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olbussolesi/Documents/Progetti/2026/Paper review ofioliti/Submission files/"/>
    </mc:Choice>
  </mc:AlternateContent>
  <xr:revisionPtr revIDLastSave="0" documentId="13_ncr:1_{DF564383-B27B-2841-B124-EAE5C3247DD8}" xr6:coauthVersionLast="47" xr6:coauthVersionMax="47" xr10:uidLastSave="{00000000-0000-0000-0000-000000000000}"/>
  <bookViews>
    <workbookView xWindow="0" yWindow="500" windowWidth="28800" windowHeight="16280" activeTab="7" xr2:uid="{F4DB394F-6EF1-5840-9084-95C21BC60491}"/>
  </bookViews>
  <sheets>
    <sheet name="TOT" sheetId="1" r:id="rId1"/>
    <sheet name="Pelagonian Zone" sheetId="14" r:id="rId2"/>
    <sheet name="Vardar Zone" sheetId="18" r:id="rId3"/>
    <sheet name="Serbo Macedonian" sheetId="19" r:id="rId4"/>
    <sheet name="PCA-tot" sheetId="23" r:id="rId5"/>
    <sheet name="PCA-subpelagonian-pelagonian" sheetId="24" r:id="rId6"/>
    <sheet name="PCA-Vardar" sheetId="25" r:id="rId7"/>
    <sheet name="PCA-Serbo-Macedonian" sheetId="26" r:id="rId8"/>
  </sheets>
  <externalReferences>
    <externalReference r:id="rId9"/>
  </externalReferences>
  <definedNames>
    <definedName name="_xlnm._FilterDatabase" localSheetId="1" hidden="1">'Pelagonian Zone'!$P$1:$P$716</definedName>
    <definedName name="_xlnm._FilterDatabase" localSheetId="3" hidden="1">'Serbo Macedonian'!$P$1:$P$279</definedName>
    <definedName name="_xlnm._FilterDatabase" localSheetId="2" hidden="1">'Vardar Zone'!$O$1:$O$156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8" i="26" l="1"/>
  <c r="G268" i="26"/>
  <c r="F268" i="26"/>
  <c r="E268" i="26"/>
  <c r="N262" i="26" s="1"/>
  <c r="D268" i="26"/>
  <c r="M259" i="26" s="1"/>
  <c r="H267" i="26"/>
  <c r="Q259" i="26" s="1"/>
  <c r="G267" i="26"/>
  <c r="F267" i="26"/>
  <c r="E267" i="26"/>
  <c r="D267" i="26"/>
  <c r="Q265" i="26"/>
  <c r="O265" i="26"/>
  <c r="M265" i="26"/>
  <c r="Q264" i="26"/>
  <c r="Q263" i="26"/>
  <c r="O263" i="26"/>
  <c r="N263" i="26"/>
  <c r="P262" i="26"/>
  <c r="Q261" i="26"/>
  <c r="P261" i="26"/>
  <c r="P260" i="26"/>
  <c r="O259" i="26"/>
  <c r="Q258" i="26"/>
  <c r="P258" i="26"/>
  <c r="Q257" i="26"/>
  <c r="O257" i="26"/>
  <c r="M257" i="26"/>
  <c r="Q256" i="26"/>
  <c r="N256" i="26"/>
  <c r="Q255" i="26"/>
  <c r="O255" i="26"/>
  <c r="P254" i="26"/>
  <c r="Q253" i="26"/>
  <c r="P253" i="26"/>
  <c r="Q252" i="26"/>
  <c r="P252" i="26"/>
  <c r="O251" i="26"/>
  <c r="M251" i="26"/>
  <c r="Q250" i="26"/>
  <c r="P250" i="26"/>
  <c r="O250" i="26"/>
  <c r="Q249" i="26"/>
  <c r="Q248" i="26"/>
  <c r="N248" i="26"/>
  <c r="Q247" i="26"/>
  <c r="O247" i="26"/>
  <c r="N247" i="26"/>
  <c r="P246" i="26"/>
  <c r="Q245" i="26"/>
  <c r="P245" i="26"/>
  <c r="M245" i="26"/>
  <c r="Q244" i="26"/>
  <c r="P244" i="26"/>
  <c r="N244" i="26"/>
  <c r="Q243" i="26"/>
  <c r="O243" i="26"/>
  <c r="Q242" i="26"/>
  <c r="P242" i="26"/>
  <c r="O242" i="26"/>
  <c r="Q241" i="26"/>
  <c r="O241" i="26"/>
  <c r="Q240" i="26"/>
  <c r="Q239" i="26"/>
  <c r="O239" i="26"/>
  <c r="N239" i="26"/>
  <c r="Q238" i="26"/>
  <c r="P238" i="26"/>
  <c r="Q237" i="26"/>
  <c r="P237" i="26"/>
  <c r="M237" i="26"/>
  <c r="Q236" i="26"/>
  <c r="P236" i="26"/>
  <c r="N236" i="26"/>
  <c r="Q235" i="26"/>
  <c r="O235" i="26"/>
  <c r="Q234" i="26"/>
  <c r="P234" i="26"/>
  <c r="O234" i="26"/>
  <c r="Q233" i="26"/>
  <c r="O233" i="26"/>
  <c r="Q232" i="26"/>
  <c r="Q231" i="26"/>
  <c r="O231" i="26"/>
  <c r="N231" i="26"/>
  <c r="Q230" i="26"/>
  <c r="P230" i="26"/>
  <c r="Q229" i="26"/>
  <c r="P229" i="26"/>
  <c r="M229" i="26"/>
  <c r="Q228" i="26"/>
  <c r="P228" i="26"/>
  <c r="N228" i="26"/>
  <c r="Q227" i="26"/>
  <c r="O227" i="26"/>
  <c r="Q226" i="26"/>
  <c r="P226" i="26"/>
  <c r="O226" i="26"/>
  <c r="Q225" i="26"/>
  <c r="O225" i="26"/>
  <c r="Q224" i="26"/>
  <c r="Q223" i="26"/>
  <c r="O223" i="26"/>
  <c r="N223" i="26"/>
  <c r="Q222" i="26"/>
  <c r="P222" i="26"/>
  <c r="Q221" i="26"/>
  <c r="P221" i="26"/>
  <c r="M221" i="26"/>
  <c r="Q220" i="26"/>
  <c r="P220" i="26"/>
  <c r="N220" i="26"/>
  <c r="Q219" i="26"/>
  <c r="O219" i="26"/>
  <c r="Q218" i="26"/>
  <c r="P218" i="26"/>
  <c r="O218" i="26"/>
  <c r="Q217" i="26"/>
  <c r="O217" i="26"/>
  <c r="Q216" i="26"/>
  <c r="Q215" i="26"/>
  <c r="O215" i="26"/>
  <c r="N215" i="26"/>
  <c r="Q214" i="26"/>
  <c r="P214" i="26"/>
  <c r="Q213" i="26"/>
  <c r="P213" i="26"/>
  <c r="M213" i="26"/>
  <c r="Q212" i="26"/>
  <c r="P212" i="26"/>
  <c r="N212" i="26"/>
  <c r="Q211" i="26"/>
  <c r="O211" i="26"/>
  <c r="Q210" i="26"/>
  <c r="P210" i="26"/>
  <c r="O210" i="26"/>
  <c r="Q209" i="26"/>
  <c r="O209" i="26"/>
  <c r="Q208" i="26"/>
  <c r="Q207" i="26"/>
  <c r="O207" i="26"/>
  <c r="N207" i="26"/>
  <c r="Q206" i="26"/>
  <c r="P206" i="26"/>
  <c r="Q205" i="26"/>
  <c r="P205" i="26"/>
  <c r="M205" i="26"/>
  <c r="Q204" i="26"/>
  <c r="P204" i="26"/>
  <c r="N204" i="26"/>
  <c r="Q203" i="26"/>
  <c r="O203" i="26"/>
  <c r="Q202" i="26"/>
  <c r="P202" i="26"/>
  <c r="O202" i="26"/>
  <c r="Q201" i="26"/>
  <c r="O201" i="26"/>
  <c r="Q200" i="26"/>
  <c r="Q199" i="26"/>
  <c r="O199" i="26"/>
  <c r="N199" i="26"/>
  <c r="Q198" i="26"/>
  <c r="P198" i="26"/>
  <c r="Q197" i="26"/>
  <c r="P197" i="26"/>
  <c r="M197" i="26"/>
  <c r="Q196" i="26"/>
  <c r="P196" i="26"/>
  <c r="N196" i="26"/>
  <c r="Q195" i="26"/>
  <c r="O195" i="26"/>
  <c r="Q194" i="26"/>
  <c r="P194" i="26"/>
  <c r="O194" i="26"/>
  <c r="Q193" i="26"/>
  <c r="O193" i="26"/>
  <c r="Q192" i="26"/>
  <c r="Q191" i="26"/>
  <c r="O191" i="26"/>
  <c r="N191" i="26"/>
  <c r="Q190" i="26"/>
  <c r="P190" i="26"/>
  <c r="Q189" i="26"/>
  <c r="P189" i="26"/>
  <c r="M189" i="26"/>
  <c r="Q188" i="26"/>
  <c r="P188" i="26"/>
  <c r="N188" i="26"/>
  <c r="Q187" i="26"/>
  <c r="O187" i="26"/>
  <c r="Q186" i="26"/>
  <c r="P186" i="26"/>
  <c r="O186" i="26"/>
  <c r="Q185" i="26"/>
  <c r="O185" i="26"/>
  <c r="Q184" i="26"/>
  <c r="Q183" i="26"/>
  <c r="O183" i="26"/>
  <c r="N183" i="26"/>
  <c r="Q182" i="26"/>
  <c r="P182" i="26"/>
  <c r="Q181" i="26"/>
  <c r="P181" i="26"/>
  <c r="M181" i="26"/>
  <c r="Q180" i="26"/>
  <c r="P180" i="26"/>
  <c r="N180" i="26"/>
  <c r="Q179" i="26"/>
  <c r="O179" i="26"/>
  <c r="Q178" i="26"/>
  <c r="P178" i="26"/>
  <c r="O178" i="26"/>
  <c r="Q177" i="26"/>
  <c r="O177" i="26"/>
  <c r="Q176" i="26"/>
  <c r="Q175" i="26"/>
  <c r="O175" i="26"/>
  <c r="N175" i="26"/>
  <c r="Q174" i="26"/>
  <c r="P174" i="26"/>
  <c r="Q173" i="26"/>
  <c r="P173" i="26"/>
  <c r="M173" i="26"/>
  <c r="Q172" i="26"/>
  <c r="P172" i="26"/>
  <c r="N172" i="26"/>
  <c r="Q171" i="26"/>
  <c r="O171" i="26"/>
  <c r="Q170" i="26"/>
  <c r="P170" i="26"/>
  <c r="O170" i="26"/>
  <c r="Q169" i="26"/>
  <c r="O169" i="26"/>
  <c r="Q168" i="26"/>
  <c r="Q167" i="26"/>
  <c r="O167" i="26"/>
  <c r="N167" i="26"/>
  <c r="Q166" i="26"/>
  <c r="P166" i="26"/>
  <c r="Q165" i="26"/>
  <c r="P165" i="26"/>
  <c r="M165" i="26"/>
  <c r="Q164" i="26"/>
  <c r="P164" i="26"/>
  <c r="N164" i="26"/>
  <c r="Q163" i="26"/>
  <c r="O163" i="26"/>
  <c r="Q162" i="26"/>
  <c r="P162" i="26"/>
  <c r="O162" i="26"/>
  <c r="Q161" i="26"/>
  <c r="O161" i="26"/>
  <c r="Q160" i="26"/>
  <c r="Q159" i="26"/>
  <c r="O159" i="26"/>
  <c r="N159" i="26"/>
  <c r="Q158" i="26"/>
  <c r="P158" i="26"/>
  <c r="Q157" i="26"/>
  <c r="P157" i="26"/>
  <c r="M157" i="26"/>
  <c r="Q156" i="26"/>
  <c r="P156" i="26"/>
  <c r="N156" i="26"/>
  <c r="Q155" i="26"/>
  <c r="O155" i="26"/>
  <c r="Q154" i="26"/>
  <c r="P154" i="26"/>
  <c r="O154" i="26"/>
  <c r="Q153" i="26"/>
  <c r="O153" i="26"/>
  <c r="Q152" i="26"/>
  <c r="Q151" i="26"/>
  <c r="O151" i="26"/>
  <c r="N151" i="26"/>
  <c r="Q150" i="26"/>
  <c r="P150" i="26"/>
  <c r="Q149" i="26"/>
  <c r="P149" i="26"/>
  <c r="M149" i="26"/>
  <c r="Q148" i="26"/>
  <c r="P148" i="26"/>
  <c r="N148" i="26"/>
  <c r="Q147" i="26"/>
  <c r="O147" i="26"/>
  <c r="Q146" i="26"/>
  <c r="P146" i="26"/>
  <c r="O146" i="26"/>
  <c r="Q145" i="26"/>
  <c r="O145" i="26"/>
  <c r="Q144" i="26"/>
  <c r="P144" i="26"/>
  <c r="N144" i="26"/>
  <c r="Q143" i="26"/>
  <c r="O143" i="26"/>
  <c r="N143" i="26"/>
  <c r="Q142" i="26"/>
  <c r="P142" i="26"/>
  <c r="M142" i="26"/>
  <c r="Q141" i="26"/>
  <c r="P141" i="26"/>
  <c r="O141" i="26"/>
  <c r="Q140" i="26"/>
  <c r="P140" i="26"/>
  <c r="O140" i="26"/>
  <c r="N140" i="26"/>
  <c r="M140" i="26"/>
  <c r="Q139" i="26"/>
  <c r="O139" i="26"/>
  <c r="Q138" i="26"/>
  <c r="P138" i="26"/>
  <c r="O138" i="26"/>
  <c r="N138" i="26"/>
  <c r="Q137" i="26"/>
  <c r="O137" i="26"/>
  <c r="N137" i="26"/>
  <c r="Q136" i="26"/>
  <c r="P136" i="26"/>
  <c r="Q135" i="26"/>
  <c r="P135" i="26"/>
  <c r="O135" i="26"/>
  <c r="N135" i="26"/>
  <c r="Q134" i="26"/>
  <c r="P134" i="26"/>
  <c r="M134" i="26"/>
  <c r="Q133" i="26"/>
  <c r="P133" i="26"/>
  <c r="O133" i="26"/>
  <c r="Q132" i="26"/>
  <c r="P132" i="26"/>
  <c r="O132" i="26"/>
  <c r="N132" i="26"/>
  <c r="M132" i="26"/>
  <c r="Q131" i="26"/>
  <c r="O131" i="26"/>
  <c r="Q130" i="26"/>
  <c r="P130" i="26"/>
  <c r="O130" i="26"/>
  <c r="N130" i="26"/>
  <c r="Q129" i="26"/>
  <c r="O129" i="26"/>
  <c r="N129" i="26"/>
  <c r="Q128" i="26"/>
  <c r="P128" i="26"/>
  <c r="Q127" i="26"/>
  <c r="P127" i="26"/>
  <c r="O127" i="26"/>
  <c r="N127" i="26"/>
  <c r="Q126" i="26"/>
  <c r="P126" i="26"/>
  <c r="M126" i="26"/>
  <c r="Q125" i="26"/>
  <c r="P125" i="26"/>
  <c r="O125" i="26"/>
  <c r="Q124" i="26"/>
  <c r="P124" i="26"/>
  <c r="O124" i="26"/>
  <c r="N124" i="26"/>
  <c r="M124" i="26"/>
  <c r="Q123" i="26"/>
  <c r="O123" i="26"/>
  <c r="Q122" i="26"/>
  <c r="P122" i="26"/>
  <c r="O122" i="26"/>
  <c r="N122" i="26"/>
  <c r="Q121" i="26"/>
  <c r="O121" i="26"/>
  <c r="N121" i="26"/>
  <c r="Q120" i="26"/>
  <c r="P120" i="26"/>
  <c r="Q119" i="26"/>
  <c r="P119" i="26"/>
  <c r="O119" i="26"/>
  <c r="N119" i="26"/>
  <c r="Q118" i="26"/>
  <c r="P118" i="26"/>
  <c r="M118" i="26"/>
  <c r="Q117" i="26"/>
  <c r="P117" i="26"/>
  <c r="O117" i="26"/>
  <c r="Q116" i="26"/>
  <c r="P116" i="26"/>
  <c r="O116" i="26"/>
  <c r="N116" i="26"/>
  <c r="M116" i="26"/>
  <c r="Q115" i="26"/>
  <c r="O115" i="26"/>
  <c r="Q114" i="26"/>
  <c r="P114" i="26"/>
  <c r="O114" i="26"/>
  <c r="N114" i="26"/>
  <c r="Q113" i="26"/>
  <c r="P113" i="26"/>
  <c r="O113" i="26"/>
  <c r="Q112" i="26"/>
  <c r="P112" i="26"/>
  <c r="N112" i="26"/>
  <c r="M112" i="26"/>
  <c r="Q111" i="26"/>
  <c r="P111" i="26"/>
  <c r="O111" i="26"/>
  <c r="Q110" i="26"/>
  <c r="P110" i="26"/>
  <c r="O110" i="26"/>
  <c r="N110" i="26"/>
  <c r="Q109" i="26"/>
  <c r="P109" i="26"/>
  <c r="O109" i="26"/>
  <c r="M109" i="26"/>
  <c r="Q108" i="26"/>
  <c r="P108" i="26"/>
  <c r="O108" i="26"/>
  <c r="Q107" i="26"/>
  <c r="O107" i="26"/>
  <c r="N107" i="26"/>
  <c r="M107" i="26"/>
  <c r="Q106" i="26"/>
  <c r="P106" i="26"/>
  <c r="O106" i="26"/>
  <c r="Q105" i="26"/>
  <c r="P105" i="26"/>
  <c r="O105" i="26"/>
  <c r="N105" i="26"/>
  <c r="M105" i="26"/>
  <c r="Q104" i="26"/>
  <c r="P104" i="26"/>
  <c r="O104" i="26"/>
  <c r="Q103" i="26"/>
  <c r="P103" i="26"/>
  <c r="O103" i="26"/>
  <c r="N103" i="26"/>
  <c r="Q102" i="26"/>
  <c r="P102" i="26"/>
  <c r="O102" i="26"/>
  <c r="N102" i="26"/>
  <c r="M102" i="26"/>
  <c r="Q101" i="26"/>
  <c r="P101" i="26"/>
  <c r="O101" i="26"/>
  <c r="Q100" i="26"/>
  <c r="P100" i="26"/>
  <c r="O100" i="26"/>
  <c r="N100" i="26"/>
  <c r="M100" i="26"/>
  <c r="Q99" i="26"/>
  <c r="P99" i="26"/>
  <c r="O99" i="26"/>
  <c r="M99" i="26"/>
  <c r="Q98" i="26"/>
  <c r="P98" i="26"/>
  <c r="O98" i="26"/>
  <c r="Q97" i="26"/>
  <c r="P97" i="26"/>
  <c r="O97" i="26"/>
  <c r="N97" i="26"/>
  <c r="M97" i="26"/>
  <c r="Q96" i="26"/>
  <c r="P96" i="26"/>
  <c r="O96" i="26"/>
  <c r="Q95" i="26"/>
  <c r="P95" i="26"/>
  <c r="O95" i="26"/>
  <c r="N95" i="26"/>
  <c r="Q94" i="26"/>
  <c r="P94" i="26"/>
  <c r="O94" i="26"/>
  <c r="N94" i="26"/>
  <c r="M94" i="26"/>
  <c r="Q93" i="26"/>
  <c r="P93" i="26"/>
  <c r="O93" i="26"/>
  <c r="Q92" i="26"/>
  <c r="P92" i="26"/>
  <c r="O92" i="26"/>
  <c r="N92" i="26"/>
  <c r="M92" i="26"/>
  <c r="Q91" i="26"/>
  <c r="P91" i="26"/>
  <c r="O91" i="26"/>
  <c r="M91" i="26"/>
  <c r="Q90" i="26"/>
  <c r="P90" i="26"/>
  <c r="O90" i="26"/>
  <c r="Q89" i="26"/>
  <c r="P89" i="26"/>
  <c r="O89" i="26"/>
  <c r="N89" i="26"/>
  <c r="M89" i="26"/>
  <c r="Q88" i="26"/>
  <c r="P88" i="26"/>
  <c r="O88" i="26"/>
  <c r="Q87" i="26"/>
  <c r="P87" i="26"/>
  <c r="O87" i="26"/>
  <c r="N87" i="26"/>
  <c r="Q86" i="26"/>
  <c r="P86" i="26"/>
  <c r="O86" i="26"/>
  <c r="N86" i="26"/>
  <c r="M86" i="26"/>
  <c r="Q85" i="26"/>
  <c r="P85" i="26"/>
  <c r="O85" i="26"/>
  <c r="Q84" i="26"/>
  <c r="P84" i="26"/>
  <c r="O84" i="26"/>
  <c r="N84" i="26"/>
  <c r="M84" i="26"/>
  <c r="Q83" i="26"/>
  <c r="P83" i="26"/>
  <c r="O83" i="26"/>
  <c r="M83" i="26"/>
  <c r="Q82" i="26"/>
  <c r="P82" i="26"/>
  <c r="O82" i="26"/>
  <c r="Q81" i="26"/>
  <c r="P81" i="26"/>
  <c r="O81" i="26"/>
  <c r="N81" i="26"/>
  <c r="M81" i="26"/>
  <c r="Q80" i="26"/>
  <c r="P80" i="26"/>
  <c r="O80" i="26"/>
  <c r="Q79" i="26"/>
  <c r="P79" i="26"/>
  <c r="O79" i="26"/>
  <c r="N79" i="26"/>
  <c r="Q78" i="26"/>
  <c r="P78" i="26"/>
  <c r="O78" i="26"/>
  <c r="N78" i="26"/>
  <c r="M78" i="26"/>
  <c r="Q77" i="26"/>
  <c r="P77" i="26"/>
  <c r="O77" i="26"/>
  <c r="Q76" i="26"/>
  <c r="P76" i="26"/>
  <c r="O76" i="26"/>
  <c r="N76" i="26"/>
  <c r="M76" i="26"/>
  <c r="Q75" i="26"/>
  <c r="P75" i="26"/>
  <c r="O75" i="26"/>
  <c r="M75" i="26"/>
  <c r="Q74" i="26"/>
  <c r="P74" i="26"/>
  <c r="O74" i="26"/>
  <c r="Q73" i="26"/>
  <c r="P73" i="26"/>
  <c r="O73" i="26"/>
  <c r="N73" i="26"/>
  <c r="M73" i="26"/>
  <c r="Q72" i="26"/>
  <c r="P72" i="26"/>
  <c r="O72" i="26"/>
  <c r="Q71" i="26"/>
  <c r="P71" i="26"/>
  <c r="O71" i="26"/>
  <c r="N71" i="26"/>
  <c r="Q70" i="26"/>
  <c r="P70" i="26"/>
  <c r="O70" i="26"/>
  <c r="N70" i="26"/>
  <c r="M70" i="26"/>
  <c r="Q69" i="26"/>
  <c r="P69" i="26"/>
  <c r="O69" i="26"/>
  <c r="Q68" i="26"/>
  <c r="P68" i="26"/>
  <c r="O68" i="26"/>
  <c r="N68" i="26"/>
  <c r="M68" i="26"/>
  <c r="Q67" i="26"/>
  <c r="P67" i="26"/>
  <c r="O67" i="26"/>
  <c r="M67" i="26"/>
  <c r="Q66" i="26"/>
  <c r="P66" i="26"/>
  <c r="O66" i="26"/>
  <c r="Q65" i="26"/>
  <c r="P65" i="26"/>
  <c r="O65" i="26"/>
  <c r="N65" i="26"/>
  <c r="M65" i="26"/>
  <c r="Q64" i="26"/>
  <c r="P64" i="26"/>
  <c r="O64" i="26"/>
  <c r="Q63" i="26"/>
  <c r="P63" i="26"/>
  <c r="O63" i="26"/>
  <c r="N63" i="26"/>
  <c r="Q62" i="26"/>
  <c r="P62" i="26"/>
  <c r="O62" i="26"/>
  <c r="N62" i="26"/>
  <c r="M62" i="26"/>
  <c r="Q61" i="26"/>
  <c r="P61" i="26"/>
  <c r="O61" i="26"/>
  <c r="Q60" i="26"/>
  <c r="P60" i="26"/>
  <c r="O60" i="26"/>
  <c r="N60" i="26"/>
  <c r="M60" i="26"/>
  <c r="Q59" i="26"/>
  <c r="P59" i="26"/>
  <c r="O59" i="26"/>
  <c r="M59" i="26"/>
  <c r="Q58" i="26"/>
  <c r="P58" i="26"/>
  <c r="O58" i="26"/>
  <c r="Q57" i="26"/>
  <c r="P57" i="26"/>
  <c r="O57" i="26"/>
  <c r="N57" i="26"/>
  <c r="M57" i="26"/>
  <c r="Q56" i="26"/>
  <c r="P56" i="26"/>
  <c r="O56" i="26"/>
  <c r="Q55" i="26"/>
  <c r="P55" i="26"/>
  <c r="O55" i="26"/>
  <c r="N55" i="26"/>
  <c r="Q54" i="26"/>
  <c r="P54" i="26"/>
  <c r="O54" i="26"/>
  <c r="N54" i="26"/>
  <c r="M54" i="26"/>
  <c r="Q53" i="26"/>
  <c r="P53" i="26"/>
  <c r="O53" i="26"/>
  <c r="Q52" i="26"/>
  <c r="P52" i="26"/>
  <c r="O52" i="26"/>
  <c r="N52" i="26"/>
  <c r="M52" i="26"/>
  <c r="Q51" i="26"/>
  <c r="P51" i="26"/>
  <c r="O51" i="26"/>
  <c r="M51" i="26"/>
  <c r="Q50" i="26"/>
  <c r="P50" i="26"/>
  <c r="O50" i="26"/>
  <c r="Q49" i="26"/>
  <c r="P49" i="26"/>
  <c r="O49" i="26"/>
  <c r="N49" i="26"/>
  <c r="M49" i="26"/>
  <c r="Q48" i="26"/>
  <c r="P48" i="26"/>
  <c r="O48" i="26"/>
  <c r="Q47" i="26"/>
  <c r="P47" i="26"/>
  <c r="O47" i="26"/>
  <c r="N47" i="26"/>
  <c r="Q46" i="26"/>
  <c r="P46" i="26"/>
  <c r="O46" i="26"/>
  <c r="N46" i="26"/>
  <c r="M46" i="26"/>
  <c r="Q45" i="26"/>
  <c r="P45" i="26"/>
  <c r="O45" i="26"/>
  <c r="Q44" i="26"/>
  <c r="P44" i="26"/>
  <c r="O44" i="26"/>
  <c r="N44" i="26"/>
  <c r="M44" i="26"/>
  <c r="Q43" i="26"/>
  <c r="P43" i="26"/>
  <c r="O43" i="26"/>
  <c r="M43" i="26"/>
  <c r="Q42" i="26"/>
  <c r="P42" i="26"/>
  <c r="O42" i="26"/>
  <c r="Q41" i="26"/>
  <c r="P41" i="26"/>
  <c r="O41" i="26"/>
  <c r="N41" i="26"/>
  <c r="M41" i="26"/>
  <c r="Q40" i="26"/>
  <c r="P40" i="26"/>
  <c r="O40" i="26"/>
  <c r="Q39" i="26"/>
  <c r="P39" i="26"/>
  <c r="O39" i="26"/>
  <c r="N39" i="26"/>
  <c r="Q38" i="26"/>
  <c r="P38" i="26"/>
  <c r="O38" i="26"/>
  <c r="N38" i="26"/>
  <c r="M38" i="26"/>
  <c r="Q37" i="26"/>
  <c r="P37" i="26"/>
  <c r="O37" i="26"/>
  <c r="Q36" i="26"/>
  <c r="P36" i="26"/>
  <c r="O36" i="26"/>
  <c r="N36" i="26"/>
  <c r="M36" i="26"/>
  <c r="Q35" i="26"/>
  <c r="P35" i="26"/>
  <c r="O35" i="26"/>
  <c r="M35" i="26"/>
  <c r="Q34" i="26"/>
  <c r="P34" i="26"/>
  <c r="O34" i="26"/>
  <c r="Q33" i="26"/>
  <c r="P33" i="26"/>
  <c r="O33" i="26"/>
  <c r="N33" i="26"/>
  <c r="M33" i="26"/>
  <c r="Q32" i="26"/>
  <c r="P32" i="26"/>
  <c r="O32" i="26"/>
  <c r="X31" i="26"/>
  <c r="W31" i="26"/>
  <c r="V31" i="26"/>
  <c r="U31" i="26"/>
  <c r="AL6" i="26" s="1"/>
  <c r="T31" i="26"/>
  <c r="Q31" i="26"/>
  <c r="P31" i="26"/>
  <c r="O31" i="26"/>
  <c r="N31" i="26"/>
  <c r="M31" i="26"/>
  <c r="X30" i="26"/>
  <c r="W30" i="26"/>
  <c r="V30" i="26"/>
  <c r="U30" i="26"/>
  <c r="T30" i="26"/>
  <c r="Q30" i="26"/>
  <c r="P30" i="26"/>
  <c r="O30" i="26"/>
  <c r="N30" i="26"/>
  <c r="M30" i="26"/>
  <c r="X29" i="26"/>
  <c r="W29" i="26"/>
  <c r="V29" i="26"/>
  <c r="U29" i="26"/>
  <c r="T29" i="26"/>
  <c r="Q29" i="26"/>
  <c r="P29" i="26"/>
  <c r="O29" i="26"/>
  <c r="N29" i="26"/>
  <c r="M29" i="26"/>
  <c r="X28" i="26"/>
  <c r="W28" i="26"/>
  <c r="V28" i="26"/>
  <c r="U28" i="26"/>
  <c r="T28" i="26"/>
  <c r="Q28" i="26"/>
  <c r="P28" i="26"/>
  <c r="O28" i="26"/>
  <c r="N28" i="26"/>
  <c r="M28" i="26"/>
  <c r="X27" i="26"/>
  <c r="W27" i="26"/>
  <c r="V27" i="26"/>
  <c r="U27" i="26"/>
  <c r="T27" i="26"/>
  <c r="Q27" i="26"/>
  <c r="P27" i="26"/>
  <c r="O27" i="26"/>
  <c r="N27" i="26"/>
  <c r="M27" i="26"/>
  <c r="Q26" i="26"/>
  <c r="P26" i="26"/>
  <c r="O26" i="26"/>
  <c r="N26" i="26"/>
  <c r="M26" i="26"/>
  <c r="Q25" i="26"/>
  <c r="P25" i="26"/>
  <c r="O25" i="26"/>
  <c r="N25" i="26"/>
  <c r="M25" i="26"/>
  <c r="Q24" i="26"/>
  <c r="P24" i="26"/>
  <c r="O24" i="26"/>
  <c r="N24" i="26"/>
  <c r="M24" i="26"/>
  <c r="Q23" i="26"/>
  <c r="P23" i="26"/>
  <c r="O23" i="26"/>
  <c r="N23" i="26"/>
  <c r="M23" i="26"/>
  <c r="Q22" i="26"/>
  <c r="P22" i="26"/>
  <c r="O22" i="26"/>
  <c r="N22" i="26"/>
  <c r="M22" i="26"/>
  <c r="Q21" i="26"/>
  <c r="P21" i="26"/>
  <c r="O21" i="26"/>
  <c r="N21" i="26"/>
  <c r="M21" i="26"/>
  <c r="Q20" i="26"/>
  <c r="P20" i="26"/>
  <c r="O20" i="26"/>
  <c r="N20" i="26"/>
  <c r="M20" i="26"/>
  <c r="Q19" i="26"/>
  <c r="P19" i="26"/>
  <c r="O19" i="26"/>
  <c r="N19" i="26"/>
  <c r="M19" i="26"/>
  <c r="Q18" i="26"/>
  <c r="P18" i="26"/>
  <c r="O18" i="26"/>
  <c r="N18" i="26"/>
  <c r="M18" i="26"/>
  <c r="Q17" i="26"/>
  <c r="P17" i="26"/>
  <c r="O17" i="26"/>
  <c r="N17" i="26"/>
  <c r="M17" i="26"/>
  <c r="Q16" i="26"/>
  <c r="P16" i="26"/>
  <c r="O16" i="26"/>
  <c r="N16" i="26"/>
  <c r="M16" i="26"/>
  <c r="T15" i="26"/>
  <c r="Q15" i="26"/>
  <c r="P15" i="26"/>
  <c r="O15" i="26"/>
  <c r="N15" i="26"/>
  <c r="M15" i="26"/>
  <c r="X14" i="26"/>
  <c r="V14" i="26"/>
  <c r="T14" i="26"/>
  <c r="Q14" i="26"/>
  <c r="P14" i="26"/>
  <c r="O14" i="26"/>
  <c r="N14" i="26"/>
  <c r="M14" i="26"/>
  <c r="Q13" i="26"/>
  <c r="P13" i="26"/>
  <c r="O13" i="26"/>
  <c r="N13" i="26"/>
  <c r="M13" i="26"/>
  <c r="Y12" i="26"/>
  <c r="W14" i="26" s="1"/>
  <c r="Q12" i="26"/>
  <c r="P12" i="26"/>
  <c r="O12" i="26"/>
  <c r="N12" i="26"/>
  <c r="M12" i="26"/>
  <c r="Q11" i="26"/>
  <c r="P11" i="26"/>
  <c r="O11" i="26"/>
  <c r="N11" i="26"/>
  <c r="M11" i="26"/>
  <c r="Q10" i="26"/>
  <c r="P10" i="26"/>
  <c r="O10" i="26"/>
  <c r="N10" i="26"/>
  <c r="M10" i="26"/>
  <c r="Q9" i="26"/>
  <c r="P9" i="26"/>
  <c r="O9" i="26"/>
  <c r="N9" i="26"/>
  <c r="M9" i="26"/>
  <c r="Q8" i="26"/>
  <c r="P8" i="26"/>
  <c r="O8" i="26"/>
  <c r="N8" i="26"/>
  <c r="M8" i="26"/>
  <c r="Q7" i="26"/>
  <c r="P7" i="26"/>
  <c r="O7" i="26"/>
  <c r="N7" i="26"/>
  <c r="M7" i="26"/>
  <c r="AO6" i="26"/>
  <c r="AN6" i="26"/>
  <c r="AM6" i="26"/>
  <c r="AK6" i="26"/>
  <c r="Q6" i="26"/>
  <c r="P6" i="26"/>
  <c r="O6" i="26"/>
  <c r="N6" i="26"/>
  <c r="M6" i="26"/>
  <c r="AO5" i="26"/>
  <c r="AN5" i="26"/>
  <c r="AM5" i="26"/>
  <c r="AL5" i="26"/>
  <c r="AK5" i="26"/>
  <c r="Q5" i="26"/>
  <c r="P5" i="26"/>
  <c r="O5" i="26"/>
  <c r="N5" i="26"/>
  <c r="M5" i="26"/>
  <c r="AO4" i="26"/>
  <c r="AN4" i="26"/>
  <c r="AM4" i="26"/>
  <c r="AL4" i="26"/>
  <c r="AK4" i="26"/>
  <c r="Q4" i="26"/>
  <c r="P4" i="26"/>
  <c r="O4" i="26"/>
  <c r="N4" i="26"/>
  <c r="M4" i="26"/>
  <c r="AO3" i="26"/>
  <c r="AN3" i="26"/>
  <c r="AM3" i="26"/>
  <c r="AL3" i="26"/>
  <c r="AK3" i="26"/>
  <c r="Q3" i="26"/>
  <c r="P3" i="26"/>
  <c r="O3" i="26"/>
  <c r="N3" i="26"/>
  <c r="M3" i="26"/>
  <c r="AO2" i="26"/>
  <c r="AN2" i="26"/>
  <c r="AM2" i="26"/>
  <c r="AL2" i="26"/>
  <c r="AK2" i="26"/>
  <c r="H278" i="25"/>
  <c r="G278" i="25"/>
  <c r="F278" i="25"/>
  <c r="O272" i="25" s="1"/>
  <c r="E278" i="25"/>
  <c r="D278" i="25"/>
  <c r="H277" i="25"/>
  <c r="G277" i="25"/>
  <c r="P261" i="25" s="1"/>
  <c r="F277" i="25"/>
  <c r="E277" i="25"/>
  <c r="D277" i="25"/>
  <c r="M270" i="25" s="1"/>
  <c r="Q275" i="25"/>
  <c r="N275" i="25"/>
  <c r="M275" i="25"/>
  <c r="N274" i="25"/>
  <c r="M274" i="25"/>
  <c r="Q273" i="25"/>
  <c r="M273" i="25"/>
  <c r="P272" i="25"/>
  <c r="N272" i="25"/>
  <c r="M272" i="25"/>
  <c r="Q271" i="25"/>
  <c r="N271" i="25"/>
  <c r="M271" i="25"/>
  <c r="Q270" i="25"/>
  <c r="P270" i="25"/>
  <c r="N270" i="25"/>
  <c r="Q269" i="25"/>
  <c r="M269" i="25"/>
  <c r="Q268" i="25"/>
  <c r="P268" i="25"/>
  <c r="N268" i="25"/>
  <c r="M268" i="25"/>
  <c r="Q267" i="25"/>
  <c r="N267" i="25"/>
  <c r="M267" i="25"/>
  <c r="P266" i="25"/>
  <c r="N266" i="25"/>
  <c r="M266" i="25"/>
  <c r="Q265" i="25"/>
  <c r="M265" i="25"/>
  <c r="Q264" i="25"/>
  <c r="P264" i="25"/>
  <c r="N264" i="25"/>
  <c r="M264" i="25"/>
  <c r="N263" i="25"/>
  <c r="M263" i="25"/>
  <c r="Q262" i="25"/>
  <c r="P262" i="25"/>
  <c r="N262" i="25"/>
  <c r="N261" i="25"/>
  <c r="M261" i="25"/>
  <c r="Q260" i="25"/>
  <c r="P260" i="25"/>
  <c r="N260" i="25"/>
  <c r="M260" i="25"/>
  <c r="Q259" i="25"/>
  <c r="N259" i="25"/>
  <c r="M259" i="25"/>
  <c r="P258" i="25"/>
  <c r="M258" i="25"/>
  <c r="Q257" i="25"/>
  <c r="M257" i="25"/>
  <c r="Q256" i="25"/>
  <c r="N256" i="25"/>
  <c r="M256" i="25"/>
  <c r="Q255" i="25"/>
  <c r="N255" i="25"/>
  <c r="M255" i="25"/>
  <c r="Q254" i="25"/>
  <c r="N254" i="25"/>
  <c r="Q253" i="25"/>
  <c r="P253" i="25"/>
  <c r="N253" i="25"/>
  <c r="M253" i="25"/>
  <c r="N252" i="25"/>
  <c r="M252" i="25"/>
  <c r="Q251" i="25"/>
  <c r="N251" i="25"/>
  <c r="M251" i="25"/>
  <c r="O250" i="25"/>
  <c r="N250" i="25"/>
  <c r="M250" i="25"/>
  <c r="Q249" i="25"/>
  <c r="M249" i="25"/>
  <c r="Q248" i="25"/>
  <c r="P248" i="25"/>
  <c r="N248" i="25"/>
  <c r="M248" i="25"/>
  <c r="Q247" i="25"/>
  <c r="M247" i="25"/>
  <c r="Q246" i="25"/>
  <c r="N246" i="25"/>
  <c r="Q245" i="25"/>
  <c r="N245" i="25"/>
  <c r="M245" i="25"/>
  <c r="Q244" i="25"/>
  <c r="P244" i="25"/>
  <c r="N244" i="25"/>
  <c r="M244" i="25"/>
  <c r="Q243" i="25"/>
  <c r="N243" i="25"/>
  <c r="M243" i="25"/>
  <c r="O242" i="25"/>
  <c r="N242" i="25"/>
  <c r="M242" i="25"/>
  <c r="M241" i="25"/>
  <c r="N240" i="25"/>
  <c r="M240" i="25"/>
  <c r="Q239" i="25"/>
  <c r="N239" i="25"/>
  <c r="M239" i="25"/>
  <c r="Q238" i="25"/>
  <c r="P238" i="25"/>
  <c r="Q237" i="25"/>
  <c r="P237" i="25"/>
  <c r="N237" i="25"/>
  <c r="M237" i="25"/>
  <c r="Q236" i="25"/>
  <c r="M236" i="25"/>
  <c r="Q235" i="25"/>
  <c r="P235" i="25"/>
  <c r="N235" i="25"/>
  <c r="M235" i="25"/>
  <c r="N234" i="25"/>
  <c r="M234" i="25"/>
  <c r="Q233" i="25"/>
  <c r="P233" i="25"/>
  <c r="M233" i="25"/>
  <c r="N232" i="25"/>
  <c r="M232" i="25"/>
  <c r="Q231" i="25"/>
  <c r="N231" i="25"/>
  <c r="M231" i="25"/>
  <c r="N230" i="25"/>
  <c r="Q229" i="25"/>
  <c r="P229" i="25"/>
  <c r="N229" i="25"/>
  <c r="M229" i="25"/>
  <c r="N228" i="25"/>
  <c r="M228" i="25"/>
  <c r="Q227" i="25"/>
  <c r="P227" i="25"/>
  <c r="M227" i="25"/>
  <c r="N226" i="25"/>
  <c r="M226" i="25"/>
  <c r="Q225" i="25"/>
  <c r="P225" i="25"/>
  <c r="M225" i="25"/>
  <c r="N224" i="25"/>
  <c r="M224" i="25"/>
  <c r="Q223" i="25"/>
  <c r="N223" i="25"/>
  <c r="M223" i="25"/>
  <c r="N222" i="25"/>
  <c r="Q221" i="25"/>
  <c r="N221" i="25"/>
  <c r="M221" i="25"/>
  <c r="N220" i="25"/>
  <c r="M220" i="25"/>
  <c r="P219" i="25"/>
  <c r="N219" i="25"/>
  <c r="M219" i="25"/>
  <c r="N218" i="25"/>
  <c r="M218" i="25"/>
  <c r="Q217" i="25"/>
  <c r="P217" i="25"/>
  <c r="M217" i="25"/>
  <c r="M216" i="25"/>
  <c r="Q215" i="25"/>
  <c r="N215" i="25"/>
  <c r="M215" i="25"/>
  <c r="N214" i="25"/>
  <c r="Q213" i="25"/>
  <c r="P213" i="25"/>
  <c r="N213" i="25"/>
  <c r="M213" i="25"/>
  <c r="N212" i="25"/>
  <c r="M212" i="25"/>
  <c r="Q211" i="25"/>
  <c r="P211" i="25"/>
  <c r="N211" i="25"/>
  <c r="M211" i="25"/>
  <c r="N210" i="25"/>
  <c r="M210" i="25"/>
  <c r="Q209" i="25"/>
  <c r="P209" i="25"/>
  <c r="M209" i="25"/>
  <c r="N208" i="25"/>
  <c r="M208" i="25"/>
  <c r="Q207" i="25"/>
  <c r="N207" i="25"/>
  <c r="M207" i="25"/>
  <c r="Q206" i="25"/>
  <c r="N206" i="25"/>
  <c r="Q205" i="25"/>
  <c r="M205" i="25"/>
  <c r="Q204" i="25"/>
  <c r="N204" i="25"/>
  <c r="M204" i="25"/>
  <c r="Q203" i="25"/>
  <c r="P203" i="25"/>
  <c r="N203" i="25"/>
  <c r="M203" i="25"/>
  <c r="N202" i="25"/>
  <c r="M202" i="25"/>
  <c r="Q201" i="25"/>
  <c r="M201" i="25"/>
  <c r="Q200" i="25"/>
  <c r="N200" i="25"/>
  <c r="M200" i="25"/>
  <c r="N199" i="25"/>
  <c r="M199" i="25"/>
  <c r="Q198" i="25"/>
  <c r="N198" i="25"/>
  <c r="N197" i="25"/>
  <c r="M197" i="25"/>
  <c r="Q196" i="25"/>
  <c r="N196" i="25"/>
  <c r="M196" i="25"/>
  <c r="Q195" i="25"/>
  <c r="P195" i="25"/>
  <c r="N195" i="25"/>
  <c r="M195" i="25"/>
  <c r="M194" i="25"/>
  <c r="Q193" i="25"/>
  <c r="P193" i="25"/>
  <c r="M193" i="25"/>
  <c r="Q192" i="25"/>
  <c r="N192" i="25"/>
  <c r="M192" i="25"/>
  <c r="Q191" i="25"/>
  <c r="N191" i="25"/>
  <c r="M191" i="25"/>
  <c r="Q190" i="25"/>
  <c r="N190" i="25"/>
  <c r="Q189" i="25"/>
  <c r="N189" i="25"/>
  <c r="M189" i="25"/>
  <c r="P188" i="25"/>
  <c r="N188" i="25"/>
  <c r="M188" i="25"/>
  <c r="Q187" i="25"/>
  <c r="N187" i="25"/>
  <c r="M187" i="25"/>
  <c r="P186" i="25"/>
  <c r="N186" i="25"/>
  <c r="M186" i="25"/>
  <c r="Q185" i="25"/>
  <c r="P185" i="25"/>
  <c r="M185" i="25"/>
  <c r="Q184" i="25"/>
  <c r="N184" i="25"/>
  <c r="M184" i="25"/>
  <c r="Q183" i="25"/>
  <c r="M183" i="25"/>
  <c r="Q182" i="25"/>
  <c r="N182" i="25"/>
  <c r="M182" i="25"/>
  <c r="Q181" i="25"/>
  <c r="N181" i="25"/>
  <c r="M181" i="25"/>
  <c r="Q180" i="25"/>
  <c r="N180" i="25"/>
  <c r="M180" i="25"/>
  <c r="Q179" i="25"/>
  <c r="P179" i="25"/>
  <c r="N179" i="25"/>
  <c r="M179" i="25"/>
  <c r="Q178" i="25"/>
  <c r="N178" i="25"/>
  <c r="M178" i="25"/>
  <c r="Q177" i="25"/>
  <c r="P177" i="25"/>
  <c r="N177" i="25"/>
  <c r="M177" i="25"/>
  <c r="N176" i="25"/>
  <c r="M176" i="25"/>
  <c r="Q175" i="25"/>
  <c r="M175" i="25"/>
  <c r="Q174" i="25"/>
  <c r="P174" i="25"/>
  <c r="N174" i="25"/>
  <c r="M174" i="25"/>
  <c r="Q173" i="25"/>
  <c r="N173" i="25"/>
  <c r="M173" i="25"/>
  <c r="Q172" i="25"/>
  <c r="P172" i="25"/>
  <c r="N172" i="25"/>
  <c r="M172" i="25"/>
  <c r="N171" i="25"/>
  <c r="M171" i="25"/>
  <c r="Q170" i="25"/>
  <c r="P170" i="25"/>
  <c r="N170" i="25"/>
  <c r="M170" i="25"/>
  <c r="Q169" i="25"/>
  <c r="N169" i="25"/>
  <c r="M169" i="25"/>
  <c r="P168" i="25"/>
  <c r="N168" i="25"/>
  <c r="M168" i="25"/>
  <c r="Q167" i="25"/>
  <c r="P167" i="25"/>
  <c r="M167" i="25"/>
  <c r="Q166" i="25"/>
  <c r="N166" i="25"/>
  <c r="M166" i="25"/>
  <c r="Q165" i="25"/>
  <c r="N165" i="25"/>
  <c r="M165" i="25"/>
  <c r="Q164" i="25"/>
  <c r="N164" i="25"/>
  <c r="M164" i="25"/>
  <c r="Q163" i="25"/>
  <c r="P163" i="25"/>
  <c r="N163" i="25"/>
  <c r="M163" i="25"/>
  <c r="Q162" i="25"/>
  <c r="N162" i="25"/>
  <c r="M162" i="25"/>
  <c r="Q161" i="25"/>
  <c r="P161" i="25"/>
  <c r="N161" i="25"/>
  <c r="M161" i="25"/>
  <c r="N160" i="25"/>
  <c r="M160" i="25"/>
  <c r="Q159" i="25"/>
  <c r="M159" i="25"/>
  <c r="Q158" i="25"/>
  <c r="P158" i="25"/>
  <c r="N158" i="25"/>
  <c r="M158" i="25"/>
  <c r="Q157" i="25"/>
  <c r="N157" i="25"/>
  <c r="M157" i="25"/>
  <c r="Q156" i="25"/>
  <c r="P156" i="25"/>
  <c r="N156" i="25"/>
  <c r="M156" i="25"/>
  <c r="N155" i="25"/>
  <c r="M155" i="25"/>
  <c r="Q154" i="25"/>
  <c r="P154" i="25"/>
  <c r="N154" i="25"/>
  <c r="M154" i="25"/>
  <c r="Q153" i="25"/>
  <c r="N153" i="25"/>
  <c r="M153" i="25"/>
  <c r="P152" i="25"/>
  <c r="N152" i="25"/>
  <c r="M152" i="25"/>
  <c r="Q151" i="25"/>
  <c r="P151" i="25"/>
  <c r="M151" i="25"/>
  <c r="Q150" i="25"/>
  <c r="N150" i="25"/>
  <c r="M150" i="25"/>
  <c r="Q149" i="25"/>
  <c r="N149" i="25"/>
  <c r="M149" i="25"/>
  <c r="Q148" i="25"/>
  <c r="N148" i="25"/>
  <c r="M148" i="25"/>
  <c r="Q147" i="25"/>
  <c r="P147" i="25"/>
  <c r="N147" i="25"/>
  <c r="M147" i="25"/>
  <c r="Q146" i="25"/>
  <c r="N146" i="25"/>
  <c r="M146" i="25"/>
  <c r="Q145" i="25"/>
  <c r="P145" i="25"/>
  <c r="N145" i="25"/>
  <c r="M145" i="25"/>
  <c r="N144" i="25"/>
  <c r="M144" i="25"/>
  <c r="Q143" i="25"/>
  <c r="M143" i="25"/>
  <c r="Q142" i="25"/>
  <c r="P142" i="25"/>
  <c r="N142" i="25"/>
  <c r="M142" i="25"/>
  <c r="Q141" i="25"/>
  <c r="N141" i="25"/>
  <c r="M141" i="25"/>
  <c r="Q140" i="25"/>
  <c r="P140" i="25"/>
  <c r="N140" i="25"/>
  <c r="M140" i="25"/>
  <c r="N139" i="25"/>
  <c r="M139" i="25"/>
  <c r="Q138" i="25"/>
  <c r="P138" i="25"/>
  <c r="N138" i="25"/>
  <c r="M138" i="25"/>
  <c r="Q137" i="25"/>
  <c r="N137" i="25"/>
  <c r="M137" i="25"/>
  <c r="P136" i="25"/>
  <c r="N136" i="25"/>
  <c r="M136" i="25"/>
  <c r="Q135" i="25"/>
  <c r="M135" i="25"/>
  <c r="Q134" i="25"/>
  <c r="N134" i="25"/>
  <c r="M134" i="25"/>
  <c r="Q133" i="25"/>
  <c r="N133" i="25"/>
  <c r="M133" i="25"/>
  <c r="Q132" i="25"/>
  <c r="N132" i="25"/>
  <c r="M132" i="25"/>
  <c r="Q131" i="25"/>
  <c r="P131" i="25"/>
  <c r="N131" i="25"/>
  <c r="M131" i="25"/>
  <c r="Q130" i="25"/>
  <c r="N130" i="25"/>
  <c r="M130" i="25"/>
  <c r="Q129" i="25"/>
  <c r="P129" i="25"/>
  <c r="N129" i="25"/>
  <c r="M129" i="25"/>
  <c r="N128" i="25"/>
  <c r="M128" i="25"/>
  <c r="Q127" i="25"/>
  <c r="M127" i="25"/>
  <c r="Q126" i="25"/>
  <c r="P126" i="25"/>
  <c r="N126" i="25"/>
  <c r="M126" i="25"/>
  <c r="Q125" i="25"/>
  <c r="N125" i="25"/>
  <c r="M125" i="25"/>
  <c r="Q124" i="25"/>
  <c r="P124" i="25"/>
  <c r="N124" i="25"/>
  <c r="M124" i="25"/>
  <c r="N123" i="25"/>
  <c r="M123" i="25"/>
  <c r="Q122" i="25"/>
  <c r="P122" i="25"/>
  <c r="N122" i="25"/>
  <c r="M122" i="25"/>
  <c r="Q121" i="25"/>
  <c r="N121" i="25"/>
  <c r="M121" i="25"/>
  <c r="P120" i="25"/>
  <c r="N120" i="25"/>
  <c r="M120" i="25"/>
  <c r="Q119" i="25"/>
  <c r="P119" i="25"/>
  <c r="M119" i="25"/>
  <c r="Q118" i="25"/>
  <c r="N118" i="25"/>
  <c r="M118" i="25"/>
  <c r="Q117" i="25"/>
  <c r="N117" i="25"/>
  <c r="M117" i="25"/>
  <c r="Q116" i="25"/>
  <c r="N116" i="25"/>
  <c r="M116" i="25"/>
  <c r="Q115" i="25"/>
  <c r="P115" i="25"/>
  <c r="N115" i="25"/>
  <c r="M115" i="25"/>
  <c r="Q114" i="25"/>
  <c r="N114" i="25"/>
  <c r="M114" i="25"/>
  <c r="Q113" i="25"/>
  <c r="P113" i="25"/>
  <c r="N113" i="25"/>
  <c r="M113" i="25"/>
  <c r="N112" i="25"/>
  <c r="M112" i="25"/>
  <c r="Q111" i="25"/>
  <c r="M111" i="25"/>
  <c r="Q110" i="25"/>
  <c r="P110" i="25"/>
  <c r="N110" i="25"/>
  <c r="M110" i="25"/>
  <c r="Q109" i="25"/>
  <c r="N109" i="25"/>
  <c r="M109" i="25"/>
  <c r="Q108" i="25"/>
  <c r="P108" i="25"/>
  <c r="N108" i="25"/>
  <c r="M108" i="25"/>
  <c r="N107" i="25"/>
  <c r="M107" i="25"/>
  <c r="Q106" i="25"/>
  <c r="P106" i="25"/>
  <c r="N106" i="25"/>
  <c r="M106" i="25"/>
  <c r="Q105" i="25"/>
  <c r="N105" i="25"/>
  <c r="M105" i="25"/>
  <c r="P104" i="25"/>
  <c r="N104" i="25"/>
  <c r="M104" i="25"/>
  <c r="Q103" i="25"/>
  <c r="P103" i="25"/>
  <c r="M103" i="25"/>
  <c r="Q102" i="25"/>
  <c r="N102" i="25"/>
  <c r="M102" i="25"/>
  <c r="Q101" i="25"/>
  <c r="N101" i="25"/>
  <c r="M101" i="25"/>
  <c r="Q100" i="25"/>
  <c r="N100" i="25"/>
  <c r="M100" i="25"/>
  <c r="Q99" i="25"/>
  <c r="P99" i="25"/>
  <c r="N99" i="25"/>
  <c r="M99" i="25"/>
  <c r="Q98" i="25"/>
  <c r="N98" i="25"/>
  <c r="M98" i="25"/>
  <c r="Q97" i="25"/>
  <c r="P97" i="25"/>
  <c r="N97" i="25"/>
  <c r="M97" i="25"/>
  <c r="N96" i="25"/>
  <c r="M96" i="25"/>
  <c r="Q95" i="25"/>
  <c r="M95" i="25"/>
  <c r="Q94" i="25"/>
  <c r="P94" i="25"/>
  <c r="N94" i="25"/>
  <c r="M94" i="25"/>
  <c r="Q93" i="25"/>
  <c r="N93" i="25"/>
  <c r="M93" i="25"/>
  <c r="Q92" i="25"/>
  <c r="P92" i="25"/>
  <c r="N92" i="25"/>
  <c r="M92" i="25"/>
  <c r="N91" i="25"/>
  <c r="M91" i="25"/>
  <c r="Q90" i="25"/>
  <c r="P90" i="25"/>
  <c r="N90" i="25"/>
  <c r="M90" i="25"/>
  <c r="Q89" i="25"/>
  <c r="P89" i="25"/>
  <c r="N89" i="25"/>
  <c r="M89" i="25"/>
  <c r="Q88" i="25"/>
  <c r="N88" i="25"/>
  <c r="M88" i="25"/>
  <c r="Q87" i="25"/>
  <c r="P87" i="25"/>
  <c r="N87" i="25"/>
  <c r="M87" i="25"/>
  <c r="Q86" i="25"/>
  <c r="N86" i="25"/>
  <c r="M86" i="25"/>
  <c r="Q85" i="25"/>
  <c r="N85" i="25"/>
  <c r="M85" i="25"/>
  <c r="Q84" i="25"/>
  <c r="P84" i="25"/>
  <c r="N84" i="25"/>
  <c r="M84" i="25"/>
  <c r="N83" i="25"/>
  <c r="M83" i="25"/>
  <c r="Q82" i="25"/>
  <c r="P82" i="25"/>
  <c r="N82" i="25"/>
  <c r="M82" i="25"/>
  <c r="Q81" i="25"/>
  <c r="P81" i="25"/>
  <c r="N81" i="25"/>
  <c r="M81" i="25"/>
  <c r="Q80" i="25"/>
  <c r="N80" i="25"/>
  <c r="M80" i="25"/>
  <c r="Q79" i="25"/>
  <c r="P79" i="25"/>
  <c r="N79" i="25"/>
  <c r="M79" i="25"/>
  <c r="Q78" i="25"/>
  <c r="N78" i="25"/>
  <c r="M78" i="25"/>
  <c r="Q77" i="25"/>
  <c r="N77" i="25"/>
  <c r="M77" i="25"/>
  <c r="Q76" i="25"/>
  <c r="P76" i="25"/>
  <c r="N76" i="25"/>
  <c r="M76" i="25"/>
  <c r="N75" i="25"/>
  <c r="M75" i="25"/>
  <c r="Q74" i="25"/>
  <c r="P74" i="25"/>
  <c r="N74" i="25"/>
  <c r="M74" i="25"/>
  <c r="Q73" i="25"/>
  <c r="P73" i="25"/>
  <c r="N73" i="25"/>
  <c r="M73" i="25"/>
  <c r="Q72" i="25"/>
  <c r="N72" i="25"/>
  <c r="M72" i="25"/>
  <c r="Q71" i="25"/>
  <c r="P71" i="25"/>
  <c r="N71" i="25"/>
  <c r="M71" i="25"/>
  <c r="Q70" i="25"/>
  <c r="N70" i="25"/>
  <c r="M70" i="25"/>
  <c r="Q69" i="25"/>
  <c r="N69" i="25"/>
  <c r="M69" i="25"/>
  <c r="Q68" i="25"/>
  <c r="P68" i="25"/>
  <c r="N68" i="25"/>
  <c r="M68" i="25"/>
  <c r="N67" i="25"/>
  <c r="M67" i="25"/>
  <c r="Q66" i="25"/>
  <c r="P66" i="25"/>
  <c r="N66" i="25"/>
  <c r="M66" i="25"/>
  <c r="Q65" i="25"/>
  <c r="P65" i="25"/>
  <c r="N65" i="25"/>
  <c r="M65" i="25"/>
  <c r="Q64" i="25"/>
  <c r="N64" i="25"/>
  <c r="M64" i="25"/>
  <c r="Q63" i="25"/>
  <c r="P63" i="25"/>
  <c r="N63" i="25"/>
  <c r="M63" i="25"/>
  <c r="Q62" i="25"/>
  <c r="N62" i="25"/>
  <c r="M62" i="25"/>
  <c r="Q61" i="25"/>
  <c r="N61" i="25"/>
  <c r="M61" i="25"/>
  <c r="Q60" i="25"/>
  <c r="P60" i="25"/>
  <c r="N60" i="25"/>
  <c r="M60" i="25"/>
  <c r="N59" i="25"/>
  <c r="M59" i="25"/>
  <c r="Q58" i="25"/>
  <c r="P58" i="25"/>
  <c r="N58" i="25"/>
  <c r="M58" i="25"/>
  <c r="Q57" i="25"/>
  <c r="P57" i="25"/>
  <c r="N57" i="25"/>
  <c r="M57" i="25"/>
  <c r="Q56" i="25"/>
  <c r="N56" i="25"/>
  <c r="M56" i="25"/>
  <c r="Q55" i="25"/>
  <c r="P55" i="25"/>
  <c r="N55" i="25"/>
  <c r="M55" i="25"/>
  <c r="Q54" i="25"/>
  <c r="N54" i="25"/>
  <c r="M54" i="25"/>
  <c r="Q53" i="25"/>
  <c r="N53" i="25"/>
  <c r="M53" i="25"/>
  <c r="Q52" i="25"/>
  <c r="P52" i="25"/>
  <c r="N52" i="25"/>
  <c r="M52" i="25"/>
  <c r="N51" i="25"/>
  <c r="M51" i="25"/>
  <c r="Q50" i="25"/>
  <c r="P50" i="25"/>
  <c r="N50" i="25"/>
  <c r="M50" i="25"/>
  <c r="Q49" i="25"/>
  <c r="P49" i="25"/>
  <c r="N49" i="25"/>
  <c r="M49" i="25"/>
  <c r="Q48" i="25"/>
  <c r="N48" i="25"/>
  <c r="M48" i="25"/>
  <c r="Q47" i="25"/>
  <c r="P47" i="25"/>
  <c r="N47" i="25"/>
  <c r="M47" i="25"/>
  <c r="Q46" i="25"/>
  <c r="N46" i="25"/>
  <c r="M46" i="25"/>
  <c r="Q45" i="25"/>
  <c r="N45" i="25"/>
  <c r="M45" i="25"/>
  <c r="Q44" i="25"/>
  <c r="P44" i="25"/>
  <c r="N44" i="25"/>
  <c r="M44" i="25"/>
  <c r="N43" i="25"/>
  <c r="M43" i="25"/>
  <c r="Q42" i="25"/>
  <c r="P42" i="25"/>
  <c r="N42" i="25"/>
  <c r="M42" i="25"/>
  <c r="Q41" i="25"/>
  <c r="P41" i="25"/>
  <c r="N41" i="25"/>
  <c r="M41" i="25"/>
  <c r="Q40" i="25"/>
  <c r="N40" i="25"/>
  <c r="M40" i="25"/>
  <c r="Q39" i="25"/>
  <c r="P39" i="25"/>
  <c r="N39" i="25"/>
  <c r="M39" i="25"/>
  <c r="Q38" i="25"/>
  <c r="N38" i="25"/>
  <c r="M38" i="25"/>
  <c r="Q37" i="25"/>
  <c r="N37" i="25"/>
  <c r="M37" i="25"/>
  <c r="Q36" i="25"/>
  <c r="P36" i="25"/>
  <c r="N36" i="25"/>
  <c r="M36" i="25"/>
  <c r="N35" i="25"/>
  <c r="M35" i="25"/>
  <c r="Q34" i="25"/>
  <c r="P34" i="25"/>
  <c r="N34" i="25"/>
  <c r="M34" i="25"/>
  <c r="Q33" i="25"/>
  <c r="P33" i="25"/>
  <c r="N33" i="25"/>
  <c r="M33" i="25"/>
  <c r="Q32" i="25"/>
  <c r="N32" i="25"/>
  <c r="M32" i="25"/>
  <c r="X31" i="25"/>
  <c r="AN6" i="25" s="1"/>
  <c r="W31" i="25"/>
  <c r="AM6" i="25" s="1"/>
  <c r="V31" i="25"/>
  <c r="AL6" i="25" s="1"/>
  <c r="U31" i="25"/>
  <c r="T31" i="25"/>
  <c r="Q31" i="25"/>
  <c r="N31" i="25"/>
  <c r="M31" i="25"/>
  <c r="X30" i="25"/>
  <c r="AN5" i="25" s="1"/>
  <c r="W30" i="25"/>
  <c r="AM5" i="25" s="1"/>
  <c r="V30" i="25"/>
  <c r="U30" i="25"/>
  <c r="T30" i="25"/>
  <c r="Q30" i="25"/>
  <c r="P30" i="25"/>
  <c r="N30" i="25"/>
  <c r="M30" i="25"/>
  <c r="X29" i="25"/>
  <c r="W29" i="25"/>
  <c r="V29" i="25"/>
  <c r="AL4" i="25" s="1"/>
  <c r="U29" i="25"/>
  <c r="AK4" i="25" s="1"/>
  <c r="T29" i="25"/>
  <c r="AJ4" i="25" s="1"/>
  <c r="Q29" i="25"/>
  <c r="P29" i="25"/>
  <c r="N29" i="25"/>
  <c r="M29" i="25"/>
  <c r="X28" i="25"/>
  <c r="W28" i="25"/>
  <c r="V28" i="25"/>
  <c r="U28" i="25"/>
  <c r="AK3" i="25" s="1"/>
  <c r="T28" i="25"/>
  <c r="Q28" i="25"/>
  <c r="N28" i="25"/>
  <c r="M28" i="25"/>
  <c r="X27" i="25"/>
  <c r="W27" i="25"/>
  <c r="V27" i="25"/>
  <c r="U27" i="25"/>
  <c r="T27" i="25"/>
  <c r="Q27" i="25"/>
  <c r="N27" i="25"/>
  <c r="M27" i="25"/>
  <c r="Q26" i="25"/>
  <c r="N26" i="25"/>
  <c r="M26" i="25"/>
  <c r="Q25" i="25"/>
  <c r="P25" i="25"/>
  <c r="N25" i="25"/>
  <c r="M25" i="25"/>
  <c r="N24" i="25"/>
  <c r="M24" i="25"/>
  <c r="Q23" i="25"/>
  <c r="P23" i="25"/>
  <c r="N23" i="25"/>
  <c r="M23" i="25"/>
  <c r="Q22" i="25"/>
  <c r="P22" i="25"/>
  <c r="N22" i="25"/>
  <c r="M22" i="25"/>
  <c r="Q21" i="25"/>
  <c r="N21" i="25"/>
  <c r="M21" i="25"/>
  <c r="Q20" i="25"/>
  <c r="P20" i="25"/>
  <c r="N20" i="25"/>
  <c r="M20" i="25"/>
  <c r="Q19" i="25"/>
  <c r="N19" i="25"/>
  <c r="M19" i="25"/>
  <c r="Q18" i="25"/>
  <c r="N18" i="25"/>
  <c r="M18" i="25"/>
  <c r="Q17" i="25"/>
  <c r="P17" i="25"/>
  <c r="N17" i="25"/>
  <c r="M17" i="25"/>
  <c r="N16" i="25"/>
  <c r="M16" i="25"/>
  <c r="N15" i="25"/>
  <c r="M15" i="25"/>
  <c r="X14" i="25"/>
  <c r="W14" i="25"/>
  <c r="Q14" i="25"/>
  <c r="P14" i="25"/>
  <c r="N14" i="25"/>
  <c r="M14" i="25"/>
  <c r="Q13" i="25"/>
  <c r="N13" i="25"/>
  <c r="M13" i="25"/>
  <c r="Y12" i="25"/>
  <c r="Q12" i="25"/>
  <c r="P12" i="25"/>
  <c r="N12" i="25"/>
  <c r="M12" i="25"/>
  <c r="Q11" i="25"/>
  <c r="P11" i="25"/>
  <c r="N11" i="25"/>
  <c r="M11" i="25"/>
  <c r="Q10" i="25"/>
  <c r="N10" i="25"/>
  <c r="M10" i="25"/>
  <c r="Q9" i="25"/>
  <c r="P9" i="25"/>
  <c r="N9" i="25"/>
  <c r="M9" i="25"/>
  <c r="Q8" i="25"/>
  <c r="N8" i="25"/>
  <c r="M8" i="25"/>
  <c r="Q7" i="25"/>
  <c r="P7" i="25"/>
  <c r="N7" i="25"/>
  <c r="M7" i="25"/>
  <c r="AK6" i="25"/>
  <c r="AJ6" i="25"/>
  <c r="Q6" i="25"/>
  <c r="P6" i="25"/>
  <c r="O6" i="25"/>
  <c r="N6" i="25"/>
  <c r="M6" i="25"/>
  <c r="AL5" i="25"/>
  <c r="AK5" i="25"/>
  <c r="AJ5" i="25"/>
  <c r="Q5" i="25"/>
  <c r="O5" i="25"/>
  <c r="N5" i="25"/>
  <c r="M5" i="25"/>
  <c r="AN4" i="25"/>
  <c r="AM4" i="25"/>
  <c r="Q4" i="25"/>
  <c r="P4" i="25"/>
  <c r="N4" i="25"/>
  <c r="M4" i="25"/>
  <c r="AN3" i="25"/>
  <c r="AM3" i="25"/>
  <c r="AL3" i="25"/>
  <c r="AJ3" i="25"/>
  <c r="Q3" i="25"/>
  <c r="O3" i="25"/>
  <c r="N3" i="25"/>
  <c r="M3" i="25"/>
  <c r="AN2" i="25"/>
  <c r="AM2" i="25"/>
  <c r="AL2" i="25"/>
  <c r="AK2" i="25"/>
  <c r="AJ2" i="25"/>
  <c r="H651" i="24"/>
  <c r="Q636" i="24" s="1"/>
  <c r="G651" i="24"/>
  <c r="P637" i="24" s="1"/>
  <c r="F651" i="24"/>
  <c r="E651" i="24"/>
  <c r="D651" i="24"/>
  <c r="M620" i="24" s="1"/>
  <c r="H650" i="24"/>
  <c r="G650" i="24"/>
  <c r="P609" i="24" s="1"/>
  <c r="F650" i="24"/>
  <c r="E650" i="24"/>
  <c r="D650" i="24"/>
  <c r="M622" i="24" s="1"/>
  <c r="P648" i="24"/>
  <c r="O648" i="24"/>
  <c r="Q647" i="24"/>
  <c r="O647" i="24"/>
  <c r="N647" i="24"/>
  <c r="Q646" i="24"/>
  <c r="O646" i="24"/>
  <c r="N646" i="24"/>
  <c r="Q645" i="24"/>
  <c r="O645" i="24"/>
  <c r="Q644" i="24"/>
  <c r="P644" i="24"/>
  <c r="O644" i="24"/>
  <c r="N644" i="24"/>
  <c r="Q643" i="24"/>
  <c r="Q642" i="24"/>
  <c r="P642" i="24"/>
  <c r="O642" i="24"/>
  <c r="N642" i="24"/>
  <c r="P641" i="24"/>
  <c r="Q640" i="24"/>
  <c r="P640" i="24"/>
  <c r="O640" i="24"/>
  <c r="Q639" i="24"/>
  <c r="O639" i="24"/>
  <c r="Q638" i="24"/>
  <c r="O638" i="24"/>
  <c r="N638" i="24"/>
  <c r="O637" i="24"/>
  <c r="P636" i="24"/>
  <c r="O636" i="24"/>
  <c r="Q635" i="24"/>
  <c r="P634" i="24"/>
  <c r="O634" i="24"/>
  <c r="P633" i="24"/>
  <c r="O633" i="24"/>
  <c r="P632" i="24"/>
  <c r="Q631" i="24"/>
  <c r="P631" i="24"/>
  <c r="O631" i="24"/>
  <c r="N630" i="24"/>
  <c r="Q629" i="24"/>
  <c r="P629" i="24"/>
  <c r="O629" i="24"/>
  <c r="Q628" i="24"/>
  <c r="O628" i="24"/>
  <c r="N628" i="24"/>
  <c r="M628" i="24"/>
  <c r="Q627" i="24"/>
  <c r="P627" i="24"/>
  <c r="O626" i="24"/>
  <c r="P625" i="24"/>
  <c r="O625" i="24"/>
  <c r="Q624" i="24"/>
  <c r="O624" i="24"/>
  <c r="M624" i="24"/>
  <c r="Q623" i="24"/>
  <c r="P623" i="24"/>
  <c r="O623" i="24"/>
  <c r="Q622" i="24"/>
  <c r="O622" i="24"/>
  <c r="Q621" i="24"/>
  <c r="P621" i="24"/>
  <c r="Q620" i="24"/>
  <c r="P620" i="24"/>
  <c r="O620" i="24"/>
  <c r="Q619" i="24"/>
  <c r="N619" i="24"/>
  <c r="Q618" i="24"/>
  <c r="P618" i="24"/>
  <c r="O618" i="24"/>
  <c r="O617" i="24"/>
  <c r="N617" i="24"/>
  <c r="Q616" i="24"/>
  <c r="P616" i="24"/>
  <c r="O616" i="24"/>
  <c r="P615" i="24"/>
  <c r="O615" i="24"/>
  <c r="N615" i="24"/>
  <c r="Q614" i="24"/>
  <c r="O614" i="24"/>
  <c r="P613" i="24"/>
  <c r="O613" i="24"/>
  <c r="N613" i="24"/>
  <c r="Q612" i="24"/>
  <c r="O612" i="24"/>
  <c r="P611" i="24"/>
  <c r="N611" i="24"/>
  <c r="Q610" i="24"/>
  <c r="O609" i="24"/>
  <c r="N609" i="24"/>
  <c r="Q608" i="24"/>
  <c r="O608" i="24"/>
  <c r="Q607" i="24"/>
  <c r="O607" i="24"/>
  <c r="O606" i="24"/>
  <c r="Q605" i="24"/>
  <c r="O605" i="24"/>
  <c r="N605" i="24"/>
  <c r="P604" i="24"/>
  <c r="O604" i="24"/>
  <c r="Q603" i="24"/>
  <c r="Q602" i="24"/>
  <c r="P602" i="24"/>
  <c r="O602" i="24"/>
  <c r="O601" i="24"/>
  <c r="Q600" i="24"/>
  <c r="P600" i="24"/>
  <c r="O600" i="24"/>
  <c r="Q599" i="24"/>
  <c r="Q598" i="24"/>
  <c r="O598" i="24"/>
  <c r="N598" i="24"/>
  <c r="Q597" i="24"/>
  <c r="O597" i="24"/>
  <c r="Q596" i="24"/>
  <c r="P596" i="24"/>
  <c r="O596" i="24"/>
  <c r="N596" i="24"/>
  <c r="P595" i="24"/>
  <c r="Q594" i="24"/>
  <c r="P594" i="24"/>
  <c r="O594" i="24"/>
  <c r="O593" i="24"/>
  <c r="Q592" i="24"/>
  <c r="P592" i="24"/>
  <c r="O592" i="24"/>
  <c r="Q591" i="24"/>
  <c r="O591" i="24"/>
  <c r="Q590" i="24"/>
  <c r="O590" i="24"/>
  <c r="Q589" i="24"/>
  <c r="O589" i="24"/>
  <c r="P588" i="24"/>
  <c r="N588" i="24"/>
  <c r="Q587" i="24"/>
  <c r="O586" i="24"/>
  <c r="N586" i="24"/>
  <c r="P585" i="24"/>
  <c r="O585" i="24"/>
  <c r="O584" i="24"/>
  <c r="Q583" i="24"/>
  <c r="P583" i="24"/>
  <c r="O583" i="24"/>
  <c r="Q582" i="24"/>
  <c r="O582" i="24"/>
  <c r="N582" i="24"/>
  <c r="Q581" i="24"/>
  <c r="P581" i="24"/>
  <c r="O581" i="24"/>
  <c r="Q580" i="24"/>
  <c r="O580" i="24"/>
  <c r="N580" i="24"/>
  <c r="Q579" i="24"/>
  <c r="P579" i="24"/>
  <c r="Q578" i="24"/>
  <c r="O578" i="24"/>
  <c r="N578" i="24"/>
  <c r="P577" i="24"/>
  <c r="N577" i="24"/>
  <c r="Q576" i="24"/>
  <c r="O576" i="24"/>
  <c r="Q575" i="24"/>
  <c r="O575" i="24"/>
  <c r="N575" i="24"/>
  <c r="Q574" i="24"/>
  <c r="O574" i="24"/>
  <c r="P573" i="24"/>
  <c r="O573" i="24"/>
  <c r="Q572" i="24"/>
  <c r="P572" i="24"/>
  <c r="O572" i="24"/>
  <c r="Q571" i="24"/>
  <c r="P571" i="24"/>
  <c r="N571" i="24"/>
  <c r="Q570" i="24"/>
  <c r="P570" i="24"/>
  <c r="O570" i="24"/>
  <c r="P569" i="24"/>
  <c r="O569" i="24"/>
  <c r="N569" i="24"/>
  <c r="Q568" i="24"/>
  <c r="P568" i="24"/>
  <c r="P567" i="24"/>
  <c r="O567" i="24"/>
  <c r="N567" i="24"/>
  <c r="Q566" i="24"/>
  <c r="P565" i="24"/>
  <c r="O565" i="24"/>
  <c r="Q564" i="24"/>
  <c r="O564" i="24"/>
  <c r="P563" i="24"/>
  <c r="N563" i="24"/>
  <c r="P562" i="24"/>
  <c r="O562" i="24"/>
  <c r="O561" i="24"/>
  <c r="N561" i="24"/>
  <c r="Q560" i="24"/>
  <c r="P560" i="24"/>
  <c r="O560" i="24"/>
  <c r="Q559" i="24"/>
  <c r="O559" i="24"/>
  <c r="Q558" i="24"/>
  <c r="O558" i="24"/>
  <c r="Q557" i="24"/>
  <c r="N557" i="24"/>
  <c r="Q556" i="24"/>
  <c r="P556" i="24"/>
  <c r="O556" i="24"/>
  <c r="Q555" i="24"/>
  <c r="Q554" i="24"/>
  <c r="P554" i="24"/>
  <c r="O554" i="24"/>
  <c r="O553" i="24"/>
  <c r="Q552" i="24"/>
  <c r="P552" i="24"/>
  <c r="O552" i="24"/>
  <c r="P551" i="24"/>
  <c r="O551" i="24"/>
  <c r="Q550" i="24"/>
  <c r="O550" i="24"/>
  <c r="N550" i="24"/>
  <c r="Q549" i="24"/>
  <c r="P549" i="24"/>
  <c r="O549" i="24"/>
  <c r="Q548" i="24"/>
  <c r="P548" i="24"/>
  <c r="O548" i="24"/>
  <c r="Q547" i="24"/>
  <c r="P547" i="24"/>
  <c r="Q546" i="24"/>
  <c r="P546" i="24"/>
  <c r="N546" i="24"/>
  <c r="O545" i="24"/>
  <c r="Q544" i="24"/>
  <c r="O544" i="24"/>
  <c r="Q543" i="24"/>
  <c r="O543" i="24"/>
  <c r="Q542" i="24"/>
  <c r="O542" i="24"/>
  <c r="N542" i="24"/>
  <c r="Q541" i="24"/>
  <c r="P541" i="24"/>
  <c r="O541" i="24"/>
  <c r="Q540" i="24"/>
  <c r="P540" i="24"/>
  <c r="O540" i="24"/>
  <c r="N540" i="24"/>
  <c r="Q539" i="24"/>
  <c r="Q538" i="24"/>
  <c r="P538" i="24"/>
  <c r="O538" i="24"/>
  <c r="O537" i="24"/>
  <c r="N537" i="24"/>
  <c r="Q536" i="24"/>
  <c r="P536" i="24"/>
  <c r="O536" i="24"/>
  <c r="Q535" i="24"/>
  <c r="O535" i="24"/>
  <c r="N535" i="24"/>
  <c r="Q534" i="24"/>
  <c r="O534" i="24"/>
  <c r="P533" i="24"/>
  <c r="O533" i="24"/>
  <c r="Q532" i="24"/>
  <c r="P532" i="24"/>
  <c r="O532" i="24"/>
  <c r="Q531" i="24"/>
  <c r="P531" i="24"/>
  <c r="O531" i="24"/>
  <c r="Q530" i="24"/>
  <c r="O530" i="24"/>
  <c r="N530" i="24"/>
  <c r="Q529" i="24"/>
  <c r="P529" i="24"/>
  <c r="O529" i="24"/>
  <c r="Q528" i="24"/>
  <c r="P528" i="24"/>
  <c r="O528" i="24"/>
  <c r="N528" i="24"/>
  <c r="Q527" i="24"/>
  <c r="P527" i="24"/>
  <c r="O527" i="24"/>
  <c r="Q526" i="24"/>
  <c r="P526" i="24"/>
  <c r="O526" i="24"/>
  <c r="P525" i="24"/>
  <c r="O525" i="24"/>
  <c r="N525" i="24"/>
  <c r="Q524" i="24"/>
  <c r="P524" i="24"/>
  <c r="O524" i="24"/>
  <c r="Q523" i="24"/>
  <c r="P523" i="24"/>
  <c r="O523" i="24"/>
  <c r="Q522" i="24"/>
  <c r="O522" i="24"/>
  <c r="N522" i="24"/>
  <c r="Q521" i="24"/>
  <c r="P521" i="24"/>
  <c r="O521" i="24"/>
  <c r="Q520" i="24"/>
  <c r="P520" i="24"/>
  <c r="O520" i="24"/>
  <c r="N520" i="24"/>
  <c r="Q519" i="24"/>
  <c r="P519" i="24"/>
  <c r="O519" i="24"/>
  <c r="N519" i="24"/>
  <c r="Q518" i="24"/>
  <c r="P518" i="24"/>
  <c r="O518" i="24"/>
  <c r="P517" i="24"/>
  <c r="O517" i="24"/>
  <c r="N517" i="24"/>
  <c r="Q516" i="24"/>
  <c r="P516" i="24"/>
  <c r="O516" i="24"/>
  <c r="Q515" i="24"/>
  <c r="P515" i="24"/>
  <c r="O515" i="24"/>
  <c r="Q514" i="24"/>
  <c r="O514" i="24"/>
  <c r="Q513" i="24"/>
  <c r="P513" i="24"/>
  <c r="O513" i="24"/>
  <c r="Q512" i="24"/>
  <c r="P512" i="24"/>
  <c r="O512" i="24"/>
  <c r="Q511" i="24"/>
  <c r="P511" i="24"/>
  <c r="O511" i="24"/>
  <c r="N511" i="24"/>
  <c r="Q510" i="24"/>
  <c r="P510" i="24"/>
  <c r="O510" i="24"/>
  <c r="P509" i="24"/>
  <c r="O509" i="24"/>
  <c r="N509" i="24"/>
  <c r="Q508" i="24"/>
  <c r="P508" i="24"/>
  <c r="O508" i="24"/>
  <c r="Q507" i="24"/>
  <c r="P507" i="24"/>
  <c r="O507" i="24"/>
  <c r="Q506" i="24"/>
  <c r="O506" i="24"/>
  <c r="N506" i="24"/>
  <c r="Q505" i="24"/>
  <c r="P505" i="24"/>
  <c r="O505" i="24"/>
  <c r="Q504" i="24"/>
  <c r="P504" i="24"/>
  <c r="O504" i="24"/>
  <c r="N504" i="24"/>
  <c r="Q503" i="24"/>
  <c r="P503" i="24"/>
  <c r="O503" i="24"/>
  <c r="N503" i="24"/>
  <c r="Q502" i="24"/>
  <c r="P502" i="24"/>
  <c r="O502" i="24"/>
  <c r="Q501" i="24"/>
  <c r="P501" i="24"/>
  <c r="O501" i="24"/>
  <c r="N501" i="24"/>
  <c r="Q500" i="24"/>
  <c r="P500" i="24"/>
  <c r="O500" i="24"/>
  <c r="Q499" i="24"/>
  <c r="P499" i="24"/>
  <c r="O499" i="24"/>
  <c r="Q498" i="24"/>
  <c r="O498" i="24"/>
  <c r="N498" i="24"/>
  <c r="Q497" i="24"/>
  <c r="P497" i="24"/>
  <c r="O497" i="24"/>
  <c r="Q496" i="24"/>
  <c r="P496" i="24"/>
  <c r="O496" i="24"/>
  <c r="N496" i="24"/>
  <c r="Q495" i="24"/>
  <c r="P495" i="24"/>
  <c r="O495" i="24"/>
  <c r="Q494" i="24"/>
  <c r="P494" i="24"/>
  <c r="O494" i="24"/>
  <c r="Q493" i="24"/>
  <c r="P493" i="24"/>
  <c r="O493" i="24"/>
  <c r="Q492" i="24"/>
  <c r="P492" i="24"/>
  <c r="O492" i="24"/>
  <c r="Q491" i="24"/>
  <c r="P491" i="24"/>
  <c r="O491" i="24"/>
  <c r="Q490" i="24"/>
  <c r="O490" i="24"/>
  <c r="N490" i="24"/>
  <c r="Q489" i="24"/>
  <c r="P489" i="24"/>
  <c r="O489" i="24"/>
  <c r="Q488" i="24"/>
  <c r="P488" i="24"/>
  <c r="O488" i="24"/>
  <c r="N488" i="24"/>
  <c r="Q487" i="24"/>
  <c r="P487" i="24"/>
  <c r="O487" i="24"/>
  <c r="Q486" i="24"/>
  <c r="P486" i="24"/>
  <c r="O486" i="24"/>
  <c r="Q485" i="24"/>
  <c r="P485" i="24"/>
  <c r="O485" i="24"/>
  <c r="Q484" i="24"/>
  <c r="P484" i="24"/>
  <c r="O484" i="24"/>
  <c r="Q483" i="24"/>
  <c r="P483" i="24"/>
  <c r="O483" i="24"/>
  <c r="Q482" i="24"/>
  <c r="O482" i="24"/>
  <c r="N482" i="24"/>
  <c r="Q481" i="24"/>
  <c r="P481" i="24"/>
  <c r="O481" i="24"/>
  <c r="Q480" i="24"/>
  <c r="P480" i="24"/>
  <c r="O480" i="24"/>
  <c r="N480" i="24"/>
  <c r="Q479" i="24"/>
  <c r="P479" i="24"/>
  <c r="O479" i="24"/>
  <c r="N479" i="24"/>
  <c r="Q478" i="24"/>
  <c r="P478" i="24"/>
  <c r="O478" i="24"/>
  <c r="Q477" i="24"/>
  <c r="P477" i="24"/>
  <c r="O477" i="24"/>
  <c r="N477" i="24"/>
  <c r="Q476" i="24"/>
  <c r="P476" i="24"/>
  <c r="O476" i="24"/>
  <c r="Q475" i="24"/>
  <c r="P475" i="24"/>
  <c r="O475" i="24"/>
  <c r="Q474" i="24"/>
  <c r="O474" i="24"/>
  <c r="N474" i="24"/>
  <c r="Q473" i="24"/>
  <c r="P473" i="24"/>
  <c r="O473" i="24"/>
  <c r="Q472" i="24"/>
  <c r="P472" i="24"/>
  <c r="O472" i="24"/>
  <c r="N472" i="24"/>
  <c r="Q471" i="24"/>
  <c r="P471" i="24"/>
  <c r="O471" i="24"/>
  <c r="N471" i="24"/>
  <c r="Q470" i="24"/>
  <c r="P470" i="24"/>
  <c r="O470" i="24"/>
  <c r="Q469" i="24"/>
  <c r="P469" i="24"/>
  <c r="O469" i="24"/>
  <c r="N469" i="24"/>
  <c r="Q468" i="24"/>
  <c r="P468" i="24"/>
  <c r="O468" i="24"/>
  <c r="Q467" i="24"/>
  <c r="P467" i="24"/>
  <c r="O467" i="24"/>
  <c r="Q466" i="24"/>
  <c r="O466" i="24"/>
  <c r="Q465" i="24"/>
  <c r="P465" i="24"/>
  <c r="O465" i="24"/>
  <c r="Q464" i="24"/>
  <c r="P464" i="24"/>
  <c r="O464" i="24"/>
  <c r="Q463" i="24"/>
  <c r="P463" i="24"/>
  <c r="O463" i="24"/>
  <c r="N463" i="24"/>
  <c r="Q462" i="24"/>
  <c r="P462" i="24"/>
  <c r="O462" i="24"/>
  <c r="Q461" i="24"/>
  <c r="P461" i="24"/>
  <c r="O461" i="24"/>
  <c r="N461" i="24"/>
  <c r="Q460" i="24"/>
  <c r="P460" i="24"/>
  <c r="O460" i="24"/>
  <c r="Q459" i="24"/>
  <c r="P459" i="24"/>
  <c r="O459" i="24"/>
  <c r="Q458" i="24"/>
  <c r="O458" i="24"/>
  <c r="Q457" i="24"/>
  <c r="P457" i="24"/>
  <c r="O457" i="24"/>
  <c r="Q456" i="24"/>
  <c r="P456" i="24"/>
  <c r="O456" i="24"/>
  <c r="Q455" i="24"/>
  <c r="P455" i="24"/>
  <c r="O455" i="24"/>
  <c r="N455" i="24"/>
  <c r="Q454" i="24"/>
  <c r="P454" i="24"/>
  <c r="O454" i="24"/>
  <c r="Q453" i="24"/>
  <c r="P453" i="24"/>
  <c r="O453" i="24"/>
  <c r="N453" i="24"/>
  <c r="Q452" i="24"/>
  <c r="P452" i="24"/>
  <c r="O452" i="24"/>
  <c r="Q451" i="24"/>
  <c r="P451" i="24"/>
  <c r="O451" i="24"/>
  <c r="Q450" i="24"/>
  <c r="O450" i="24"/>
  <c r="N450" i="24"/>
  <c r="Q449" i="24"/>
  <c r="P449" i="24"/>
  <c r="O449" i="24"/>
  <c r="Q448" i="24"/>
  <c r="P448" i="24"/>
  <c r="O448" i="24"/>
  <c r="N448" i="24"/>
  <c r="Q447" i="24"/>
  <c r="P447" i="24"/>
  <c r="O447" i="24"/>
  <c r="N447" i="24"/>
  <c r="Q446" i="24"/>
  <c r="P446" i="24"/>
  <c r="O446" i="24"/>
  <c r="Q445" i="24"/>
  <c r="P445" i="24"/>
  <c r="O445" i="24"/>
  <c r="N445" i="24"/>
  <c r="Q444" i="24"/>
  <c r="P444" i="24"/>
  <c r="O444" i="24"/>
  <c r="Q443" i="24"/>
  <c r="P443" i="24"/>
  <c r="O443" i="24"/>
  <c r="Q442" i="24"/>
  <c r="O442" i="24"/>
  <c r="N442" i="24"/>
  <c r="Q441" i="24"/>
  <c r="P441" i="24"/>
  <c r="O441" i="24"/>
  <c r="Q440" i="24"/>
  <c r="P440" i="24"/>
  <c r="O440" i="24"/>
  <c r="N440" i="24"/>
  <c r="Q439" i="24"/>
  <c r="P439" i="24"/>
  <c r="O439" i="24"/>
  <c r="N439" i="24"/>
  <c r="Q438" i="24"/>
  <c r="P438" i="24"/>
  <c r="O438" i="24"/>
  <c r="Q437" i="24"/>
  <c r="P437" i="24"/>
  <c r="O437" i="24"/>
  <c r="N437" i="24"/>
  <c r="Q436" i="24"/>
  <c r="P436" i="24"/>
  <c r="O436" i="24"/>
  <c r="Q435" i="24"/>
  <c r="P435" i="24"/>
  <c r="O435" i="24"/>
  <c r="Q434" i="24"/>
  <c r="O434" i="24"/>
  <c r="N434" i="24"/>
  <c r="Q433" i="24"/>
  <c r="P433" i="24"/>
  <c r="O433" i="24"/>
  <c r="Q432" i="24"/>
  <c r="P432" i="24"/>
  <c r="O432" i="24"/>
  <c r="N432" i="24"/>
  <c r="Q431" i="24"/>
  <c r="P431" i="24"/>
  <c r="O431" i="24"/>
  <c r="Q430" i="24"/>
  <c r="P430" i="24"/>
  <c r="O430" i="24"/>
  <c r="Q429" i="24"/>
  <c r="P429" i="24"/>
  <c r="O429" i="24"/>
  <c r="Q428" i="24"/>
  <c r="P428" i="24"/>
  <c r="O428" i="24"/>
  <c r="Q427" i="24"/>
  <c r="P427" i="24"/>
  <c r="O427" i="24"/>
  <c r="Q426" i="24"/>
  <c r="O426" i="24"/>
  <c r="N426" i="24"/>
  <c r="Q425" i="24"/>
  <c r="P425" i="24"/>
  <c r="O425" i="24"/>
  <c r="Q424" i="24"/>
  <c r="P424" i="24"/>
  <c r="O424" i="24"/>
  <c r="N424" i="24"/>
  <c r="Q423" i="24"/>
  <c r="P423" i="24"/>
  <c r="O423" i="24"/>
  <c r="Q422" i="24"/>
  <c r="P422" i="24"/>
  <c r="O422" i="24"/>
  <c r="Q421" i="24"/>
  <c r="P421" i="24"/>
  <c r="O421" i="24"/>
  <c r="Q420" i="24"/>
  <c r="P420" i="24"/>
  <c r="O420" i="24"/>
  <c r="Q419" i="24"/>
  <c r="P419" i="24"/>
  <c r="O419" i="24"/>
  <c r="Q418" i="24"/>
  <c r="P418" i="24"/>
  <c r="O418" i="24"/>
  <c r="N418" i="24"/>
  <c r="Q417" i="24"/>
  <c r="P417" i="24"/>
  <c r="O417" i="24"/>
  <c r="Q416" i="24"/>
  <c r="P416" i="24"/>
  <c r="O416" i="24"/>
  <c r="N416" i="24"/>
  <c r="Q415" i="24"/>
  <c r="P415" i="24"/>
  <c r="O415" i="24"/>
  <c r="Q414" i="24"/>
  <c r="P414" i="24"/>
  <c r="O414" i="24"/>
  <c r="Q413" i="24"/>
  <c r="P413" i="24"/>
  <c r="O413" i="24"/>
  <c r="Q412" i="24"/>
  <c r="P412" i="24"/>
  <c r="O412" i="24"/>
  <c r="Q411" i="24"/>
  <c r="P411" i="24"/>
  <c r="O411" i="24"/>
  <c r="Q410" i="24"/>
  <c r="P410" i="24"/>
  <c r="O410" i="24"/>
  <c r="N410" i="24"/>
  <c r="Q409" i="24"/>
  <c r="P409" i="24"/>
  <c r="O409" i="24"/>
  <c r="Q408" i="24"/>
  <c r="P408" i="24"/>
  <c r="O408" i="24"/>
  <c r="N408" i="24"/>
  <c r="Q407" i="24"/>
  <c r="P407" i="24"/>
  <c r="O407" i="24"/>
  <c r="Q406" i="24"/>
  <c r="P406" i="24"/>
  <c r="O406" i="24"/>
  <c r="Q405" i="24"/>
  <c r="P405" i="24"/>
  <c r="O405" i="24"/>
  <c r="Q404" i="24"/>
  <c r="P404" i="24"/>
  <c r="O404" i="24"/>
  <c r="Q403" i="24"/>
  <c r="P403" i="24"/>
  <c r="O403" i="24"/>
  <c r="Q402" i="24"/>
  <c r="P402" i="24"/>
  <c r="O402" i="24"/>
  <c r="N402" i="24"/>
  <c r="Q401" i="24"/>
  <c r="P401" i="24"/>
  <c r="O401" i="24"/>
  <c r="Q400" i="24"/>
  <c r="P400" i="24"/>
  <c r="O400" i="24"/>
  <c r="N400" i="24"/>
  <c r="Q399" i="24"/>
  <c r="P399" i="24"/>
  <c r="O399" i="24"/>
  <c r="Q398" i="24"/>
  <c r="P398" i="24"/>
  <c r="O398" i="24"/>
  <c r="Q397" i="24"/>
  <c r="P397" i="24"/>
  <c r="O397" i="24"/>
  <c r="Q396" i="24"/>
  <c r="P396" i="24"/>
  <c r="O396" i="24"/>
  <c r="Q395" i="24"/>
  <c r="P395" i="24"/>
  <c r="O395" i="24"/>
  <c r="Q394" i="24"/>
  <c r="P394" i="24"/>
  <c r="O394" i="24"/>
  <c r="N394" i="24"/>
  <c r="Q393" i="24"/>
  <c r="P393" i="24"/>
  <c r="O393" i="24"/>
  <c r="Q392" i="24"/>
  <c r="P392" i="24"/>
  <c r="O392" i="24"/>
  <c r="N392" i="24"/>
  <c r="Q391" i="24"/>
  <c r="P391" i="24"/>
  <c r="O391" i="24"/>
  <c r="Q390" i="24"/>
  <c r="P390" i="24"/>
  <c r="O390" i="24"/>
  <c r="Q389" i="24"/>
  <c r="P389" i="24"/>
  <c r="O389" i="24"/>
  <c r="Q388" i="24"/>
  <c r="P388" i="24"/>
  <c r="O388" i="24"/>
  <c r="Q387" i="24"/>
  <c r="P387" i="24"/>
  <c r="O387" i="24"/>
  <c r="Q386" i="24"/>
  <c r="P386" i="24"/>
  <c r="O386" i="24"/>
  <c r="N386" i="24"/>
  <c r="Q385" i="24"/>
  <c r="P385" i="24"/>
  <c r="O385" i="24"/>
  <c r="Q384" i="24"/>
  <c r="P384" i="24"/>
  <c r="O384" i="24"/>
  <c r="N384" i="24"/>
  <c r="Q383" i="24"/>
  <c r="P383" i="24"/>
  <c r="O383" i="24"/>
  <c r="Q382" i="24"/>
  <c r="P382" i="24"/>
  <c r="O382" i="24"/>
  <c r="Q381" i="24"/>
  <c r="P381" i="24"/>
  <c r="O381" i="24"/>
  <c r="Q380" i="24"/>
  <c r="P380" i="24"/>
  <c r="O380" i="24"/>
  <c r="Q379" i="24"/>
  <c r="P379" i="24"/>
  <c r="O379" i="24"/>
  <c r="Q378" i="24"/>
  <c r="P378" i="24"/>
  <c r="O378" i="24"/>
  <c r="N378" i="24"/>
  <c r="Q377" i="24"/>
  <c r="P377" i="24"/>
  <c r="O377" i="24"/>
  <c r="Q376" i="24"/>
  <c r="P376" i="24"/>
  <c r="O376" i="24"/>
  <c r="N376" i="24"/>
  <c r="Q375" i="24"/>
  <c r="P375" i="24"/>
  <c r="O375" i="24"/>
  <c r="Q374" i="24"/>
  <c r="P374" i="24"/>
  <c r="O374" i="24"/>
  <c r="Q373" i="24"/>
  <c r="P373" i="24"/>
  <c r="O373" i="24"/>
  <c r="Q372" i="24"/>
  <c r="P372" i="24"/>
  <c r="O372" i="24"/>
  <c r="Q371" i="24"/>
  <c r="P371" i="24"/>
  <c r="O371" i="24"/>
  <c r="Q370" i="24"/>
  <c r="P370" i="24"/>
  <c r="O370" i="24"/>
  <c r="N370" i="24"/>
  <c r="Q369" i="24"/>
  <c r="P369" i="24"/>
  <c r="O369" i="24"/>
  <c r="Q368" i="24"/>
  <c r="P368" i="24"/>
  <c r="O368" i="24"/>
  <c r="N368" i="24"/>
  <c r="Q367" i="24"/>
  <c r="P367" i="24"/>
  <c r="O367" i="24"/>
  <c r="Q366" i="24"/>
  <c r="P366" i="24"/>
  <c r="O366" i="24"/>
  <c r="Q365" i="24"/>
  <c r="P365" i="24"/>
  <c r="O365" i="24"/>
  <c r="Q364" i="24"/>
  <c r="P364" i="24"/>
  <c r="O364" i="24"/>
  <c r="Q363" i="24"/>
  <c r="P363" i="24"/>
  <c r="O363" i="24"/>
  <c r="Q362" i="24"/>
  <c r="P362" i="24"/>
  <c r="O362" i="24"/>
  <c r="N362" i="24"/>
  <c r="Q361" i="24"/>
  <c r="P361" i="24"/>
  <c r="O361" i="24"/>
  <c r="Q360" i="24"/>
  <c r="P360" i="24"/>
  <c r="O360" i="24"/>
  <c r="N360" i="24"/>
  <c r="Q359" i="24"/>
  <c r="P359" i="24"/>
  <c r="O359" i="24"/>
  <c r="Q358" i="24"/>
  <c r="P358" i="24"/>
  <c r="O358" i="24"/>
  <c r="Q357" i="24"/>
  <c r="P357" i="24"/>
  <c r="O357" i="24"/>
  <c r="Q356" i="24"/>
  <c r="P356" i="24"/>
  <c r="O356" i="24"/>
  <c r="Q355" i="24"/>
  <c r="P355" i="24"/>
  <c r="O355" i="24"/>
  <c r="Q354" i="24"/>
  <c r="P354" i="24"/>
  <c r="O354" i="24"/>
  <c r="N354" i="24"/>
  <c r="Q353" i="24"/>
  <c r="P353" i="24"/>
  <c r="O353" i="24"/>
  <c r="Q352" i="24"/>
  <c r="P352" i="24"/>
  <c r="O352" i="24"/>
  <c r="N352" i="24"/>
  <c r="Q351" i="24"/>
  <c r="P351" i="24"/>
  <c r="O351" i="24"/>
  <c r="Q350" i="24"/>
  <c r="P350" i="24"/>
  <c r="O350" i="24"/>
  <c r="Q349" i="24"/>
  <c r="P349" i="24"/>
  <c r="O349" i="24"/>
  <c r="Q348" i="24"/>
  <c r="P348" i="24"/>
  <c r="O348" i="24"/>
  <c r="Q347" i="24"/>
  <c r="P347" i="24"/>
  <c r="O347" i="24"/>
  <c r="Q346" i="24"/>
  <c r="P346" i="24"/>
  <c r="O346" i="24"/>
  <c r="N346" i="24"/>
  <c r="Q345" i="24"/>
  <c r="P345" i="24"/>
  <c r="O345" i="24"/>
  <c r="Q344" i="24"/>
  <c r="P344" i="24"/>
  <c r="O344" i="24"/>
  <c r="N344" i="24"/>
  <c r="Q343" i="24"/>
  <c r="P343" i="24"/>
  <c r="O343" i="24"/>
  <c r="Q342" i="24"/>
  <c r="P342" i="24"/>
  <c r="O342" i="24"/>
  <c r="Q341" i="24"/>
  <c r="P341" i="24"/>
  <c r="O341" i="24"/>
  <c r="Q340" i="24"/>
  <c r="P340" i="24"/>
  <c r="O340" i="24"/>
  <c r="Q339" i="24"/>
  <c r="P339" i="24"/>
  <c r="O339" i="24"/>
  <c r="Q338" i="24"/>
  <c r="P338" i="24"/>
  <c r="O338" i="24"/>
  <c r="N338" i="24"/>
  <c r="Q337" i="24"/>
  <c r="P337" i="24"/>
  <c r="O337" i="24"/>
  <c r="Q336" i="24"/>
  <c r="P336" i="24"/>
  <c r="O336" i="24"/>
  <c r="N336" i="24"/>
  <c r="Q335" i="24"/>
  <c r="P335" i="24"/>
  <c r="O335" i="24"/>
  <c r="Q334" i="24"/>
  <c r="P334" i="24"/>
  <c r="O334" i="24"/>
  <c r="Q333" i="24"/>
  <c r="P333" i="24"/>
  <c r="O333" i="24"/>
  <c r="Q332" i="24"/>
  <c r="P332" i="24"/>
  <c r="O332" i="24"/>
  <c r="Q331" i="24"/>
  <c r="P331" i="24"/>
  <c r="O331" i="24"/>
  <c r="Q330" i="24"/>
  <c r="P330" i="24"/>
  <c r="O330" i="24"/>
  <c r="N330" i="24"/>
  <c r="Q329" i="24"/>
  <c r="P329" i="24"/>
  <c r="O329" i="24"/>
  <c r="Q328" i="24"/>
  <c r="P328" i="24"/>
  <c r="O328" i="24"/>
  <c r="N328" i="24"/>
  <c r="Q327" i="24"/>
  <c r="P327" i="24"/>
  <c r="O327" i="24"/>
  <c r="Q326" i="24"/>
  <c r="P326" i="24"/>
  <c r="O326" i="24"/>
  <c r="Q325" i="24"/>
  <c r="P325" i="24"/>
  <c r="O325" i="24"/>
  <c r="Q324" i="24"/>
  <c r="P324" i="24"/>
  <c r="O324" i="24"/>
  <c r="Q323" i="24"/>
  <c r="P323" i="24"/>
  <c r="O323" i="24"/>
  <c r="Q322" i="24"/>
  <c r="P322" i="24"/>
  <c r="O322" i="24"/>
  <c r="N322" i="24"/>
  <c r="Q321" i="24"/>
  <c r="P321" i="24"/>
  <c r="O321" i="24"/>
  <c r="Q320" i="24"/>
  <c r="P320" i="24"/>
  <c r="O320" i="24"/>
  <c r="N320" i="24"/>
  <c r="Q319" i="24"/>
  <c r="P319" i="24"/>
  <c r="O319" i="24"/>
  <c r="Q318" i="24"/>
  <c r="P318" i="24"/>
  <c r="O318" i="24"/>
  <c r="Q317" i="24"/>
  <c r="P317" i="24"/>
  <c r="O317" i="24"/>
  <c r="Q316" i="24"/>
  <c r="P316" i="24"/>
  <c r="O316" i="24"/>
  <c r="Q315" i="24"/>
  <c r="P315" i="24"/>
  <c r="O315" i="24"/>
  <c r="Q314" i="24"/>
  <c r="P314" i="24"/>
  <c r="O314" i="24"/>
  <c r="N314" i="24"/>
  <c r="Q313" i="24"/>
  <c r="P313" i="24"/>
  <c r="O313" i="24"/>
  <c r="Q312" i="24"/>
  <c r="P312" i="24"/>
  <c r="O312" i="24"/>
  <c r="N312" i="24"/>
  <c r="Q311" i="24"/>
  <c r="P311" i="24"/>
  <c r="O311" i="24"/>
  <c r="Q310" i="24"/>
  <c r="P310" i="24"/>
  <c r="O310" i="24"/>
  <c r="Q309" i="24"/>
  <c r="P309" i="24"/>
  <c r="O309" i="24"/>
  <c r="Q308" i="24"/>
  <c r="P308" i="24"/>
  <c r="O308" i="24"/>
  <c r="Q307" i="24"/>
  <c r="P307" i="24"/>
  <c r="O307" i="24"/>
  <c r="Q306" i="24"/>
  <c r="P306" i="24"/>
  <c r="O306" i="24"/>
  <c r="N306" i="24"/>
  <c r="Q305" i="24"/>
  <c r="P305" i="24"/>
  <c r="O305" i="24"/>
  <c r="Q304" i="24"/>
  <c r="P304" i="24"/>
  <c r="O304" i="24"/>
  <c r="N304" i="24"/>
  <c r="Q303" i="24"/>
  <c r="P303" i="24"/>
  <c r="O303" i="24"/>
  <c r="Q302" i="24"/>
  <c r="P302" i="24"/>
  <c r="O302" i="24"/>
  <c r="Q301" i="24"/>
  <c r="P301" i="24"/>
  <c r="O301" i="24"/>
  <c r="Q300" i="24"/>
  <c r="P300" i="24"/>
  <c r="O300" i="24"/>
  <c r="Q299" i="24"/>
  <c r="P299" i="24"/>
  <c r="O299" i="24"/>
  <c r="Q298" i="24"/>
  <c r="P298" i="24"/>
  <c r="O298" i="24"/>
  <c r="N298" i="24"/>
  <c r="Q297" i="24"/>
  <c r="P297" i="24"/>
  <c r="O297" i="24"/>
  <c r="Q296" i="24"/>
  <c r="P296" i="24"/>
  <c r="O296" i="24"/>
  <c r="N296" i="24"/>
  <c r="Q295" i="24"/>
  <c r="P295" i="24"/>
  <c r="O295" i="24"/>
  <c r="Q294" i="24"/>
  <c r="P294" i="24"/>
  <c r="O294" i="24"/>
  <c r="Q293" i="24"/>
  <c r="P293" i="24"/>
  <c r="O293" i="24"/>
  <c r="Q292" i="24"/>
  <c r="P292" i="24"/>
  <c r="O292" i="24"/>
  <c r="Q291" i="24"/>
  <c r="P291" i="24"/>
  <c r="O291" i="24"/>
  <c r="Q290" i="24"/>
  <c r="P290" i="24"/>
  <c r="O290" i="24"/>
  <c r="N290" i="24"/>
  <c r="Q289" i="24"/>
  <c r="P289" i="24"/>
  <c r="O289" i="24"/>
  <c r="Q288" i="24"/>
  <c r="P288" i="24"/>
  <c r="O288" i="24"/>
  <c r="N288" i="24"/>
  <c r="Q287" i="24"/>
  <c r="P287" i="24"/>
  <c r="O287" i="24"/>
  <c r="Q286" i="24"/>
  <c r="P286" i="24"/>
  <c r="O286" i="24"/>
  <c r="Q285" i="24"/>
  <c r="P285" i="24"/>
  <c r="O285" i="24"/>
  <c r="Q284" i="24"/>
  <c r="P284" i="24"/>
  <c r="O284" i="24"/>
  <c r="Q283" i="24"/>
  <c r="P283" i="24"/>
  <c r="O283" i="24"/>
  <c r="Q282" i="24"/>
  <c r="P282" i="24"/>
  <c r="O282" i="24"/>
  <c r="N282" i="24"/>
  <c r="Q281" i="24"/>
  <c r="P281" i="24"/>
  <c r="O281" i="24"/>
  <c r="Q280" i="24"/>
  <c r="P280" i="24"/>
  <c r="O280" i="24"/>
  <c r="N280" i="24"/>
  <c r="Q279" i="24"/>
  <c r="P279" i="24"/>
  <c r="O279" i="24"/>
  <c r="Q278" i="24"/>
  <c r="P278" i="24"/>
  <c r="O278" i="24"/>
  <c r="Q277" i="24"/>
  <c r="P277" i="24"/>
  <c r="O277" i="24"/>
  <c r="Q276" i="24"/>
  <c r="P276" i="24"/>
  <c r="O276" i="24"/>
  <c r="Q275" i="24"/>
  <c r="P275" i="24"/>
  <c r="O275" i="24"/>
  <c r="Q274" i="24"/>
  <c r="P274" i="24"/>
  <c r="O274" i="24"/>
  <c r="N274" i="24"/>
  <c r="Q273" i="24"/>
  <c r="P273" i="24"/>
  <c r="O273" i="24"/>
  <c r="Q272" i="24"/>
  <c r="P272" i="24"/>
  <c r="O272" i="24"/>
  <c r="N272" i="24"/>
  <c r="Q271" i="24"/>
  <c r="P271" i="24"/>
  <c r="O271" i="24"/>
  <c r="Q270" i="24"/>
  <c r="P270" i="24"/>
  <c r="O270" i="24"/>
  <c r="Q269" i="24"/>
  <c r="P269" i="24"/>
  <c r="O269" i="24"/>
  <c r="Q268" i="24"/>
  <c r="P268" i="24"/>
  <c r="O268" i="24"/>
  <c r="Q267" i="24"/>
  <c r="P267" i="24"/>
  <c r="O267" i="24"/>
  <c r="Q266" i="24"/>
  <c r="P266" i="24"/>
  <c r="O266" i="24"/>
  <c r="N266" i="24"/>
  <c r="Q265" i="24"/>
  <c r="P265" i="24"/>
  <c r="O265" i="24"/>
  <c r="Q264" i="24"/>
  <c r="P264" i="24"/>
  <c r="O264" i="24"/>
  <c r="N264" i="24"/>
  <c r="Q263" i="24"/>
  <c r="P263" i="24"/>
  <c r="O263" i="24"/>
  <c r="Q262" i="24"/>
  <c r="P262" i="24"/>
  <c r="O262" i="24"/>
  <c r="Q261" i="24"/>
  <c r="P261" i="24"/>
  <c r="O261" i="24"/>
  <c r="Q260" i="24"/>
  <c r="P260" i="24"/>
  <c r="O260" i="24"/>
  <c r="Q259" i="24"/>
  <c r="P259" i="24"/>
  <c r="O259" i="24"/>
  <c r="Q258" i="24"/>
  <c r="P258" i="24"/>
  <c r="O258" i="24"/>
  <c r="N258" i="24"/>
  <c r="M258" i="24"/>
  <c r="Q257" i="24"/>
  <c r="P257" i="24"/>
  <c r="O257" i="24"/>
  <c r="Q256" i="24"/>
  <c r="P256" i="24"/>
  <c r="O256" i="24"/>
  <c r="N256" i="24"/>
  <c r="Q255" i="24"/>
  <c r="P255" i="24"/>
  <c r="O255" i="24"/>
  <c r="Q254" i="24"/>
  <c r="P254" i="24"/>
  <c r="O254" i="24"/>
  <c r="N254" i="24"/>
  <c r="Q253" i="24"/>
  <c r="P253" i="24"/>
  <c r="O253" i="24"/>
  <c r="Q252" i="24"/>
  <c r="P252" i="24"/>
  <c r="O252" i="24"/>
  <c r="Q251" i="24"/>
  <c r="P251" i="24"/>
  <c r="O251" i="24"/>
  <c r="Q250" i="24"/>
  <c r="P250" i="24"/>
  <c r="O250" i="24"/>
  <c r="N250" i="24"/>
  <c r="Q249" i="24"/>
  <c r="P249" i="24"/>
  <c r="O249" i="24"/>
  <c r="Q248" i="24"/>
  <c r="P248" i="24"/>
  <c r="O248" i="24"/>
  <c r="N248" i="24"/>
  <c r="Q247" i="24"/>
  <c r="P247" i="24"/>
  <c r="O247" i="24"/>
  <c r="N247" i="24"/>
  <c r="M247" i="24"/>
  <c r="Q246" i="24"/>
  <c r="P246" i="24"/>
  <c r="O246" i="24"/>
  <c r="N246" i="24"/>
  <c r="Q245" i="24"/>
  <c r="P245" i="24"/>
  <c r="O245" i="24"/>
  <c r="N245" i="24"/>
  <c r="M245" i="24"/>
  <c r="Q244" i="24"/>
  <c r="P244" i="24"/>
  <c r="O244" i="24"/>
  <c r="Q243" i="24"/>
  <c r="P243" i="24"/>
  <c r="O243" i="24"/>
  <c r="M243" i="24"/>
  <c r="Q242" i="24"/>
  <c r="P242" i="24"/>
  <c r="O242" i="24"/>
  <c r="Q241" i="24"/>
  <c r="P241" i="24"/>
  <c r="O241" i="24"/>
  <c r="Q240" i="24"/>
  <c r="P240" i="24"/>
  <c r="O240" i="24"/>
  <c r="Q239" i="24"/>
  <c r="P239" i="24"/>
  <c r="O239" i="24"/>
  <c r="N239" i="24"/>
  <c r="Q238" i="24"/>
  <c r="P238" i="24"/>
  <c r="O238" i="24"/>
  <c r="Q237" i="24"/>
  <c r="P237" i="24"/>
  <c r="O237" i="24"/>
  <c r="N237" i="24"/>
  <c r="Q236" i="24"/>
  <c r="P236" i="24"/>
  <c r="O236" i="24"/>
  <c r="Q235" i="24"/>
  <c r="P235" i="24"/>
  <c r="O235" i="24"/>
  <c r="Q234" i="24"/>
  <c r="P234" i="24"/>
  <c r="O234" i="24"/>
  <c r="N234" i="24"/>
  <c r="M234" i="24"/>
  <c r="Q233" i="24"/>
  <c r="P233" i="24"/>
  <c r="O233" i="24"/>
  <c r="Q232" i="24"/>
  <c r="P232" i="24"/>
  <c r="O232" i="24"/>
  <c r="N232" i="24"/>
  <c r="Q231" i="24"/>
  <c r="P231" i="24"/>
  <c r="O231" i="24"/>
  <c r="N231" i="24"/>
  <c r="Q230" i="24"/>
  <c r="P230" i="24"/>
  <c r="O230" i="24"/>
  <c r="N230" i="24"/>
  <c r="Q229" i="24"/>
  <c r="P229" i="24"/>
  <c r="O229" i="24"/>
  <c r="N229" i="24"/>
  <c r="Q228" i="24"/>
  <c r="P228" i="24"/>
  <c r="O228" i="24"/>
  <c r="M228" i="24"/>
  <c r="Q227" i="24"/>
  <c r="P227" i="24"/>
  <c r="O227" i="24"/>
  <c r="Q226" i="24"/>
  <c r="P226" i="24"/>
  <c r="O226" i="24"/>
  <c r="N226" i="24"/>
  <c r="M226" i="24"/>
  <c r="Q225" i="24"/>
  <c r="P225" i="24"/>
  <c r="O225" i="24"/>
  <c r="Q224" i="24"/>
  <c r="P224" i="24"/>
  <c r="O224" i="24"/>
  <c r="N224" i="24"/>
  <c r="Q223" i="24"/>
  <c r="P223" i="24"/>
  <c r="O223" i="24"/>
  <c r="Q222" i="24"/>
  <c r="P222" i="24"/>
  <c r="O222" i="24"/>
  <c r="N222" i="24"/>
  <c r="Q221" i="24"/>
  <c r="P221" i="24"/>
  <c r="O221" i="24"/>
  <c r="Q220" i="24"/>
  <c r="P220" i="24"/>
  <c r="O220" i="24"/>
  <c r="Q219" i="24"/>
  <c r="P219" i="24"/>
  <c r="O219" i="24"/>
  <c r="Q218" i="24"/>
  <c r="P218" i="24"/>
  <c r="O218" i="24"/>
  <c r="N218" i="24"/>
  <c r="Q217" i="24"/>
  <c r="P217" i="24"/>
  <c r="O217" i="24"/>
  <c r="Q216" i="24"/>
  <c r="P216" i="24"/>
  <c r="O216" i="24"/>
  <c r="N216" i="24"/>
  <c r="Q215" i="24"/>
  <c r="P215" i="24"/>
  <c r="O215" i="24"/>
  <c r="N215" i="24"/>
  <c r="M215" i="24"/>
  <c r="Q214" i="24"/>
  <c r="P214" i="24"/>
  <c r="O214" i="24"/>
  <c r="N214" i="24"/>
  <c r="Q213" i="24"/>
  <c r="P213" i="24"/>
  <c r="O213" i="24"/>
  <c r="N213" i="24"/>
  <c r="M213" i="24"/>
  <c r="Q212" i="24"/>
  <c r="P212" i="24"/>
  <c r="O212" i="24"/>
  <c r="Q211" i="24"/>
  <c r="P211" i="24"/>
  <c r="O211" i="24"/>
  <c r="M211" i="24"/>
  <c r="Q210" i="24"/>
  <c r="P210" i="24"/>
  <c r="O210" i="24"/>
  <c r="Q209" i="24"/>
  <c r="P209" i="24"/>
  <c r="O209" i="24"/>
  <c r="Q208" i="24"/>
  <c r="P208" i="24"/>
  <c r="O208" i="24"/>
  <c r="Q207" i="24"/>
  <c r="P207" i="24"/>
  <c r="O207" i="24"/>
  <c r="N207" i="24"/>
  <c r="Q206" i="24"/>
  <c r="P206" i="24"/>
  <c r="O206" i="24"/>
  <c r="Q205" i="24"/>
  <c r="P205" i="24"/>
  <c r="O205" i="24"/>
  <c r="N205" i="24"/>
  <c r="Q204" i="24"/>
  <c r="P204" i="24"/>
  <c r="O204" i="24"/>
  <c r="Q203" i="24"/>
  <c r="P203" i="24"/>
  <c r="O203" i="24"/>
  <c r="Q202" i="24"/>
  <c r="P202" i="24"/>
  <c r="O202" i="24"/>
  <c r="N202" i="24"/>
  <c r="M202" i="24"/>
  <c r="Q201" i="24"/>
  <c r="P201" i="24"/>
  <c r="O201" i="24"/>
  <c r="Q200" i="24"/>
  <c r="P200" i="24"/>
  <c r="O200" i="24"/>
  <c r="N200" i="24"/>
  <c r="Q199" i="24"/>
  <c r="P199" i="24"/>
  <c r="O199" i="24"/>
  <c r="N199" i="24"/>
  <c r="Q198" i="24"/>
  <c r="P198" i="24"/>
  <c r="O198" i="24"/>
  <c r="N198" i="24"/>
  <c r="Q197" i="24"/>
  <c r="P197" i="24"/>
  <c r="O197" i="24"/>
  <c r="N197" i="24"/>
  <c r="Q196" i="24"/>
  <c r="P196" i="24"/>
  <c r="O196" i="24"/>
  <c r="M196" i="24"/>
  <c r="Q195" i="24"/>
  <c r="P195" i="24"/>
  <c r="O195" i="24"/>
  <c r="Q194" i="24"/>
  <c r="P194" i="24"/>
  <c r="O194" i="24"/>
  <c r="N194" i="24"/>
  <c r="M194" i="24"/>
  <c r="Q193" i="24"/>
  <c r="P193" i="24"/>
  <c r="O193" i="24"/>
  <c r="Q192" i="24"/>
  <c r="P192" i="24"/>
  <c r="O192" i="24"/>
  <c r="N192" i="24"/>
  <c r="Q191" i="24"/>
  <c r="P191" i="24"/>
  <c r="O191" i="24"/>
  <c r="Q190" i="24"/>
  <c r="P190" i="24"/>
  <c r="O190" i="24"/>
  <c r="N190" i="24"/>
  <c r="Q189" i="24"/>
  <c r="P189" i="24"/>
  <c r="O189" i="24"/>
  <c r="Q188" i="24"/>
  <c r="P188" i="24"/>
  <c r="O188" i="24"/>
  <c r="Q187" i="24"/>
  <c r="P187" i="24"/>
  <c r="O187" i="24"/>
  <c r="Q186" i="24"/>
  <c r="P186" i="24"/>
  <c r="O186" i="24"/>
  <c r="N186" i="24"/>
  <c r="Q185" i="24"/>
  <c r="P185" i="24"/>
  <c r="O185" i="24"/>
  <c r="Q184" i="24"/>
  <c r="P184" i="24"/>
  <c r="O184" i="24"/>
  <c r="N184" i="24"/>
  <c r="Q183" i="24"/>
  <c r="P183" i="24"/>
  <c r="O183" i="24"/>
  <c r="N183" i="24"/>
  <c r="M183" i="24"/>
  <c r="Q182" i="24"/>
  <c r="P182" i="24"/>
  <c r="O182" i="24"/>
  <c r="N182" i="24"/>
  <c r="Q181" i="24"/>
  <c r="P181" i="24"/>
  <c r="O181" i="24"/>
  <c r="N181" i="24"/>
  <c r="M181" i="24"/>
  <c r="Q180" i="24"/>
  <c r="P180" i="24"/>
  <c r="O180" i="24"/>
  <c r="Q179" i="24"/>
  <c r="P179" i="24"/>
  <c r="O179" i="24"/>
  <c r="M179" i="24"/>
  <c r="Q178" i="24"/>
  <c r="P178" i="24"/>
  <c r="O178" i="24"/>
  <c r="Q177" i="24"/>
  <c r="P177" i="24"/>
  <c r="O177" i="24"/>
  <c r="Q176" i="24"/>
  <c r="P176" i="24"/>
  <c r="O176" i="24"/>
  <c r="Q175" i="24"/>
  <c r="P175" i="24"/>
  <c r="O175" i="24"/>
  <c r="N175" i="24"/>
  <c r="Q174" i="24"/>
  <c r="P174" i="24"/>
  <c r="O174" i="24"/>
  <c r="Q173" i="24"/>
  <c r="P173" i="24"/>
  <c r="O173" i="24"/>
  <c r="N173" i="24"/>
  <c r="Q172" i="24"/>
  <c r="P172" i="24"/>
  <c r="O172" i="24"/>
  <c r="Q171" i="24"/>
  <c r="P171" i="24"/>
  <c r="O171" i="24"/>
  <c r="N171" i="24"/>
  <c r="Q170" i="24"/>
  <c r="P170" i="24"/>
  <c r="O170" i="24"/>
  <c r="N170" i="24"/>
  <c r="M170" i="24"/>
  <c r="Q169" i="24"/>
  <c r="P169" i="24"/>
  <c r="O169" i="24"/>
  <c r="Q168" i="24"/>
  <c r="P168" i="24"/>
  <c r="O168" i="24"/>
  <c r="N168" i="24"/>
  <c r="M168" i="24"/>
  <c r="Q167" i="24"/>
  <c r="P167" i="24"/>
  <c r="O167" i="24"/>
  <c r="Q166" i="24"/>
  <c r="P166" i="24"/>
  <c r="O166" i="24"/>
  <c r="N166" i="24"/>
  <c r="Q165" i="24"/>
  <c r="P165" i="24"/>
  <c r="O165" i="24"/>
  <c r="N165" i="24"/>
  <c r="Q164" i="24"/>
  <c r="P164" i="24"/>
  <c r="O164" i="24"/>
  <c r="M164" i="24"/>
  <c r="Q163" i="24"/>
  <c r="P163" i="24"/>
  <c r="O163" i="24"/>
  <c r="N163" i="24"/>
  <c r="Q162" i="24"/>
  <c r="P162" i="24"/>
  <c r="O162" i="24"/>
  <c r="Q161" i="24"/>
  <c r="P161" i="24"/>
  <c r="O161" i="24"/>
  <c r="N161" i="24"/>
  <c r="Q160" i="24"/>
  <c r="P160" i="24"/>
  <c r="O160" i="24"/>
  <c r="Q159" i="24"/>
  <c r="P159" i="24"/>
  <c r="O159" i="24"/>
  <c r="N159" i="24"/>
  <c r="Q158" i="24"/>
  <c r="P158" i="24"/>
  <c r="O158" i="24"/>
  <c r="N158" i="24"/>
  <c r="Q157" i="24"/>
  <c r="P157" i="24"/>
  <c r="O157" i="24"/>
  <c r="Q156" i="24"/>
  <c r="P156" i="24"/>
  <c r="O156" i="24"/>
  <c r="M156" i="24"/>
  <c r="Q155" i="24"/>
  <c r="P155" i="24"/>
  <c r="O155" i="24"/>
  <c r="Q154" i="24"/>
  <c r="P154" i="24"/>
  <c r="O154" i="24"/>
  <c r="N154" i="24"/>
  <c r="M154" i="24"/>
  <c r="Q153" i="24"/>
  <c r="P153" i="24"/>
  <c r="O153" i="24"/>
  <c r="N153" i="24"/>
  <c r="Q152" i="24"/>
  <c r="P152" i="24"/>
  <c r="O152" i="24"/>
  <c r="N152" i="24"/>
  <c r="Q151" i="24"/>
  <c r="P151" i="24"/>
  <c r="O151" i="24"/>
  <c r="N151" i="24"/>
  <c r="Q150" i="24"/>
  <c r="P150" i="24"/>
  <c r="O150" i="24"/>
  <c r="Q149" i="24"/>
  <c r="P149" i="24"/>
  <c r="O149" i="24"/>
  <c r="N149" i="24"/>
  <c r="Q148" i="24"/>
  <c r="P148" i="24"/>
  <c r="O148" i="24"/>
  <c r="Q147" i="24"/>
  <c r="P147" i="24"/>
  <c r="O147" i="24"/>
  <c r="N147" i="24"/>
  <c r="Q146" i="24"/>
  <c r="P146" i="24"/>
  <c r="O146" i="24"/>
  <c r="N146" i="24"/>
  <c r="Q145" i="24"/>
  <c r="P145" i="24"/>
  <c r="O145" i="24"/>
  <c r="N145" i="24"/>
  <c r="Q144" i="24"/>
  <c r="P144" i="24"/>
  <c r="O144" i="24"/>
  <c r="N144" i="24"/>
  <c r="Q143" i="24"/>
  <c r="P143" i="24"/>
  <c r="O143" i="24"/>
  <c r="N143" i="24"/>
  <c r="M143" i="24"/>
  <c r="Q142" i="24"/>
  <c r="P142" i="24"/>
  <c r="O142" i="24"/>
  <c r="N142" i="24"/>
  <c r="Q141" i="24"/>
  <c r="P141" i="24"/>
  <c r="O141" i="24"/>
  <c r="N141" i="24"/>
  <c r="M141" i="24"/>
  <c r="Q140" i="24"/>
  <c r="P140" i="24"/>
  <c r="O140" i="24"/>
  <c r="Q139" i="24"/>
  <c r="P139" i="24"/>
  <c r="O139" i="24"/>
  <c r="N139" i="24"/>
  <c r="Q138" i="24"/>
  <c r="P138" i="24"/>
  <c r="O138" i="24"/>
  <c r="N138" i="24"/>
  <c r="Q137" i="24"/>
  <c r="P137" i="24"/>
  <c r="O137" i="24"/>
  <c r="N137" i="24"/>
  <c r="Q136" i="24"/>
  <c r="P136" i="24"/>
  <c r="O136" i="24"/>
  <c r="N136" i="24"/>
  <c r="Q135" i="24"/>
  <c r="P135" i="24"/>
  <c r="O135" i="24"/>
  <c r="Q134" i="24"/>
  <c r="P134" i="24"/>
  <c r="O134" i="24"/>
  <c r="N134" i="24"/>
  <c r="Q133" i="24"/>
  <c r="P133" i="24"/>
  <c r="O133" i="24"/>
  <c r="N133" i="24"/>
  <c r="M133" i="24"/>
  <c r="Q132" i="24"/>
  <c r="P132" i="24"/>
  <c r="O132" i="24"/>
  <c r="Q131" i="24"/>
  <c r="P131" i="24"/>
  <c r="O131" i="24"/>
  <c r="N131" i="24"/>
  <c r="Q130" i="24"/>
  <c r="P130" i="24"/>
  <c r="O130" i="24"/>
  <c r="Q129" i="24"/>
  <c r="P129" i="24"/>
  <c r="O129" i="24"/>
  <c r="N129" i="24"/>
  <c r="Q128" i="24"/>
  <c r="P128" i="24"/>
  <c r="O128" i="24"/>
  <c r="N128" i="24"/>
  <c r="Q127" i="24"/>
  <c r="P127" i="24"/>
  <c r="O127" i="24"/>
  <c r="N127" i="24"/>
  <c r="Q126" i="24"/>
  <c r="P126" i="24"/>
  <c r="O126" i="24"/>
  <c r="N126" i="24"/>
  <c r="M126" i="24"/>
  <c r="Q125" i="24"/>
  <c r="P125" i="24"/>
  <c r="O125" i="24"/>
  <c r="Q124" i="24"/>
  <c r="P124" i="24"/>
  <c r="O124" i="24"/>
  <c r="M124" i="24"/>
  <c r="Q123" i="24"/>
  <c r="P123" i="24"/>
  <c r="O123" i="24"/>
  <c r="N123" i="24"/>
  <c r="Q122" i="24"/>
  <c r="P122" i="24"/>
  <c r="O122" i="24"/>
  <c r="N122" i="24"/>
  <c r="M122" i="24"/>
  <c r="Q121" i="24"/>
  <c r="P121" i="24"/>
  <c r="O121" i="24"/>
  <c r="N121" i="24"/>
  <c r="Q120" i="24"/>
  <c r="P120" i="24"/>
  <c r="O120" i="24"/>
  <c r="N120" i="24"/>
  <c r="Q119" i="24"/>
  <c r="P119" i="24"/>
  <c r="O119" i="24"/>
  <c r="N119" i="24"/>
  <c r="Q118" i="24"/>
  <c r="P118" i="24"/>
  <c r="O118" i="24"/>
  <c r="N118" i="24"/>
  <c r="Q117" i="24"/>
  <c r="P117" i="24"/>
  <c r="O117" i="24"/>
  <c r="N117" i="24"/>
  <c r="Q116" i="24"/>
  <c r="P116" i="24"/>
  <c r="O116" i="24"/>
  <c r="M116" i="24"/>
  <c r="Q115" i="24"/>
  <c r="P115" i="24"/>
  <c r="O115" i="24"/>
  <c r="N115" i="24"/>
  <c r="Q114" i="24"/>
  <c r="P114" i="24"/>
  <c r="O114" i="24"/>
  <c r="N114" i="24"/>
  <c r="Q113" i="24"/>
  <c r="P113" i="24"/>
  <c r="O113" i="24"/>
  <c r="N113" i="24"/>
  <c r="Q112" i="24"/>
  <c r="P112" i="24"/>
  <c r="O112" i="24"/>
  <c r="N112" i="24"/>
  <c r="Q111" i="24"/>
  <c r="P111" i="24"/>
  <c r="O111" i="24"/>
  <c r="N111" i="24"/>
  <c r="M111" i="24"/>
  <c r="Q110" i="24"/>
  <c r="P110" i="24"/>
  <c r="O110" i="24"/>
  <c r="Q109" i="24"/>
  <c r="P109" i="24"/>
  <c r="O109" i="24"/>
  <c r="N109" i="24"/>
  <c r="Q108" i="24"/>
  <c r="P108" i="24"/>
  <c r="O108" i="24"/>
  <c r="N108" i="24"/>
  <c r="Q107" i="24"/>
  <c r="P107" i="24"/>
  <c r="O107" i="24"/>
  <c r="N107" i="24"/>
  <c r="Q106" i="24"/>
  <c r="P106" i="24"/>
  <c r="O106" i="24"/>
  <c r="N106" i="24"/>
  <c r="Q105" i="24"/>
  <c r="P105" i="24"/>
  <c r="O105" i="24"/>
  <c r="N105" i="24"/>
  <c r="Q104" i="24"/>
  <c r="P104" i="24"/>
  <c r="O104" i="24"/>
  <c r="N104" i="24"/>
  <c r="M104" i="24"/>
  <c r="Q103" i="24"/>
  <c r="P103" i="24"/>
  <c r="O103" i="24"/>
  <c r="N103" i="24"/>
  <c r="Q102" i="24"/>
  <c r="P102" i="24"/>
  <c r="O102" i="24"/>
  <c r="Q101" i="24"/>
  <c r="P101" i="24"/>
  <c r="O101" i="24"/>
  <c r="N101" i="24"/>
  <c r="Q100" i="24"/>
  <c r="P100" i="24"/>
  <c r="O100" i="24"/>
  <c r="N100" i="24"/>
  <c r="M100" i="24"/>
  <c r="Q99" i="24"/>
  <c r="P99" i="24"/>
  <c r="O99" i="24"/>
  <c r="N99" i="24"/>
  <c r="Q98" i="24"/>
  <c r="P98" i="24"/>
  <c r="O98" i="24"/>
  <c r="N98" i="24"/>
  <c r="M98" i="24"/>
  <c r="Q97" i="24"/>
  <c r="P97" i="24"/>
  <c r="O97" i="24"/>
  <c r="N97" i="24"/>
  <c r="Q96" i="24"/>
  <c r="P96" i="24"/>
  <c r="O96" i="24"/>
  <c r="N96" i="24"/>
  <c r="M96" i="24"/>
  <c r="Q95" i="24"/>
  <c r="P95" i="24"/>
  <c r="O95" i="24"/>
  <c r="N95" i="24"/>
  <c r="M95" i="24"/>
  <c r="Q94" i="24"/>
  <c r="P94" i="24"/>
  <c r="O94" i="24"/>
  <c r="Q93" i="24"/>
  <c r="P93" i="24"/>
  <c r="O93" i="24"/>
  <c r="N93" i="24"/>
  <c r="Q92" i="24"/>
  <c r="P92" i="24"/>
  <c r="O92" i="24"/>
  <c r="N92" i="24"/>
  <c r="Q91" i="24"/>
  <c r="P91" i="24"/>
  <c r="O91" i="24"/>
  <c r="N91" i="24"/>
  <c r="Q90" i="24"/>
  <c r="P90" i="24"/>
  <c r="O90" i="24"/>
  <c r="N90" i="24"/>
  <c r="Q89" i="24"/>
  <c r="P89" i="24"/>
  <c r="O89" i="24"/>
  <c r="N89" i="24"/>
  <c r="Q88" i="24"/>
  <c r="P88" i="24"/>
  <c r="O88" i="24"/>
  <c r="N88" i="24"/>
  <c r="Q87" i="24"/>
  <c r="P87" i="24"/>
  <c r="O87" i="24"/>
  <c r="N87" i="24"/>
  <c r="M87" i="24"/>
  <c r="Q86" i="24"/>
  <c r="P86" i="24"/>
  <c r="O86" i="24"/>
  <c r="Q85" i="24"/>
  <c r="P85" i="24"/>
  <c r="O85" i="24"/>
  <c r="N85" i="24"/>
  <c r="Q84" i="24"/>
  <c r="P84" i="24"/>
  <c r="O84" i="24"/>
  <c r="N84" i="24"/>
  <c r="Q83" i="24"/>
  <c r="P83" i="24"/>
  <c r="O83" i="24"/>
  <c r="N83" i="24"/>
  <c r="Q82" i="24"/>
  <c r="P82" i="24"/>
  <c r="O82" i="24"/>
  <c r="N82" i="24"/>
  <c r="M82" i="24"/>
  <c r="Q81" i="24"/>
  <c r="P81" i="24"/>
  <c r="O81" i="24"/>
  <c r="N81" i="24"/>
  <c r="Q80" i="24"/>
  <c r="P80" i="24"/>
  <c r="O80" i="24"/>
  <c r="N80" i="24"/>
  <c r="M80" i="24"/>
  <c r="Q79" i="24"/>
  <c r="P79" i="24"/>
  <c r="O79" i="24"/>
  <c r="N79" i="24"/>
  <c r="Q78" i="24"/>
  <c r="P78" i="24"/>
  <c r="O78" i="24"/>
  <c r="Q77" i="24"/>
  <c r="P77" i="24"/>
  <c r="O77" i="24"/>
  <c r="N77" i="24"/>
  <c r="Q76" i="24"/>
  <c r="P76" i="24"/>
  <c r="O76" i="24"/>
  <c r="N76" i="24"/>
  <c r="M76" i="24"/>
  <c r="Q75" i="24"/>
  <c r="P75" i="24"/>
  <c r="O75" i="24"/>
  <c r="N75" i="24"/>
  <c r="Q74" i="24"/>
  <c r="P74" i="24"/>
  <c r="O74" i="24"/>
  <c r="N74" i="24"/>
  <c r="M74" i="24"/>
  <c r="Q73" i="24"/>
  <c r="P73" i="24"/>
  <c r="O73" i="24"/>
  <c r="N73" i="24"/>
  <c r="Q72" i="24"/>
  <c r="P72" i="24"/>
  <c r="O72" i="24"/>
  <c r="N72" i="24"/>
  <c r="Q71" i="24"/>
  <c r="P71" i="24"/>
  <c r="O71" i="24"/>
  <c r="N71" i="24"/>
  <c r="M71" i="24"/>
  <c r="Q70" i="24"/>
  <c r="P70" i="24"/>
  <c r="O70" i="24"/>
  <c r="Q69" i="24"/>
  <c r="P69" i="24"/>
  <c r="O69" i="24"/>
  <c r="N69" i="24"/>
  <c r="Q68" i="24"/>
  <c r="P68" i="24"/>
  <c r="O68" i="24"/>
  <c r="N68" i="24"/>
  <c r="Q67" i="24"/>
  <c r="P67" i="24"/>
  <c r="O67" i="24"/>
  <c r="N67" i="24"/>
  <c r="Q66" i="24"/>
  <c r="P66" i="24"/>
  <c r="O66" i="24"/>
  <c r="N66" i="24"/>
  <c r="Q65" i="24"/>
  <c r="P65" i="24"/>
  <c r="O65" i="24"/>
  <c r="N65" i="24"/>
  <c r="Q64" i="24"/>
  <c r="P64" i="24"/>
  <c r="O64" i="24"/>
  <c r="N64" i="24"/>
  <c r="Q63" i="24"/>
  <c r="P63" i="24"/>
  <c r="O63" i="24"/>
  <c r="N63" i="24"/>
  <c r="Q62" i="24"/>
  <c r="P62" i="24"/>
  <c r="O62" i="24"/>
  <c r="Q61" i="24"/>
  <c r="P61" i="24"/>
  <c r="O61" i="24"/>
  <c r="N61" i="24"/>
  <c r="Q60" i="24"/>
  <c r="P60" i="24"/>
  <c r="O60" i="24"/>
  <c r="N60" i="24"/>
  <c r="M60" i="24"/>
  <c r="Q59" i="24"/>
  <c r="P59" i="24"/>
  <c r="O59" i="24"/>
  <c r="N59" i="24"/>
  <c r="Q58" i="24"/>
  <c r="P58" i="24"/>
  <c r="O58" i="24"/>
  <c r="N58" i="24"/>
  <c r="M58" i="24"/>
  <c r="Q57" i="24"/>
  <c r="P57" i="24"/>
  <c r="O57" i="24"/>
  <c r="N57" i="24"/>
  <c r="Q56" i="24"/>
  <c r="P56" i="24"/>
  <c r="O56" i="24"/>
  <c r="N56" i="24"/>
  <c r="M56" i="24"/>
  <c r="Q55" i="24"/>
  <c r="P55" i="24"/>
  <c r="O55" i="24"/>
  <c r="N55" i="24"/>
  <c r="Q54" i="24"/>
  <c r="P54" i="24"/>
  <c r="O54" i="24"/>
  <c r="Q53" i="24"/>
  <c r="P53" i="24"/>
  <c r="O53" i="24"/>
  <c r="N53" i="24"/>
  <c r="Q52" i="24"/>
  <c r="P52" i="24"/>
  <c r="O52" i="24"/>
  <c r="N52" i="24"/>
  <c r="M52" i="24"/>
  <c r="Q51" i="24"/>
  <c r="P51" i="24"/>
  <c r="O51" i="24"/>
  <c r="N51" i="24"/>
  <c r="Q50" i="24"/>
  <c r="P50" i="24"/>
  <c r="O50" i="24"/>
  <c r="N50" i="24"/>
  <c r="Q49" i="24"/>
  <c r="P49" i="24"/>
  <c r="O49" i="24"/>
  <c r="N49" i="24"/>
  <c r="Q48" i="24"/>
  <c r="P48" i="24"/>
  <c r="O48" i="24"/>
  <c r="N48" i="24"/>
  <c r="Q47" i="24"/>
  <c r="P47" i="24"/>
  <c r="O47" i="24"/>
  <c r="N47" i="24"/>
  <c r="M47" i="24"/>
  <c r="Q46" i="24"/>
  <c r="P46" i="24"/>
  <c r="O46" i="24"/>
  <c r="N46" i="24"/>
  <c r="Q45" i="24"/>
  <c r="P45" i="24"/>
  <c r="O45" i="24"/>
  <c r="N45" i="24"/>
  <c r="Q44" i="24"/>
  <c r="P44" i="24"/>
  <c r="O44" i="24"/>
  <c r="N44" i="24"/>
  <c r="Q43" i="24"/>
  <c r="P43" i="24"/>
  <c r="O43" i="24"/>
  <c r="N43" i="24"/>
  <c r="Q42" i="24"/>
  <c r="P42" i="24"/>
  <c r="O42" i="24"/>
  <c r="N42" i="24"/>
  <c r="M42" i="24"/>
  <c r="Q41" i="24"/>
  <c r="P41" i="24"/>
  <c r="O41" i="24"/>
  <c r="N41" i="24"/>
  <c r="Q40" i="24"/>
  <c r="P40" i="24"/>
  <c r="O40" i="24"/>
  <c r="N40" i="24"/>
  <c r="M40" i="24"/>
  <c r="Q39" i="24"/>
  <c r="P39" i="24"/>
  <c r="O39" i="24"/>
  <c r="N39" i="24"/>
  <c r="Q38" i="24"/>
  <c r="P38" i="24"/>
  <c r="O38" i="24"/>
  <c r="N38" i="24"/>
  <c r="Q37" i="24"/>
  <c r="P37" i="24"/>
  <c r="O37" i="24"/>
  <c r="N37" i="24"/>
  <c r="Q36" i="24"/>
  <c r="P36" i="24"/>
  <c r="O36" i="24"/>
  <c r="N36" i="24"/>
  <c r="M36" i="24"/>
  <c r="Q35" i="24"/>
  <c r="P35" i="24"/>
  <c r="O35" i="24"/>
  <c r="N35" i="24"/>
  <c r="Q34" i="24"/>
  <c r="P34" i="24"/>
  <c r="O34" i="24"/>
  <c r="N34" i="24"/>
  <c r="Q33" i="24"/>
  <c r="P33" i="24"/>
  <c r="O33" i="24"/>
  <c r="N33" i="24"/>
  <c r="Q32" i="24"/>
  <c r="P32" i="24"/>
  <c r="O32" i="24"/>
  <c r="N32" i="24"/>
  <c r="Q31" i="24"/>
  <c r="P31" i="24"/>
  <c r="O31" i="24"/>
  <c r="N31" i="24"/>
  <c r="M31" i="24"/>
  <c r="X30" i="24"/>
  <c r="W30" i="24"/>
  <c r="V30" i="24"/>
  <c r="U30" i="24"/>
  <c r="T30" i="24"/>
  <c r="Q30" i="24"/>
  <c r="P30" i="24"/>
  <c r="O30" i="24"/>
  <c r="N30" i="24"/>
  <c r="X29" i="24"/>
  <c r="W29" i="24"/>
  <c r="V29" i="24"/>
  <c r="U29" i="24"/>
  <c r="T29" i="24"/>
  <c r="AK5" i="24" s="1"/>
  <c r="Q29" i="24"/>
  <c r="P29" i="24"/>
  <c r="O29" i="24"/>
  <c r="N29" i="24"/>
  <c r="X28" i="24"/>
  <c r="W28" i="24"/>
  <c r="V28" i="24"/>
  <c r="U28" i="24"/>
  <c r="AL4" i="24" s="1"/>
  <c r="T28" i="24"/>
  <c r="AK4" i="24" s="1"/>
  <c r="Q28" i="24"/>
  <c r="P28" i="24"/>
  <c r="O28" i="24"/>
  <c r="N28" i="24"/>
  <c r="X27" i="24"/>
  <c r="W27" i="24"/>
  <c r="V27" i="24"/>
  <c r="U27" i="24"/>
  <c r="T27" i="24"/>
  <c r="Q27" i="24"/>
  <c r="P27" i="24"/>
  <c r="O27" i="24"/>
  <c r="N27" i="24"/>
  <c r="X26" i="24"/>
  <c r="W26" i="24"/>
  <c r="V26" i="24"/>
  <c r="AM2" i="24" s="1"/>
  <c r="U26" i="24"/>
  <c r="T26" i="24"/>
  <c r="Q26" i="24"/>
  <c r="P26" i="24"/>
  <c r="O26" i="24"/>
  <c r="N26" i="24"/>
  <c r="Q25" i="24"/>
  <c r="P25" i="24"/>
  <c r="O25" i="24"/>
  <c r="N25" i="24"/>
  <c r="Q24" i="24"/>
  <c r="P24" i="24"/>
  <c r="O24" i="24"/>
  <c r="N24" i="24"/>
  <c r="Q23" i="24"/>
  <c r="P23" i="24"/>
  <c r="O23" i="24"/>
  <c r="N23" i="24"/>
  <c r="Q22" i="24"/>
  <c r="P22" i="24"/>
  <c r="O22" i="24"/>
  <c r="N22" i="24"/>
  <c r="Q21" i="24"/>
  <c r="P21" i="24"/>
  <c r="O21" i="24"/>
  <c r="N21" i="24"/>
  <c r="Q20" i="24"/>
  <c r="P20" i="24"/>
  <c r="O20" i="24"/>
  <c r="N20" i="24"/>
  <c r="Q19" i="24"/>
  <c r="P19" i="24"/>
  <c r="O19" i="24"/>
  <c r="N19" i="24"/>
  <c r="Q18" i="24"/>
  <c r="P18" i="24"/>
  <c r="O18" i="24"/>
  <c r="N18" i="24"/>
  <c r="Q17" i="24"/>
  <c r="P17" i="24"/>
  <c r="O17" i="24"/>
  <c r="N17" i="24"/>
  <c r="M17" i="24"/>
  <c r="Q16" i="24"/>
  <c r="P16" i="24"/>
  <c r="O16" i="24"/>
  <c r="N16" i="24"/>
  <c r="Q15" i="24"/>
  <c r="P15" i="24"/>
  <c r="O15" i="24"/>
  <c r="N15" i="24"/>
  <c r="M15" i="24"/>
  <c r="Q14" i="24"/>
  <c r="P14" i="24"/>
  <c r="O14" i="24"/>
  <c r="N14" i="24"/>
  <c r="M14" i="24"/>
  <c r="X13" i="24"/>
  <c r="U13" i="24"/>
  <c r="T13" i="24"/>
  <c r="Q13" i="24"/>
  <c r="P13" i="24"/>
  <c r="O13" i="24"/>
  <c r="N13" i="24"/>
  <c r="Q12" i="24"/>
  <c r="P12" i="24"/>
  <c r="O12" i="24"/>
  <c r="N12" i="24"/>
  <c r="Y11" i="24"/>
  <c r="W13" i="24" s="1"/>
  <c r="Q11" i="24"/>
  <c r="P11" i="24"/>
  <c r="O11" i="24"/>
  <c r="N11" i="24"/>
  <c r="M11" i="24"/>
  <c r="Q10" i="24"/>
  <c r="P10" i="24"/>
  <c r="O10" i="24"/>
  <c r="N10" i="24"/>
  <c r="Q9" i="24"/>
  <c r="P9" i="24"/>
  <c r="O9" i="24"/>
  <c r="N9" i="24"/>
  <c r="M9" i="24"/>
  <c r="Q8" i="24"/>
  <c r="P8" i="24"/>
  <c r="O8" i="24"/>
  <c r="N8" i="24"/>
  <c r="Q7" i="24"/>
  <c r="P7" i="24"/>
  <c r="O7" i="24"/>
  <c r="N7" i="24"/>
  <c r="M7" i="24"/>
  <c r="AO6" i="24"/>
  <c r="AN6" i="24"/>
  <c r="AM6" i="24"/>
  <c r="AL6" i="24"/>
  <c r="AK6" i="24"/>
  <c r="Q6" i="24"/>
  <c r="P6" i="24"/>
  <c r="O6" i="24"/>
  <c r="N6" i="24"/>
  <c r="AO5" i="24"/>
  <c r="AN5" i="24"/>
  <c r="AM5" i="24"/>
  <c r="AL5" i="24"/>
  <c r="Q5" i="24"/>
  <c r="P5" i="24"/>
  <c r="O5" i="24"/>
  <c r="N5" i="24"/>
  <c r="M5" i="24"/>
  <c r="AO4" i="24"/>
  <c r="AN4" i="24"/>
  <c r="AM4" i="24"/>
  <c r="Q4" i="24"/>
  <c r="P4" i="24"/>
  <c r="O4" i="24"/>
  <c r="N4" i="24"/>
  <c r="AO3" i="24"/>
  <c r="AN3" i="24"/>
  <c r="AM3" i="24"/>
  <c r="AL3" i="24"/>
  <c r="AK3" i="24"/>
  <c r="Q3" i="24"/>
  <c r="P3" i="24"/>
  <c r="O3" i="24"/>
  <c r="N3" i="24"/>
  <c r="AO2" i="24"/>
  <c r="AN2" i="24"/>
  <c r="AL2" i="24"/>
  <c r="AK2" i="24"/>
  <c r="H1187" i="23"/>
  <c r="Q1151" i="23" s="1"/>
  <c r="G1187" i="23"/>
  <c r="F1187" i="23"/>
  <c r="O1182" i="23" s="1"/>
  <c r="E1187" i="23"/>
  <c r="D1187" i="23"/>
  <c r="M1165" i="23" s="1"/>
  <c r="H1186" i="23"/>
  <c r="G1186" i="23"/>
  <c r="P1174" i="23" s="1"/>
  <c r="F1186" i="23"/>
  <c r="E1186" i="23"/>
  <c r="D1186" i="23"/>
  <c r="M1170" i="23" s="1"/>
  <c r="P1184" i="23"/>
  <c r="O1184" i="23"/>
  <c r="N1184" i="23"/>
  <c r="O1183" i="23"/>
  <c r="N1183" i="23"/>
  <c r="M1183" i="23"/>
  <c r="P1182" i="23"/>
  <c r="N1182" i="23"/>
  <c r="P1181" i="23"/>
  <c r="O1181" i="23"/>
  <c r="N1181" i="23"/>
  <c r="Q1180" i="23"/>
  <c r="N1180" i="23"/>
  <c r="P1179" i="23"/>
  <c r="O1179" i="23"/>
  <c r="N1179" i="23"/>
  <c r="M1179" i="23"/>
  <c r="O1178" i="23"/>
  <c r="N1178" i="23"/>
  <c r="P1177" i="23"/>
  <c r="O1177" i="23"/>
  <c r="M1177" i="23"/>
  <c r="P1176" i="23"/>
  <c r="N1176" i="23"/>
  <c r="M1176" i="23"/>
  <c r="O1175" i="23"/>
  <c r="N1175" i="23"/>
  <c r="O1174" i="23"/>
  <c r="N1174" i="23"/>
  <c r="Q1173" i="23"/>
  <c r="P1173" i="23"/>
  <c r="O1173" i="23"/>
  <c r="N1173" i="23"/>
  <c r="P1172" i="23"/>
  <c r="N1172" i="23"/>
  <c r="M1172" i="23"/>
  <c r="Q1171" i="23"/>
  <c r="P1171" i="23"/>
  <c r="N1171" i="23"/>
  <c r="P1170" i="23"/>
  <c r="O1170" i="23"/>
  <c r="N1170" i="23"/>
  <c r="O1169" i="23"/>
  <c r="Q1168" i="23"/>
  <c r="P1168" i="23"/>
  <c r="O1168" i="23"/>
  <c r="N1168" i="23"/>
  <c r="O1167" i="23"/>
  <c r="N1167" i="23"/>
  <c r="Q1166" i="23"/>
  <c r="P1166" i="23"/>
  <c r="O1166" i="23"/>
  <c r="N1166" i="23"/>
  <c r="P1165" i="23"/>
  <c r="N1165" i="23"/>
  <c r="P1164" i="23"/>
  <c r="N1164" i="23"/>
  <c r="O1163" i="23"/>
  <c r="N1163" i="23"/>
  <c r="P1162" i="23"/>
  <c r="O1162" i="23"/>
  <c r="N1162" i="23"/>
  <c r="P1161" i="23"/>
  <c r="O1161" i="23"/>
  <c r="M1161" i="23"/>
  <c r="P1160" i="23"/>
  <c r="N1160" i="23"/>
  <c r="O1159" i="23"/>
  <c r="N1159" i="23"/>
  <c r="Q1158" i="23"/>
  <c r="O1158" i="23"/>
  <c r="N1158" i="23"/>
  <c r="P1157" i="23"/>
  <c r="O1157" i="23"/>
  <c r="N1157" i="23"/>
  <c r="P1156" i="23"/>
  <c r="N1156" i="23"/>
  <c r="P1155" i="23"/>
  <c r="O1155" i="23"/>
  <c r="N1155" i="23"/>
  <c r="P1154" i="23"/>
  <c r="N1154" i="23"/>
  <c r="P1153" i="23"/>
  <c r="O1153" i="23"/>
  <c r="O1152" i="23"/>
  <c r="N1152" i="23"/>
  <c r="M1152" i="23"/>
  <c r="O1151" i="23"/>
  <c r="N1151" i="23"/>
  <c r="P1150" i="23"/>
  <c r="O1150" i="23"/>
  <c r="N1150" i="23"/>
  <c r="Q1149" i="23"/>
  <c r="P1149" i="23"/>
  <c r="N1149" i="23"/>
  <c r="P1148" i="23"/>
  <c r="N1148" i="23"/>
  <c r="O1147" i="23"/>
  <c r="N1147" i="23"/>
  <c r="M1147" i="23"/>
  <c r="P1146" i="23"/>
  <c r="O1146" i="23"/>
  <c r="N1146" i="23"/>
  <c r="P1145" i="23"/>
  <c r="M1145" i="23"/>
  <c r="Q1144" i="23"/>
  <c r="P1144" i="23"/>
  <c r="O1144" i="23"/>
  <c r="N1144" i="23"/>
  <c r="N1143" i="23"/>
  <c r="P1142" i="23"/>
  <c r="O1142" i="23"/>
  <c r="N1142" i="23"/>
  <c r="O1141" i="23"/>
  <c r="N1141" i="23"/>
  <c r="P1140" i="23"/>
  <c r="N1140" i="23"/>
  <c r="P1139" i="23"/>
  <c r="O1139" i="23"/>
  <c r="N1139" i="23"/>
  <c r="P1138" i="23"/>
  <c r="O1138" i="23"/>
  <c r="N1138" i="23"/>
  <c r="P1137" i="23"/>
  <c r="O1137" i="23"/>
  <c r="O1136" i="23"/>
  <c r="N1136" i="23"/>
  <c r="M1136" i="23"/>
  <c r="O1135" i="23"/>
  <c r="N1135" i="23"/>
  <c r="P1134" i="23"/>
  <c r="N1134" i="23"/>
  <c r="Q1133" i="23"/>
  <c r="P1133" i="23"/>
  <c r="O1133" i="23"/>
  <c r="N1133" i="23"/>
  <c r="N1132" i="23"/>
  <c r="P1131" i="23"/>
  <c r="O1131" i="23"/>
  <c r="N1131" i="23"/>
  <c r="O1130" i="23"/>
  <c r="N1130" i="23"/>
  <c r="M1130" i="23"/>
  <c r="P1129" i="23"/>
  <c r="O1129" i="23"/>
  <c r="P1128" i="23"/>
  <c r="O1128" i="23"/>
  <c r="N1128" i="23"/>
  <c r="M1128" i="23"/>
  <c r="Q1127" i="23"/>
  <c r="O1127" i="23"/>
  <c r="N1127" i="23"/>
  <c r="P1126" i="23"/>
  <c r="O1126" i="23"/>
  <c r="N1126" i="23"/>
  <c r="Q1125" i="23"/>
  <c r="O1125" i="23"/>
  <c r="N1125" i="23"/>
  <c r="P1124" i="23"/>
  <c r="N1124" i="23"/>
  <c r="M1124" i="23"/>
  <c r="P1123" i="23"/>
  <c r="N1123" i="23"/>
  <c r="P1122" i="23"/>
  <c r="O1122" i="23"/>
  <c r="N1122" i="23"/>
  <c r="O1121" i="23"/>
  <c r="P1120" i="23"/>
  <c r="O1120" i="23"/>
  <c r="N1120" i="23"/>
  <c r="O1119" i="23"/>
  <c r="N1119" i="23"/>
  <c r="M1119" i="23"/>
  <c r="P1118" i="23"/>
  <c r="O1118" i="23"/>
  <c r="N1118" i="23"/>
  <c r="P1117" i="23"/>
  <c r="O1117" i="23"/>
  <c r="N1117" i="23"/>
  <c r="M1117" i="23"/>
  <c r="N1116" i="23"/>
  <c r="P1115" i="23"/>
  <c r="O1115" i="23"/>
  <c r="N1115" i="23"/>
  <c r="M1115" i="23"/>
  <c r="O1114" i="23"/>
  <c r="N1114" i="23"/>
  <c r="M1114" i="23"/>
  <c r="P1113" i="23"/>
  <c r="O1113" i="23"/>
  <c r="P1112" i="23"/>
  <c r="N1112" i="23"/>
  <c r="M1112" i="23"/>
  <c r="O1111" i="23"/>
  <c r="N1111" i="23"/>
  <c r="O1110" i="23"/>
  <c r="N1110" i="23"/>
  <c r="Q1109" i="23"/>
  <c r="P1109" i="23"/>
  <c r="O1109" i="23"/>
  <c r="N1109" i="23"/>
  <c r="P1108" i="23"/>
  <c r="N1108" i="23"/>
  <c r="P1107" i="23"/>
  <c r="O1107" i="23"/>
  <c r="N1107" i="23"/>
  <c r="P1106" i="23"/>
  <c r="O1106" i="23"/>
  <c r="N1106" i="23"/>
  <c r="O1105" i="23"/>
  <c r="P1104" i="23"/>
  <c r="O1104" i="23"/>
  <c r="N1104" i="23"/>
  <c r="O1103" i="23"/>
  <c r="N1103" i="23"/>
  <c r="P1102" i="23"/>
  <c r="O1102" i="23"/>
  <c r="N1102" i="23"/>
  <c r="P1101" i="23"/>
  <c r="N1101" i="23"/>
  <c r="P1100" i="23"/>
  <c r="N1100" i="23"/>
  <c r="O1099" i="23"/>
  <c r="N1099" i="23"/>
  <c r="P1098" i="23"/>
  <c r="O1098" i="23"/>
  <c r="N1098" i="23"/>
  <c r="P1097" i="23"/>
  <c r="O1097" i="23"/>
  <c r="M1097" i="23"/>
  <c r="P1096" i="23"/>
  <c r="O1096" i="23"/>
  <c r="N1096" i="23"/>
  <c r="Q1095" i="23"/>
  <c r="O1095" i="23"/>
  <c r="N1095" i="23"/>
  <c r="M1095" i="23"/>
  <c r="O1094" i="23"/>
  <c r="N1094" i="23"/>
  <c r="P1093" i="23"/>
  <c r="O1093" i="23"/>
  <c r="N1093" i="23"/>
  <c r="P1092" i="23"/>
  <c r="N1092" i="23"/>
  <c r="P1091" i="23"/>
  <c r="O1091" i="23"/>
  <c r="N1091" i="23"/>
  <c r="P1090" i="23"/>
  <c r="O1090" i="23"/>
  <c r="N1090" i="23"/>
  <c r="P1089" i="23"/>
  <c r="O1089" i="23"/>
  <c r="O1088" i="23"/>
  <c r="N1088" i="23"/>
  <c r="M1088" i="23"/>
  <c r="O1087" i="23"/>
  <c r="N1087" i="23"/>
  <c r="P1086" i="23"/>
  <c r="O1086" i="23"/>
  <c r="N1086" i="23"/>
  <c r="P1085" i="23"/>
  <c r="O1085" i="23"/>
  <c r="N1085" i="23"/>
  <c r="P1084" i="23"/>
  <c r="N1084" i="23"/>
  <c r="M1084" i="23"/>
  <c r="O1083" i="23"/>
  <c r="N1083" i="23"/>
  <c r="P1082" i="23"/>
  <c r="O1082" i="23"/>
  <c r="N1082" i="23"/>
  <c r="P1081" i="23"/>
  <c r="O1081" i="23"/>
  <c r="P1080" i="23"/>
  <c r="O1080" i="23"/>
  <c r="N1080" i="23"/>
  <c r="O1079" i="23"/>
  <c r="N1079" i="23"/>
  <c r="P1078" i="23"/>
  <c r="O1078" i="23"/>
  <c r="N1078" i="23"/>
  <c r="O1077" i="23"/>
  <c r="N1077" i="23"/>
  <c r="M1077" i="23"/>
  <c r="P1076" i="23"/>
  <c r="N1076" i="23"/>
  <c r="P1075" i="23"/>
  <c r="O1075" i="23"/>
  <c r="N1075" i="23"/>
  <c r="M1075" i="23"/>
  <c r="P1074" i="23"/>
  <c r="O1074" i="23"/>
  <c r="N1074" i="23"/>
  <c r="P1073" i="23"/>
  <c r="O1073" i="23"/>
  <c r="Q1072" i="23"/>
  <c r="P1072" i="23"/>
  <c r="O1072" i="23"/>
  <c r="N1072" i="23"/>
  <c r="O1071" i="23"/>
  <c r="N1071" i="23"/>
  <c r="M1071" i="23"/>
  <c r="P1070" i="23"/>
  <c r="O1070" i="23"/>
  <c r="N1070" i="23"/>
  <c r="P1069" i="23"/>
  <c r="O1069" i="23"/>
  <c r="N1069" i="23"/>
  <c r="N1068" i="23"/>
  <c r="M1068" i="23"/>
  <c r="P1067" i="23"/>
  <c r="O1067" i="23"/>
  <c r="N1067" i="23"/>
  <c r="O1066" i="23"/>
  <c r="N1066" i="23"/>
  <c r="M1066" i="23"/>
  <c r="P1065" i="23"/>
  <c r="O1065" i="23"/>
  <c r="P1064" i="23"/>
  <c r="O1064" i="23"/>
  <c r="N1064" i="23"/>
  <c r="O1063" i="23"/>
  <c r="N1063" i="23"/>
  <c r="P1062" i="23"/>
  <c r="O1062" i="23"/>
  <c r="N1062" i="23"/>
  <c r="P1061" i="23"/>
  <c r="O1061" i="23"/>
  <c r="N1061" i="23"/>
  <c r="P1060" i="23"/>
  <c r="N1060" i="23"/>
  <c r="M1060" i="23"/>
  <c r="P1059" i="23"/>
  <c r="O1059" i="23"/>
  <c r="N1059" i="23"/>
  <c r="P1058" i="23"/>
  <c r="O1058" i="23"/>
  <c r="N1058" i="23"/>
  <c r="O1057" i="23"/>
  <c r="M1057" i="23"/>
  <c r="Q1056" i="23"/>
  <c r="P1056" i="23"/>
  <c r="O1056" i="23"/>
  <c r="N1056" i="23"/>
  <c r="O1055" i="23"/>
  <c r="N1055" i="23"/>
  <c r="M1055" i="23"/>
  <c r="Q1054" i="23"/>
  <c r="P1054" i="23"/>
  <c r="O1054" i="23"/>
  <c r="N1054" i="23"/>
  <c r="P1053" i="23"/>
  <c r="O1053" i="23"/>
  <c r="N1053" i="23"/>
  <c r="M1053" i="23"/>
  <c r="Q1052" i="23"/>
  <c r="P1052" i="23"/>
  <c r="N1052" i="23"/>
  <c r="P1051" i="23"/>
  <c r="O1051" i="23"/>
  <c r="N1051" i="23"/>
  <c r="P1050" i="23"/>
  <c r="O1050" i="23"/>
  <c r="N1050" i="23"/>
  <c r="P1049" i="23"/>
  <c r="O1049" i="23"/>
  <c r="M1049" i="23"/>
  <c r="P1048" i="23"/>
  <c r="O1048" i="23"/>
  <c r="N1048" i="23"/>
  <c r="O1047" i="23"/>
  <c r="N1047" i="23"/>
  <c r="O1046" i="23"/>
  <c r="N1046" i="23"/>
  <c r="P1045" i="23"/>
  <c r="O1045" i="23"/>
  <c r="N1045" i="23"/>
  <c r="P1044" i="23"/>
  <c r="N1044" i="23"/>
  <c r="M1044" i="23"/>
  <c r="P1043" i="23"/>
  <c r="O1043" i="23"/>
  <c r="N1043" i="23"/>
  <c r="P1042" i="23"/>
  <c r="O1042" i="23"/>
  <c r="N1042" i="23"/>
  <c r="M1042" i="23"/>
  <c r="P1041" i="23"/>
  <c r="O1041" i="23"/>
  <c r="P1040" i="23"/>
  <c r="O1040" i="23"/>
  <c r="N1040" i="23"/>
  <c r="M1040" i="23"/>
  <c r="O1039" i="23"/>
  <c r="N1039" i="23"/>
  <c r="M1039" i="23"/>
  <c r="P1038" i="23"/>
  <c r="O1038" i="23"/>
  <c r="N1038" i="23"/>
  <c r="P1037" i="23"/>
  <c r="O1037" i="23"/>
  <c r="N1037" i="23"/>
  <c r="P1036" i="23"/>
  <c r="N1036" i="23"/>
  <c r="O1035" i="23"/>
  <c r="N1035" i="23"/>
  <c r="M1035" i="23"/>
  <c r="P1034" i="23"/>
  <c r="O1034" i="23"/>
  <c r="N1034" i="23"/>
  <c r="P1033" i="23"/>
  <c r="O1033" i="23"/>
  <c r="Q1032" i="23"/>
  <c r="P1032" i="23"/>
  <c r="O1032" i="23"/>
  <c r="N1032" i="23"/>
  <c r="O1031" i="23"/>
  <c r="N1031" i="23"/>
  <c r="M1031" i="23"/>
  <c r="P1030" i="23"/>
  <c r="O1030" i="23"/>
  <c r="N1030" i="23"/>
  <c r="P1029" i="23"/>
  <c r="O1029" i="23"/>
  <c r="N1029" i="23"/>
  <c r="M1029" i="23"/>
  <c r="P1028" i="23"/>
  <c r="N1028" i="23"/>
  <c r="M1028" i="23"/>
  <c r="P1027" i="23"/>
  <c r="O1027" i="23"/>
  <c r="N1027" i="23"/>
  <c r="P1026" i="23"/>
  <c r="O1026" i="23"/>
  <c r="N1026" i="23"/>
  <c r="M1026" i="23"/>
  <c r="P1025" i="23"/>
  <c r="O1025" i="23"/>
  <c r="O1024" i="23"/>
  <c r="N1024" i="23"/>
  <c r="M1024" i="23"/>
  <c r="O1023" i="23"/>
  <c r="N1023" i="23"/>
  <c r="P1022" i="23"/>
  <c r="O1022" i="23"/>
  <c r="N1022" i="23"/>
  <c r="P1021" i="23"/>
  <c r="O1021" i="23"/>
  <c r="N1021" i="23"/>
  <c r="P1020" i="23"/>
  <c r="N1020" i="23"/>
  <c r="M1020" i="23"/>
  <c r="P1019" i="23"/>
  <c r="O1019" i="23"/>
  <c r="N1019" i="23"/>
  <c r="P1018" i="23"/>
  <c r="O1018" i="23"/>
  <c r="N1018" i="23"/>
  <c r="M1018" i="23"/>
  <c r="P1017" i="23"/>
  <c r="O1017" i="23"/>
  <c r="M1017" i="23"/>
  <c r="P1016" i="23"/>
  <c r="O1016" i="23"/>
  <c r="N1016" i="23"/>
  <c r="O1015" i="23"/>
  <c r="N1015" i="23"/>
  <c r="M1015" i="23"/>
  <c r="P1014" i="23"/>
  <c r="O1014" i="23"/>
  <c r="N1014" i="23"/>
  <c r="P1013" i="23"/>
  <c r="O1013" i="23"/>
  <c r="N1013" i="23"/>
  <c r="M1013" i="23"/>
  <c r="P1012" i="23"/>
  <c r="N1012" i="23"/>
  <c r="P1011" i="23"/>
  <c r="O1011" i="23"/>
  <c r="N1011" i="23"/>
  <c r="M1011" i="23"/>
  <c r="P1010" i="23"/>
  <c r="O1010" i="23"/>
  <c r="N1010" i="23"/>
  <c r="P1009" i="23"/>
  <c r="O1009" i="23"/>
  <c r="M1009" i="23"/>
  <c r="Q1008" i="23"/>
  <c r="P1008" i="23"/>
  <c r="O1008" i="23"/>
  <c r="N1008" i="23"/>
  <c r="O1007" i="23"/>
  <c r="N1007" i="23"/>
  <c r="P1006" i="23"/>
  <c r="O1006" i="23"/>
  <c r="N1006" i="23"/>
  <c r="P1005" i="23"/>
  <c r="O1005" i="23"/>
  <c r="N1005" i="23"/>
  <c r="P1004" i="23"/>
  <c r="N1004" i="23"/>
  <c r="M1004" i="23"/>
  <c r="P1003" i="23"/>
  <c r="O1003" i="23"/>
  <c r="N1003" i="23"/>
  <c r="P1002" i="23"/>
  <c r="O1002" i="23"/>
  <c r="N1002" i="23"/>
  <c r="P1001" i="23"/>
  <c r="O1001" i="23"/>
  <c r="P1000" i="23"/>
  <c r="O1000" i="23"/>
  <c r="N1000" i="23"/>
  <c r="M1000" i="23"/>
  <c r="O999" i="23"/>
  <c r="N999" i="23"/>
  <c r="P998" i="23"/>
  <c r="O998" i="23"/>
  <c r="N998" i="23"/>
  <c r="P997" i="23"/>
  <c r="O997" i="23"/>
  <c r="N997" i="23"/>
  <c r="Q996" i="23"/>
  <c r="P996" i="23"/>
  <c r="N996" i="23"/>
  <c r="M996" i="23"/>
  <c r="P995" i="23"/>
  <c r="O995" i="23"/>
  <c r="N995" i="23"/>
  <c r="P994" i="23"/>
  <c r="O994" i="23"/>
  <c r="N994" i="23"/>
  <c r="P993" i="23"/>
  <c r="O993" i="23"/>
  <c r="P992" i="23"/>
  <c r="O992" i="23"/>
  <c r="N992" i="23"/>
  <c r="O991" i="23"/>
  <c r="N991" i="23"/>
  <c r="M991" i="23"/>
  <c r="P990" i="23"/>
  <c r="O990" i="23"/>
  <c r="N990" i="23"/>
  <c r="P989" i="23"/>
  <c r="O989" i="23"/>
  <c r="N989" i="23"/>
  <c r="M989" i="23"/>
  <c r="P988" i="23"/>
  <c r="N988" i="23"/>
  <c r="P987" i="23"/>
  <c r="O987" i="23"/>
  <c r="N987" i="23"/>
  <c r="P986" i="23"/>
  <c r="O986" i="23"/>
  <c r="N986" i="23"/>
  <c r="M986" i="23"/>
  <c r="P985" i="23"/>
  <c r="O985" i="23"/>
  <c r="P984" i="23"/>
  <c r="O984" i="23"/>
  <c r="N984" i="23"/>
  <c r="M984" i="23"/>
  <c r="O983" i="23"/>
  <c r="N983" i="23"/>
  <c r="P982" i="23"/>
  <c r="O982" i="23"/>
  <c r="N982" i="23"/>
  <c r="P981" i="23"/>
  <c r="O981" i="23"/>
  <c r="N981" i="23"/>
  <c r="P980" i="23"/>
  <c r="N980" i="23"/>
  <c r="P979" i="23"/>
  <c r="O979" i="23"/>
  <c r="N979" i="23"/>
  <c r="P978" i="23"/>
  <c r="O978" i="23"/>
  <c r="N978" i="23"/>
  <c r="P977" i="23"/>
  <c r="O977" i="23"/>
  <c r="P976" i="23"/>
  <c r="O976" i="23"/>
  <c r="N976" i="23"/>
  <c r="O975" i="23"/>
  <c r="N975" i="23"/>
  <c r="M975" i="23"/>
  <c r="P974" i="23"/>
  <c r="O974" i="23"/>
  <c r="N974" i="23"/>
  <c r="P973" i="23"/>
  <c r="O973" i="23"/>
  <c r="N973" i="23"/>
  <c r="M973" i="23"/>
  <c r="P972" i="23"/>
  <c r="N972" i="23"/>
  <c r="P971" i="23"/>
  <c r="O971" i="23"/>
  <c r="N971" i="23"/>
  <c r="P970" i="23"/>
  <c r="O970" i="23"/>
  <c r="N970" i="23"/>
  <c r="P969" i="23"/>
  <c r="O969" i="23"/>
  <c r="P968" i="23"/>
  <c r="O968" i="23"/>
  <c r="N968" i="23"/>
  <c r="O967" i="23"/>
  <c r="N967" i="23"/>
  <c r="P966" i="23"/>
  <c r="O966" i="23"/>
  <c r="N966" i="23"/>
  <c r="Q965" i="23"/>
  <c r="P965" i="23"/>
  <c r="O965" i="23"/>
  <c r="N965" i="23"/>
  <c r="P964" i="23"/>
  <c r="N964" i="23"/>
  <c r="M964" i="23"/>
  <c r="Q963" i="23"/>
  <c r="P963" i="23"/>
  <c r="O963" i="23"/>
  <c r="N963" i="23"/>
  <c r="P962" i="23"/>
  <c r="O962" i="23"/>
  <c r="N962" i="23"/>
  <c r="M962" i="23"/>
  <c r="Q961" i="23"/>
  <c r="P961" i="23"/>
  <c r="O961" i="23"/>
  <c r="P960" i="23"/>
  <c r="O960" i="23"/>
  <c r="N960" i="23"/>
  <c r="Q959" i="23"/>
  <c r="O959" i="23"/>
  <c r="N959" i="23"/>
  <c r="P958" i="23"/>
  <c r="O958" i="23"/>
  <c r="N958" i="23"/>
  <c r="P957" i="23"/>
  <c r="O957" i="23"/>
  <c r="N957" i="23"/>
  <c r="Q956" i="23"/>
  <c r="P956" i="23"/>
  <c r="N956" i="23"/>
  <c r="P955" i="23"/>
  <c r="O955" i="23"/>
  <c r="N955" i="23"/>
  <c r="P954" i="23"/>
  <c r="O954" i="23"/>
  <c r="N954" i="23"/>
  <c r="P953" i="23"/>
  <c r="O953" i="23"/>
  <c r="M953" i="23"/>
  <c r="P952" i="23"/>
  <c r="O952" i="23"/>
  <c r="N952" i="23"/>
  <c r="O951" i="23"/>
  <c r="N951" i="23"/>
  <c r="P950" i="23"/>
  <c r="O950" i="23"/>
  <c r="N950" i="23"/>
  <c r="P949" i="23"/>
  <c r="O949" i="23"/>
  <c r="N949" i="23"/>
  <c r="P948" i="23"/>
  <c r="N948" i="23"/>
  <c r="P947" i="23"/>
  <c r="O947" i="23"/>
  <c r="N947" i="23"/>
  <c r="M947" i="23"/>
  <c r="P946" i="23"/>
  <c r="O946" i="23"/>
  <c r="N946" i="23"/>
  <c r="P945" i="23"/>
  <c r="O945" i="23"/>
  <c r="Q944" i="23"/>
  <c r="P944" i="23"/>
  <c r="O944" i="23"/>
  <c r="N944" i="23"/>
  <c r="M944" i="23"/>
  <c r="O943" i="23"/>
  <c r="N943" i="23"/>
  <c r="M943" i="23"/>
  <c r="P942" i="23"/>
  <c r="O942" i="23"/>
  <c r="N942" i="23"/>
  <c r="P941" i="23"/>
  <c r="O941" i="23"/>
  <c r="N941" i="23"/>
  <c r="P940" i="23"/>
  <c r="N940" i="23"/>
  <c r="M940" i="23"/>
  <c r="P939" i="23"/>
  <c r="O939" i="23"/>
  <c r="N939" i="23"/>
  <c r="P938" i="23"/>
  <c r="O938" i="23"/>
  <c r="N938" i="23"/>
  <c r="M938" i="23"/>
  <c r="P937" i="23"/>
  <c r="O937" i="23"/>
  <c r="P936" i="23"/>
  <c r="O936" i="23"/>
  <c r="N936" i="23"/>
  <c r="M936" i="23"/>
  <c r="O935" i="23"/>
  <c r="N935" i="23"/>
  <c r="P934" i="23"/>
  <c r="O934" i="23"/>
  <c r="N934" i="23"/>
  <c r="Q933" i="23"/>
  <c r="P933" i="23"/>
  <c r="O933" i="23"/>
  <c r="N933" i="23"/>
  <c r="P932" i="23"/>
  <c r="N932" i="23"/>
  <c r="P931" i="23"/>
  <c r="O931" i="23"/>
  <c r="N931" i="23"/>
  <c r="P930" i="23"/>
  <c r="O930" i="23"/>
  <c r="N930" i="23"/>
  <c r="P929" i="23"/>
  <c r="O929" i="23"/>
  <c r="M929" i="23"/>
  <c r="Q928" i="23"/>
  <c r="P928" i="23"/>
  <c r="O928" i="23"/>
  <c r="N928" i="23"/>
  <c r="O927" i="23"/>
  <c r="N927" i="23"/>
  <c r="Q926" i="23"/>
  <c r="P926" i="23"/>
  <c r="O926" i="23"/>
  <c r="N926" i="23"/>
  <c r="P925" i="23"/>
  <c r="O925" i="23"/>
  <c r="N925" i="23"/>
  <c r="Q924" i="23"/>
  <c r="P924" i="23"/>
  <c r="N924" i="23"/>
  <c r="P923" i="23"/>
  <c r="O923" i="23"/>
  <c r="N923" i="23"/>
  <c r="M923" i="23"/>
  <c r="P922" i="23"/>
  <c r="O922" i="23"/>
  <c r="N922" i="23"/>
  <c r="P921" i="23"/>
  <c r="O921" i="23"/>
  <c r="P920" i="23"/>
  <c r="O920" i="23"/>
  <c r="N920" i="23"/>
  <c r="O919" i="23"/>
  <c r="N919" i="23"/>
  <c r="P918" i="23"/>
  <c r="O918" i="23"/>
  <c r="N918" i="23"/>
  <c r="P917" i="23"/>
  <c r="O917" i="23"/>
  <c r="N917" i="23"/>
  <c r="P916" i="23"/>
  <c r="N916" i="23"/>
  <c r="M916" i="23"/>
  <c r="P915" i="23"/>
  <c r="O915" i="23"/>
  <c r="N915" i="23"/>
  <c r="P914" i="23"/>
  <c r="O914" i="23"/>
  <c r="N914" i="23"/>
  <c r="M914" i="23"/>
  <c r="P913" i="23"/>
  <c r="O913" i="23"/>
  <c r="P912" i="23"/>
  <c r="O912" i="23"/>
  <c r="N912" i="23"/>
  <c r="M912" i="23"/>
  <c r="O911" i="23"/>
  <c r="N911" i="23"/>
  <c r="P910" i="23"/>
  <c r="O910" i="23"/>
  <c r="N910" i="23"/>
  <c r="P909" i="23"/>
  <c r="O909" i="23"/>
  <c r="N909" i="23"/>
  <c r="P908" i="23"/>
  <c r="N908" i="23"/>
  <c r="P907" i="23"/>
  <c r="O907" i="23"/>
  <c r="N907" i="23"/>
  <c r="P906" i="23"/>
  <c r="O906" i="23"/>
  <c r="N906" i="23"/>
  <c r="P905" i="23"/>
  <c r="O905" i="23"/>
  <c r="P904" i="23"/>
  <c r="O904" i="23"/>
  <c r="N904" i="23"/>
  <c r="Q903" i="23"/>
  <c r="O903" i="23"/>
  <c r="N903" i="23"/>
  <c r="P902" i="23"/>
  <c r="O902" i="23"/>
  <c r="N902" i="23"/>
  <c r="Q901" i="23"/>
  <c r="P901" i="23"/>
  <c r="O901" i="23"/>
  <c r="N901" i="23"/>
  <c r="M901" i="23"/>
  <c r="P900" i="23"/>
  <c r="N900" i="23"/>
  <c r="Q899" i="23"/>
  <c r="P899" i="23"/>
  <c r="O899" i="23"/>
  <c r="N899" i="23"/>
  <c r="P898" i="23"/>
  <c r="O898" i="23"/>
  <c r="N898" i="23"/>
  <c r="P897" i="23"/>
  <c r="O897" i="23"/>
  <c r="P896" i="23"/>
  <c r="O896" i="23"/>
  <c r="N896" i="23"/>
  <c r="O895" i="23"/>
  <c r="N895" i="23"/>
  <c r="P894" i="23"/>
  <c r="O894" i="23"/>
  <c r="N894" i="23"/>
  <c r="P893" i="23"/>
  <c r="O893" i="23"/>
  <c r="N893" i="23"/>
  <c r="P892" i="23"/>
  <c r="N892" i="23"/>
  <c r="M892" i="23"/>
  <c r="P891" i="23"/>
  <c r="O891" i="23"/>
  <c r="N891" i="23"/>
  <c r="P890" i="23"/>
  <c r="O890" i="23"/>
  <c r="N890" i="23"/>
  <c r="P889" i="23"/>
  <c r="O889" i="23"/>
  <c r="M889" i="23"/>
  <c r="P888" i="23"/>
  <c r="O888" i="23"/>
  <c r="N888" i="23"/>
  <c r="O887" i="23"/>
  <c r="N887" i="23"/>
  <c r="Q886" i="23"/>
  <c r="P886" i="23"/>
  <c r="O886" i="23"/>
  <c r="N886" i="23"/>
  <c r="P885" i="23"/>
  <c r="O885" i="23"/>
  <c r="N885" i="23"/>
  <c r="Q884" i="23"/>
  <c r="P884" i="23"/>
  <c r="N884" i="23"/>
  <c r="P883" i="23"/>
  <c r="O883" i="23"/>
  <c r="N883" i="23"/>
  <c r="P882" i="23"/>
  <c r="O882" i="23"/>
  <c r="N882" i="23"/>
  <c r="Q881" i="23"/>
  <c r="P881" i="23"/>
  <c r="O881" i="23"/>
  <c r="P880" i="23"/>
  <c r="O880" i="23"/>
  <c r="N880" i="23"/>
  <c r="Q879" i="23"/>
  <c r="O879" i="23"/>
  <c r="N879" i="23"/>
  <c r="P878" i="23"/>
  <c r="O878" i="23"/>
  <c r="N878" i="23"/>
  <c r="P877" i="23"/>
  <c r="O877" i="23"/>
  <c r="N877" i="23"/>
  <c r="P876" i="23"/>
  <c r="N876" i="23"/>
  <c r="P875" i="23"/>
  <c r="O875" i="23"/>
  <c r="N875" i="23"/>
  <c r="P874" i="23"/>
  <c r="O874" i="23"/>
  <c r="N874" i="23"/>
  <c r="P873" i="23"/>
  <c r="O873" i="23"/>
  <c r="P872" i="23"/>
  <c r="O872" i="23"/>
  <c r="N872" i="23"/>
  <c r="O871" i="23"/>
  <c r="N871" i="23"/>
  <c r="P870" i="23"/>
  <c r="O870" i="23"/>
  <c r="N870" i="23"/>
  <c r="P869" i="23"/>
  <c r="O869" i="23"/>
  <c r="N869" i="23"/>
  <c r="M869" i="23"/>
  <c r="P868" i="23"/>
  <c r="N868" i="23"/>
  <c r="P867" i="23"/>
  <c r="O867" i="23"/>
  <c r="N867" i="23"/>
  <c r="P866" i="23"/>
  <c r="O866" i="23"/>
  <c r="N866" i="23"/>
  <c r="P865" i="23"/>
  <c r="O865" i="23"/>
  <c r="M865" i="23"/>
  <c r="P864" i="23"/>
  <c r="O864" i="23"/>
  <c r="N864" i="23"/>
  <c r="O863" i="23"/>
  <c r="N863" i="23"/>
  <c r="M863" i="23"/>
  <c r="P862" i="23"/>
  <c r="O862" i="23"/>
  <c r="N862" i="23"/>
  <c r="P861" i="23"/>
  <c r="O861" i="23"/>
  <c r="N861" i="23"/>
  <c r="M861" i="23"/>
  <c r="P860" i="23"/>
  <c r="N860" i="23"/>
  <c r="P859" i="23"/>
  <c r="O859" i="23"/>
  <c r="N859" i="23"/>
  <c r="M859" i="23"/>
  <c r="P858" i="23"/>
  <c r="O858" i="23"/>
  <c r="N858" i="23"/>
  <c r="P857" i="23"/>
  <c r="O857" i="23"/>
  <c r="M857" i="23"/>
  <c r="P856" i="23"/>
  <c r="O856" i="23"/>
  <c r="N856" i="23"/>
  <c r="O855" i="23"/>
  <c r="N855" i="23"/>
  <c r="P854" i="23"/>
  <c r="O854" i="23"/>
  <c r="N854" i="23"/>
  <c r="P853" i="23"/>
  <c r="O853" i="23"/>
  <c r="N853" i="23"/>
  <c r="M853" i="23"/>
  <c r="P852" i="23"/>
  <c r="N852" i="23"/>
  <c r="M852" i="23"/>
  <c r="P851" i="23"/>
  <c r="O851" i="23"/>
  <c r="N851" i="23"/>
  <c r="P850" i="23"/>
  <c r="O850" i="23"/>
  <c r="N850" i="23"/>
  <c r="M850" i="23"/>
  <c r="P849" i="23"/>
  <c r="O849" i="23"/>
  <c r="P848" i="23"/>
  <c r="O848" i="23"/>
  <c r="N848" i="23"/>
  <c r="O847" i="23"/>
  <c r="N847" i="23"/>
  <c r="Q846" i="23"/>
  <c r="P846" i="23"/>
  <c r="O846" i="23"/>
  <c r="N846" i="23"/>
  <c r="P845" i="23"/>
  <c r="O845" i="23"/>
  <c r="N845" i="23"/>
  <c r="Q844" i="23"/>
  <c r="P844" i="23"/>
  <c r="N844" i="23"/>
  <c r="P843" i="23"/>
  <c r="O843" i="23"/>
  <c r="N843" i="23"/>
  <c r="P842" i="23"/>
  <c r="O842" i="23"/>
  <c r="N842" i="23"/>
  <c r="M842" i="23"/>
  <c r="P841" i="23"/>
  <c r="O841" i="23"/>
  <c r="M841" i="23"/>
  <c r="P840" i="23"/>
  <c r="O840" i="23"/>
  <c r="N840" i="23"/>
  <c r="Q839" i="23"/>
  <c r="P839" i="23"/>
  <c r="O839" i="23"/>
  <c r="N839" i="23"/>
  <c r="P838" i="23"/>
  <c r="O838" i="23"/>
  <c r="N838" i="23"/>
  <c r="M838" i="23"/>
  <c r="Q837" i="23"/>
  <c r="P837" i="23"/>
  <c r="O837" i="23"/>
  <c r="N837" i="23"/>
  <c r="M837" i="23"/>
  <c r="P836" i="23"/>
  <c r="O836" i="23"/>
  <c r="N836" i="23"/>
  <c r="M836" i="23"/>
  <c r="P835" i="23"/>
  <c r="O835" i="23"/>
  <c r="N835" i="23"/>
  <c r="M835" i="23"/>
  <c r="P834" i="23"/>
  <c r="O834" i="23"/>
  <c r="N834" i="23"/>
  <c r="P833" i="23"/>
  <c r="O833" i="23"/>
  <c r="N833" i="23"/>
  <c r="Q832" i="23"/>
  <c r="P832" i="23"/>
  <c r="O832" i="23"/>
  <c r="N832" i="23"/>
  <c r="P831" i="23"/>
  <c r="O831" i="23"/>
  <c r="N831" i="23"/>
  <c r="P830" i="23"/>
  <c r="O830" i="23"/>
  <c r="N830" i="23"/>
  <c r="P829" i="23"/>
  <c r="O829" i="23"/>
  <c r="N829" i="23"/>
  <c r="P828" i="23"/>
  <c r="O828" i="23"/>
  <c r="N828" i="23"/>
  <c r="M828" i="23"/>
  <c r="P827" i="23"/>
  <c r="O827" i="23"/>
  <c r="N827" i="23"/>
  <c r="Q826" i="23"/>
  <c r="P826" i="23"/>
  <c r="O826" i="23"/>
  <c r="N826" i="23"/>
  <c r="P825" i="23"/>
  <c r="O825" i="23"/>
  <c r="N825" i="23"/>
  <c r="M825" i="23"/>
  <c r="P824" i="23"/>
  <c r="O824" i="23"/>
  <c r="N824" i="23"/>
  <c r="P823" i="23"/>
  <c r="O823" i="23"/>
  <c r="N823" i="23"/>
  <c r="P822" i="23"/>
  <c r="O822" i="23"/>
  <c r="N822" i="23"/>
  <c r="M822" i="23"/>
  <c r="P821" i="23"/>
  <c r="O821" i="23"/>
  <c r="N821" i="23"/>
  <c r="M821" i="23"/>
  <c r="P820" i="23"/>
  <c r="O820" i="23"/>
  <c r="N820" i="23"/>
  <c r="P819" i="23"/>
  <c r="O819" i="23"/>
  <c r="N819" i="23"/>
  <c r="M819" i="23"/>
  <c r="Q818" i="23"/>
  <c r="P818" i="23"/>
  <c r="O818" i="23"/>
  <c r="N818" i="23"/>
  <c r="P817" i="23"/>
  <c r="O817" i="23"/>
  <c r="N817" i="23"/>
  <c r="M817" i="23"/>
  <c r="Q816" i="23"/>
  <c r="P816" i="23"/>
  <c r="O816" i="23"/>
  <c r="N816" i="23"/>
  <c r="P815" i="23"/>
  <c r="O815" i="23"/>
  <c r="N815" i="23"/>
  <c r="M815" i="23"/>
  <c r="P814" i="23"/>
  <c r="O814" i="23"/>
  <c r="N814" i="23"/>
  <c r="P813" i="23"/>
  <c r="O813" i="23"/>
  <c r="N813" i="23"/>
  <c r="M813" i="23"/>
  <c r="P812" i="23"/>
  <c r="O812" i="23"/>
  <c r="N812" i="23"/>
  <c r="M812" i="23"/>
  <c r="P811" i="23"/>
  <c r="O811" i="23"/>
  <c r="N811" i="23"/>
  <c r="Q810" i="23"/>
  <c r="P810" i="23"/>
  <c r="O810" i="23"/>
  <c r="N810" i="23"/>
  <c r="P809" i="23"/>
  <c r="O809" i="23"/>
  <c r="N809" i="23"/>
  <c r="M809" i="23"/>
  <c r="P808" i="23"/>
  <c r="O808" i="23"/>
  <c r="N808" i="23"/>
  <c r="P807" i="23"/>
  <c r="O807" i="23"/>
  <c r="N807" i="23"/>
  <c r="P806" i="23"/>
  <c r="O806" i="23"/>
  <c r="N806" i="23"/>
  <c r="M806" i="23"/>
  <c r="P805" i="23"/>
  <c r="O805" i="23"/>
  <c r="N805" i="23"/>
  <c r="M805" i="23"/>
  <c r="P804" i="23"/>
  <c r="O804" i="23"/>
  <c r="N804" i="23"/>
  <c r="M804" i="23"/>
  <c r="P803" i="23"/>
  <c r="O803" i="23"/>
  <c r="N803" i="23"/>
  <c r="M803" i="23"/>
  <c r="P802" i="23"/>
  <c r="O802" i="23"/>
  <c r="N802" i="23"/>
  <c r="P801" i="23"/>
  <c r="O801" i="23"/>
  <c r="N801" i="23"/>
  <c r="M801" i="23"/>
  <c r="P800" i="23"/>
  <c r="O800" i="23"/>
  <c r="N800" i="23"/>
  <c r="P799" i="23"/>
  <c r="O799" i="23"/>
  <c r="N799" i="23"/>
  <c r="M799" i="23"/>
  <c r="P798" i="23"/>
  <c r="O798" i="23"/>
  <c r="N798" i="23"/>
  <c r="P797" i="23"/>
  <c r="O797" i="23"/>
  <c r="N797" i="23"/>
  <c r="M797" i="23"/>
  <c r="P796" i="23"/>
  <c r="O796" i="23"/>
  <c r="N796" i="23"/>
  <c r="Q795" i="23"/>
  <c r="P795" i="23"/>
  <c r="O795" i="23"/>
  <c r="N795" i="23"/>
  <c r="P794" i="23"/>
  <c r="O794" i="23"/>
  <c r="N794" i="23"/>
  <c r="Q793" i="23"/>
  <c r="P793" i="23"/>
  <c r="O793" i="23"/>
  <c r="N793" i="23"/>
  <c r="P792" i="23"/>
  <c r="O792" i="23"/>
  <c r="N792" i="23"/>
  <c r="Q791" i="23"/>
  <c r="P791" i="23"/>
  <c r="O791" i="23"/>
  <c r="N791" i="23"/>
  <c r="P790" i="23"/>
  <c r="O790" i="23"/>
  <c r="N790" i="23"/>
  <c r="Q789" i="23"/>
  <c r="P789" i="23"/>
  <c r="O789" i="23"/>
  <c r="N789" i="23"/>
  <c r="P788" i="23"/>
  <c r="O788" i="23"/>
  <c r="N788" i="23"/>
  <c r="M788" i="23"/>
  <c r="Q787" i="23"/>
  <c r="P787" i="23"/>
  <c r="O787" i="23"/>
  <c r="N787" i="23"/>
  <c r="M787" i="23"/>
  <c r="P786" i="23"/>
  <c r="O786" i="23"/>
  <c r="N786" i="23"/>
  <c r="Q785" i="23"/>
  <c r="P785" i="23"/>
  <c r="O785" i="23"/>
  <c r="N785" i="23"/>
  <c r="M785" i="23"/>
  <c r="P784" i="23"/>
  <c r="O784" i="23"/>
  <c r="N784" i="23"/>
  <c r="P783" i="23"/>
  <c r="O783" i="23"/>
  <c r="N783" i="23"/>
  <c r="M783" i="23"/>
  <c r="P782" i="23"/>
  <c r="O782" i="23"/>
  <c r="N782" i="23"/>
  <c r="Q781" i="23"/>
  <c r="P781" i="23"/>
  <c r="O781" i="23"/>
  <c r="N781" i="23"/>
  <c r="M781" i="23"/>
  <c r="P780" i="23"/>
  <c r="O780" i="23"/>
  <c r="N780" i="23"/>
  <c r="M780" i="23"/>
  <c r="P779" i="23"/>
  <c r="O779" i="23"/>
  <c r="N779" i="23"/>
  <c r="Q778" i="23"/>
  <c r="P778" i="23"/>
  <c r="O778" i="23"/>
  <c r="N778" i="23"/>
  <c r="P777" i="23"/>
  <c r="O777" i="23"/>
  <c r="N777" i="23"/>
  <c r="M777" i="23"/>
  <c r="P776" i="23"/>
  <c r="O776" i="23"/>
  <c r="N776" i="23"/>
  <c r="P775" i="23"/>
  <c r="O775" i="23"/>
  <c r="N775" i="23"/>
  <c r="P774" i="23"/>
  <c r="O774" i="23"/>
  <c r="N774" i="23"/>
  <c r="M774" i="23"/>
  <c r="P773" i="23"/>
  <c r="O773" i="23"/>
  <c r="N773" i="23"/>
  <c r="M773" i="23"/>
  <c r="P772" i="23"/>
  <c r="O772" i="23"/>
  <c r="N772" i="23"/>
  <c r="P771" i="23"/>
  <c r="O771" i="23"/>
  <c r="N771" i="23"/>
  <c r="M771" i="23"/>
  <c r="Q770" i="23"/>
  <c r="P770" i="23"/>
  <c r="O770" i="23"/>
  <c r="N770" i="23"/>
  <c r="P769" i="23"/>
  <c r="O769" i="23"/>
  <c r="N769" i="23"/>
  <c r="M769" i="23"/>
  <c r="P768" i="23"/>
  <c r="O768" i="23"/>
  <c r="N768" i="23"/>
  <c r="P767" i="23"/>
  <c r="O767" i="23"/>
  <c r="N767" i="23"/>
  <c r="M767" i="23"/>
  <c r="P766" i="23"/>
  <c r="O766" i="23"/>
  <c r="N766" i="23"/>
  <c r="P765" i="23"/>
  <c r="O765" i="23"/>
  <c r="N765" i="23"/>
  <c r="M765" i="23"/>
  <c r="P764" i="23"/>
  <c r="O764" i="23"/>
  <c r="N764" i="23"/>
  <c r="M764" i="23"/>
  <c r="P763" i="23"/>
  <c r="O763" i="23"/>
  <c r="N763" i="23"/>
  <c r="M763" i="23"/>
  <c r="P762" i="23"/>
  <c r="O762" i="23"/>
  <c r="N762" i="23"/>
  <c r="M762" i="23"/>
  <c r="Q761" i="23"/>
  <c r="P761" i="23"/>
  <c r="O761" i="23"/>
  <c r="N761" i="23"/>
  <c r="P760" i="23"/>
  <c r="O760" i="23"/>
  <c r="N760" i="23"/>
  <c r="Q759" i="23"/>
  <c r="P759" i="23"/>
  <c r="O759" i="23"/>
  <c r="N759" i="23"/>
  <c r="M759" i="23"/>
  <c r="P758" i="23"/>
  <c r="O758" i="23"/>
  <c r="N758" i="23"/>
  <c r="M758" i="23"/>
  <c r="P757" i="23"/>
  <c r="O757" i="23"/>
  <c r="N757" i="23"/>
  <c r="P756" i="23"/>
  <c r="O756" i="23"/>
  <c r="N756" i="23"/>
  <c r="M756" i="23"/>
  <c r="P755" i="23"/>
  <c r="O755" i="23"/>
  <c r="N755" i="23"/>
  <c r="Q754" i="23"/>
  <c r="P754" i="23"/>
  <c r="O754" i="23"/>
  <c r="N754" i="23"/>
  <c r="P753" i="23"/>
  <c r="O753" i="23"/>
  <c r="N753" i="23"/>
  <c r="M753" i="23"/>
  <c r="Q752" i="23"/>
  <c r="P752" i="23"/>
  <c r="O752" i="23"/>
  <c r="N752" i="23"/>
  <c r="P751" i="23"/>
  <c r="O751" i="23"/>
  <c r="N751" i="23"/>
  <c r="M751" i="23"/>
  <c r="P750" i="23"/>
  <c r="O750" i="23"/>
  <c r="N750" i="23"/>
  <c r="M750" i="23"/>
  <c r="P749" i="23"/>
  <c r="O749" i="23"/>
  <c r="N749" i="23"/>
  <c r="M749" i="23"/>
  <c r="P748" i="23"/>
  <c r="O748" i="23"/>
  <c r="N748" i="23"/>
  <c r="Q747" i="23"/>
  <c r="P747" i="23"/>
  <c r="O747" i="23"/>
  <c r="N747" i="23"/>
  <c r="P746" i="23"/>
  <c r="O746" i="23"/>
  <c r="N746" i="23"/>
  <c r="M746" i="23"/>
  <c r="P745" i="23"/>
  <c r="O745" i="23"/>
  <c r="N745" i="23"/>
  <c r="M745" i="23"/>
  <c r="P744" i="23"/>
  <c r="O744" i="23"/>
  <c r="N744" i="23"/>
  <c r="Q743" i="23"/>
  <c r="P743" i="23"/>
  <c r="O743" i="23"/>
  <c r="N743" i="23"/>
  <c r="M743" i="23"/>
  <c r="P742" i="23"/>
  <c r="O742" i="23"/>
  <c r="N742" i="23"/>
  <c r="M742" i="23"/>
  <c r="P741" i="23"/>
  <c r="O741" i="23"/>
  <c r="N741" i="23"/>
  <c r="M741" i="23"/>
  <c r="P740" i="23"/>
  <c r="O740" i="23"/>
  <c r="N740" i="23"/>
  <c r="P739" i="23"/>
  <c r="O739" i="23"/>
  <c r="N739" i="23"/>
  <c r="Q738" i="23"/>
  <c r="P738" i="23"/>
  <c r="O738" i="23"/>
  <c r="N738" i="23"/>
  <c r="M738" i="23"/>
  <c r="P737" i="23"/>
  <c r="O737" i="23"/>
  <c r="N737" i="23"/>
  <c r="M737" i="23"/>
  <c r="P736" i="23"/>
  <c r="O736" i="23"/>
  <c r="N736" i="23"/>
  <c r="P735" i="23"/>
  <c r="O735" i="23"/>
  <c r="N735" i="23"/>
  <c r="M735" i="23"/>
  <c r="P734" i="23"/>
  <c r="O734" i="23"/>
  <c r="N734" i="23"/>
  <c r="Q733" i="23"/>
  <c r="P733" i="23"/>
  <c r="O733" i="23"/>
  <c r="N733" i="23"/>
  <c r="P732" i="23"/>
  <c r="O732" i="23"/>
  <c r="N732" i="23"/>
  <c r="M732" i="23"/>
  <c r="Q731" i="23"/>
  <c r="P731" i="23"/>
  <c r="O731" i="23"/>
  <c r="N731" i="23"/>
  <c r="M731" i="23"/>
  <c r="P730" i="23"/>
  <c r="O730" i="23"/>
  <c r="N730" i="23"/>
  <c r="M730" i="23"/>
  <c r="P729" i="23"/>
  <c r="O729" i="23"/>
  <c r="N729" i="23"/>
  <c r="P728" i="23"/>
  <c r="O728" i="23"/>
  <c r="N728" i="23"/>
  <c r="P727" i="23"/>
  <c r="O727" i="23"/>
  <c r="N727" i="23"/>
  <c r="Q726" i="23"/>
  <c r="P726" i="23"/>
  <c r="O726" i="23"/>
  <c r="N726" i="23"/>
  <c r="P725" i="23"/>
  <c r="O725" i="23"/>
  <c r="N725" i="23"/>
  <c r="M725" i="23"/>
  <c r="P724" i="23"/>
  <c r="O724" i="23"/>
  <c r="N724" i="23"/>
  <c r="M724" i="23"/>
  <c r="P723" i="23"/>
  <c r="O723" i="23"/>
  <c r="N723" i="23"/>
  <c r="M723" i="23"/>
  <c r="Q722" i="23"/>
  <c r="P722" i="23"/>
  <c r="O722" i="23"/>
  <c r="N722" i="23"/>
  <c r="M722" i="23"/>
  <c r="P721" i="23"/>
  <c r="O721" i="23"/>
  <c r="N721" i="23"/>
  <c r="M721" i="23"/>
  <c r="P720" i="23"/>
  <c r="O720" i="23"/>
  <c r="N720" i="23"/>
  <c r="Q719" i="23"/>
  <c r="P719" i="23"/>
  <c r="O719" i="23"/>
  <c r="N719" i="23"/>
  <c r="P718" i="23"/>
  <c r="O718" i="23"/>
  <c r="N718" i="23"/>
  <c r="M718" i="23"/>
  <c r="Q717" i="23"/>
  <c r="P717" i="23"/>
  <c r="O717" i="23"/>
  <c r="N717" i="23"/>
  <c r="M717" i="23"/>
  <c r="P716" i="23"/>
  <c r="O716" i="23"/>
  <c r="N716" i="23"/>
  <c r="M716" i="23"/>
  <c r="Q715" i="23"/>
  <c r="P715" i="23"/>
  <c r="O715" i="23"/>
  <c r="N715" i="23"/>
  <c r="M715" i="23"/>
  <c r="P714" i="23"/>
  <c r="O714" i="23"/>
  <c r="N714" i="23"/>
  <c r="M714" i="23"/>
  <c r="P713" i="23"/>
  <c r="O713" i="23"/>
  <c r="N713" i="23"/>
  <c r="Q712" i="23"/>
  <c r="P712" i="23"/>
  <c r="O712" i="23"/>
  <c r="N712" i="23"/>
  <c r="P711" i="23"/>
  <c r="O711" i="23"/>
  <c r="N711" i="23"/>
  <c r="M711" i="23"/>
  <c r="Q710" i="23"/>
  <c r="P710" i="23"/>
  <c r="O710" i="23"/>
  <c r="N710" i="23"/>
  <c r="M710" i="23"/>
  <c r="P709" i="23"/>
  <c r="O709" i="23"/>
  <c r="N709" i="23"/>
  <c r="M709" i="23"/>
  <c r="P708" i="23"/>
  <c r="O708" i="23"/>
  <c r="N708" i="23"/>
  <c r="M708" i="23"/>
  <c r="P707" i="23"/>
  <c r="O707" i="23"/>
  <c r="N707" i="23"/>
  <c r="P706" i="23"/>
  <c r="O706" i="23"/>
  <c r="N706" i="23"/>
  <c r="Q705" i="23"/>
  <c r="P705" i="23"/>
  <c r="O705" i="23"/>
  <c r="N705" i="23"/>
  <c r="P704" i="23"/>
  <c r="O704" i="23"/>
  <c r="N704" i="23"/>
  <c r="Q703" i="23"/>
  <c r="P703" i="23"/>
  <c r="O703" i="23"/>
  <c r="N703" i="23"/>
  <c r="M703" i="23"/>
  <c r="P702" i="23"/>
  <c r="O702" i="23"/>
  <c r="N702" i="23"/>
  <c r="Q701" i="23"/>
  <c r="P701" i="23"/>
  <c r="O701" i="23"/>
  <c r="N701" i="23"/>
  <c r="M701" i="23"/>
  <c r="P700" i="23"/>
  <c r="O700" i="23"/>
  <c r="N700" i="23"/>
  <c r="M700" i="23"/>
  <c r="P699" i="23"/>
  <c r="O699" i="23"/>
  <c r="N699" i="23"/>
  <c r="Q698" i="23"/>
  <c r="P698" i="23"/>
  <c r="O698" i="23"/>
  <c r="N698" i="23"/>
  <c r="P697" i="23"/>
  <c r="O697" i="23"/>
  <c r="N697" i="23"/>
  <c r="Q696" i="23"/>
  <c r="P696" i="23"/>
  <c r="O696" i="23"/>
  <c r="N696" i="23"/>
  <c r="P695" i="23"/>
  <c r="O695" i="23"/>
  <c r="N695" i="23"/>
  <c r="M695" i="23"/>
  <c r="Q694" i="23"/>
  <c r="P694" i="23"/>
  <c r="O694" i="23"/>
  <c r="N694" i="23"/>
  <c r="M694" i="23"/>
  <c r="P693" i="23"/>
  <c r="O693" i="23"/>
  <c r="N693" i="23"/>
  <c r="M693" i="23"/>
  <c r="P692" i="23"/>
  <c r="O692" i="23"/>
  <c r="N692" i="23"/>
  <c r="P691" i="23"/>
  <c r="O691" i="23"/>
  <c r="N691" i="23"/>
  <c r="M691" i="23"/>
  <c r="P690" i="23"/>
  <c r="O690" i="23"/>
  <c r="N690" i="23"/>
  <c r="M690" i="23"/>
  <c r="Q689" i="23"/>
  <c r="P689" i="23"/>
  <c r="O689" i="23"/>
  <c r="N689" i="23"/>
  <c r="M689" i="23"/>
  <c r="P688" i="23"/>
  <c r="O688" i="23"/>
  <c r="N688" i="23"/>
  <c r="Q687" i="23"/>
  <c r="P687" i="23"/>
  <c r="O687" i="23"/>
  <c r="N687" i="23"/>
  <c r="M687" i="23"/>
  <c r="P686" i="23"/>
  <c r="O686" i="23"/>
  <c r="N686" i="23"/>
  <c r="M686" i="23"/>
  <c r="P685" i="23"/>
  <c r="O685" i="23"/>
  <c r="N685" i="23"/>
  <c r="P684" i="23"/>
  <c r="O684" i="23"/>
  <c r="N684" i="23"/>
  <c r="M684" i="23"/>
  <c r="P683" i="23"/>
  <c r="O683" i="23"/>
  <c r="N683" i="23"/>
  <c r="M683" i="23"/>
  <c r="Q682" i="23"/>
  <c r="P682" i="23"/>
  <c r="O682" i="23"/>
  <c r="N682" i="23"/>
  <c r="M682" i="23"/>
  <c r="P681" i="23"/>
  <c r="O681" i="23"/>
  <c r="N681" i="23"/>
  <c r="M681" i="23"/>
  <c r="Q680" i="23"/>
  <c r="P680" i="23"/>
  <c r="O680" i="23"/>
  <c r="N680" i="23"/>
  <c r="P679" i="23"/>
  <c r="O679" i="23"/>
  <c r="N679" i="23"/>
  <c r="M679" i="23"/>
  <c r="P678" i="23"/>
  <c r="O678" i="23"/>
  <c r="N678" i="23"/>
  <c r="Q677" i="23"/>
  <c r="P677" i="23"/>
  <c r="O677" i="23"/>
  <c r="N677" i="23"/>
  <c r="P676" i="23"/>
  <c r="O676" i="23"/>
  <c r="N676" i="23"/>
  <c r="M676" i="23"/>
  <c r="Q675" i="23"/>
  <c r="P675" i="23"/>
  <c r="O675" i="23"/>
  <c r="N675" i="23"/>
  <c r="P674" i="23"/>
  <c r="O674" i="23"/>
  <c r="N674" i="23"/>
  <c r="M674" i="23"/>
  <c r="Q673" i="23"/>
  <c r="P673" i="23"/>
  <c r="O673" i="23"/>
  <c r="N673" i="23"/>
  <c r="M673" i="23"/>
  <c r="P672" i="23"/>
  <c r="O672" i="23"/>
  <c r="N672" i="23"/>
  <c r="P671" i="23"/>
  <c r="O671" i="23"/>
  <c r="N671" i="23"/>
  <c r="Q670" i="23"/>
  <c r="P670" i="23"/>
  <c r="O670" i="23"/>
  <c r="N670" i="23"/>
  <c r="P669" i="23"/>
  <c r="O669" i="23"/>
  <c r="N669" i="23"/>
  <c r="M669" i="23"/>
  <c r="P668" i="23"/>
  <c r="O668" i="23"/>
  <c r="N668" i="23"/>
  <c r="P667" i="23"/>
  <c r="O667" i="23"/>
  <c r="N667" i="23"/>
  <c r="M667" i="23"/>
  <c r="Q666" i="23"/>
  <c r="P666" i="23"/>
  <c r="O666" i="23"/>
  <c r="N666" i="23"/>
  <c r="M666" i="23"/>
  <c r="P665" i="23"/>
  <c r="O665" i="23"/>
  <c r="N665" i="23"/>
  <c r="P664" i="23"/>
  <c r="O664" i="23"/>
  <c r="N664" i="23"/>
  <c r="P663" i="23"/>
  <c r="O663" i="23"/>
  <c r="N663" i="23"/>
  <c r="M663" i="23"/>
  <c r="P662" i="23"/>
  <c r="O662" i="23"/>
  <c r="N662" i="23"/>
  <c r="M662" i="23"/>
  <c r="Q661" i="23"/>
  <c r="P661" i="23"/>
  <c r="O661" i="23"/>
  <c r="N661" i="23"/>
  <c r="M661" i="23"/>
  <c r="P660" i="23"/>
  <c r="O660" i="23"/>
  <c r="N660" i="23"/>
  <c r="M660" i="23"/>
  <c r="P659" i="23"/>
  <c r="O659" i="23"/>
  <c r="N659" i="23"/>
  <c r="M659" i="23"/>
  <c r="P658" i="23"/>
  <c r="O658" i="23"/>
  <c r="N658" i="23"/>
  <c r="M658" i="23"/>
  <c r="P657" i="23"/>
  <c r="O657" i="23"/>
  <c r="N657" i="23"/>
  <c r="Q656" i="23"/>
  <c r="P656" i="23"/>
  <c r="O656" i="23"/>
  <c r="N656" i="23"/>
  <c r="P655" i="23"/>
  <c r="O655" i="23"/>
  <c r="N655" i="23"/>
  <c r="M655" i="23"/>
  <c r="P654" i="23"/>
  <c r="O654" i="23"/>
  <c r="N654" i="23"/>
  <c r="P653" i="23"/>
  <c r="O653" i="23"/>
  <c r="N653" i="23"/>
  <c r="M653" i="23"/>
  <c r="Q652" i="23"/>
  <c r="P652" i="23"/>
  <c r="O652" i="23"/>
  <c r="N652" i="23"/>
  <c r="M652" i="23"/>
  <c r="P651" i="23"/>
  <c r="O651" i="23"/>
  <c r="N651" i="23"/>
  <c r="M651" i="23"/>
  <c r="P650" i="23"/>
  <c r="O650" i="23"/>
  <c r="N650" i="23"/>
  <c r="M650" i="23"/>
  <c r="Q649" i="23"/>
  <c r="P649" i="23"/>
  <c r="O649" i="23"/>
  <c r="N649" i="23"/>
  <c r="M649" i="23"/>
  <c r="P648" i="23"/>
  <c r="O648" i="23"/>
  <c r="N648" i="23"/>
  <c r="M648" i="23"/>
  <c r="P647" i="23"/>
  <c r="O647" i="23"/>
  <c r="N647" i="23"/>
  <c r="Q646" i="23"/>
  <c r="P646" i="23"/>
  <c r="O646" i="23"/>
  <c r="N646" i="23"/>
  <c r="P645" i="23"/>
  <c r="O645" i="23"/>
  <c r="N645" i="23"/>
  <c r="M645" i="23"/>
  <c r="Q644" i="23"/>
  <c r="P644" i="23"/>
  <c r="O644" i="23"/>
  <c r="N644" i="23"/>
  <c r="M644" i="23"/>
  <c r="P643" i="23"/>
  <c r="O643" i="23"/>
  <c r="N643" i="23"/>
  <c r="M643" i="23"/>
  <c r="P642" i="23"/>
  <c r="O642" i="23"/>
  <c r="N642" i="23"/>
  <c r="M642" i="23"/>
  <c r="Q641" i="23"/>
  <c r="P641" i="23"/>
  <c r="O641" i="23"/>
  <c r="N641" i="23"/>
  <c r="M641" i="23"/>
  <c r="P640" i="23"/>
  <c r="O640" i="23"/>
  <c r="N640" i="23"/>
  <c r="M640" i="23"/>
  <c r="P639" i="23"/>
  <c r="O639" i="23"/>
  <c r="N639" i="23"/>
  <c r="Q638" i="23"/>
  <c r="P638" i="23"/>
  <c r="O638" i="23"/>
  <c r="N638" i="23"/>
  <c r="P637" i="23"/>
  <c r="O637" i="23"/>
  <c r="N637" i="23"/>
  <c r="M637" i="23"/>
  <c r="Q636" i="23"/>
  <c r="P636" i="23"/>
  <c r="O636" i="23"/>
  <c r="N636" i="23"/>
  <c r="M636" i="23"/>
  <c r="P635" i="23"/>
  <c r="O635" i="23"/>
  <c r="N635" i="23"/>
  <c r="M635" i="23"/>
  <c r="P634" i="23"/>
  <c r="O634" i="23"/>
  <c r="N634" i="23"/>
  <c r="M634" i="23"/>
  <c r="Q633" i="23"/>
  <c r="P633" i="23"/>
  <c r="O633" i="23"/>
  <c r="N633" i="23"/>
  <c r="M633" i="23"/>
  <c r="P632" i="23"/>
  <c r="O632" i="23"/>
  <c r="N632" i="23"/>
  <c r="M632" i="23"/>
  <c r="P631" i="23"/>
  <c r="O631" i="23"/>
  <c r="N631" i="23"/>
  <c r="Q630" i="23"/>
  <c r="P630" i="23"/>
  <c r="O630" i="23"/>
  <c r="N630" i="23"/>
  <c r="P629" i="23"/>
  <c r="O629" i="23"/>
  <c r="N629" i="23"/>
  <c r="M629" i="23"/>
  <c r="Q628" i="23"/>
  <c r="P628" i="23"/>
  <c r="O628" i="23"/>
  <c r="N628" i="23"/>
  <c r="M628" i="23"/>
  <c r="P627" i="23"/>
  <c r="O627" i="23"/>
  <c r="N627" i="23"/>
  <c r="M627" i="23"/>
  <c r="P626" i="23"/>
  <c r="O626" i="23"/>
  <c r="N626" i="23"/>
  <c r="M626" i="23"/>
  <c r="Q625" i="23"/>
  <c r="P625" i="23"/>
  <c r="O625" i="23"/>
  <c r="N625" i="23"/>
  <c r="M625" i="23"/>
  <c r="P624" i="23"/>
  <c r="O624" i="23"/>
  <c r="N624" i="23"/>
  <c r="M624" i="23"/>
  <c r="P623" i="23"/>
  <c r="O623" i="23"/>
  <c r="N623" i="23"/>
  <c r="Q622" i="23"/>
  <c r="P622" i="23"/>
  <c r="O622" i="23"/>
  <c r="N622" i="23"/>
  <c r="P621" i="23"/>
  <c r="O621" i="23"/>
  <c r="N621" i="23"/>
  <c r="M621" i="23"/>
  <c r="Q620" i="23"/>
  <c r="P620" i="23"/>
  <c r="O620" i="23"/>
  <c r="N620" i="23"/>
  <c r="M620" i="23"/>
  <c r="P619" i="23"/>
  <c r="O619" i="23"/>
  <c r="N619" i="23"/>
  <c r="M619" i="23"/>
  <c r="P618" i="23"/>
  <c r="O618" i="23"/>
  <c r="N618" i="23"/>
  <c r="M618" i="23"/>
  <c r="Q617" i="23"/>
  <c r="P617" i="23"/>
  <c r="O617" i="23"/>
  <c r="N617" i="23"/>
  <c r="M617" i="23"/>
  <c r="P616" i="23"/>
  <c r="O616" i="23"/>
  <c r="N616" i="23"/>
  <c r="M616" i="23"/>
  <c r="P615" i="23"/>
  <c r="O615" i="23"/>
  <c r="N615" i="23"/>
  <c r="Q614" i="23"/>
  <c r="P614" i="23"/>
  <c r="O614" i="23"/>
  <c r="N614" i="23"/>
  <c r="P613" i="23"/>
  <c r="O613" i="23"/>
  <c r="N613" i="23"/>
  <c r="M613" i="23"/>
  <c r="Q612" i="23"/>
  <c r="P612" i="23"/>
  <c r="O612" i="23"/>
  <c r="N612" i="23"/>
  <c r="M612" i="23"/>
  <c r="P611" i="23"/>
  <c r="O611" i="23"/>
  <c r="N611" i="23"/>
  <c r="M611" i="23"/>
  <c r="P610" i="23"/>
  <c r="O610" i="23"/>
  <c r="N610" i="23"/>
  <c r="M610" i="23"/>
  <c r="Q609" i="23"/>
  <c r="P609" i="23"/>
  <c r="O609" i="23"/>
  <c r="N609" i="23"/>
  <c r="M609" i="23"/>
  <c r="P608" i="23"/>
  <c r="O608" i="23"/>
  <c r="N608" i="23"/>
  <c r="M608" i="23"/>
  <c r="P607" i="23"/>
  <c r="O607" i="23"/>
  <c r="N607" i="23"/>
  <c r="Q606" i="23"/>
  <c r="P606" i="23"/>
  <c r="O606" i="23"/>
  <c r="N606" i="23"/>
  <c r="P605" i="23"/>
  <c r="O605" i="23"/>
  <c r="N605" i="23"/>
  <c r="M605" i="23"/>
  <c r="Q604" i="23"/>
  <c r="P604" i="23"/>
  <c r="O604" i="23"/>
  <c r="N604" i="23"/>
  <c r="M604" i="23"/>
  <c r="P603" i="23"/>
  <c r="O603" i="23"/>
  <c r="N603" i="23"/>
  <c r="M603" i="23"/>
  <c r="P602" i="23"/>
  <c r="O602" i="23"/>
  <c r="N602" i="23"/>
  <c r="M602" i="23"/>
  <c r="Q601" i="23"/>
  <c r="P601" i="23"/>
  <c r="O601" i="23"/>
  <c r="N601" i="23"/>
  <c r="M601" i="23"/>
  <c r="P600" i="23"/>
  <c r="O600" i="23"/>
  <c r="N600" i="23"/>
  <c r="M600" i="23"/>
  <c r="P599" i="23"/>
  <c r="O599" i="23"/>
  <c r="N599" i="23"/>
  <c r="Q598" i="23"/>
  <c r="P598" i="23"/>
  <c r="O598" i="23"/>
  <c r="N598" i="23"/>
  <c r="P597" i="23"/>
  <c r="O597" i="23"/>
  <c r="N597" i="23"/>
  <c r="M597" i="23"/>
  <c r="Q596" i="23"/>
  <c r="P596" i="23"/>
  <c r="O596" i="23"/>
  <c r="N596" i="23"/>
  <c r="M596" i="23"/>
  <c r="P595" i="23"/>
  <c r="O595" i="23"/>
  <c r="N595" i="23"/>
  <c r="M595" i="23"/>
  <c r="P594" i="23"/>
  <c r="O594" i="23"/>
  <c r="N594" i="23"/>
  <c r="M594" i="23"/>
  <c r="Q593" i="23"/>
  <c r="P593" i="23"/>
  <c r="O593" i="23"/>
  <c r="N593" i="23"/>
  <c r="M593" i="23"/>
  <c r="P592" i="23"/>
  <c r="O592" i="23"/>
  <c r="N592" i="23"/>
  <c r="M592" i="23"/>
  <c r="P591" i="23"/>
  <c r="O591" i="23"/>
  <c r="N591" i="23"/>
  <c r="Q590" i="23"/>
  <c r="P590" i="23"/>
  <c r="O590" i="23"/>
  <c r="N590" i="23"/>
  <c r="P589" i="23"/>
  <c r="O589" i="23"/>
  <c r="N589" i="23"/>
  <c r="M589" i="23"/>
  <c r="Q588" i="23"/>
  <c r="P588" i="23"/>
  <c r="O588" i="23"/>
  <c r="N588" i="23"/>
  <c r="M588" i="23"/>
  <c r="P587" i="23"/>
  <c r="O587" i="23"/>
  <c r="N587" i="23"/>
  <c r="M587" i="23"/>
  <c r="P586" i="23"/>
  <c r="O586" i="23"/>
  <c r="N586" i="23"/>
  <c r="M586" i="23"/>
  <c r="Q585" i="23"/>
  <c r="P585" i="23"/>
  <c r="O585" i="23"/>
  <c r="N585" i="23"/>
  <c r="M585" i="23"/>
  <c r="P584" i="23"/>
  <c r="O584" i="23"/>
  <c r="N584" i="23"/>
  <c r="M584" i="23"/>
  <c r="P583" i="23"/>
  <c r="O583" i="23"/>
  <c r="N583" i="23"/>
  <c r="Q582" i="23"/>
  <c r="P582" i="23"/>
  <c r="O582" i="23"/>
  <c r="N582" i="23"/>
  <c r="P581" i="23"/>
  <c r="O581" i="23"/>
  <c r="N581" i="23"/>
  <c r="M581" i="23"/>
  <c r="Q580" i="23"/>
  <c r="P580" i="23"/>
  <c r="O580" i="23"/>
  <c r="N580" i="23"/>
  <c r="M580" i="23"/>
  <c r="P579" i="23"/>
  <c r="O579" i="23"/>
  <c r="N579" i="23"/>
  <c r="M579" i="23"/>
  <c r="P578" i="23"/>
  <c r="O578" i="23"/>
  <c r="N578" i="23"/>
  <c r="M578" i="23"/>
  <c r="Q577" i="23"/>
  <c r="P577" i="23"/>
  <c r="O577" i="23"/>
  <c r="N577" i="23"/>
  <c r="M577" i="23"/>
  <c r="P576" i="23"/>
  <c r="O576" i="23"/>
  <c r="N576" i="23"/>
  <c r="M576" i="23"/>
  <c r="P575" i="23"/>
  <c r="O575" i="23"/>
  <c r="N575" i="23"/>
  <c r="Q574" i="23"/>
  <c r="P574" i="23"/>
  <c r="O574" i="23"/>
  <c r="N574" i="23"/>
  <c r="P573" i="23"/>
  <c r="O573" i="23"/>
  <c r="N573" i="23"/>
  <c r="M573" i="23"/>
  <c r="Q572" i="23"/>
  <c r="P572" i="23"/>
  <c r="O572" i="23"/>
  <c r="N572" i="23"/>
  <c r="M572" i="23"/>
  <c r="P571" i="23"/>
  <c r="O571" i="23"/>
  <c r="N571" i="23"/>
  <c r="M571" i="23"/>
  <c r="P570" i="23"/>
  <c r="O570" i="23"/>
  <c r="N570" i="23"/>
  <c r="M570" i="23"/>
  <c r="Q569" i="23"/>
  <c r="P569" i="23"/>
  <c r="O569" i="23"/>
  <c r="N569" i="23"/>
  <c r="M569" i="23"/>
  <c r="P568" i="23"/>
  <c r="O568" i="23"/>
  <c r="N568" i="23"/>
  <c r="M568" i="23"/>
  <c r="P567" i="23"/>
  <c r="O567" i="23"/>
  <c r="N567" i="23"/>
  <c r="Q566" i="23"/>
  <c r="P566" i="23"/>
  <c r="O566" i="23"/>
  <c r="N566" i="23"/>
  <c r="P565" i="23"/>
  <c r="O565" i="23"/>
  <c r="N565" i="23"/>
  <c r="M565" i="23"/>
  <c r="Q564" i="23"/>
  <c r="P564" i="23"/>
  <c r="O564" i="23"/>
  <c r="N564" i="23"/>
  <c r="M564" i="23"/>
  <c r="P563" i="23"/>
  <c r="O563" i="23"/>
  <c r="N563" i="23"/>
  <c r="M563" i="23"/>
  <c r="P562" i="23"/>
  <c r="O562" i="23"/>
  <c r="N562" i="23"/>
  <c r="M562" i="23"/>
  <c r="Q561" i="23"/>
  <c r="P561" i="23"/>
  <c r="O561" i="23"/>
  <c r="N561" i="23"/>
  <c r="M561" i="23"/>
  <c r="P560" i="23"/>
  <c r="O560" i="23"/>
  <c r="N560" i="23"/>
  <c r="M560" i="23"/>
  <c r="P559" i="23"/>
  <c r="O559" i="23"/>
  <c r="N559" i="23"/>
  <c r="Q558" i="23"/>
  <c r="P558" i="23"/>
  <c r="O558" i="23"/>
  <c r="N558" i="23"/>
  <c r="P557" i="23"/>
  <c r="O557" i="23"/>
  <c r="N557" i="23"/>
  <c r="M557" i="23"/>
  <c r="Q556" i="23"/>
  <c r="P556" i="23"/>
  <c r="O556" i="23"/>
  <c r="N556" i="23"/>
  <c r="M556" i="23"/>
  <c r="P555" i="23"/>
  <c r="O555" i="23"/>
  <c r="N555" i="23"/>
  <c r="M555" i="23"/>
  <c r="P554" i="23"/>
  <c r="O554" i="23"/>
  <c r="N554" i="23"/>
  <c r="M554" i="23"/>
  <c r="Q553" i="23"/>
  <c r="P553" i="23"/>
  <c r="O553" i="23"/>
  <c r="N553" i="23"/>
  <c r="M553" i="23"/>
  <c r="P552" i="23"/>
  <c r="O552" i="23"/>
  <c r="N552" i="23"/>
  <c r="M552" i="23"/>
  <c r="P551" i="23"/>
  <c r="O551" i="23"/>
  <c r="N551" i="23"/>
  <c r="Q550" i="23"/>
  <c r="P550" i="23"/>
  <c r="O550" i="23"/>
  <c r="N550" i="23"/>
  <c r="P549" i="23"/>
  <c r="O549" i="23"/>
  <c r="N549" i="23"/>
  <c r="M549" i="23"/>
  <c r="Q548" i="23"/>
  <c r="P548" i="23"/>
  <c r="O548" i="23"/>
  <c r="N548" i="23"/>
  <c r="M548" i="23"/>
  <c r="P547" i="23"/>
  <c r="O547" i="23"/>
  <c r="N547" i="23"/>
  <c r="M547" i="23"/>
  <c r="P546" i="23"/>
  <c r="O546" i="23"/>
  <c r="N546" i="23"/>
  <c r="M546" i="23"/>
  <c r="Q545" i="23"/>
  <c r="P545" i="23"/>
  <c r="O545" i="23"/>
  <c r="N545" i="23"/>
  <c r="M545" i="23"/>
  <c r="P544" i="23"/>
  <c r="O544" i="23"/>
  <c r="N544" i="23"/>
  <c r="M544" i="23"/>
  <c r="P543" i="23"/>
  <c r="O543" i="23"/>
  <c r="N543" i="23"/>
  <c r="Q542" i="23"/>
  <c r="P542" i="23"/>
  <c r="O542" i="23"/>
  <c r="N542" i="23"/>
  <c r="P541" i="23"/>
  <c r="O541" i="23"/>
  <c r="N541" i="23"/>
  <c r="M541" i="23"/>
  <c r="Q540" i="23"/>
  <c r="P540" i="23"/>
  <c r="O540" i="23"/>
  <c r="N540" i="23"/>
  <c r="M540" i="23"/>
  <c r="P539" i="23"/>
  <c r="O539" i="23"/>
  <c r="N539" i="23"/>
  <c r="M539" i="23"/>
  <c r="P538" i="23"/>
  <c r="O538" i="23"/>
  <c r="N538" i="23"/>
  <c r="M538" i="23"/>
  <c r="Q537" i="23"/>
  <c r="P537" i="23"/>
  <c r="O537" i="23"/>
  <c r="N537" i="23"/>
  <c r="M537" i="23"/>
  <c r="P536" i="23"/>
  <c r="O536" i="23"/>
  <c r="N536" i="23"/>
  <c r="M536" i="23"/>
  <c r="P535" i="23"/>
  <c r="O535" i="23"/>
  <c r="N535" i="23"/>
  <c r="Q534" i="23"/>
  <c r="P534" i="23"/>
  <c r="O534" i="23"/>
  <c r="N534" i="23"/>
  <c r="P533" i="23"/>
  <c r="O533" i="23"/>
  <c r="N533" i="23"/>
  <c r="M533" i="23"/>
  <c r="Q532" i="23"/>
  <c r="P532" i="23"/>
  <c r="O532" i="23"/>
  <c r="N532" i="23"/>
  <c r="M532" i="23"/>
  <c r="P531" i="23"/>
  <c r="O531" i="23"/>
  <c r="N531" i="23"/>
  <c r="M531" i="23"/>
  <c r="P530" i="23"/>
  <c r="O530" i="23"/>
  <c r="N530" i="23"/>
  <c r="M530" i="23"/>
  <c r="Q529" i="23"/>
  <c r="P529" i="23"/>
  <c r="O529" i="23"/>
  <c r="N529" i="23"/>
  <c r="M529" i="23"/>
  <c r="P528" i="23"/>
  <c r="O528" i="23"/>
  <c r="N528" i="23"/>
  <c r="M528" i="23"/>
  <c r="P527" i="23"/>
  <c r="O527" i="23"/>
  <c r="N527" i="23"/>
  <c r="Q526" i="23"/>
  <c r="P526" i="23"/>
  <c r="O526" i="23"/>
  <c r="N526" i="23"/>
  <c r="P525" i="23"/>
  <c r="O525" i="23"/>
  <c r="N525" i="23"/>
  <c r="M525" i="23"/>
  <c r="Q524" i="23"/>
  <c r="P524" i="23"/>
  <c r="O524" i="23"/>
  <c r="N524" i="23"/>
  <c r="M524" i="23"/>
  <c r="P523" i="23"/>
  <c r="O523" i="23"/>
  <c r="N523" i="23"/>
  <c r="M523" i="23"/>
  <c r="P522" i="23"/>
  <c r="O522" i="23"/>
  <c r="N522" i="23"/>
  <c r="M522" i="23"/>
  <c r="Q521" i="23"/>
  <c r="P521" i="23"/>
  <c r="O521" i="23"/>
  <c r="N521" i="23"/>
  <c r="M521" i="23"/>
  <c r="P520" i="23"/>
  <c r="O520" i="23"/>
  <c r="N520" i="23"/>
  <c r="M520" i="23"/>
  <c r="P519" i="23"/>
  <c r="O519" i="23"/>
  <c r="N519" i="23"/>
  <c r="Q518" i="23"/>
  <c r="P518" i="23"/>
  <c r="O518" i="23"/>
  <c r="N518" i="23"/>
  <c r="P517" i="23"/>
  <c r="O517" i="23"/>
  <c r="N517" i="23"/>
  <c r="M517" i="23"/>
  <c r="Q516" i="23"/>
  <c r="P516" i="23"/>
  <c r="O516" i="23"/>
  <c r="N516" i="23"/>
  <c r="M516" i="23"/>
  <c r="P515" i="23"/>
  <c r="O515" i="23"/>
  <c r="N515" i="23"/>
  <c r="M515" i="23"/>
  <c r="P514" i="23"/>
  <c r="O514" i="23"/>
  <c r="N514" i="23"/>
  <c r="M514" i="23"/>
  <c r="Q513" i="23"/>
  <c r="P513" i="23"/>
  <c r="O513" i="23"/>
  <c r="N513" i="23"/>
  <c r="M513" i="23"/>
  <c r="P512" i="23"/>
  <c r="O512" i="23"/>
  <c r="N512" i="23"/>
  <c r="M512" i="23"/>
  <c r="P511" i="23"/>
  <c r="O511" i="23"/>
  <c r="N511" i="23"/>
  <c r="Q510" i="23"/>
  <c r="P510" i="23"/>
  <c r="O510" i="23"/>
  <c r="N510" i="23"/>
  <c r="P509" i="23"/>
  <c r="O509" i="23"/>
  <c r="N509" i="23"/>
  <c r="M509" i="23"/>
  <c r="Q508" i="23"/>
  <c r="P508" i="23"/>
  <c r="O508" i="23"/>
  <c r="N508" i="23"/>
  <c r="M508" i="23"/>
  <c r="P507" i="23"/>
  <c r="O507" i="23"/>
  <c r="N507" i="23"/>
  <c r="M507" i="23"/>
  <c r="P506" i="23"/>
  <c r="O506" i="23"/>
  <c r="N506" i="23"/>
  <c r="M506" i="23"/>
  <c r="Q505" i="23"/>
  <c r="P505" i="23"/>
  <c r="O505" i="23"/>
  <c r="N505" i="23"/>
  <c r="M505" i="23"/>
  <c r="P504" i="23"/>
  <c r="O504" i="23"/>
  <c r="N504" i="23"/>
  <c r="M504" i="23"/>
  <c r="P503" i="23"/>
  <c r="O503" i="23"/>
  <c r="N503" i="23"/>
  <c r="Q502" i="23"/>
  <c r="P502" i="23"/>
  <c r="O502" i="23"/>
  <c r="N502" i="23"/>
  <c r="P501" i="23"/>
  <c r="O501" i="23"/>
  <c r="N501" i="23"/>
  <c r="M501" i="23"/>
  <c r="Q500" i="23"/>
  <c r="P500" i="23"/>
  <c r="O500" i="23"/>
  <c r="N500" i="23"/>
  <c r="M500" i="23"/>
  <c r="P499" i="23"/>
  <c r="O499" i="23"/>
  <c r="N499" i="23"/>
  <c r="M499" i="23"/>
  <c r="P498" i="23"/>
  <c r="O498" i="23"/>
  <c r="N498" i="23"/>
  <c r="M498" i="23"/>
  <c r="Q497" i="23"/>
  <c r="P497" i="23"/>
  <c r="O497" i="23"/>
  <c r="N497" i="23"/>
  <c r="M497" i="23"/>
  <c r="P496" i="23"/>
  <c r="O496" i="23"/>
  <c r="N496" i="23"/>
  <c r="M496" i="23"/>
  <c r="P495" i="23"/>
  <c r="O495" i="23"/>
  <c r="N495" i="23"/>
  <c r="Q494" i="23"/>
  <c r="P494" i="23"/>
  <c r="O494" i="23"/>
  <c r="N494" i="23"/>
  <c r="P493" i="23"/>
  <c r="O493" i="23"/>
  <c r="N493" i="23"/>
  <c r="M493" i="23"/>
  <c r="Q492" i="23"/>
  <c r="P492" i="23"/>
  <c r="O492" i="23"/>
  <c r="N492" i="23"/>
  <c r="M492" i="23"/>
  <c r="P491" i="23"/>
  <c r="O491" i="23"/>
  <c r="N491" i="23"/>
  <c r="M491" i="23"/>
  <c r="P490" i="23"/>
  <c r="O490" i="23"/>
  <c r="N490" i="23"/>
  <c r="M490" i="23"/>
  <c r="Q489" i="23"/>
  <c r="P489" i="23"/>
  <c r="O489" i="23"/>
  <c r="N489" i="23"/>
  <c r="M489" i="23"/>
  <c r="P488" i="23"/>
  <c r="O488" i="23"/>
  <c r="N488" i="23"/>
  <c r="M488" i="23"/>
  <c r="P487" i="23"/>
  <c r="O487" i="23"/>
  <c r="N487" i="23"/>
  <c r="Q486" i="23"/>
  <c r="P486" i="23"/>
  <c r="O486" i="23"/>
  <c r="N486" i="23"/>
  <c r="P485" i="23"/>
  <c r="O485" i="23"/>
  <c r="N485" i="23"/>
  <c r="M485" i="23"/>
  <c r="Q484" i="23"/>
  <c r="P484" i="23"/>
  <c r="O484" i="23"/>
  <c r="N484" i="23"/>
  <c r="M484" i="23"/>
  <c r="P483" i="23"/>
  <c r="O483" i="23"/>
  <c r="N483" i="23"/>
  <c r="M483" i="23"/>
  <c r="P482" i="23"/>
  <c r="O482" i="23"/>
  <c r="N482" i="23"/>
  <c r="M482" i="23"/>
  <c r="Q481" i="23"/>
  <c r="P481" i="23"/>
  <c r="O481" i="23"/>
  <c r="N481" i="23"/>
  <c r="M481" i="23"/>
  <c r="P480" i="23"/>
  <c r="O480" i="23"/>
  <c r="N480" i="23"/>
  <c r="M480" i="23"/>
  <c r="P479" i="23"/>
  <c r="O479" i="23"/>
  <c r="N479" i="23"/>
  <c r="Q478" i="23"/>
  <c r="P478" i="23"/>
  <c r="O478" i="23"/>
  <c r="N478" i="23"/>
  <c r="P477" i="23"/>
  <c r="O477" i="23"/>
  <c r="N477" i="23"/>
  <c r="M477" i="23"/>
  <c r="Q476" i="23"/>
  <c r="P476" i="23"/>
  <c r="O476" i="23"/>
  <c r="N476" i="23"/>
  <c r="M476" i="23"/>
  <c r="P475" i="23"/>
  <c r="O475" i="23"/>
  <c r="N475" i="23"/>
  <c r="M475" i="23"/>
  <c r="P474" i="23"/>
  <c r="O474" i="23"/>
  <c r="N474" i="23"/>
  <c r="M474" i="23"/>
  <c r="Q473" i="23"/>
  <c r="P473" i="23"/>
  <c r="O473" i="23"/>
  <c r="N473" i="23"/>
  <c r="M473" i="23"/>
  <c r="P472" i="23"/>
  <c r="O472" i="23"/>
  <c r="N472" i="23"/>
  <c r="M472" i="23"/>
  <c r="P471" i="23"/>
  <c r="O471" i="23"/>
  <c r="N471" i="23"/>
  <c r="Q470" i="23"/>
  <c r="P470" i="23"/>
  <c r="O470" i="23"/>
  <c r="N470" i="23"/>
  <c r="P469" i="23"/>
  <c r="O469" i="23"/>
  <c r="N469" i="23"/>
  <c r="M469" i="23"/>
  <c r="Q468" i="23"/>
  <c r="P468" i="23"/>
  <c r="O468" i="23"/>
  <c r="N468" i="23"/>
  <c r="M468" i="23"/>
  <c r="P467" i="23"/>
  <c r="O467" i="23"/>
  <c r="N467" i="23"/>
  <c r="M467" i="23"/>
  <c r="P466" i="23"/>
  <c r="O466" i="23"/>
  <c r="N466" i="23"/>
  <c r="M466" i="23"/>
  <c r="Q465" i="23"/>
  <c r="P465" i="23"/>
  <c r="O465" i="23"/>
  <c r="N465" i="23"/>
  <c r="M465" i="23"/>
  <c r="P464" i="23"/>
  <c r="O464" i="23"/>
  <c r="N464" i="23"/>
  <c r="M464" i="23"/>
  <c r="P463" i="23"/>
  <c r="O463" i="23"/>
  <c r="N463" i="23"/>
  <c r="Q462" i="23"/>
  <c r="P462" i="23"/>
  <c r="O462" i="23"/>
  <c r="N462" i="23"/>
  <c r="P461" i="23"/>
  <c r="O461" i="23"/>
  <c r="N461" i="23"/>
  <c r="M461" i="23"/>
  <c r="Q460" i="23"/>
  <c r="P460" i="23"/>
  <c r="O460" i="23"/>
  <c r="N460" i="23"/>
  <c r="M460" i="23"/>
  <c r="P459" i="23"/>
  <c r="O459" i="23"/>
  <c r="N459" i="23"/>
  <c r="M459" i="23"/>
  <c r="P458" i="23"/>
  <c r="O458" i="23"/>
  <c r="N458" i="23"/>
  <c r="M458" i="23"/>
  <c r="Q457" i="23"/>
  <c r="P457" i="23"/>
  <c r="O457" i="23"/>
  <c r="N457" i="23"/>
  <c r="M457" i="23"/>
  <c r="P456" i="23"/>
  <c r="O456" i="23"/>
  <c r="N456" i="23"/>
  <c r="M456" i="23"/>
  <c r="P455" i="23"/>
  <c r="O455" i="23"/>
  <c r="N455" i="23"/>
  <c r="Q454" i="23"/>
  <c r="P454" i="23"/>
  <c r="O454" i="23"/>
  <c r="N454" i="23"/>
  <c r="P453" i="23"/>
  <c r="O453" i="23"/>
  <c r="N453" i="23"/>
  <c r="M453" i="23"/>
  <c r="Q452" i="23"/>
  <c r="P452" i="23"/>
  <c r="O452" i="23"/>
  <c r="N452" i="23"/>
  <c r="M452" i="23"/>
  <c r="P451" i="23"/>
  <c r="O451" i="23"/>
  <c r="N451" i="23"/>
  <c r="M451" i="23"/>
  <c r="P450" i="23"/>
  <c r="O450" i="23"/>
  <c r="N450" i="23"/>
  <c r="M450" i="23"/>
  <c r="Q449" i="23"/>
  <c r="P449" i="23"/>
  <c r="O449" i="23"/>
  <c r="N449" i="23"/>
  <c r="M449" i="23"/>
  <c r="P448" i="23"/>
  <c r="O448" i="23"/>
  <c r="N448" i="23"/>
  <c r="M448" i="23"/>
  <c r="P447" i="23"/>
  <c r="O447" i="23"/>
  <c r="N447" i="23"/>
  <c r="Q446" i="23"/>
  <c r="P446" i="23"/>
  <c r="O446" i="23"/>
  <c r="N446" i="23"/>
  <c r="P445" i="23"/>
  <c r="O445" i="23"/>
  <c r="N445" i="23"/>
  <c r="M445" i="23"/>
  <c r="Q444" i="23"/>
  <c r="P444" i="23"/>
  <c r="O444" i="23"/>
  <c r="N444" i="23"/>
  <c r="M444" i="23"/>
  <c r="P443" i="23"/>
  <c r="O443" i="23"/>
  <c r="N443" i="23"/>
  <c r="M443" i="23"/>
  <c r="P442" i="23"/>
  <c r="O442" i="23"/>
  <c r="N442" i="23"/>
  <c r="M442" i="23"/>
  <c r="Q441" i="23"/>
  <c r="P441" i="23"/>
  <c r="O441" i="23"/>
  <c r="N441" i="23"/>
  <c r="M441" i="23"/>
  <c r="P440" i="23"/>
  <c r="O440" i="23"/>
  <c r="N440" i="23"/>
  <c r="M440" i="23"/>
  <c r="P439" i="23"/>
  <c r="O439" i="23"/>
  <c r="N439" i="23"/>
  <c r="Q438" i="23"/>
  <c r="P438" i="23"/>
  <c r="O438" i="23"/>
  <c r="N438" i="23"/>
  <c r="P437" i="23"/>
  <c r="O437" i="23"/>
  <c r="N437" i="23"/>
  <c r="M437" i="23"/>
  <c r="Q436" i="23"/>
  <c r="P436" i="23"/>
  <c r="O436" i="23"/>
  <c r="N436" i="23"/>
  <c r="M436" i="23"/>
  <c r="P435" i="23"/>
  <c r="O435" i="23"/>
  <c r="N435" i="23"/>
  <c r="M435" i="23"/>
  <c r="P434" i="23"/>
  <c r="O434" i="23"/>
  <c r="N434" i="23"/>
  <c r="M434" i="23"/>
  <c r="Q433" i="23"/>
  <c r="P433" i="23"/>
  <c r="O433" i="23"/>
  <c r="N433" i="23"/>
  <c r="M433" i="23"/>
  <c r="P432" i="23"/>
  <c r="O432" i="23"/>
  <c r="N432" i="23"/>
  <c r="M432" i="23"/>
  <c r="P431" i="23"/>
  <c r="O431" i="23"/>
  <c r="N431" i="23"/>
  <c r="Q430" i="23"/>
  <c r="P430" i="23"/>
  <c r="O430" i="23"/>
  <c r="N430" i="23"/>
  <c r="P429" i="23"/>
  <c r="O429" i="23"/>
  <c r="N429" i="23"/>
  <c r="M429" i="23"/>
  <c r="Q428" i="23"/>
  <c r="P428" i="23"/>
  <c r="O428" i="23"/>
  <c r="N428" i="23"/>
  <c r="M428" i="23"/>
  <c r="P427" i="23"/>
  <c r="O427" i="23"/>
  <c r="N427" i="23"/>
  <c r="M427" i="23"/>
  <c r="P426" i="23"/>
  <c r="O426" i="23"/>
  <c r="N426" i="23"/>
  <c r="M426" i="23"/>
  <c r="Q425" i="23"/>
  <c r="P425" i="23"/>
  <c r="O425" i="23"/>
  <c r="N425" i="23"/>
  <c r="M425" i="23"/>
  <c r="P424" i="23"/>
  <c r="O424" i="23"/>
  <c r="N424" i="23"/>
  <c r="M424" i="23"/>
  <c r="P423" i="23"/>
  <c r="O423" i="23"/>
  <c r="N423" i="23"/>
  <c r="Q422" i="23"/>
  <c r="P422" i="23"/>
  <c r="O422" i="23"/>
  <c r="N422" i="23"/>
  <c r="P421" i="23"/>
  <c r="O421" i="23"/>
  <c r="N421" i="23"/>
  <c r="M421" i="23"/>
  <c r="Q420" i="23"/>
  <c r="P420" i="23"/>
  <c r="O420" i="23"/>
  <c r="N420" i="23"/>
  <c r="M420" i="23"/>
  <c r="P419" i="23"/>
  <c r="O419" i="23"/>
  <c r="N419" i="23"/>
  <c r="M419" i="23"/>
  <c r="P418" i="23"/>
  <c r="O418" i="23"/>
  <c r="N418" i="23"/>
  <c r="M418" i="23"/>
  <c r="Q417" i="23"/>
  <c r="P417" i="23"/>
  <c r="O417" i="23"/>
  <c r="N417" i="23"/>
  <c r="M417" i="23"/>
  <c r="P416" i="23"/>
  <c r="O416" i="23"/>
  <c r="N416" i="23"/>
  <c r="M416" i="23"/>
  <c r="P415" i="23"/>
  <c r="O415" i="23"/>
  <c r="N415" i="23"/>
  <c r="Q414" i="23"/>
  <c r="P414" i="23"/>
  <c r="O414" i="23"/>
  <c r="N414" i="23"/>
  <c r="P413" i="23"/>
  <c r="O413" i="23"/>
  <c r="N413" i="23"/>
  <c r="M413" i="23"/>
  <c r="Q412" i="23"/>
  <c r="P412" i="23"/>
  <c r="O412" i="23"/>
  <c r="N412" i="23"/>
  <c r="M412" i="23"/>
  <c r="P411" i="23"/>
  <c r="O411" i="23"/>
  <c r="N411" i="23"/>
  <c r="M411" i="23"/>
  <c r="P410" i="23"/>
  <c r="O410" i="23"/>
  <c r="N410" i="23"/>
  <c r="M410" i="23"/>
  <c r="Q409" i="23"/>
  <c r="P409" i="23"/>
  <c r="O409" i="23"/>
  <c r="N409" i="23"/>
  <c r="M409" i="23"/>
  <c r="P408" i="23"/>
  <c r="O408" i="23"/>
  <c r="N408" i="23"/>
  <c r="M408" i="23"/>
  <c r="P407" i="23"/>
  <c r="O407" i="23"/>
  <c r="N407" i="23"/>
  <c r="Q406" i="23"/>
  <c r="P406" i="23"/>
  <c r="O406" i="23"/>
  <c r="N406" i="23"/>
  <c r="P405" i="23"/>
  <c r="O405" i="23"/>
  <c r="N405" i="23"/>
  <c r="M405" i="23"/>
  <c r="Q404" i="23"/>
  <c r="P404" i="23"/>
  <c r="O404" i="23"/>
  <c r="N404" i="23"/>
  <c r="M404" i="23"/>
  <c r="P403" i="23"/>
  <c r="O403" i="23"/>
  <c r="N403" i="23"/>
  <c r="M403" i="23"/>
  <c r="P402" i="23"/>
  <c r="O402" i="23"/>
  <c r="N402" i="23"/>
  <c r="M402" i="23"/>
  <c r="Q401" i="23"/>
  <c r="P401" i="23"/>
  <c r="O401" i="23"/>
  <c r="N401" i="23"/>
  <c r="M401" i="23"/>
  <c r="P400" i="23"/>
  <c r="O400" i="23"/>
  <c r="N400" i="23"/>
  <c r="M400" i="23"/>
  <c r="P399" i="23"/>
  <c r="O399" i="23"/>
  <c r="N399" i="23"/>
  <c r="Q398" i="23"/>
  <c r="P398" i="23"/>
  <c r="O398" i="23"/>
  <c r="N398" i="23"/>
  <c r="P397" i="23"/>
  <c r="O397" i="23"/>
  <c r="N397" i="23"/>
  <c r="M397" i="23"/>
  <c r="Q396" i="23"/>
  <c r="P396" i="23"/>
  <c r="O396" i="23"/>
  <c r="N396" i="23"/>
  <c r="M396" i="23"/>
  <c r="P395" i="23"/>
  <c r="O395" i="23"/>
  <c r="N395" i="23"/>
  <c r="M395" i="23"/>
  <c r="P394" i="23"/>
  <c r="O394" i="23"/>
  <c r="N394" i="23"/>
  <c r="M394" i="23"/>
  <c r="Q393" i="23"/>
  <c r="P393" i="23"/>
  <c r="O393" i="23"/>
  <c r="N393" i="23"/>
  <c r="M393" i="23"/>
  <c r="P392" i="23"/>
  <c r="O392" i="23"/>
  <c r="N392" i="23"/>
  <c r="M392" i="23"/>
  <c r="P391" i="23"/>
  <c r="O391" i="23"/>
  <c r="N391" i="23"/>
  <c r="Q390" i="23"/>
  <c r="P390" i="23"/>
  <c r="O390" i="23"/>
  <c r="N390" i="23"/>
  <c r="P389" i="23"/>
  <c r="O389" i="23"/>
  <c r="N389" i="23"/>
  <c r="M389" i="23"/>
  <c r="Q388" i="23"/>
  <c r="P388" i="23"/>
  <c r="O388" i="23"/>
  <c r="N388" i="23"/>
  <c r="M388" i="23"/>
  <c r="P387" i="23"/>
  <c r="O387" i="23"/>
  <c r="N387" i="23"/>
  <c r="M387" i="23"/>
  <c r="P386" i="23"/>
  <c r="O386" i="23"/>
  <c r="N386" i="23"/>
  <c r="M386" i="23"/>
  <c r="Q385" i="23"/>
  <c r="P385" i="23"/>
  <c r="O385" i="23"/>
  <c r="N385" i="23"/>
  <c r="M385" i="23"/>
  <c r="P384" i="23"/>
  <c r="O384" i="23"/>
  <c r="N384" i="23"/>
  <c r="M384" i="23"/>
  <c r="P383" i="23"/>
  <c r="O383" i="23"/>
  <c r="N383" i="23"/>
  <c r="Q382" i="23"/>
  <c r="P382" i="23"/>
  <c r="O382" i="23"/>
  <c r="N382" i="23"/>
  <c r="P381" i="23"/>
  <c r="O381" i="23"/>
  <c r="N381" i="23"/>
  <c r="M381" i="23"/>
  <c r="Q380" i="23"/>
  <c r="P380" i="23"/>
  <c r="O380" i="23"/>
  <c r="N380" i="23"/>
  <c r="M380" i="23"/>
  <c r="P379" i="23"/>
  <c r="O379" i="23"/>
  <c r="N379" i="23"/>
  <c r="M379" i="23"/>
  <c r="P378" i="23"/>
  <c r="O378" i="23"/>
  <c r="N378" i="23"/>
  <c r="M378" i="23"/>
  <c r="Q377" i="23"/>
  <c r="P377" i="23"/>
  <c r="O377" i="23"/>
  <c r="N377" i="23"/>
  <c r="M377" i="23"/>
  <c r="P376" i="23"/>
  <c r="O376" i="23"/>
  <c r="N376" i="23"/>
  <c r="M376" i="23"/>
  <c r="P375" i="23"/>
  <c r="O375" i="23"/>
  <c r="N375" i="23"/>
  <c r="Q374" i="23"/>
  <c r="P374" i="23"/>
  <c r="O374" i="23"/>
  <c r="N374" i="23"/>
  <c r="P373" i="23"/>
  <c r="O373" i="23"/>
  <c r="N373" i="23"/>
  <c r="M373" i="23"/>
  <c r="Q372" i="23"/>
  <c r="P372" i="23"/>
  <c r="O372" i="23"/>
  <c r="N372" i="23"/>
  <c r="M372" i="23"/>
  <c r="P371" i="23"/>
  <c r="O371" i="23"/>
  <c r="N371" i="23"/>
  <c r="M371" i="23"/>
  <c r="P370" i="23"/>
  <c r="O370" i="23"/>
  <c r="N370" i="23"/>
  <c r="M370" i="23"/>
  <c r="Q369" i="23"/>
  <c r="P369" i="23"/>
  <c r="O369" i="23"/>
  <c r="N369" i="23"/>
  <c r="M369" i="23"/>
  <c r="P368" i="23"/>
  <c r="O368" i="23"/>
  <c r="N368" i="23"/>
  <c r="M368" i="23"/>
  <c r="P367" i="23"/>
  <c r="O367" i="23"/>
  <c r="N367" i="23"/>
  <c r="Q366" i="23"/>
  <c r="P366" i="23"/>
  <c r="O366" i="23"/>
  <c r="N366" i="23"/>
  <c r="P365" i="23"/>
  <c r="O365" i="23"/>
  <c r="N365" i="23"/>
  <c r="M365" i="23"/>
  <c r="Q364" i="23"/>
  <c r="P364" i="23"/>
  <c r="O364" i="23"/>
  <c r="N364" i="23"/>
  <c r="M364" i="23"/>
  <c r="P363" i="23"/>
  <c r="O363" i="23"/>
  <c r="N363" i="23"/>
  <c r="M363" i="23"/>
  <c r="P362" i="23"/>
  <c r="O362" i="23"/>
  <c r="N362" i="23"/>
  <c r="M362" i="23"/>
  <c r="Q361" i="23"/>
  <c r="P361" i="23"/>
  <c r="O361" i="23"/>
  <c r="N361" i="23"/>
  <c r="M361" i="23"/>
  <c r="P360" i="23"/>
  <c r="O360" i="23"/>
  <c r="N360" i="23"/>
  <c r="M360" i="23"/>
  <c r="Q359" i="23"/>
  <c r="P359" i="23"/>
  <c r="O359" i="23"/>
  <c r="N359" i="23"/>
  <c r="Q358" i="23"/>
  <c r="P358" i="23"/>
  <c r="O358" i="23"/>
  <c r="N358" i="23"/>
  <c r="P357" i="23"/>
  <c r="O357" i="23"/>
  <c r="N357" i="23"/>
  <c r="M357" i="23"/>
  <c r="Q356" i="23"/>
  <c r="P356" i="23"/>
  <c r="O356" i="23"/>
  <c r="N356" i="23"/>
  <c r="M356" i="23"/>
  <c r="P355" i="23"/>
  <c r="O355" i="23"/>
  <c r="N355" i="23"/>
  <c r="M355" i="23"/>
  <c r="P354" i="23"/>
  <c r="O354" i="23"/>
  <c r="N354" i="23"/>
  <c r="M354" i="23"/>
  <c r="Q353" i="23"/>
  <c r="P353" i="23"/>
  <c r="O353" i="23"/>
  <c r="N353" i="23"/>
  <c r="M353" i="23"/>
  <c r="P352" i="23"/>
  <c r="O352" i="23"/>
  <c r="N352" i="23"/>
  <c r="M352" i="23"/>
  <c r="Q351" i="23"/>
  <c r="P351" i="23"/>
  <c r="O351" i="23"/>
  <c r="N351" i="23"/>
  <c r="Q350" i="23"/>
  <c r="P350" i="23"/>
  <c r="O350" i="23"/>
  <c r="N350" i="23"/>
  <c r="P349" i="23"/>
  <c r="O349" i="23"/>
  <c r="N349" i="23"/>
  <c r="M349" i="23"/>
  <c r="Q348" i="23"/>
  <c r="P348" i="23"/>
  <c r="O348" i="23"/>
  <c r="N348" i="23"/>
  <c r="M348" i="23"/>
  <c r="P347" i="23"/>
  <c r="O347" i="23"/>
  <c r="N347" i="23"/>
  <c r="M347" i="23"/>
  <c r="P346" i="23"/>
  <c r="O346" i="23"/>
  <c r="N346" i="23"/>
  <c r="M346" i="23"/>
  <c r="Q345" i="23"/>
  <c r="P345" i="23"/>
  <c r="O345" i="23"/>
  <c r="N345" i="23"/>
  <c r="M345" i="23"/>
  <c r="P344" i="23"/>
  <c r="O344" i="23"/>
  <c r="N344" i="23"/>
  <c r="M344" i="23"/>
  <c r="Q343" i="23"/>
  <c r="P343" i="23"/>
  <c r="O343" i="23"/>
  <c r="N343" i="23"/>
  <c r="Q342" i="23"/>
  <c r="P342" i="23"/>
  <c r="O342" i="23"/>
  <c r="N342" i="23"/>
  <c r="P341" i="23"/>
  <c r="O341" i="23"/>
  <c r="N341" i="23"/>
  <c r="M341" i="23"/>
  <c r="Q340" i="23"/>
  <c r="P340" i="23"/>
  <c r="O340" i="23"/>
  <c r="N340" i="23"/>
  <c r="M340" i="23"/>
  <c r="P339" i="23"/>
  <c r="O339" i="23"/>
  <c r="N339" i="23"/>
  <c r="M339" i="23"/>
  <c r="P338" i="23"/>
  <c r="O338" i="23"/>
  <c r="N338" i="23"/>
  <c r="M338" i="23"/>
  <c r="Q337" i="23"/>
  <c r="P337" i="23"/>
  <c r="O337" i="23"/>
  <c r="N337" i="23"/>
  <c r="M337" i="23"/>
  <c r="P336" i="23"/>
  <c r="O336" i="23"/>
  <c r="N336" i="23"/>
  <c r="M336" i="23"/>
  <c r="Q335" i="23"/>
  <c r="P335" i="23"/>
  <c r="O335" i="23"/>
  <c r="N335" i="23"/>
  <c r="Q334" i="23"/>
  <c r="P334" i="23"/>
  <c r="O334" i="23"/>
  <c r="N334" i="23"/>
  <c r="P333" i="23"/>
  <c r="O333" i="23"/>
  <c r="N333" i="23"/>
  <c r="M333" i="23"/>
  <c r="Q332" i="23"/>
  <c r="P332" i="23"/>
  <c r="O332" i="23"/>
  <c r="N332" i="23"/>
  <c r="M332" i="23"/>
  <c r="P331" i="23"/>
  <c r="O331" i="23"/>
  <c r="N331" i="23"/>
  <c r="M331" i="23"/>
  <c r="P330" i="23"/>
  <c r="O330" i="23"/>
  <c r="N330" i="23"/>
  <c r="M330" i="23"/>
  <c r="Q329" i="23"/>
  <c r="P329" i="23"/>
  <c r="O329" i="23"/>
  <c r="N329" i="23"/>
  <c r="M329" i="23"/>
  <c r="P328" i="23"/>
  <c r="O328" i="23"/>
  <c r="N328" i="23"/>
  <c r="M328" i="23"/>
  <c r="Q327" i="23"/>
  <c r="P327" i="23"/>
  <c r="O327" i="23"/>
  <c r="N327" i="23"/>
  <c r="Q326" i="23"/>
  <c r="P326" i="23"/>
  <c r="O326" i="23"/>
  <c r="N326" i="23"/>
  <c r="P325" i="23"/>
  <c r="O325" i="23"/>
  <c r="N325" i="23"/>
  <c r="M325" i="23"/>
  <c r="Q324" i="23"/>
  <c r="P324" i="23"/>
  <c r="O324" i="23"/>
  <c r="N324" i="23"/>
  <c r="M324" i="23"/>
  <c r="P323" i="23"/>
  <c r="O323" i="23"/>
  <c r="N323" i="23"/>
  <c r="M323" i="23"/>
  <c r="P322" i="23"/>
  <c r="O322" i="23"/>
  <c r="N322" i="23"/>
  <c r="M322" i="23"/>
  <c r="Q321" i="23"/>
  <c r="P321" i="23"/>
  <c r="O321" i="23"/>
  <c r="N321" i="23"/>
  <c r="M321" i="23"/>
  <c r="P320" i="23"/>
  <c r="O320" i="23"/>
  <c r="N320" i="23"/>
  <c r="M320" i="23"/>
  <c r="Q319" i="23"/>
  <c r="P319" i="23"/>
  <c r="O319" i="23"/>
  <c r="N319" i="23"/>
  <c r="M319" i="23"/>
  <c r="Q318" i="23"/>
  <c r="P318" i="23"/>
  <c r="O318" i="23"/>
  <c r="N318" i="23"/>
  <c r="P317" i="23"/>
  <c r="O317" i="23"/>
  <c r="N317" i="23"/>
  <c r="M317" i="23"/>
  <c r="Q316" i="23"/>
  <c r="P316" i="23"/>
  <c r="O316" i="23"/>
  <c r="N316" i="23"/>
  <c r="M316" i="23"/>
  <c r="P315" i="23"/>
  <c r="O315" i="23"/>
  <c r="N315" i="23"/>
  <c r="M315" i="23"/>
  <c r="P314" i="23"/>
  <c r="O314" i="23"/>
  <c r="N314" i="23"/>
  <c r="M314" i="23"/>
  <c r="Q313" i="23"/>
  <c r="P313" i="23"/>
  <c r="O313" i="23"/>
  <c r="N313" i="23"/>
  <c r="M313" i="23"/>
  <c r="P312" i="23"/>
  <c r="O312" i="23"/>
  <c r="N312" i="23"/>
  <c r="M312" i="23"/>
  <c r="Q311" i="23"/>
  <c r="P311" i="23"/>
  <c r="O311" i="23"/>
  <c r="N311" i="23"/>
  <c r="M311" i="23"/>
  <c r="Q310" i="23"/>
  <c r="P310" i="23"/>
  <c r="O310" i="23"/>
  <c r="N310" i="23"/>
  <c r="P309" i="23"/>
  <c r="O309" i="23"/>
  <c r="N309" i="23"/>
  <c r="M309" i="23"/>
  <c r="Q308" i="23"/>
  <c r="P308" i="23"/>
  <c r="O308" i="23"/>
  <c r="N308" i="23"/>
  <c r="M308" i="23"/>
  <c r="P307" i="23"/>
  <c r="O307" i="23"/>
  <c r="N307" i="23"/>
  <c r="M307" i="23"/>
  <c r="P306" i="23"/>
  <c r="O306" i="23"/>
  <c r="N306" i="23"/>
  <c r="M306" i="23"/>
  <c r="Q305" i="23"/>
  <c r="P305" i="23"/>
  <c r="O305" i="23"/>
  <c r="N305" i="23"/>
  <c r="M305" i="23"/>
  <c r="P304" i="23"/>
  <c r="O304" i="23"/>
  <c r="N304" i="23"/>
  <c r="M304" i="23"/>
  <c r="Q303" i="23"/>
  <c r="P303" i="23"/>
  <c r="O303" i="23"/>
  <c r="N303" i="23"/>
  <c r="M303" i="23"/>
  <c r="Q302" i="23"/>
  <c r="P302" i="23"/>
  <c r="O302" i="23"/>
  <c r="N302" i="23"/>
  <c r="P301" i="23"/>
  <c r="O301" i="23"/>
  <c r="N301" i="23"/>
  <c r="M301" i="23"/>
  <c r="Q300" i="23"/>
  <c r="P300" i="23"/>
  <c r="O300" i="23"/>
  <c r="N300" i="23"/>
  <c r="M300" i="23"/>
  <c r="P299" i="23"/>
  <c r="O299" i="23"/>
  <c r="N299" i="23"/>
  <c r="M299" i="23"/>
  <c r="P298" i="23"/>
  <c r="O298" i="23"/>
  <c r="N298" i="23"/>
  <c r="M298" i="23"/>
  <c r="Q297" i="23"/>
  <c r="P297" i="23"/>
  <c r="O297" i="23"/>
  <c r="N297" i="23"/>
  <c r="M297" i="23"/>
  <c r="P296" i="23"/>
  <c r="O296" i="23"/>
  <c r="N296" i="23"/>
  <c r="M296" i="23"/>
  <c r="Q295" i="23"/>
  <c r="P295" i="23"/>
  <c r="O295" i="23"/>
  <c r="N295" i="23"/>
  <c r="M295" i="23"/>
  <c r="Q294" i="23"/>
  <c r="P294" i="23"/>
  <c r="O294" i="23"/>
  <c r="N294" i="23"/>
  <c r="P293" i="23"/>
  <c r="O293" i="23"/>
  <c r="N293" i="23"/>
  <c r="M293" i="23"/>
  <c r="Q292" i="23"/>
  <c r="P292" i="23"/>
  <c r="O292" i="23"/>
  <c r="N292" i="23"/>
  <c r="M292" i="23"/>
  <c r="P291" i="23"/>
  <c r="O291" i="23"/>
  <c r="N291" i="23"/>
  <c r="M291" i="23"/>
  <c r="P290" i="23"/>
  <c r="O290" i="23"/>
  <c r="N290" i="23"/>
  <c r="M290" i="23"/>
  <c r="Q289" i="23"/>
  <c r="P289" i="23"/>
  <c r="O289" i="23"/>
  <c r="N289" i="23"/>
  <c r="M289" i="23"/>
  <c r="P288" i="23"/>
  <c r="O288" i="23"/>
  <c r="N288" i="23"/>
  <c r="M288" i="23"/>
  <c r="Q287" i="23"/>
  <c r="P287" i="23"/>
  <c r="O287" i="23"/>
  <c r="N287" i="23"/>
  <c r="M287" i="23"/>
  <c r="Q286" i="23"/>
  <c r="P286" i="23"/>
  <c r="O286" i="23"/>
  <c r="N286" i="23"/>
  <c r="P285" i="23"/>
  <c r="O285" i="23"/>
  <c r="N285" i="23"/>
  <c r="M285" i="23"/>
  <c r="Q284" i="23"/>
  <c r="P284" i="23"/>
  <c r="O284" i="23"/>
  <c r="N284" i="23"/>
  <c r="M284" i="23"/>
  <c r="P283" i="23"/>
  <c r="O283" i="23"/>
  <c r="N283" i="23"/>
  <c r="M283" i="23"/>
  <c r="P282" i="23"/>
  <c r="O282" i="23"/>
  <c r="N282" i="23"/>
  <c r="M282" i="23"/>
  <c r="Q281" i="23"/>
  <c r="P281" i="23"/>
  <c r="O281" i="23"/>
  <c r="N281" i="23"/>
  <c r="M281" i="23"/>
  <c r="P280" i="23"/>
  <c r="O280" i="23"/>
  <c r="N280" i="23"/>
  <c r="M280" i="23"/>
  <c r="Q279" i="23"/>
  <c r="P279" i="23"/>
  <c r="O279" i="23"/>
  <c r="N279" i="23"/>
  <c r="M279" i="23"/>
  <c r="Q278" i="23"/>
  <c r="P278" i="23"/>
  <c r="O278" i="23"/>
  <c r="N278" i="23"/>
  <c r="P277" i="23"/>
  <c r="O277" i="23"/>
  <c r="N277" i="23"/>
  <c r="M277" i="23"/>
  <c r="Q276" i="23"/>
  <c r="P276" i="23"/>
  <c r="O276" i="23"/>
  <c r="N276" i="23"/>
  <c r="M276" i="23"/>
  <c r="P275" i="23"/>
  <c r="O275" i="23"/>
  <c r="N275" i="23"/>
  <c r="M275" i="23"/>
  <c r="P274" i="23"/>
  <c r="O274" i="23"/>
  <c r="N274" i="23"/>
  <c r="M274" i="23"/>
  <c r="Q273" i="23"/>
  <c r="P273" i="23"/>
  <c r="O273" i="23"/>
  <c r="N273" i="23"/>
  <c r="M273" i="23"/>
  <c r="P272" i="23"/>
  <c r="O272" i="23"/>
  <c r="N272" i="23"/>
  <c r="M272" i="23"/>
  <c r="Q271" i="23"/>
  <c r="P271" i="23"/>
  <c r="O271" i="23"/>
  <c r="N271" i="23"/>
  <c r="M271" i="23"/>
  <c r="Q270" i="23"/>
  <c r="P270" i="23"/>
  <c r="O270" i="23"/>
  <c r="N270" i="23"/>
  <c r="P269" i="23"/>
  <c r="O269" i="23"/>
  <c r="N269" i="23"/>
  <c r="M269" i="23"/>
  <c r="Q268" i="23"/>
  <c r="P268" i="23"/>
  <c r="O268" i="23"/>
  <c r="N268" i="23"/>
  <c r="M268" i="23"/>
  <c r="P267" i="23"/>
  <c r="O267" i="23"/>
  <c r="N267" i="23"/>
  <c r="M267" i="23"/>
  <c r="P266" i="23"/>
  <c r="O266" i="23"/>
  <c r="N266" i="23"/>
  <c r="M266" i="23"/>
  <c r="Q265" i="23"/>
  <c r="P265" i="23"/>
  <c r="O265" i="23"/>
  <c r="N265" i="23"/>
  <c r="M265" i="23"/>
  <c r="P264" i="23"/>
  <c r="O264" i="23"/>
  <c r="N264" i="23"/>
  <c r="M264" i="23"/>
  <c r="Q263" i="23"/>
  <c r="P263" i="23"/>
  <c r="O263" i="23"/>
  <c r="N263" i="23"/>
  <c r="M263" i="23"/>
  <c r="Q262" i="23"/>
  <c r="P262" i="23"/>
  <c r="O262" i="23"/>
  <c r="N262" i="23"/>
  <c r="P261" i="23"/>
  <c r="O261" i="23"/>
  <c r="N261" i="23"/>
  <c r="M261" i="23"/>
  <c r="Q260" i="23"/>
  <c r="P260" i="23"/>
  <c r="O260" i="23"/>
  <c r="N260" i="23"/>
  <c r="M260" i="23"/>
  <c r="P259" i="23"/>
  <c r="O259" i="23"/>
  <c r="N259" i="23"/>
  <c r="M259" i="23"/>
  <c r="P258" i="23"/>
  <c r="O258" i="23"/>
  <c r="N258" i="23"/>
  <c r="M258" i="23"/>
  <c r="Q257" i="23"/>
  <c r="P257" i="23"/>
  <c r="O257" i="23"/>
  <c r="N257" i="23"/>
  <c r="M257" i="23"/>
  <c r="P256" i="23"/>
  <c r="O256" i="23"/>
  <c r="N256" i="23"/>
  <c r="M256" i="23"/>
  <c r="Q255" i="23"/>
  <c r="P255" i="23"/>
  <c r="O255" i="23"/>
  <c r="N255" i="23"/>
  <c r="M255" i="23"/>
  <c r="Q254" i="23"/>
  <c r="P254" i="23"/>
  <c r="O254" i="23"/>
  <c r="N254" i="23"/>
  <c r="P253" i="23"/>
  <c r="O253" i="23"/>
  <c r="N253" i="23"/>
  <c r="M253" i="23"/>
  <c r="Q252" i="23"/>
  <c r="P252" i="23"/>
  <c r="O252" i="23"/>
  <c r="N252" i="23"/>
  <c r="M252" i="23"/>
  <c r="P251" i="23"/>
  <c r="O251" i="23"/>
  <c r="N251" i="23"/>
  <c r="M251" i="23"/>
  <c r="P250" i="23"/>
  <c r="O250" i="23"/>
  <c r="N250" i="23"/>
  <c r="M250" i="23"/>
  <c r="Q249" i="23"/>
  <c r="P249" i="23"/>
  <c r="O249" i="23"/>
  <c r="N249" i="23"/>
  <c r="M249" i="23"/>
  <c r="P248" i="23"/>
  <c r="O248" i="23"/>
  <c r="N248" i="23"/>
  <c r="M248" i="23"/>
  <c r="Q247" i="23"/>
  <c r="P247" i="23"/>
  <c r="O247" i="23"/>
  <c r="N247" i="23"/>
  <c r="M247" i="23"/>
  <c r="Q246" i="23"/>
  <c r="P246" i="23"/>
  <c r="O246" i="23"/>
  <c r="N246" i="23"/>
  <c r="P245" i="23"/>
  <c r="O245" i="23"/>
  <c r="N245" i="23"/>
  <c r="M245" i="23"/>
  <c r="Q244" i="23"/>
  <c r="P244" i="23"/>
  <c r="O244" i="23"/>
  <c r="N244" i="23"/>
  <c r="M244" i="23"/>
  <c r="P243" i="23"/>
  <c r="O243" i="23"/>
  <c r="N243" i="23"/>
  <c r="M243" i="23"/>
  <c r="P242" i="23"/>
  <c r="O242" i="23"/>
  <c r="N242" i="23"/>
  <c r="M242" i="23"/>
  <c r="Q241" i="23"/>
  <c r="P241" i="23"/>
  <c r="O241" i="23"/>
  <c r="N241" i="23"/>
  <c r="M241" i="23"/>
  <c r="P240" i="23"/>
  <c r="O240" i="23"/>
  <c r="N240" i="23"/>
  <c r="M240" i="23"/>
  <c r="Q239" i="23"/>
  <c r="P239" i="23"/>
  <c r="O239" i="23"/>
  <c r="N239" i="23"/>
  <c r="M239" i="23"/>
  <c r="Q238" i="23"/>
  <c r="P238" i="23"/>
  <c r="O238" i="23"/>
  <c r="N238" i="23"/>
  <c r="P237" i="23"/>
  <c r="O237" i="23"/>
  <c r="N237" i="23"/>
  <c r="M237" i="23"/>
  <c r="Q236" i="23"/>
  <c r="P236" i="23"/>
  <c r="O236" i="23"/>
  <c r="N236" i="23"/>
  <c r="M236" i="23"/>
  <c r="P235" i="23"/>
  <c r="O235" i="23"/>
  <c r="N235" i="23"/>
  <c r="M235" i="23"/>
  <c r="P234" i="23"/>
  <c r="O234" i="23"/>
  <c r="N234" i="23"/>
  <c r="M234" i="23"/>
  <c r="Q233" i="23"/>
  <c r="P233" i="23"/>
  <c r="O233" i="23"/>
  <c r="N233" i="23"/>
  <c r="M233" i="23"/>
  <c r="P232" i="23"/>
  <c r="O232" i="23"/>
  <c r="N232" i="23"/>
  <c r="M232" i="23"/>
  <c r="Q231" i="23"/>
  <c r="P231" i="23"/>
  <c r="O231" i="23"/>
  <c r="N231" i="23"/>
  <c r="M231" i="23"/>
  <c r="Q230" i="23"/>
  <c r="P230" i="23"/>
  <c r="O230" i="23"/>
  <c r="N230" i="23"/>
  <c r="P229" i="23"/>
  <c r="O229" i="23"/>
  <c r="N229" i="23"/>
  <c r="M229" i="23"/>
  <c r="Q228" i="23"/>
  <c r="P228" i="23"/>
  <c r="O228" i="23"/>
  <c r="N228" i="23"/>
  <c r="M228" i="23"/>
  <c r="P227" i="23"/>
  <c r="O227" i="23"/>
  <c r="N227" i="23"/>
  <c r="M227" i="23"/>
  <c r="P226" i="23"/>
  <c r="O226" i="23"/>
  <c r="N226" i="23"/>
  <c r="M226" i="23"/>
  <c r="Q225" i="23"/>
  <c r="P225" i="23"/>
  <c r="O225" i="23"/>
  <c r="N225" i="23"/>
  <c r="M225" i="23"/>
  <c r="P224" i="23"/>
  <c r="O224" i="23"/>
  <c r="N224" i="23"/>
  <c r="M224" i="23"/>
  <c r="Q223" i="23"/>
  <c r="P223" i="23"/>
  <c r="O223" i="23"/>
  <c r="N223" i="23"/>
  <c r="M223" i="23"/>
  <c r="Q222" i="23"/>
  <c r="P222" i="23"/>
  <c r="O222" i="23"/>
  <c r="N222" i="23"/>
  <c r="P221" i="23"/>
  <c r="O221" i="23"/>
  <c r="N221" i="23"/>
  <c r="M221" i="23"/>
  <c r="Q220" i="23"/>
  <c r="P220" i="23"/>
  <c r="O220" i="23"/>
  <c r="N220" i="23"/>
  <c r="M220" i="23"/>
  <c r="P219" i="23"/>
  <c r="O219" i="23"/>
  <c r="N219" i="23"/>
  <c r="M219" i="23"/>
  <c r="P218" i="23"/>
  <c r="O218" i="23"/>
  <c r="N218" i="23"/>
  <c r="M218" i="23"/>
  <c r="Q217" i="23"/>
  <c r="P217" i="23"/>
  <c r="O217" i="23"/>
  <c r="N217" i="23"/>
  <c r="M217" i="23"/>
  <c r="P216" i="23"/>
  <c r="O216" i="23"/>
  <c r="N216" i="23"/>
  <c r="M216" i="23"/>
  <c r="Q215" i="23"/>
  <c r="P215" i="23"/>
  <c r="O215" i="23"/>
  <c r="N215" i="23"/>
  <c r="M215" i="23"/>
  <c r="Q214" i="23"/>
  <c r="P214" i="23"/>
  <c r="O214" i="23"/>
  <c r="N214" i="23"/>
  <c r="M214" i="23"/>
  <c r="P213" i="23"/>
  <c r="O213" i="23"/>
  <c r="N213" i="23"/>
  <c r="M213" i="23"/>
  <c r="Q212" i="23"/>
  <c r="P212" i="23"/>
  <c r="O212" i="23"/>
  <c r="N212" i="23"/>
  <c r="M212" i="23"/>
  <c r="P211" i="23"/>
  <c r="O211" i="23"/>
  <c r="N211" i="23"/>
  <c r="M211" i="23"/>
  <c r="P210" i="23"/>
  <c r="O210" i="23"/>
  <c r="N210" i="23"/>
  <c r="M210" i="23"/>
  <c r="Q209" i="23"/>
  <c r="P209" i="23"/>
  <c r="O209" i="23"/>
  <c r="N209" i="23"/>
  <c r="M209" i="23"/>
  <c r="P208" i="23"/>
  <c r="O208" i="23"/>
  <c r="N208" i="23"/>
  <c r="M208" i="23"/>
  <c r="Q207" i="23"/>
  <c r="P207" i="23"/>
  <c r="O207" i="23"/>
  <c r="N207" i="23"/>
  <c r="M207" i="23"/>
  <c r="Q206" i="23"/>
  <c r="P206" i="23"/>
  <c r="O206" i="23"/>
  <c r="N206" i="23"/>
  <c r="M206" i="23"/>
  <c r="P205" i="23"/>
  <c r="O205" i="23"/>
  <c r="N205" i="23"/>
  <c r="M205" i="23"/>
  <c r="Q204" i="23"/>
  <c r="P204" i="23"/>
  <c r="O204" i="23"/>
  <c r="N204" i="23"/>
  <c r="M204" i="23"/>
  <c r="P203" i="23"/>
  <c r="O203" i="23"/>
  <c r="N203" i="23"/>
  <c r="M203" i="23"/>
  <c r="P202" i="23"/>
  <c r="O202" i="23"/>
  <c r="N202" i="23"/>
  <c r="M202" i="23"/>
  <c r="Q201" i="23"/>
  <c r="P201" i="23"/>
  <c r="O201" i="23"/>
  <c r="N201" i="23"/>
  <c r="M201" i="23"/>
  <c r="P200" i="23"/>
  <c r="O200" i="23"/>
  <c r="N200" i="23"/>
  <c r="M200" i="23"/>
  <c r="Q199" i="23"/>
  <c r="P199" i="23"/>
  <c r="O199" i="23"/>
  <c r="N199" i="23"/>
  <c r="M199" i="23"/>
  <c r="Q198" i="23"/>
  <c r="P198" i="23"/>
  <c r="O198" i="23"/>
  <c r="N198" i="23"/>
  <c r="M198" i="23"/>
  <c r="P197" i="23"/>
  <c r="O197" i="23"/>
  <c r="N197" i="23"/>
  <c r="M197" i="23"/>
  <c r="Q196" i="23"/>
  <c r="P196" i="23"/>
  <c r="O196" i="23"/>
  <c r="N196" i="23"/>
  <c r="M196" i="23"/>
  <c r="P195" i="23"/>
  <c r="O195" i="23"/>
  <c r="N195" i="23"/>
  <c r="M195" i="23"/>
  <c r="P194" i="23"/>
  <c r="O194" i="23"/>
  <c r="N194" i="23"/>
  <c r="M194" i="23"/>
  <c r="Q193" i="23"/>
  <c r="P193" i="23"/>
  <c r="O193" i="23"/>
  <c r="N193" i="23"/>
  <c r="M193" i="23"/>
  <c r="P192" i="23"/>
  <c r="O192" i="23"/>
  <c r="N192" i="23"/>
  <c r="M192" i="23"/>
  <c r="Q191" i="23"/>
  <c r="P191" i="23"/>
  <c r="O191" i="23"/>
  <c r="N191" i="23"/>
  <c r="M191" i="23"/>
  <c r="Q190" i="23"/>
  <c r="P190" i="23"/>
  <c r="O190" i="23"/>
  <c r="N190" i="23"/>
  <c r="M190" i="23"/>
  <c r="P189" i="23"/>
  <c r="O189" i="23"/>
  <c r="N189" i="23"/>
  <c r="M189" i="23"/>
  <c r="Q188" i="23"/>
  <c r="P188" i="23"/>
  <c r="O188" i="23"/>
  <c r="N188" i="23"/>
  <c r="M188" i="23"/>
  <c r="P187" i="23"/>
  <c r="O187" i="23"/>
  <c r="N187" i="23"/>
  <c r="M187" i="23"/>
  <c r="P186" i="23"/>
  <c r="O186" i="23"/>
  <c r="N186" i="23"/>
  <c r="M186" i="23"/>
  <c r="Q185" i="23"/>
  <c r="P185" i="23"/>
  <c r="O185" i="23"/>
  <c r="N185" i="23"/>
  <c r="M185" i="23"/>
  <c r="P184" i="23"/>
  <c r="O184" i="23"/>
  <c r="N184" i="23"/>
  <c r="M184" i="23"/>
  <c r="Q183" i="23"/>
  <c r="P183" i="23"/>
  <c r="O183" i="23"/>
  <c r="N183" i="23"/>
  <c r="M183" i="23"/>
  <c r="Q182" i="23"/>
  <c r="P182" i="23"/>
  <c r="O182" i="23"/>
  <c r="N182" i="23"/>
  <c r="M182" i="23"/>
  <c r="P181" i="23"/>
  <c r="O181" i="23"/>
  <c r="N181" i="23"/>
  <c r="M181" i="23"/>
  <c r="Q180" i="23"/>
  <c r="P180" i="23"/>
  <c r="O180" i="23"/>
  <c r="N180" i="23"/>
  <c r="M180" i="23"/>
  <c r="P179" i="23"/>
  <c r="O179" i="23"/>
  <c r="N179" i="23"/>
  <c r="M179" i="23"/>
  <c r="P178" i="23"/>
  <c r="O178" i="23"/>
  <c r="N178" i="23"/>
  <c r="M178" i="23"/>
  <c r="Q177" i="23"/>
  <c r="P177" i="23"/>
  <c r="O177" i="23"/>
  <c r="N177" i="23"/>
  <c r="M177" i="23"/>
  <c r="P176" i="23"/>
  <c r="O176" i="23"/>
  <c r="N176" i="23"/>
  <c r="M176" i="23"/>
  <c r="Q175" i="23"/>
  <c r="P175" i="23"/>
  <c r="O175" i="23"/>
  <c r="N175" i="23"/>
  <c r="M175" i="23"/>
  <c r="Q174" i="23"/>
  <c r="P174" i="23"/>
  <c r="O174" i="23"/>
  <c r="N174" i="23"/>
  <c r="M174" i="23"/>
  <c r="P173" i="23"/>
  <c r="O173" i="23"/>
  <c r="N173" i="23"/>
  <c r="M173" i="23"/>
  <c r="Q172" i="23"/>
  <c r="P172" i="23"/>
  <c r="O172" i="23"/>
  <c r="N172" i="23"/>
  <c r="M172" i="23"/>
  <c r="P171" i="23"/>
  <c r="O171" i="23"/>
  <c r="N171" i="23"/>
  <c r="M171" i="23"/>
  <c r="P170" i="23"/>
  <c r="O170" i="23"/>
  <c r="N170" i="23"/>
  <c r="M170" i="23"/>
  <c r="Q169" i="23"/>
  <c r="P169" i="23"/>
  <c r="O169" i="23"/>
  <c r="N169" i="23"/>
  <c r="M169" i="23"/>
  <c r="P168" i="23"/>
  <c r="O168" i="23"/>
  <c r="N168" i="23"/>
  <c r="M168" i="23"/>
  <c r="Q167" i="23"/>
  <c r="P167" i="23"/>
  <c r="O167" i="23"/>
  <c r="N167" i="23"/>
  <c r="M167" i="23"/>
  <c r="Q166" i="23"/>
  <c r="P166" i="23"/>
  <c r="O166" i="23"/>
  <c r="N166" i="23"/>
  <c r="M166" i="23"/>
  <c r="P165" i="23"/>
  <c r="O165" i="23"/>
  <c r="N165" i="23"/>
  <c r="M165" i="23"/>
  <c r="Q164" i="23"/>
  <c r="P164" i="23"/>
  <c r="O164" i="23"/>
  <c r="N164" i="23"/>
  <c r="M164" i="23"/>
  <c r="P163" i="23"/>
  <c r="O163" i="23"/>
  <c r="N163" i="23"/>
  <c r="M163" i="23"/>
  <c r="P162" i="23"/>
  <c r="O162" i="23"/>
  <c r="N162" i="23"/>
  <c r="M162" i="23"/>
  <c r="Q161" i="23"/>
  <c r="P161" i="23"/>
  <c r="O161" i="23"/>
  <c r="N161" i="23"/>
  <c r="M161" i="23"/>
  <c r="P160" i="23"/>
  <c r="O160" i="23"/>
  <c r="N160" i="23"/>
  <c r="M160" i="23"/>
  <c r="Q159" i="23"/>
  <c r="P159" i="23"/>
  <c r="O159" i="23"/>
  <c r="N159" i="23"/>
  <c r="M159" i="23"/>
  <c r="Q158" i="23"/>
  <c r="P158" i="23"/>
  <c r="O158" i="23"/>
  <c r="N158" i="23"/>
  <c r="M158" i="23"/>
  <c r="P157" i="23"/>
  <c r="O157" i="23"/>
  <c r="N157" i="23"/>
  <c r="M157" i="23"/>
  <c r="Q156" i="23"/>
  <c r="P156" i="23"/>
  <c r="O156" i="23"/>
  <c r="N156" i="23"/>
  <c r="M156" i="23"/>
  <c r="P155" i="23"/>
  <c r="O155" i="23"/>
  <c r="N155" i="23"/>
  <c r="M155" i="23"/>
  <c r="P154" i="23"/>
  <c r="O154" i="23"/>
  <c r="N154" i="23"/>
  <c r="M154" i="23"/>
  <c r="Q153" i="23"/>
  <c r="P153" i="23"/>
  <c r="O153" i="23"/>
  <c r="N153" i="23"/>
  <c r="M153" i="23"/>
  <c r="P152" i="23"/>
  <c r="O152" i="23"/>
  <c r="N152" i="23"/>
  <c r="M152" i="23"/>
  <c r="Q151" i="23"/>
  <c r="P151" i="23"/>
  <c r="O151" i="23"/>
  <c r="N151" i="23"/>
  <c r="M151" i="23"/>
  <c r="Q150" i="23"/>
  <c r="P150" i="23"/>
  <c r="O150" i="23"/>
  <c r="N150" i="23"/>
  <c r="M150" i="23"/>
  <c r="P149" i="23"/>
  <c r="O149" i="23"/>
  <c r="N149" i="23"/>
  <c r="M149" i="23"/>
  <c r="Q148" i="23"/>
  <c r="P148" i="23"/>
  <c r="O148" i="23"/>
  <c r="N148" i="23"/>
  <c r="M148" i="23"/>
  <c r="P147" i="23"/>
  <c r="O147" i="23"/>
  <c r="N147" i="23"/>
  <c r="M147" i="23"/>
  <c r="P146" i="23"/>
  <c r="O146" i="23"/>
  <c r="N146" i="23"/>
  <c r="M146" i="23"/>
  <c r="Q145" i="23"/>
  <c r="P145" i="23"/>
  <c r="O145" i="23"/>
  <c r="N145" i="23"/>
  <c r="M145" i="23"/>
  <c r="P144" i="23"/>
  <c r="O144" i="23"/>
  <c r="N144" i="23"/>
  <c r="M144" i="23"/>
  <c r="Q143" i="23"/>
  <c r="P143" i="23"/>
  <c r="O143" i="23"/>
  <c r="N143" i="23"/>
  <c r="M143" i="23"/>
  <c r="Q142" i="23"/>
  <c r="P142" i="23"/>
  <c r="O142" i="23"/>
  <c r="N142" i="23"/>
  <c r="M142" i="23"/>
  <c r="P141" i="23"/>
  <c r="O141" i="23"/>
  <c r="N141" i="23"/>
  <c r="M141" i="23"/>
  <c r="Q140" i="23"/>
  <c r="P140" i="23"/>
  <c r="O140" i="23"/>
  <c r="N140" i="23"/>
  <c r="M140" i="23"/>
  <c r="P139" i="23"/>
  <c r="O139" i="23"/>
  <c r="N139" i="23"/>
  <c r="M139" i="23"/>
  <c r="P138" i="23"/>
  <c r="O138" i="23"/>
  <c r="N138" i="23"/>
  <c r="M138" i="23"/>
  <c r="Q137" i="23"/>
  <c r="P137" i="23"/>
  <c r="O137" i="23"/>
  <c r="N137" i="23"/>
  <c r="M137" i="23"/>
  <c r="P136" i="23"/>
  <c r="O136" i="23"/>
  <c r="N136" i="23"/>
  <c r="M136" i="23"/>
  <c r="Q135" i="23"/>
  <c r="P135" i="23"/>
  <c r="O135" i="23"/>
  <c r="N135" i="23"/>
  <c r="M135" i="23"/>
  <c r="Q134" i="23"/>
  <c r="P134" i="23"/>
  <c r="O134" i="23"/>
  <c r="N134" i="23"/>
  <c r="M134" i="23"/>
  <c r="P133" i="23"/>
  <c r="O133" i="23"/>
  <c r="N133" i="23"/>
  <c r="M133" i="23"/>
  <c r="Q132" i="23"/>
  <c r="P132" i="23"/>
  <c r="O132" i="23"/>
  <c r="N132" i="23"/>
  <c r="M132" i="23"/>
  <c r="P131" i="23"/>
  <c r="O131" i="23"/>
  <c r="N131" i="23"/>
  <c r="M131" i="23"/>
  <c r="P130" i="23"/>
  <c r="O130" i="23"/>
  <c r="N130" i="23"/>
  <c r="M130" i="23"/>
  <c r="Q129" i="23"/>
  <c r="P129" i="23"/>
  <c r="O129" i="23"/>
  <c r="N129" i="23"/>
  <c r="M129" i="23"/>
  <c r="P128" i="23"/>
  <c r="O128" i="23"/>
  <c r="N128" i="23"/>
  <c r="M128" i="23"/>
  <c r="Q127" i="23"/>
  <c r="P127" i="23"/>
  <c r="O127" i="23"/>
  <c r="N127" i="23"/>
  <c r="M127" i="23"/>
  <c r="Q126" i="23"/>
  <c r="P126" i="23"/>
  <c r="O126" i="23"/>
  <c r="N126" i="23"/>
  <c r="M126" i="23"/>
  <c r="P125" i="23"/>
  <c r="O125" i="23"/>
  <c r="N125" i="23"/>
  <c r="M125" i="23"/>
  <c r="Q124" i="23"/>
  <c r="P124" i="23"/>
  <c r="O124" i="23"/>
  <c r="N124" i="23"/>
  <c r="M124" i="23"/>
  <c r="P123" i="23"/>
  <c r="O123" i="23"/>
  <c r="N123" i="23"/>
  <c r="M123" i="23"/>
  <c r="P122" i="23"/>
  <c r="O122" i="23"/>
  <c r="N122" i="23"/>
  <c r="M122" i="23"/>
  <c r="Q121" i="23"/>
  <c r="P121" i="23"/>
  <c r="O121" i="23"/>
  <c r="N121" i="23"/>
  <c r="M121" i="23"/>
  <c r="P120" i="23"/>
  <c r="O120" i="23"/>
  <c r="N120" i="23"/>
  <c r="M120" i="23"/>
  <c r="Q119" i="23"/>
  <c r="P119" i="23"/>
  <c r="O119" i="23"/>
  <c r="N119" i="23"/>
  <c r="M119" i="23"/>
  <c r="Q118" i="23"/>
  <c r="P118" i="23"/>
  <c r="O118" i="23"/>
  <c r="N118" i="23"/>
  <c r="M118" i="23"/>
  <c r="P117" i="23"/>
  <c r="O117" i="23"/>
  <c r="N117" i="23"/>
  <c r="M117" i="23"/>
  <c r="Q116" i="23"/>
  <c r="P116" i="23"/>
  <c r="O116" i="23"/>
  <c r="N116" i="23"/>
  <c r="M116" i="23"/>
  <c r="P115" i="23"/>
  <c r="O115" i="23"/>
  <c r="N115" i="23"/>
  <c r="M115" i="23"/>
  <c r="P114" i="23"/>
  <c r="O114" i="23"/>
  <c r="N114" i="23"/>
  <c r="M114" i="23"/>
  <c r="Q113" i="23"/>
  <c r="P113" i="23"/>
  <c r="O113" i="23"/>
  <c r="N113" i="23"/>
  <c r="M113" i="23"/>
  <c r="P112" i="23"/>
  <c r="O112" i="23"/>
  <c r="N112" i="23"/>
  <c r="M112" i="23"/>
  <c r="Q111" i="23"/>
  <c r="P111" i="23"/>
  <c r="O111" i="23"/>
  <c r="N111" i="23"/>
  <c r="M111" i="23"/>
  <c r="Q110" i="23"/>
  <c r="P110" i="23"/>
  <c r="O110" i="23"/>
  <c r="N110" i="23"/>
  <c r="M110" i="23"/>
  <c r="P109" i="23"/>
  <c r="O109" i="23"/>
  <c r="N109" i="23"/>
  <c r="M109" i="23"/>
  <c r="Q108" i="23"/>
  <c r="P108" i="23"/>
  <c r="O108" i="23"/>
  <c r="N108" i="23"/>
  <c r="M108" i="23"/>
  <c r="P107" i="23"/>
  <c r="O107" i="23"/>
  <c r="N107" i="23"/>
  <c r="M107" i="23"/>
  <c r="P106" i="23"/>
  <c r="O106" i="23"/>
  <c r="N106" i="23"/>
  <c r="M106" i="23"/>
  <c r="Q105" i="23"/>
  <c r="P105" i="23"/>
  <c r="O105" i="23"/>
  <c r="N105" i="23"/>
  <c r="M105" i="23"/>
  <c r="P104" i="23"/>
  <c r="O104" i="23"/>
  <c r="N104" i="23"/>
  <c r="M104" i="23"/>
  <c r="Q103" i="23"/>
  <c r="P103" i="23"/>
  <c r="O103" i="23"/>
  <c r="N103" i="23"/>
  <c r="M103" i="23"/>
  <c r="Q102" i="23"/>
  <c r="P102" i="23"/>
  <c r="O102" i="23"/>
  <c r="N102" i="23"/>
  <c r="M102" i="23"/>
  <c r="P101" i="23"/>
  <c r="O101" i="23"/>
  <c r="N101" i="23"/>
  <c r="M101" i="23"/>
  <c r="Q100" i="23"/>
  <c r="P100" i="23"/>
  <c r="O100" i="23"/>
  <c r="N100" i="23"/>
  <c r="M100" i="23"/>
  <c r="P99" i="23"/>
  <c r="O99" i="23"/>
  <c r="N99" i="23"/>
  <c r="M99" i="23"/>
  <c r="P98" i="23"/>
  <c r="O98" i="23"/>
  <c r="N98" i="23"/>
  <c r="M98" i="23"/>
  <c r="Q97" i="23"/>
  <c r="P97" i="23"/>
  <c r="O97" i="23"/>
  <c r="N97" i="23"/>
  <c r="M97" i="23"/>
  <c r="P96" i="23"/>
  <c r="O96" i="23"/>
  <c r="N96" i="23"/>
  <c r="M96" i="23"/>
  <c r="Q95" i="23"/>
  <c r="P95" i="23"/>
  <c r="O95" i="23"/>
  <c r="N95" i="23"/>
  <c r="M95" i="23"/>
  <c r="Q94" i="23"/>
  <c r="P94" i="23"/>
  <c r="O94" i="23"/>
  <c r="N94" i="23"/>
  <c r="M94" i="23"/>
  <c r="P93" i="23"/>
  <c r="O93" i="23"/>
  <c r="N93" i="23"/>
  <c r="M93" i="23"/>
  <c r="Q92" i="23"/>
  <c r="P92" i="23"/>
  <c r="O92" i="23"/>
  <c r="N92" i="23"/>
  <c r="M92" i="23"/>
  <c r="P91" i="23"/>
  <c r="O91" i="23"/>
  <c r="N91" i="23"/>
  <c r="M91" i="23"/>
  <c r="P90" i="23"/>
  <c r="O90" i="23"/>
  <c r="N90" i="23"/>
  <c r="M90" i="23"/>
  <c r="Q89" i="23"/>
  <c r="P89" i="23"/>
  <c r="O89" i="23"/>
  <c r="N89" i="23"/>
  <c r="M89" i="23"/>
  <c r="P88" i="23"/>
  <c r="O88" i="23"/>
  <c r="N88" i="23"/>
  <c r="M88" i="23"/>
  <c r="Q87" i="23"/>
  <c r="P87" i="23"/>
  <c r="O87" i="23"/>
  <c r="N87" i="23"/>
  <c r="M87" i="23"/>
  <c r="Q86" i="23"/>
  <c r="P86" i="23"/>
  <c r="O86" i="23"/>
  <c r="N86" i="23"/>
  <c r="M86" i="23"/>
  <c r="P85" i="23"/>
  <c r="O85" i="23"/>
  <c r="N85" i="23"/>
  <c r="M85" i="23"/>
  <c r="Q84" i="23"/>
  <c r="P84" i="23"/>
  <c r="O84" i="23"/>
  <c r="N84" i="23"/>
  <c r="M84" i="23"/>
  <c r="P83" i="23"/>
  <c r="O83" i="23"/>
  <c r="N83" i="23"/>
  <c r="M83" i="23"/>
  <c r="P82" i="23"/>
  <c r="O82" i="23"/>
  <c r="N82" i="23"/>
  <c r="M82" i="23"/>
  <c r="Q81" i="23"/>
  <c r="P81" i="23"/>
  <c r="O81" i="23"/>
  <c r="N81" i="23"/>
  <c r="M81" i="23"/>
  <c r="P80" i="23"/>
  <c r="O80" i="23"/>
  <c r="N80" i="23"/>
  <c r="M80" i="23"/>
  <c r="Q79" i="23"/>
  <c r="P79" i="23"/>
  <c r="O79" i="23"/>
  <c r="N79" i="23"/>
  <c r="M79" i="23"/>
  <c r="Q78" i="23"/>
  <c r="P78" i="23"/>
  <c r="O78" i="23"/>
  <c r="N78" i="23"/>
  <c r="M78" i="23"/>
  <c r="P77" i="23"/>
  <c r="O77" i="23"/>
  <c r="N77" i="23"/>
  <c r="M77" i="23"/>
  <c r="Q76" i="23"/>
  <c r="P76" i="23"/>
  <c r="O76" i="23"/>
  <c r="N76" i="23"/>
  <c r="M76" i="23"/>
  <c r="P75" i="23"/>
  <c r="O75" i="23"/>
  <c r="N75" i="23"/>
  <c r="M75" i="23"/>
  <c r="P74" i="23"/>
  <c r="O74" i="23"/>
  <c r="N74" i="23"/>
  <c r="M74" i="23"/>
  <c r="Q73" i="23"/>
  <c r="P73" i="23"/>
  <c r="O73" i="23"/>
  <c r="N73" i="23"/>
  <c r="M73" i="23"/>
  <c r="P72" i="23"/>
  <c r="O72" i="23"/>
  <c r="N72" i="23"/>
  <c r="M72" i="23"/>
  <c r="Q71" i="23"/>
  <c r="P71" i="23"/>
  <c r="O71" i="23"/>
  <c r="N71" i="23"/>
  <c r="M71" i="23"/>
  <c r="Q70" i="23"/>
  <c r="P70" i="23"/>
  <c r="O70" i="23"/>
  <c r="N70" i="23"/>
  <c r="M70" i="23"/>
  <c r="P69" i="23"/>
  <c r="O69" i="23"/>
  <c r="N69" i="23"/>
  <c r="M69" i="23"/>
  <c r="Q68" i="23"/>
  <c r="P68" i="23"/>
  <c r="O68" i="23"/>
  <c r="N68" i="23"/>
  <c r="M68" i="23"/>
  <c r="P67" i="23"/>
  <c r="O67" i="23"/>
  <c r="N67" i="23"/>
  <c r="M67" i="23"/>
  <c r="P66" i="23"/>
  <c r="O66" i="23"/>
  <c r="N66" i="23"/>
  <c r="M66" i="23"/>
  <c r="Q65" i="23"/>
  <c r="P65" i="23"/>
  <c r="O65" i="23"/>
  <c r="N65" i="23"/>
  <c r="M65" i="23"/>
  <c r="P64" i="23"/>
  <c r="O64" i="23"/>
  <c r="N64" i="23"/>
  <c r="M64" i="23"/>
  <c r="Q63" i="23"/>
  <c r="P63" i="23"/>
  <c r="O63" i="23"/>
  <c r="N63" i="23"/>
  <c r="M63" i="23"/>
  <c r="Q62" i="23"/>
  <c r="P62" i="23"/>
  <c r="O62" i="23"/>
  <c r="N62" i="23"/>
  <c r="M62" i="23"/>
  <c r="P61" i="23"/>
  <c r="O61" i="23"/>
  <c r="N61" i="23"/>
  <c r="M61" i="23"/>
  <c r="Q60" i="23"/>
  <c r="P60" i="23"/>
  <c r="O60" i="23"/>
  <c r="N60" i="23"/>
  <c r="M60" i="23"/>
  <c r="P59" i="23"/>
  <c r="O59" i="23"/>
  <c r="N59" i="23"/>
  <c r="M59" i="23"/>
  <c r="P58" i="23"/>
  <c r="O58" i="23"/>
  <c r="N58" i="23"/>
  <c r="M58" i="23"/>
  <c r="Q57" i="23"/>
  <c r="P57" i="23"/>
  <c r="O57" i="23"/>
  <c r="N57" i="23"/>
  <c r="M57" i="23"/>
  <c r="P56" i="23"/>
  <c r="O56" i="23"/>
  <c r="N56" i="23"/>
  <c r="M56" i="23"/>
  <c r="Q55" i="23"/>
  <c r="P55" i="23"/>
  <c r="O55" i="23"/>
  <c r="N55" i="23"/>
  <c r="M55" i="23"/>
  <c r="Q54" i="23"/>
  <c r="P54" i="23"/>
  <c r="O54" i="23"/>
  <c r="N54" i="23"/>
  <c r="M54" i="23"/>
  <c r="P53" i="23"/>
  <c r="O53" i="23"/>
  <c r="N53" i="23"/>
  <c r="M53" i="23"/>
  <c r="Q52" i="23"/>
  <c r="P52" i="23"/>
  <c r="O52" i="23"/>
  <c r="N52" i="23"/>
  <c r="M52" i="23"/>
  <c r="P51" i="23"/>
  <c r="O51" i="23"/>
  <c r="N51" i="23"/>
  <c r="M51" i="23"/>
  <c r="P50" i="23"/>
  <c r="O50" i="23"/>
  <c r="N50" i="23"/>
  <c r="M50" i="23"/>
  <c r="Q49" i="23"/>
  <c r="P49" i="23"/>
  <c r="O49" i="23"/>
  <c r="N49" i="23"/>
  <c r="M49" i="23"/>
  <c r="P48" i="23"/>
  <c r="O48" i="23"/>
  <c r="N48" i="23"/>
  <c r="M48" i="23"/>
  <c r="Q47" i="23"/>
  <c r="P47" i="23"/>
  <c r="O47" i="23"/>
  <c r="N47" i="23"/>
  <c r="M47" i="23"/>
  <c r="Q46" i="23"/>
  <c r="P46" i="23"/>
  <c r="O46" i="23"/>
  <c r="N46" i="23"/>
  <c r="M46" i="23"/>
  <c r="P45" i="23"/>
  <c r="O45" i="23"/>
  <c r="N45" i="23"/>
  <c r="M45" i="23"/>
  <c r="Q44" i="23"/>
  <c r="P44" i="23"/>
  <c r="O44" i="23"/>
  <c r="N44" i="23"/>
  <c r="M44" i="23"/>
  <c r="Q43" i="23"/>
  <c r="P43" i="23"/>
  <c r="O43" i="23"/>
  <c r="N43" i="23"/>
  <c r="M43" i="23"/>
  <c r="Q42" i="23"/>
  <c r="P42" i="23"/>
  <c r="O42" i="23"/>
  <c r="N42" i="23"/>
  <c r="M42" i="23"/>
  <c r="Q41" i="23"/>
  <c r="P41" i="23"/>
  <c r="O41" i="23"/>
  <c r="N41" i="23"/>
  <c r="M41" i="23"/>
  <c r="Q40" i="23"/>
  <c r="P40" i="23"/>
  <c r="O40" i="23"/>
  <c r="N40" i="23"/>
  <c r="M40" i="23"/>
  <c r="Q39" i="23"/>
  <c r="P39" i="23"/>
  <c r="O39" i="23"/>
  <c r="N39" i="23"/>
  <c r="M39" i="23"/>
  <c r="Q38" i="23"/>
  <c r="P38" i="23"/>
  <c r="O38" i="23"/>
  <c r="N38" i="23"/>
  <c r="M38" i="23"/>
  <c r="Q37" i="23"/>
  <c r="P37" i="23"/>
  <c r="O37" i="23"/>
  <c r="N37" i="23"/>
  <c r="M37" i="23"/>
  <c r="Q36" i="23"/>
  <c r="P36" i="23"/>
  <c r="O36" i="23"/>
  <c r="N36" i="23"/>
  <c r="M36" i="23"/>
  <c r="Q35" i="23"/>
  <c r="P35" i="23"/>
  <c r="O35" i="23"/>
  <c r="N35" i="23"/>
  <c r="M35" i="23"/>
  <c r="Q34" i="23"/>
  <c r="P34" i="23"/>
  <c r="O34" i="23"/>
  <c r="N34" i="23"/>
  <c r="M34" i="23"/>
  <c r="Q33" i="23"/>
  <c r="P33" i="23"/>
  <c r="O33" i="23"/>
  <c r="N33" i="23"/>
  <c r="M33" i="23"/>
  <c r="Q32" i="23"/>
  <c r="P32" i="23"/>
  <c r="O32" i="23"/>
  <c r="N32" i="23"/>
  <c r="M32" i="23"/>
  <c r="X31" i="23"/>
  <c r="W31" i="23"/>
  <c r="AM6" i="23" s="1"/>
  <c r="V31" i="23"/>
  <c r="U31" i="23"/>
  <c r="T31" i="23"/>
  <c r="Q31" i="23"/>
  <c r="P31" i="23"/>
  <c r="O31" i="23"/>
  <c r="N31" i="23"/>
  <c r="M31" i="23"/>
  <c r="X30" i="23"/>
  <c r="W30" i="23"/>
  <c r="V30" i="23"/>
  <c r="U30" i="23"/>
  <c r="T30" i="23"/>
  <c r="AJ5" i="23" s="1"/>
  <c r="Q30" i="23"/>
  <c r="P30" i="23"/>
  <c r="O30" i="23"/>
  <c r="N30" i="23"/>
  <c r="M30" i="23"/>
  <c r="X29" i="23"/>
  <c r="W29" i="23"/>
  <c r="V29" i="23"/>
  <c r="U29" i="23"/>
  <c r="T29" i="23"/>
  <c r="Q29" i="23"/>
  <c r="P29" i="23"/>
  <c r="O29" i="23"/>
  <c r="N29" i="23"/>
  <c r="M29" i="23"/>
  <c r="X28" i="23"/>
  <c r="W28" i="23"/>
  <c r="V28" i="23"/>
  <c r="U28" i="23"/>
  <c r="T28" i="23"/>
  <c r="Q28" i="23"/>
  <c r="P28" i="23"/>
  <c r="O28" i="23"/>
  <c r="N28" i="23"/>
  <c r="M28" i="23"/>
  <c r="X27" i="23"/>
  <c r="W27" i="23"/>
  <c r="V27" i="23"/>
  <c r="U27" i="23"/>
  <c r="T27" i="23"/>
  <c r="Q27" i="23"/>
  <c r="P27" i="23"/>
  <c r="O27" i="23"/>
  <c r="N27" i="23"/>
  <c r="M27" i="23"/>
  <c r="Q26" i="23"/>
  <c r="P26" i="23"/>
  <c r="O26" i="23"/>
  <c r="N26" i="23"/>
  <c r="M26" i="23"/>
  <c r="Q25" i="23"/>
  <c r="P25" i="23"/>
  <c r="O25" i="23"/>
  <c r="N25" i="23"/>
  <c r="M25" i="23"/>
  <c r="Q24" i="23"/>
  <c r="P24" i="23"/>
  <c r="O24" i="23"/>
  <c r="N24" i="23"/>
  <c r="M24" i="23"/>
  <c r="Q23" i="23"/>
  <c r="P23" i="23"/>
  <c r="O23" i="23"/>
  <c r="N23" i="23"/>
  <c r="M23" i="23"/>
  <c r="Q22" i="23"/>
  <c r="P22" i="23"/>
  <c r="O22" i="23"/>
  <c r="N22" i="23"/>
  <c r="M22" i="23"/>
  <c r="Q21" i="23"/>
  <c r="P21" i="23"/>
  <c r="O21" i="23"/>
  <c r="N21" i="23"/>
  <c r="M21" i="23"/>
  <c r="Q20" i="23"/>
  <c r="P20" i="23"/>
  <c r="O20" i="23"/>
  <c r="N20" i="23"/>
  <c r="M20" i="23"/>
  <c r="Q19" i="23"/>
  <c r="P19" i="23"/>
  <c r="O19" i="23"/>
  <c r="N19" i="23"/>
  <c r="M19" i="23"/>
  <c r="Q18" i="23"/>
  <c r="P18" i="23"/>
  <c r="O18" i="23"/>
  <c r="N18" i="23"/>
  <c r="M18" i="23"/>
  <c r="Q17" i="23"/>
  <c r="P17" i="23"/>
  <c r="O17" i="23"/>
  <c r="N17" i="23"/>
  <c r="M17" i="23"/>
  <c r="Q16" i="23"/>
  <c r="P16" i="23"/>
  <c r="O16" i="23"/>
  <c r="N16" i="23"/>
  <c r="M16" i="23"/>
  <c r="Q15" i="23"/>
  <c r="P15" i="23"/>
  <c r="O15" i="23"/>
  <c r="N15" i="23"/>
  <c r="M15" i="23"/>
  <c r="Q14" i="23"/>
  <c r="P14" i="23"/>
  <c r="O14" i="23"/>
  <c r="N14" i="23"/>
  <c r="M14" i="23"/>
  <c r="Q13" i="23"/>
  <c r="P13" i="23"/>
  <c r="O13" i="23"/>
  <c r="N13" i="23"/>
  <c r="M13" i="23"/>
  <c r="Y12" i="23"/>
  <c r="V14" i="23" s="1"/>
  <c r="Q12" i="23"/>
  <c r="P12" i="23"/>
  <c r="O12" i="23"/>
  <c r="N12" i="23"/>
  <c r="M12" i="23"/>
  <c r="Q11" i="23"/>
  <c r="P11" i="23"/>
  <c r="O11" i="23"/>
  <c r="N11" i="23"/>
  <c r="M11" i="23"/>
  <c r="Q10" i="23"/>
  <c r="P10" i="23"/>
  <c r="O10" i="23"/>
  <c r="N10" i="23"/>
  <c r="M10" i="23"/>
  <c r="Q9" i="23"/>
  <c r="P9" i="23"/>
  <c r="O9" i="23"/>
  <c r="N9" i="23"/>
  <c r="M9" i="23"/>
  <c r="Q8" i="23"/>
  <c r="P8" i="23"/>
  <c r="O8" i="23"/>
  <c r="N8" i="23"/>
  <c r="M8" i="23"/>
  <c r="Q7" i="23"/>
  <c r="P7" i="23"/>
  <c r="O7" i="23"/>
  <c r="N7" i="23"/>
  <c r="M7" i="23"/>
  <c r="AN6" i="23"/>
  <c r="AL6" i="23"/>
  <c r="AK6" i="23"/>
  <c r="AJ6" i="23"/>
  <c r="Q6" i="23"/>
  <c r="P6" i="23"/>
  <c r="O6" i="23"/>
  <c r="N6" i="23"/>
  <c r="M6" i="23"/>
  <c r="AN5" i="23"/>
  <c r="AM5" i="23"/>
  <c r="AL5" i="23"/>
  <c r="AK5" i="23"/>
  <c r="Q5" i="23"/>
  <c r="P5" i="23"/>
  <c r="O5" i="23"/>
  <c r="N5" i="23"/>
  <c r="M5" i="23"/>
  <c r="AN4" i="23"/>
  <c r="AM4" i="23"/>
  <c r="AL4" i="23"/>
  <c r="AK4" i="23"/>
  <c r="AJ4" i="23"/>
  <c r="Q4" i="23"/>
  <c r="P4" i="23"/>
  <c r="O4" i="23"/>
  <c r="N4" i="23"/>
  <c r="M4" i="23"/>
  <c r="AN3" i="23"/>
  <c r="AM3" i="23"/>
  <c r="AL3" i="23"/>
  <c r="AK3" i="23"/>
  <c r="AJ3" i="23"/>
  <c r="Q3" i="23"/>
  <c r="P3" i="23"/>
  <c r="O3" i="23"/>
  <c r="N3" i="23"/>
  <c r="M3" i="23"/>
  <c r="AN2" i="23"/>
  <c r="AM2" i="23"/>
  <c r="AL2" i="23"/>
  <c r="AK2" i="23"/>
  <c r="AJ2" i="23"/>
  <c r="W14" i="23" l="1"/>
  <c r="Q367" i="23"/>
  <c r="Q375" i="23"/>
  <c r="Q383" i="23"/>
  <c r="Q391" i="23"/>
  <c r="Q399" i="23"/>
  <c r="Q407" i="23"/>
  <c r="Q415" i="23"/>
  <c r="Q423" i="23"/>
  <c r="Q431" i="23"/>
  <c r="Q439" i="23"/>
  <c r="Q447" i="23"/>
  <c r="Q455" i="23"/>
  <c r="Q463" i="23"/>
  <c r="Q471" i="23"/>
  <c r="Q479" i="23"/>
  <c r="Q487" i="23"/>
  <c r="Q495" i="23"/>
  <c r="Q503" i="23"/>
  <c r="Q511" i="23"/>
  <c r="Q519" i="23"/>
  <c r="Q527" i="23"/>
  <c r="Q535" i="23"/>
  <c r="Q543" i="23"/>
  <c r="Q551" i="23"/>
  <c r="Q559" i="23"/>
  <c r="Q567" i="23"/>
  <c r="Q575" i="23"/>
  <c r="Q583" i="23"/>
  <c r="Q591" i="23"/>
  <c r="Q599" i="23"/>
  <c r="Q607" i="23"/>
  <c r="Q615" i="23"/>
  <c r="Q623" i="23"/>
  <c r="Q631" i="23"/>
  <c r="Q639" i="23"/>
  <c r="Q647" i="23"/>
  <c r="Q657" i="23"/>
  <c r="Q664" i="23"/>
  <c r="Q671" i="23"/>
  <c r="Q678" i="23"/>
  <c r="Q685" i="23"/>
  <c r="Q699" i="23"/>
  <c r="Q706" i="23"/>
  <c r="Q727" i="23"/>
  <c r="Q729" i="23"/>
  <c r="Q736" i="23"/>
  <c r="Q757" i="23"/>
  <c r="Q768" i="23"/>
  <c r="Q779" i="23"/>
  <c r="Q802" i="23"/>
  <c r="Q829" i="23"/>
  <c r="Q833" i="23"/>
  <c r="Q848" i="23"/>
  <c r="Q860" i="23"/>
  <c r="Q862" i="23"/>
  <c r="Q864" i="23"/>
  <c r="Q871" i="23"/>
  <c r="Q888" i="23"/>
  <c r="Q913" i="23"/>
  <c r="Q915" i="23"/>
  <c r="Q935" i="23"/>
  <c r="Q987" i="23"/>
  <c r="Q1019" i="23"/>
  <c r="Q1061" i="23"/>
  <c r="Q1076" i="23"/>
  <c r="Q1100" i="23"/>
  <c r="X14" i="23"/>
  <c r="Q1176" i="23"/>
  <c r="Q1167" i="23"/>
  <c r="Q1165" i="23"/>
  <c r="Q1156" i="23"/>
  <c r="Q1145" i="23"/>
  <c r="Q1134" i="23"/>
  <c r="Q1123" i="23"/>
  <c r="Q1112" i="23"/>
  <c r="Q1103" i="23"/>
  <c r="Q1101" i="23"/>
  <c r="Q1092" i="23"/>
  <c r="Q1081" i="23"/>
  <c r="Q1070" i="23"/>
  <c r="Q1059" i="23"/>
  <c r="Q1048" i="23"/>
  <c r="Q1039" i="23"/>
  <c r="Q1037" i="23"/>
  <c r="Q1028" i="23"/>
  <c r="Q1017" i="23"/>
  <c r="Q1006" i="23"/>
  <c r="Q995" i="23"/>
  <c r="Q984" i="23"/>
  <c r="Q975" i="23"/>
  <c r="Q973" i="23"/>
  <c r="Q964" i="23"/>
  <c r="Q953" i="23"/>
  <c r="Q942" i="23"/>
  <c r="Q931" i="23"/>
  <c r="Q920" i="23"/>
  <c r="Q911" i="23"/>
  <c r="Q909" i="23"/>
  <c r="Q900" i="23"/>
  <c r="Q889" i="23"/>
  <c r="Q878" i="23"/>
  <c r="Q867" i="23"/>
  <c r="Q856" i="23"/>
  <c r="Q847" i="23"/>
  <c r="Q845" i="23"/>
  <c r="Q838" i="23"/>
  <c r="Q830" i="23"/>
  <c r="Q822" i="23"/>
  <c r="Q814" i="23"/>
  <c r="Q806" i="23"/>
  <c r="Q798" i="23"/>
  <c r="Q790" i="23"/>
  <c r="Q782" i="23"/>
  <c r="Q774" i="23"/>
  <c r="Q766" i="23"/>
  <c r="Q1174" i="23"/>
  <c r="Q1163" i="23"/>
  <c r="Q1152" i="23"/>
  <c r="Q1143" i="23"/>
  <c r="Q1141" i="23"/>
  <c r="Q1132" i="23"/>
  <c r="Q1121" i="23"/>
  <c r="Q1110" i="23"/>
  <c r="Q1099" i="23"/>
  <c r="Q1088" i="23"/>
  <c r="Q1079" i="23"/>
  <c r="Q1077" i="23"/>
  <c r="Q1068" i="23"/>
  <c r="Q1057" i="23"/>
  <c r="Q1046" i="23"/>
  <c r="Q1035" i="23"/>
  <c r="Q1024" i="23"/>
  <c r="Q1015" i="23"/>
  <c r="Q1013" i="23"/>
  <c r="Q1004" i="23"/>
  <c r="Q993" i="23"/>
  <c r="Q982" i="23"/>
  <c r="Q971" i="23"/>
  <c r="Q960" i="23"/>
  <c r="Q951" i="23"/>
  <c r="Q949" i="23"/>
  <c r="Q940" i="23"/>
  <c r="Q929" i="23"/>
  <c r="Q918" i="23"/>
  <c r="Q907" i="23"/>
  <c r="Q896" i="23"/>
  <c r="Q887" i="23"/>
  <c r="Q885" i="23"/>
  <c r="Q876" i="23"/>
  <c r="Q865" i="23"/>
  <c r="Q1139" i="23"/>
  <c r="Q1128" i="23"/>
  <c r="Q1119" i="23"/>
  <c r="Q1117" i="23"/>
  <c r="Q1108" i="23"/>
  <c r="Q1097" i="23"/>
  <c r="Q1086" i="23"/>
  <c r="Q1075" i="23"/>
  <c r="Q1064" i="23"/>
  <c r="Q1055" i="23"/>
  <c r="Q1053" i="23"/>
  <c r="Q1044" i="23"/>
  <c r="Q1033" i="23"/>
  <c r="Q1022" i="23"/>
  <c r="Q1011" i="23"/>
  <c r="Q1000" i="23"/>
  <c r="Q991" i="23"/>
  <c r="Q989" i="23"/>
  <c r="Q980" i="23"/>
  <c r="Q969" i="23"/>
  <c r="Q958" i="23"/>
  <c r="Q947" i="23"/>
  <c r="Q936" i="23"/>
  <c r="Q927" i="23"/>
  <c r="Q925" i="23"/>
  <c r="Q916" i="23"/>
  <c r="Q905" i="23"/>
  <c r="Q894" i="23"/>
  <c r="Q883" i="23"/>
  <c r="Q872" i="23"/>
  <c r="Q863" i="23"/>
  <c r="Q861" i="23"/>
  <c r="Q852" i="23"/>
  <c r="Q841" i="23"/>
  <c r="Q836" i="23"/>
  <c r="Q828" i="23"/>
  <c r="Q820" i="23"/>
  <c r="Q812" i="23"/>
  <c r="Q804" i="23"/>
  <c r="Q796" i="23"/>
  <c r="Q788" i="23"/>
  <c r="Q780" i="23"/>
  <c r="Q772" i="23"/>
  <c r="Q764" i="23"/>
  <c r="Q756" i="23"/>
  <c r="Q748" i="23"/>
  <c r="Q740" i="23"/>
  <c r="Q732" i="23"/>
  <c r="Q724" i="23"/>
  <c r="Q716" i="23"/>
  <c r="Q708" i="23"/>
  <c r="Q700" i="23"/>
  <c r="Q692" i="23"/>
  <c r="Q684" i="23"/>
  <c r="Q676" i="23"/>
  <c r="Q668" i="23"/>
  <c r="Q660" i="23"/>
  <c r="Q1182" i="23"/>
  <c r="Q1175" i="23"/>
  <c r="Q1160" i="23"/>
  <c r="Q1148" i="23"/>
  <c r="Q1129" i="23"/>
  <c r="Q1087" i="23"/>
  <c r="Q1078" i="23"/>
  <c r="Q1062" i="23"/>
  <c r="Q1051" i="23"/>
  <c r="Q1040" i="23"/>
  <c r="Q1038" i="23"/>
  <c r="Q1036" i="23"/>
  <c r="Q1031" i="23"/>
  <c r="Q1029" i="23"/>
  <c r="Q1027" i="23"/>
  <c r="Q1025" i="23"/>
  <c r="Q1020" i="23"/>
  <c r="Q1016" i="23"/>
  <c r="Q1003" i="23"/>
  <c r="Q1001" i="23"/>
  <c r="Q990" i="23"/>
  <c r="Q988" i="23"/>
  <c r="Q943" i="23"/>
  <c r="Q934" i="23"/>
  <c r="Q917" i="23"/>
  <c r="Q893" i="23"/>
  <c r="Q891" i="23"/>
  <c r="Q859" i="23"/>
  <c r="Q853" i="23"/>
  <c r="Q851" i="23"/>
  <c r="Q849" i="23"/>
  <c r="Q835" i="23"/>
  <c r="Q819" i="23"/>
  <c r="Q803" i="23"/>
  <c r="Q1184" i="23"/>
  <c r="Q1179" i="23"/>
  <c r="Q1177" i="23"/>
  <c r="Q1153" i="23"/>
  <c r="Q1136" i="23"/>
  <c r="Q1131" i="23"/>
  <c r="Q1080" i="23"/>
  <c r="Q1073" i="23"/>
  <c r="Q1069" i="23"/>
  <c r="Q1060" i="23"/>
  <c r="Q1049" i="23"/>
  <c r="Q1047" i="23"/>
  <c r="Q1009" i="23"/>
  <c r="Q1005" i="23"/>
  <c r="Q992" i="23"/>
  <c r="Q979" i="23"/>
  <c r="Q977" i="23"/>
  <c r="Q968" i="23"/>
  <c r="Q966" i="23"/>
  <c r="Q932" i="23"/>
  <c r="Q923" i="23"/>
  <c r="Q880" i="23"/>
  <c r="Q1157" i="23"/>
  <c r="Q1155" i="23"/>
  <c r="Q1126" i="23"/>
  <c r="Q1124" i="23"/>
  <c r="Q1107" i="23"/>
  <c r="Q1105" i="23"/>
  <c r="Q1093" i="23"/>
  <c r="Q1091" i="23"/>
  <c r="Q1089" i="23"/>
  <c r="Q1084" i="23"/>
  <c r="Q1071" i="23"/>
  <c r="Q1007" i="23"/>
  <c r="Q998" i="23"/>
  <c r="Q981" i="23"/>
  <c r="Q957" i="23"/>
  <c r="Q955" i="23"/>
  <c r="Q921" i="23"/>
  <c r="Q919" i="23"/>
  <c r="Q912" i="23"/>
  <c r="Q910" i="23"/>
  <c r="Q908" i="23"/>
  <c r="Q895" i="23"/>
  <c r="Q869" i="23"/>
  <c r="Q840" i="23"/>
  <c r="Q831" i="23"/>
  <c r="Q824" i="23"/>
  <c r="Q815" i="23"/>
  <c r="Q808" i="23"/>
  <c r="Q799" i="23"/>
  <c r="Q792" i="23"/>
  <c r="Q783" i="23"/>
  <c r="Q776" i="23"/>
  <c r="Q767" i="23"/>
  <c r="Q755" i="23"/>
  <c r="Q750" i="23"/>
  <c r="Q745" i="23"/>
  <c r="Q723" i="23"/>
  <c r="Q718" i="23"/>
  <c r="Q713" i="23"/>
  <c r="Q691" i="23"/>
  <c r="Q686" i="23"/>
  <c r="Q681" i="23"/>
  <c r="Q659" i="23"/>
  <c r="Q654" i="23"/>
  <c r="Q51" i="23"/>
  <c r="Q59" i="23"/>
  <c r="Q67" i="23"/>
  <c r="Q75" i="23"/>
  <c r="Q83" i="23"/>
  <c r="Q91" i="23"/>
  <c r="Q99" i="23"/>
  <c r="Q107" i="23"/>
  <c r="Q115" i="23"/>
  <c r="Q123" i="23"/>
  <c r="Q131" i="23"/>
  <c r="Q139" i="23"/>
  <c r="Q147" i="23"/>
  <c r="Q155" i="23"/>
  <c r="Q163" i="23"/>
  <c r="Q171" i="23"/>
  <c r="Q179" i="23"/>
  <c r="Q187" i="23"/>
  <c r="Q195" i="23"/>
  <c r="Q203" i="23"/>
  <c r="Q211" i="23"/>
  <c r="Q219" i="23"/>
  <c r="Q227" i="23"/>
  <c r="Q235" i="23"/>
  <c r="Q243" i="23"/>
  <c r="Q251" i="23"/>
  <c r="Q259" i="23"/>
  <c r="Q267" i="23"/>
  <c r="Q275" i="23"/>
  <c r="Q283" i="23"/>
  <c r="Q291" i="23"/>
  <c r="Q299" i="23"/>
  <c r="Q307" i="23"/>
  <c r="Q315" i="23"/>
  <c r="Q323" i="23"/>
  <c r="M327" i="23"/>
  <c r="Q331" i="23"/>
  <c r="M335" i="23"/>
  <c r="Q339" i="23"/>
  <c r="M343" i="23"/>
  <c r="Q347" i="23"/>
  <c r="M351" i="23"/>
  <c r="Q355" i="23"/>
  <c r="M359" i="23"/>
  <c r="Q363" i="23"/>
  <c r="M367" i="23"/>
  <c r="Q371" i="23"/>
  <c r="M375" i="23"/>
  <c r="Q379" i="23"/>
  <c r="M383" i="23"/>
  <c r="Q387" i="23"/>
  <c r="M391" i="23"/>
  <c r="Q395" i="23"/>
  <c r="M399" i="23"/>
  <c r="Q403" i="23"/>
  <c r="M407" i="23"/>
  <c r="Q411" i="23"/>
  <c r="M415" i="23"/>
  <c r="Q419" i="23"/>
  <c r="M423" i="23"/>
  <c r="Q427" i="23"/>
  <c r="M431" i="23"/>
  <c r="Q435" i="23"/>
  <c r="M439" i="23"/>
  <c r="Q443" i="23"/>
  <c r="M447" i="23"/>
  <c r="Q451" i="23"/>
  <c r="M455" i="23"/>
  <c r="Q459" i="23"/>
  <c r="M463" i="23"/>
  <c r="Q467" i="23"/>
  <c r="M471" i="23"/>
  <c r="Q475" i="23"/>
  <c r="M479" i="23"/>
  <c r="Q483" i="23"/>
  <c r="M487" i="23"/>
  <c r="Q491" i="23"/>
  <c r="M495" i="23"/>
  <c r="Q499" i="23"/>
  <c r="M503" i="23"/>
  <c r="Q507" i="23"/>
  <c r="M511" i="23"/>
  <c r="Q515" i="23"/>
  <c r="M519" i="23"/>
  <c r="Q523" i="23"/>
  <c r="M527" i="23"/>
  <c r="Q531" i="23"/>
  <c r="M535" i="23"/>
  <c r="Q539" i="23"/>
  <c r="M543" i="23"/>
  <c r="Q547" i="23"/>
  <c r="M551" i="23"/>
  <c r="Q555" i="23"/>
  <c r="M559" i="23"/>
  <c r="Q563" i="23"/>
  <c r="M567" i="23"/>
  <c r="Q571" i="23"/>
  <c r="M575" i="23"/>
  <c r="Q579" i="23"/>
  <c r="M583" i="23"/>
  <c r="Q587" i="23"/>
  <c r="M591" i="23"/>
  <c r="Q595" i="23"/>
  <c r="M599" i="23"/>
  <c r="Q603" i="23"/>
  <c r="M607" i="23"/>
  <c r="Q611" i="23"/>
  <c r="M615" i="23"/>
  <c r="Q619" i="23"/>
  <c r="M623" i="23"/>
  <c r="Q627" i="23"/>
  <c r="M631" i="23"/>
  <c r="Q635" i="23"/>
  <c r="M639" i="23"/>
  <c r="Q643" i="23"/>
  <c r="M647" i="23"/>
  <c r="Q651" i="23"/>
  <c r="M657" i="23"/>
  <c r="Q663" i="23"/>
  <c r="Q665" i="23"/>
  <c r="M671" i="23"/>
  <c r="Q672" i="23"/>
  <c r="M678" i="23"/>
  <c r="M685" i="23"/>
  <c r="M692" i="23"/>
  <c r="Q693" i="23"/>
  <c r="M699" i="23"/>
  <c r="M706" i="23"/>
  <c r="Q707" i="23"/>
  <c r="M713" i="23"/>
  <c r="Q714" i="23"/>
  <c r="Q721" i="23"/>
  <c r="M727" i="23"/>
  <c r="Q728" i="23"/>
  <c r="Q735" i="23"/>
  <c r="Q742" i="23"/>
  <c r="M748" i="23"/>
  <c r="Q749" i="23"/>
  <c r="M755" i="23"/>
  <c r="M757" i="23"/>
  <c r="Q763" i="23"/>
  <c r="M779" i="23"/>
  <c r="Q784" i="23"/>
  <c r="M790" i="23"/>
  <c r="M796" i="23"/>
  <c r="Q797" i="23"/>
  <c r="Q801" i="23"/>
  <c r="M829" i="23"/>
  <c r="M831" i="23"/>
  <c r="M833" i="23"/>
  <c r="Q834" i="23"/>
  <c r="M848" i="23"/>
  <c r="Q854" i="23"/>
  <c r="M864" i="23"/>
  <c r="M880" i="23"/>
  <c r="Q897" i="23"/>
  <c r="M925" i="23"/>
  <c r="M927" i="23"/>
  <c r="M932" i="23"/>
  <c r="Q945" i="23"/>
  <c r="M955" i="23"/>
  <c r="M960" i="23"/>
  <c r="Q976" i="23"/>
  <c r="M985" i="23"/>
  <c r="M987" i="23"/>
  <c r="M1002" i="23"/>
  <c r="M1007" i="23"/>
  <c r="Q1030" i="23"/>
  <c r="M1033" i="23"/>
  <c r="M1051" i="23"/>
  <c r="Q1067" i="23"/>
  <c r="M1073" i="23"/>
  <c r="Q1085" i="23"/>
  <c r="Q1142" i="23"/>
  <c r="Q1147" i="23"/>
  <c r="M1159" i="23"/>
  <c r="Q1164" i="23"/>
  <c r="M1167" i="23"/>
  <c r="Q1169" i="23"/>
  <c r="M1181" i="23"/>
  <c r="Q1183" i="23"/>
  <c r="T14" i="23"/>
  <c r="Q48" i="23"/>
  <c r="W7" i="23" s="1"/>
  <c r="Q56" i="23"/>
  <c r="Q64" i="23"/>
  <c r="Q72" i="23"/>
  <c r="Q80" i="23"/>
  <c r="Q88" i="23"/>
  <c r="Q96" i="23"/>
  <c r="Q104" i="23"/>
  <c r="Q112" i="23"/>
  <c r="Q120" i="23"/>
  <c r="Q128" i="23"/>
  <c r="Q136" i="23"/>
  <c r="Q144" i="23"/>
  <c r="Q152" i="23"/>
  <c r="Q160" i="23"/>
  <c r="Q168" i="23"/>
  <c r="Q176" i="23"/>
  <c r="Q184" i="23"/>
  <c r="Q192" i="23"/>
  <c r="Q200" i="23"/>
  <c r="Q208" i="23"/>
  <c r="Q216" i="23"/>
  <c r="Q224" i="23"/>
  <c r="Q232" i="23"/>
  <c r="Q240" i="23"/>
  <c r="Q248" i="23"/>
  <c r="Q256" i="23"/>
  <c r="Q264" i="23"/>
  <c r="Q272" i="23"/>
  <c r="Q280" i="23"/>
  <c r="Q288" i="23"/>
  <c r="Q296" i="23"/>
  <c r="Q304" i="23"/>
  <c r="Q312" i="23"/>
  <c r="Q320" i="23"/>
  <c r="Q328" i="23"/>
  <c r="Q336" i="23"/>
  <c r="Q344" i="23"/>
  <c r="Q352" i="23"/>
  <c r="Q360" i="23"/>
  <c r="Q368" i="23"/>
  <c r="Q376" i="23"/>
  <c r="Q384" i="23"/>
  <c r="Q392" i="23"/>
  <c r="Q400" i="23"/>
  <c r="Q408" i="23"/>
  <c r="Q416" i="23"/>
  <c r="Q424" i="23"/>
  <c r="Q432" i="23"/>
  <c r="Q440" i="23"/>
  <c r="Q448" i="23"/>
  <c r="Q456" i="23"/>
  <c r="Q464" i="23"/>
  <c r="Q472" i="23"/>
  <c r="Q480" i="23"/>
  <c r="Q488" i="23"/>
  <c r="Q496" i="23"/>
  <c r="Q504" i="23"/>
  <c r="Q512" i="23"/>
  <c r="Q520" i="23"/>
  <c r="Q528" i="23"/>
  <c r="Q536" i="23"/>
  <c r="Q544" i="23"/>
  <c r="Q552" i="23"/>
  <c r="Q560" i="23"/>
  <c r="Q568" i="23"/>
  <c r="Q576" i="23"/>
  <c r="Q584" i="23"/>
  <c r="Q592" i="23"/>
  <c r="Q600" i="23"/>
  <c r="Q608" i="23"/>
  <c r="Q616" i="23"/>
  <c r="Q624" i="23"/>
  <c r="Q632" i="23"/>
  <c r="Q640" i="23"/>
  <c r="Q648" i="23"/>
  <c r="Q658" i="23"/>
  <c r="Q679" i="23"/>
  <c r="Q688" i="23"/>
  <c r="Q702" i="23"/>
  <c r="Q709" i="23"/>
  <c r="Q730" i="23"/>
  <c r="Q737" i="23"/>
  <c r="Q744" i="23"/>
  <c r="Q751" i="23"/>
  <c r="Q758" i="23"/>
  <c r="Q765" i="23"/>
  <c r="Q769" i="23"/>
  <c r="Q786" i="23"/>
  <c r="Q805" i="23"/>
  <c r="Q807" i="23"/>
  <c r="Q809" i="23"/>
  <c r="Q811" i="23"/>
  <c r="Q868" i="23"/>
  <c r="Q870" i="23"/>
  <c r="Q877" i="23"/>
  <c r="Q952" i="23"/>
  <c r="Q972" i="23"/>
  <c r="Q974" i="23"/>
  <c r="Q999" i="23"/>
  <c r="Q1023" i="23"/>
  <c r="Q1065" i="23"/>
  <c r="Q1083" i="23"/>
  <c r="Q1094" i="23"/>
  <c r="Q1096" i="23"/>
  <c r="Q1104" i="23"/>
  <c r="Q1113" i="23"/>
  <c r="Q1115" i="23"/>
  <c r="Q1137" i="23"/>
  <c r="M1143" i="23"/>
  <c r="M1146" i="23"/>
  <c r="M1148" i="23"/>
  <c r="M1157" i="23"/>
  <c r="U14" i="23"/>
  <c r="Q45" i="23"/>
  <c r="T7" i="23" s="1"/>
  <c r="Q53" i="23"/>
  <c r="Q61" i="23"/>
  <c r="Q69" i="23"/>
  <c r="Q77" i="23"/>
  <c r="Q85" i="23"/>
  <c r="Q93" i="23"/>
  <c r="Q101" i="23"/>
  <c r="Q109" i="23"/>
  <c r="Q117" i="23"/>
  <c r="Q125" i="23"/>
  <c r="Q133" i="23"/>
  <c r="Q141" i="23"/>
  <c r="Q149" i="23"/>
  <c r="Q157" i="23"/>
  <c r="Q165" i="23"/>
  <c r="Q173" i="23"/>
  <c r="Q181" i="23"/>
  <c r="Q189" i="23"/>
  <c r="Q197" i="23"/>
  <c r="Q205" i="23"/>
  <c r="Q213" i="23"/>
  <c r="Q221" i="23"/>
  <c r="Q229" i="23"/>
  <c r="Q237" i="23"/>
  <c r="Q245" i="23"/>
  <c r="Q253" i="23"/>
  <c r="Q261" i="23"/>
  <c r="Q269" i="23"/>
  <c r="Q277" i="23"/>
  <c r="Q285" i="23"/>
  <c r="Q293" i="23"/>
  <c r="Q301" i="23"/>
  <c r="Q309" i="23"/>
  <c r="Q317" i="23"/>
  <c r="Q325" i="23"/>
  <c r="Q333" i="23"/>
  <c r="Q341" i="23"/>
  <c r="Q349" i="23"/>
  <c r="Q357" i="23"/>
  <c r="Q365" i="23"/>
  <c r="Q373" i="23"/>
  <c r="Q381" i="23"/>
  <c r="Q389" i="23"/>
  <c r="Q397" i="23"/>
  <c r="Q405" i="23"/>
  <c r="Q413" i="23"/>
  <c r="Q421" i="23"/>
  <c r="Q429" i="23"/>
  <c r="Q437" i="23"/>
  <c r="Q445" i="23"/>
  <c r="Q453" i="23"/>
  <c r="Q461" i="23"/>
  <c r="Q469" i="23"/>
  <c r="Q477" i="23"/>
  <c r="Q485" i="23"/>
  <c r="Q493" i="23"/>
  <c r="Q501" i="23"/>
  <c r="Q509" i="23"/>
  <c r="Q517" i="23"/>
  <c r="Q525" i="23"/>
  <c r="Q533" i="23"/>
  <c r="Q541" i="23"/>
  <c r="Q549" i="23"/>
  <c r="Q557" i="23"/>
  <c r="Q565" i="23"/>
  <c r="Q573" i="23"/>
  <c r="Q581" i="23"/>
  <c r="Q589" i="23"/>
  <c r="Q597" i="23"/>
  <c r="Q605" i="23"/>
  <c r="Q613" i="23"/>
  <c r="Q621" i="23"/>
  <c r="Q629" i="23"/>
  <c r="Q637" i="23"/>
  <c r="Q645" i="23"/>
  <c r="Q653" i="23"/>
  <c r="Q667" i="23"/>
  <c r="Q674" i="23"/>
  <c r="Q695" i="23"/>
  <c r="Q697" i="23"/>
  <c r="Q704" i="23"/>
  <c r="Q725" i="23"/>
  <c r="Q739" i="23"/>
  <c r="Q746" i="23"/>
  <c r="Q753" i="23"/>
  <c r="Q760" i="23"/>
  <c r="Q771" i="23"/>
  <c r="Q813" i="23"/>
  <c r="Q817" i="23"/>
  <c r="Q857" i="23"/>
  <c r="Q873" i="23"/>
  <c r="Q875" i="23"/>
  <c r="Q892" i="23"/>
  <c r="Q902" i="23"/>
  <c r="Q904" i="23"/>
  <c r="Q941" i="23"/>
  <c r="Q948" i="23"/>
  <c r="Q950" i="23"/>
  <c r="Q1045" i="23"/>
  <c r="Q1063" i="23"/>
  <c r="Q1102" i="23"/>
  <c r="Q1120" i="23"/>
  <c r="Q1140" i="23"/>
  <c r="M1178" i="23"/>
  <c r="M1154" i="23"/>
  <c r="M1137" i="23"/>
  <c r="M1135" i="23"/>
  <c r="M1132" i="23"/>
  <c r="M1123" i="23"/>
  <c r="M1104" i="23"/>
  <c r="M1099" i="23"/>
  <c r="M1081" i="23"/>
  <c r="M1061" i="23"/>
  <c r="M1059" i="23"/>
  <c r="M1050" i="23"/>
  <c r="M1048" i="23"/>
  <c r="M1019" i="23"/>
  <c r="M993" i="23"/>
  <c r="M980" i="23"/>
  <c r="M978" i="23"/>
  <c r="M976" i="23"/>
  <c r="M969" i="23"/>
  <c r="M967" i="23"/>
  <c r="M933" i="23"/>
  <c r="M931" i="23"/>
  <c r="M907" i="23"/>
  <c r="M890" i="23"/>
  <c r="M881" i="23"/>
  <c r="M858" i="23"/>
  <c r="M856" i="23"/>
  <c r="M827" i="23"/>
  <c r="M811" i="23"/>
  <c r="M795" i="23"/>
  <c r="M1168" i="23"/>
  <c r="M1163" i="23"/>
  <c r="M1156" i="23"/>
  <c r="M1139" i="23"/>
  <c r="M1125" i="23"/>
  <c r="M1108" i="23"/>
  <c r="M1106" i="23"/>
  <c r="M1092" i="23"/>
  <c r="M1090" i="23"/>
  <c r="M1083" i="23"/>
  <c r="M1072" i="23"/>
  <c r="M1008" i="23"/>
  <c r="M965" i="23"/>
  <c r="M956" i="23"/>
  <c r="M922" i="23"/>
  <c r="M920" i="23"/>
  <c r="M911" i="23"/>
  <c r="M909" i="23"/>
  <c r="M896" i="23"/>
  <c r="M883" i="23"/>
  <c r="M879" i="23"/>
  <c r="M971" i="23"/>
  <c r="M954" i="23"/>
  <c r="M945" i="23"/>
  <c r="M900" i="23"/>
  <c r="M898" i="23"/>
  <c r="M887" i="23"/>
  <c r="M885" i="23"/>
  <c r="M872" i="23"/>
  <c r="M868" i="23"/>
  <c r="M847" i="23"/>
  <c r="M845" i="23"/>
  <c r="M843" i="23"/>
  <c r="M839" i="23"/>
  <c r="M830" i="23"/>
  <c r="M823" i="23"/>
  <c r="M814" i="23"/>
  <c r="M807" i="23"/>
  <c r="M798" i="23"/>
  <c r="M791" i="23"/>
  <c r="M782" i="23"/>
  <c r="M775" i="23"/>
  <c r="M766" i="23"/>
  <c r="M761" i="23"/>
  <c r="M739" i="23"/>
  <c r="M734" i="23"/>
  <c r="M729" i="23"/>
  <c r="M707" i="23"/>
  <c r="M702" i="23"/>
  <c r="M697" i="23"/>
  <c r="M675" i="23"/>
  <c r="M670" i="23"/>
  <c r="M665" i="23"/>
  <c r="Q50" i="23"/>
  <c r="Q58" i="23"/>
  <c r="Q66" i="23"/>
  <c r="Q74" i="23"/>
  <c r="Q82" i="23"/>
  <c r="Q90" i="23"/>
  <c r="Q98" i="23"/>
  <c r="Q106" i="23"/>
  <c r="Q114" i="23"/>
  <c r="Q122" i="23"/>
  <c r="Q130" i="23"/>
  <c r="Q138" i="23"/>
  <c r="Q146" i="23"/>
  <c r="Q154" i="23"/>
  <c r="Q162" i="23"/>
  <c r="Q170" i="23"/>
  <c r="Q178" i="23"/>
  <c r="Q186" i="23"/>
  <c r="Q194" i="23"/>
  <c r="Q202" i="23"/>
  <c r="Q210" i="23"/>
  <c r="Q218" i="23"/>
  <c r="M222" i="23"/>
  <c r="T6" i="23" s="1"/>
  <c r="Q226" i="23"/>
  <c r="M230" i="23"/>
  <c r="M1187" i="23" s="1"/>
  <c r="Q234" i="23"/>
  <c r="M238" i="23"/>
  <c r="Q242" i="23"/>
  <c r="M246" i="23"/>
  <c r="Q250" i="23"/>
  <c r="M254" i="23"/>
  <c r="Q258" i="23"/>
  <c r="M262" i="23"/>
  <c r="Q266" i="23"/>
  <c r="M270" i="23"/>
  <c r="Q274" i="23"/>
  <c r="M278" i="23"/>
  <c r="Q282" i="23"/>
  <c r="M286" i="23"/>
  <c r="Q290" i="23"/>
  <c r="M294" i="23"/>
  <c r="Q298" i="23"/>
  <c r="M302" i="23"/>
  <c r="Q306" i="23"/>
  <c r="M310" i="23"/>
  <c r="Q314" i="23"/>
  <c r="M318" i="23"/>
  <c r="Q322" i="23"/>
  <c r="M326" i="23"/>
  <c r="Q330" i="23"/>
  <c r="M334" i="23"/>
  <c r="Q338" i="23"/>
  <c r="M342" i="23"/>
  <c r="Q346" i="23"/>
  <c r="M350" i="23"/>
  <c r="Q354" i="23"/>
  <c r="M358" i="23"/>
  <c r="Q362" i="23"/>
  <c r="M366" i="23"/>
  <c r="Q370" i="23"/>
  <c r="M374" i="23"/>
  <c r="Q378" i="23"/>
  <c r="M382" i="23"/>
  <c r="Q386" i="23"/>
  <c r="M390" i="23"/>
  <c r="Q394" i="23"/>
  <c r="M398" i="23"/>
  <c r="Q402" i="23"/>
  <c r="M406" i="23"/>
  <c r="Q410" i="23"/>
  <c r="M414" i="23"/>
  <c r="Q418" i="23"/>
  <c r="M422" i="23"/>
  <c r="Q426" i="23"/>
  <c r="M430" i="23"/>
  <c r="Q434" i="23"/>
  <c r="M438" i="23"/>
  <c r="Q442" i="23"/>
  <c r="M446" i="23"/>
  <c r="Q450" i="23"/>
  <c r="M454" i="23"/>
  <c r="Q458" i="23"/>
  <c r="M462" i="23"/>
  <c r="Q466" i="23"/>
  <c r="M470" i="23"/>
  <c r="Q474" i="23"/>
  <c r="M478" i="23"/>
  <c r="Q482" i="23"/>
  <c r="M486" i="23"/>
  <c r="Q490" i="23"/>
  <c r="M494" i="23"/>
  <c r="Q498" i="23"/>
  <c r="M502" i="23"/>
  <c r="Q506" i="23"/>
  <c r="M510" i="23"/>
  <c r="Q514" i="23"/>
  <c r="M518" i="23"/>
  <c r="Q522" i="23"/>
  <c r="M526" i="23"/>
  <c r="Q530" i="23"/>
  <c r="M534" i="23"/>
  <c r="Q538" i="23"/>
  <c r="M542" i="23"/>
  <c r="Q546" i="23"/>
  <c r="M550" i="23"/>
  <c r="Q554" i="23"/>
  <c r="M558" i="23"/>
  <c r="Q562" i="23"/>
  <c r="M566" i="23"/>
  <c r="Q570" i="23"/>
  <c r="M574" i="23"/>
  <c r="Q578" i="23"/>
  <c r="M582" i="23"/>
  <c r="Q586" i="23"/>
  <c r="M590" i="23"/>
  <c r="Q594" i="23"/>
  <c r="M598" i="23"/>
  <c r="Q602" i="23"/>
  <c r="M606" i="23"/>
  <c r="Q610" i="23"/>
  <c r="M614" i="23"/>
  <c r="Q618" i="23"/>
  <c r="M622" i="23"/>
  <c r="Q626" i="23"/>
  <c r="M630" i="23"/>
  <c r="Q634" i="23"/>
  <c r="M638" i="23"/>
  <c r="Q642" i="23"/>
  <c r="M646" i="23"/>
  <c r="Q650" i="23"/>
  <c r="M654" i="23"/>
  <c r="Q655" i="23"/>
  <c r="Q662" i="23"/>
  <c r="M668" i="23"/>
  <c r="Q669" i="23"/>
  <c r="M677" i="23"/>
  <c r="Q683" i="23"/>
  <c r="Q690" i="23"/>
  <c r="M698" i="23"/>
  <c r="M705" i="23"/>
  <c r="Q711" i="23"/>
  <c r="M719" i="23"/>
  <c r="Q720" i="23"/>
  <c r="M726" i="23"/>
  <c r="M733" i="23"/>
  <c r="Q734" i="23"/>
  <c r="M740" i="23"/>
  <c r="Q741" i="23"/>
  <c r="M747" i="23"/>
  <c r="M754" i="23"/>
  <c r="Q762" i="23"/>
  <c r="M772" i="23"/>
  <c r="Q773" i="23"/>
  <c r="Q775" i="23"/>
  <c r="Q777" i="23"/>
  <c r="M789" i="23"/>
  <c r="M793" i="23"/>
  <c r="Q794" i="23"/>
  <c r="Q800" i="23"/>
  <c r="M820" i="23"/>
  <c r="Q821" i="23"/>
  <c r="Q823" i="23"/>
  <c r="Q825" i="23"/>
  <c r="Q827" i="23"/>
  <c r="Q843" i="23"/>
  <c r="Q855" i="23"/>
  <c r="M867" i="23"/>
  <c r="M874" i="23"/>
  <c r="M876" i="23"/>
  <c r="M891" i="23"/>
  <c r="M903" i="23"/>
  <c r="M905" i="23"/>
  <c r="M921" i="23"/>
  <c r="Q937" i="23"/>
  <c r="Q939" i="23"/>
  <c r="M949" i="23"/>
  <c r="M951" i="23"/>
  <c r="Q967" i="23"/>
  <c r="Q983" i="23"/>
  <c r="Q985" i="23"/>
  <c r="Q997" i="23"/>
  <c r="Q1012" i="23"/>
  <c r="Q1014" i="23"/>
  <c r="Q1021" i="23"/>
  <c r="M1037" i="23"/>
  <c r="Q1041" i="23"/>
  <c r="Q1043" i="23"/>
  <c r="M1064" i="23"/>
  <c r="M1079" i="23"/>
  <c r="M1082" i="23"/>
  <c r="M1093" i="23"/>
  <c r="M1103" i="23"/>
  <c r="Q1111" i="23"/>
  <c r="Q1116" i="23"/>
  <c r="Q1118" i="23"/>
  <c r="M1121" i="23"/>
  <c r="Q1135" i="23"/>
  <c r="Q1159" i="23"/>
  <c r="M995" i="23"/>
  <c r="M997" i="23"/>
  <c r="M1101" i="23"/>
  <c r="M1113" i="23"/>
  <c r="M1141" i="23"/>
  <c r="M1182" i="23"/>
  <c r="M1174" i="23"/>
  <c r="M1166" i="23"/>
  <c r="M1158" i="23"/>
  <c r="M1150" i="23"/>
  <c r="M1142" i="23"/>
  <c r="M1134" i="23"/>
  <c r="M1126" i="23"/>
  <c r="M1118" i="23"/>
  <c r="M1110" i="23"/>
  <c r="M1102" i="23"/>
  <c r="M1094" i="23"/>
  <c r="M1086" i="23"/>
  <c r="M1078" i="23"/>
  <c r="M1070" i="23"/>
  <c r="M1062" i="23"/>
  <c r="M1054" i="23"/>
  <c r="M1046" i="23"/>
  <c r="M1038" i="23"/>
  <c r="M1030" i="23"/>
  <c r="M1022" i="23"/>
  <c r="M1014" i="23"/>
  <c r="M1006" i="23"/>
  <c r="M998" i="23"/>
  <c r="M990" i="23"/>
  <c r="M982" i="23"/>
  <c r="M974" i="23"/>
  <c r="M966" i="23"/>
  <c r="M958" i="23"/>
  <c r="M950" i="23"/>
  <c r="M942" i="23"/>
  <c r="M934" i="23"/>
  <c r="M926" i="23"/>
  <c r="M918" i="23"/>
  <c r="M910" i="23"/>
  <c r="M902" i="23"/>
  <c r="M894" i="23"/>
  <c r="M886" i="23"/>
  <c r="M878" i="23"/>
  <c r="M870" i="23"/>
  <c r="M862" i="23"/>
  <c r="M854" i="23"/>
  <c r="M846" i="23"/>
  <c r="M1175" i="23"/>
  <c r="M1164" i="23"/>
  <c r="M1155" i="23"/>
  <c r="M1153" i="23"/>
  <c r="M1144" i="23"/>
  <c r="M1133" i="23"/>
  <c r="M1122" i="23"/>
  <c r="M1111" i="23"/>
  <c r="M1100" i="23"/>
  <c r="M1091" i="23"/>
  <c r="M1089" i="23"/>
  <c r="M1080" i="23"/>
  <c r="M1069" i="23"/>
  <c r="M1058" i="23"/>
  <c r="M1047" i="23"/>
  <c r="M1036" i="23"/>
  <c r="M1027" i="23"/>
  <c r="M1025" i="23"/>
  <c r="M1016" i="23"/>
  <c r="M1005" i="23"/>
  <c r="M994" i="23"/>
  <c r="M983" i="23"/>
  <c r="M972" i="23"/>
  <c r="M963" i="23"/>
  <c r="M961" i="23"/>
  <c r="M952" i="23"/>
  <c r="M941" i="23"/>
  <c r="M930" i="23"/>
  <c r="M919" i="23"/>
  <c r="M908" i="23"/>
  <c r="M899" i="23"/>
  <c r="M897" i="23"/>
  <c r="M888" i="23"/>
  <c r="M877" i="23"/>
  <c r="M866" i="23"/>
  <c r="M855" i="23"/>
  <c r="M844" i="23"/>
  <c r="M834" i="23"/>
  <c r="M826" i="23"/>
  <c r="M818" i="23"/>
  <c r="M810" i="23"/>
  <c r="M802" i="23"/>
  <c r="M794" i="23"/>
  <c r="M786" i="23"/>
  <c r="M778" i="23"/>
  <c r="M770" i="23"/>
  <c r="M1184" i="23"/>
  <c r="M1173" i="23"/>
  <c r="M1162" i="23"/>
  <c r="M1151" i="23"/>
  <c r="M1140" i="23"/>
  <c r="M1131" i="23"/>
  <c r="M1129" i="23"/>
  <c r="M1120" i="23"/>
  <c r="M1109" i="23"/>
  <c r="M1098" i="23"/>
  <c r="M1087" i="23"/>
  <c r="M1076" i="23"/>
  <c r="M1067" i="23"/>
  <c r="M1065" i="23"/>
  <c r="M1056" i="23"/>
  <c r="M1045" i="23"/>
  <c r="M1034" i="23"/>
  <c r="M1023" i="23"/>
  <c r="M1012" i="23"/>
  <c r="M1003" i="23"/>
  <c r="M1001" i="23"/>
  <c r="M992" i="23"/>
  <c r="M981" i="23"/>
  <c r="M970" i="23"/>
  <c r="M959" i="23"/>
  <c r="M948" i="23"/>
  <c r="M939" i="23"/>
  <c r="M937" i="23"/>
  <c r="M928" i="23"/>
  <c r="M917" i="23"/>
  <c r="M906" i="23"/>
  <c r="M895" i="23"/>
  <c r="M884" i="23"/>
  <c r="M875" i="23"/>
  <c r="M873" i="23"/>
  <c r="M1180" i="23"/>
  <c r="M1171" i="23"/>
  <c r="M1169" i="23"/>
  <c r="M1160" i="23"/>
  <c r="M1149" i="23"/>
  <c r="M1138" i="23"/>
  <c r="M1127" i="23"/>
  <c r="M1116" i="23"/>
  <c r="M1107" i="23"/>
  <c r="M1105" i="23"/>
  <c r="M1096" i="23"/>
  <c r="M1085" i="23"/>
  <c r="M1074" i="23"/>
  <c r="M1063" i="23"/>
  <c r="M1052" i="23"/>
  <c r="M1043" i="23"/>
  <c r="M1041" i="23"/>
  <c r="M1032" i="23"/>
  <c r="M1021" i="23"/>
  <c r="M1010" i="23"/>
  <c r="M999" i="23"/>
  <c r="M988" i="23"/>
  <c r="M979" i="23"/>
  <c r="M977" i="23"/>
  <c r="M968" i="23"/>
  <c r="M957" i="23"/>
  <c r="M946" i="23"/>
  <c r="M935" i="23"/>
  <c r="M924" i="23"/>
  <c r="M915" i="23"/>
  <c r="M913" i="23"/>
  <c r="M904" i="23"/>
  <c r="M893" i="23"/>
  <c r="M882" i="23"/>
  <c r="M871" i="23"/>
  <c r="M860" i="23"/>
  <c r="M851" i="23"/>
  <c r="M849" i="23"/>
  <c r="M840" i="23"/>
  <c r="M832" i="23"/>
  <c r="M824" i="23"/>
  <c r="M816" i="23"/>
  <c r="M808" i="23"/>
  <c r="M800" i="23"/>
  <c r="M792" i="23"/>
  <c r="M784" i="23"/>
  <c r="M776" i="23"/>
  <c r="M768" i="23"/>
  <c r="M760" i="23"/>
  <c r="M752" i="23"/>
  <c r="M744" i="23"/>
  <c r="M736" i="23"/>
  <c r="M728" i="23"/>
  <c r="M720" i="23"/>
  <c r="M712" i="23"/>
  <c r="M704" i="23"/>
  <c r="M696" i="23"/>
  <c r="M688" i="23"/>
  <c r="T5" i="23" s="1"/>
  <c r="M680" i="23"/>
  <c r="M672" i="23"/>
  <c r="M664" i="23"/>
  <c r="M656" i="23"/>
  <c r="M12" i="24"/>
  <c r="M20" i="24"/>
  <c r="M34" i="24"/>
  <c r="M50" i="24"/>
  <c r="M63" i="24"/>
  <c r="M72" i="24"/>
  <c r="M92" i="24"/>
  <c r="M114" i="24"/>
  <c r="M127" i="24"/>
  <c r="M131" i="24"/>
  <c r="M146" i="24"/>
  <c r="M186" i="24"/>
  <c r="M199" i="24"/>
  <c r="M218" i="24"/>
  <c r="M231" i="24"/>
  <c r="M250" i="24"/>
  <c r="M266" i="24"/>
  <c r="M268" i="24"/>
  <c r="M282" i="24"/>
  <c r="M284" i="24"/>
  <c r="M298" i="24"/>
  <c r="M300" i="24"/>
  <c r="M314" i="24"/>
  <c r="M316" i="24"/>
  <c r="M330" i="24"/>
  <c r="M332" i="24"/>
  <c r="M346" i="24"/>
  <c r="M348" i="24"/>
  <c r="M362" i="24"/>
  <c r="M364" i="24"/>
  <c r="M378" i="24"/>
  <c r="M380" i="24"/>
  <c r="M394" i="24"/>
  <c r="M396" i="24"/>
  <c r="M410" i="24"/>
  <c r="M412" i="24"/>
  <c r="M426" i="24"/>
  <c r="M436" i="24"/>
  <c r="M442" i="24"/>
  <c r="M468" i="24"/>
  <c r="M474" i="24"/>
  <c r="M490" i="24"/>
  <c r="M500" i="24"/>
  <c r="M506" i="24"/>
  <c r="M615" i="24"/>
  <c r="M638" i="24"/>
  <c r="T14" i="24"/>
  <c r="U14" i="24"/>
  <c r="M148" i="24"/>
  <c r="M158" i="24"/>
  <c r="M511" i="24"/>
  <c r="M530" i="24"/>
  <c r="M634" i="24"/>
  <c r="M445" i="24"/>
  <c r="M447" i="24"/>
  <c r="M509" i="24"/>
  <c r="M519" i="24"/>
  <c r="M580" i="24"/>
  <c r="M260" i="24"/>
  <c r="M274" i="24"/>
  <c r="M276" i="24"/>
  <c r="M290" i="24"/>
  <c r="M292" i="24"/>
  <c r="M306" i="24"/>
  <c r="M308" i="24"/>
  <c r="M322" i="24"/>
  <c r="M324" i="24"/>
  <c r="M338" i="24"/>
  <c r="M340" i="24"/>
  <c r="M354" i="24"/>
  <c r="M356" i="24"/>
  <c r="M370" i="24"/>
  <c r="M372" i="24"/>
  <c r="M386" i="24"/>
  <c r="M388" i="24"/>
  <c r="M402" i="24"/>
  <c r="M404" i="24"/>
  <c r="M418" i="24"/>
  <c r="M420" i="24"/>
  <c r="M437" i="24"/>
  <c r="M439" i="24"/>
  <c r="M469" i="24"/>
  <c r="M471" i="24"/>
  <c r="M484" i="24"/>
  <c r="M501" i="24"/>
  <c r="M503" i="24"/>
  <c r="M539" i="24"/>
  <c r="M551" i="24"/>
  <c r="M569" i="24"/>
  <c r="M578" i="24"/>
  <c r="M619" i="24"/>
  <c r="P1024" i="23"/>
  <c r="P1035" i="23"/>
  <c r="P1046" i="23"/>
  <c r="P1057" i="23"/>
  <c r="P1066" i="23"/>
  <c r="P1068" i="23"/>
  <c r="P1077" i="23"/>
  <c r="P1088" i="23"/>
  <c r="P1099" i="23"/>
  <c r="O1101" i="23"/>
  <c r="P1110" i="23"/>
  <c r="O1112" i="23"/>
  <c r="P1121" i="23"/>
  <c r="O1123" i="23"/>
  <c r="P1130" i="23"/>
  <c r="P1132" i="23"/>
  <c r="O1134" i="23"/>
  <c r="P1141" i="23"/>
  <c r="O1143" i="23"/>
  <c r="O1145" i="23"/>
  <c r="Q1150" i="23"/>
  <c r="P1152" i="23"/>
  <c r="O1154" i="23"/>
  <c r="Q1161" i="23"/>
  <c r="P1163" i="23"/>
  <c r="O1165" i="23"/>
  <c r="Q1172" i="23"/>
  <c r="O1176" i="23"/>
  <c r="Q1181" i="23"/>
  <c r="O1180" i="23"/>
  <c r="O1172" i="23"/>
  <c r="O1164" i="23"/>
  <c r="O1156" i="23"/>
  <c r="O1148" i="23"/>
  <c r="O1140" i="23"/>
  <c r="O1132" i="23"/>
  <c r="O1124" i="23"/>
  <c r="O1116" i="23"/>
  <c r="O1108" i="23"/>
  <c r="O1100" i="23"/>
  <c r="O1092" i="23"/>
  <c r="O1084" i="23"/>
  <c r="O1076" i="23"/>
  <c r="O1068" i="23"/>
  <c r="O1060" i="23"/>
  <c r="O1052" i="23"/>
  <c r="O1044" i="23"/>
  <c r="O1036" i="23"/>
  <c r="O1028" i="23"/>
  <c r="O1020" i="23"/>
  <c r="O1012" i="23"/>
  <c r="O1004" i="23"/>
  <c r="O996" i="23"/>
  <c r="O988" i="23"/>
  <c r="O980" i="23"/>
  <c r="O972" i="23"/>
  <c r="O964" i="23"/>
  <c r="O956" i="23"/>
  <c r="O948" i="23"/>
  <c r="O940" i="23"/>
  <c r="O932" i="23"/>
  <c r="O924" i="23"/>
  <c r="O916" i="23"/>
  <c r="O908" i="23"/>
  <c r="O900" i="23"/>
  <c r="O892" i="23"/>
  <c r="O884" i="23"/>
  <c r="O876" i="23"/>
  <c r="O868" i="23"/>
  <c r="O860" i="23"/>
  <c r="O852" i="23"/>
  <c r="O844" i="23"/>
  <c r="V5" i="23" s="1"/>
  <c r="N1177" i="23"/>
  <c r="N1169" i="23"/>
  <c r="N1161" i="23"/>
  <c r="N1153" i="23"/>
  <c r="N1145" i="23"/>
  <c r="N1137" i="23"/>
  <c r="N1129" i="23"/>
  <c r="N1121" i="23"/>
  <c r="N1113" i="23"/>
  <c r="N1105" i="23"/>
  <c r="N1097" i="23"/>
  <c r="N1089" i="23"/>
  <c r="N1081" i="23"/>
  <c r="N1073" i="23"/>
  <c r="N1065" i="23"/>
  <c r="N1057" i="23"/>
  <c r="N1049" i="23"/>
  <c r="N1041" i="23"/>
  <c r="N1033" i="23"/>
  <c r="N1025" i="23"/>
  <c r="N1017" i="23"/>
  <c r="N1009" i="23"/>
  <c r="N1001" i="23"/>
  <c r="N993" i="23"/>
  <c r="N985" i="23"/>
  <c r="N977" i="23"/>
  <c r="N969" i="23"/>
  <c r="N961" i="23"/>
  <c r="N953" i="23"/>
  <c r="N945" i="23"/>
  <c r="N937" i="23"/>
  <c r="N929" i="23"/>
  <c r="N921" i="23"/>
  <c r="N913" i="23"/>
  <c r="N905" i="23"/>
  <c r="N897" i="23"/>
  <c r="N889" i="23"/>
  <c r="N881" i="23"/>
  <c r="N873" i="23"/>
  <c r="N865" i="23"/>
  <c r="N857" i="23"/>
  <c r="N849" i="23"/>
  <c r="N841" i="23"/>
  <c r="W4" i="23" s="1"/>
  <c r="M21" i="24"/>
  <c r="M27" i="24"/>
  <c r="M44" i="24"/>
  <c r="M55" i="24"/>
  <c r="M64" i="24"/>
  <c r="M84" i="24"/>
  <c r="M106" i="24"/>
  <c r="M117" i="24"/>
  <c r="M132" i="24"/>
  <c r="M136" i="24"/>
  <c r="M149" i="24"/>
  <c r="M151" i="24"/>
  <c r="M163" i="24"/>
  <c r="M482" i="24"/>
  <c r="M524" i="24"/>
  <c r="M546" i="24"/>
  <c r="P1183" i="23"/>
  <c r="P1175" i="23"/>
  <c r="P1167" i="23"/>
  <c r="P1159" i="23"/>
  <c r="P1151" i="23"/>
  <c r="P1143" i="23"/>
  <c r="P1135" i="23"/>
  <c r="P1127" i="23"/>
  <c r="P1119" i="23"/>
  <c r="P1111" i="23"/>
  <c r="P1103" i="23"/>
  <c r="P1095" i="23"/>
  <c r="P1087" i="23"/>
  <c r="P1079" i="23"/>
  <c r="P1071" i="23"/>
  <c r="P1063" i="23"/>
  <c r="P1055" i="23"/>
  <c r="P1047" i="23"/>
  <c r="P1039" i="23"/>
  <c r="P1031" i="23"/>
  <c r="P1023" i="23"/>
  <c r="P1015" i="23"/>
  <c r="P1007" i="23"/>
  <c r="P999" i="23"/>
  <c r="P991" i="23"/>
  <c r="P983" i="23"/>
  <c r="P975" i="23"/>
  <c r="P967" i="23"/>
  <c r="P959" i="23"/>
  <c r="P951" i="23"/>
  <c r="P943" i="23"/>
  <c r="P935" i="23"/>
  <c r="P927" i="23"/>
  <c r="P919" i="23"/>
  <c r="P911" i="23"/>
  <c r="P903" i="23"/>
  <c r="P895" i="23"/>
  <c r="P887" i="23"/>
  <c r="P879" i="23"/>
  <c r="P871" i="23"/>
  <c r="P863" i="23"/>
  <c r="P855" i="23"/>
  <c r="P847" i="23"/>
  <c r="P1187" i="23" s="1"/>
  <c r="M6" i="24"/>
  <c r="M23" i="24"/>
  <c r="M39" i="24"/>
  <c r="M66" i="24"/>
  <c r="M79" i="24"/>
  <c r="M88" i="24"/>
  <c r="M108" i="24"/>
  <c r="M119" i="24"/>
  <c r="M138" i="24"/>
  <c r="M159" i="24"/>
  <c r="M165" i="24"/>
  <c r="M175" i="24"/>
  <c r="M207" i="24"/>
  <c r="M239" i="24"/>
  <c r="M522" i="24"/>
  <c r="M537" i="24"/>
  <c r="M567" i="24"/>
  <c r="M588" i="24"/>
  <c r="M611" i="24"/>
  <c r="M640" i="24"/>
  <c r="M645" i="24"/>
  <c r="M637" i="24"/>
  <c r="M629" i="24"/>
  <c r="M621" i="24"/>
  <c r="M613" i="24"/>
  <c r="M605" i="24"/>
  <c r="M597" i="24"/>
  <c r="M589" i="24"/>
  <c r="M581" i="24"/>
  <c r="M573" i="24"/>
  <c r="M565" i="24"/>
  <c r="M557" i="24"/>
  <c r="M549" i="24"/>
  <c r="M541" i="24"/>
  <c r="M647" i="24"/>
  <c r="M636" i="24"/>
  <c r="M625" i="24"/>
  <c r="M614" i="24"/>
  <c r="M603" i="24"/>
  <c r="M594" i="24"/>
  <c r="M592" i="24"/>
  <c r="M583" i="24"/>
  <c r="M572" i="24"/>
  <c r="M561" i="24"/>
  <c r="M550" i="24"/>
  <c r="M648" i="24"/>
  <c r="M646" i="24"/>
  <c r="M644" i="24"/>
  <c r="M642" i="24"/>
  <c r="M623" i="24"/>
  <c r="M600" i="24"/>
  <c r="M598" i="24"/>
  <c r="M596" i="24"/>
  <c r="M579" i="24"/>
  <c r="M577" i="24"/>
  <c r="M575" i="24"/>
  <c r="M552" i="24"/>
  <c r="M540" i="24"/>
  <c r="M528" i="24"/>
  <c r="M520" i="24"/>
  <c r="M512" i="24"/>
  <c r="M504" i="24"/>
  <c r="M496" i="24"/>
  <c r="M488" i="24"/>
  <c r="M480" i="24"/>
  <c r="M472" i="24"/>
  <c r="M464" i="24"/>
  <c r="M456" i="24"/>
  <c r="M448" i="24"/>
  <c r="M440" i="24"/>
  <c r="M432" i="24"/>
  <c r="M424" i="24"/>
  <c r="M416" i="24"/>
  <c r="M408" i="24"/>
  <c r="M400" i="24"/>
  <c r="M392" i="24"/>
  <c r="M384" i="24"/>
  <c r="M376" i="24"/>
  <c r="M368" i="24"/>
  <c r="M360" i="24"/>
  <c r="M352" i="24"/>
  <c r="M344" i="24"/>
  <c r="M336" i="24"/>
  <c r="M328" i="24"/>
  <c r="M320" i="24"/>
  <c r="M312" i="24"/>
  <c r="M304" i="24"/>
  <c r="M296" i="24"/>
  <c r="M288" i="24"/>
  <c r="M280" i="24"/>
  <c r="M272" i="24"/>
  <c r="M264" i="24"/>
  <c r="M256" i="24"/>
  <c r="M248" i="24"/>
  <c r="M240" i="24"/>
  <c r="M232" i="24"/>
  <c r="M224" i="24"/>
  <c r="M216" i="24"/>
  <c r="M208" i="24"/>
  <c r="M200" i="24"/>
  <c r="M192" i="24"/>
  <c r="M184" i="24"/>
  <c r="M176" i="24"/>
  <c r="M627" i="24"/>
  <c r="M608" i="24"/>
  <c r="M606" i="24"/>
  <c r="M604" i="24"/>
  <c r="M602" i="24"/>
  <c r="M560" i="24"/>
  <c r="M558" i="24"/>
  <c r="M556" i="24"/>
  <c r="M554" i="24"/>
  <c r="M538" i="24"/>
  <c r="M536" i="24"/>
  <c r="M531" i="24"/>
  <c r="M523" i="24"/>
  <c r="M515" i="24"/>
  <c r="M507" i="24"/>
  <c r="M499" i="24"/>
  <c r="M491" i="24"/>
  <c r="M483" i="24"/>
  <c r="M475" i="24"/>
  <c r="M467" i="24"/>
  <c r="M459" i="24"/>
  <c r="M451" i="24"/>
  <c r="M443" i="24"/>
  <c r="M435" i="24"/>
  <c r="M427" i="24"/>
  <c r="M419" i="24"/>
  <c r="M411" i="24"/>
  <c r="M403" i="24"/>
  <c r="M395" i="24"/>
  <c r="M387" i="24"/>
  <c r="M379" i="24"/>
  <c r="M371" i="24"/>
  <c r="M363" i="24"/>
  <c r="M355" i="24"/>
  <c r="M347" i="24"/>
  <c r="M339" i="24"/>
  <c r="M331" i="24"/>
  <c r="M323" i="24"/>
  <c r="M315" i="24"/>
  <c r="M307" i="24"/>
  <c r="M299" i="24"/>
  <c r="M291" i="24"/>
  <c r="M283" i="24"/>
  <c r="M275" i="24"/>
  <c r="M267" i="24"/>
  <c r="M259" i="24"/>
  <c r="M635" i="24"/>
  <c r="M633" i="24"/>
  <c r="M631" i="24"/>
  <c r="M612" i="24"/>
  <c r="M610" i="24"/>
  <c r="M587" i="24"/>
  <c r="M585" i="24"/>
  <c r="M568" i="24"/>
  <c r="M566" i="24"/>
  <c r="M564" i="24"/>
  <c r="M562" i="24"/>
  <c r="M534" i="24"/>
  <c r="M526" i="24"/>
  <c r="M518" i="24"/>
  <c r="M510" i="24"/>
  <c r="M502" i="24"/>
  <c r="M494" i="24"/>
  <c r="M486" i="24"/>
  <c r="M478" i="24"/>
  <c r="M470" i="24"/>
  <c r="M462" i="24"/>
  <c r="M454" i="24"/>
  <c r="M446" i="24"/>
  <c r="M438" i="24"/>
  <c r="M430" i="24"/>
  <c r="M422" i="24"/>
  <c r="M414" i="24"/>
  <c r="M406" i="24"/>
  <c r="M398" i="24"/>
  <c r="M390" i="24"/>
  <c r="M382" i="24"/>
  <c r="M374" i="24"/>
  <c r="M366" i="24"/>
  <c r="M358" i="24"/>
  <c r="M350" i="24"/>
  <c r="M342" i="24"/>
  <c r="M334" i="24"/>
  <c r="M326" i="24"/>
  <c r="M318" i="24"/>
  <c r="M310" i="24"/>
  <c r="M302" i="24"/>
  <c r="M294" i="24"/>
  <c r="M286" i="24"/>
  <c r="M278" i="24"/>
  <c r="M270" i="24"/>
  <c r="M262" i="24"/>
  <c r="M254" i="24"/>
  <c r="M246" i="24"/>
  <c r="M238" i="24"/>
  <c r="M230" i="24"/>
  <c r="M222" i="24"/>
  <c r="M214" i="24"/>
  <c r="M206" i="24"/>
  <c r="M198" i="24"/>
  <c r="M190" i="24"/>
  <c r="M182" i="24"/>
  <c r="M174" i="24"/>
  <c r="M643" i="24"/>
  <c r="M641" i="24"/>
  <c r="M639" i="24"/>
  <c r="M616" i="24"/>
  <c r="M595" i="24"/>
  <c r="M593" i="24"/>
  <c r="M591" i="24"/>
  <c r="M570" i="24"/>
  <c r="M547" i="24"/>
  <c r="M545" i="24"/>
  <c r="M543" i="24"/>
  <c r="M529" i="24"/>
  <c r="M521" i="24"/>
  <c r="M513" i="24"/>
  <c r="M505" i="24"/>
  <c r="M497" i="24"/>
  <c r="M489" i="24"/>
  <c r="M481" i="24"/>
  <c r="M473" i="24"/>
  <c r="M465" i="24"/>
  <c r="M457" i="24"/>
  <c r="M449" i="24"/>
  <c r="M441" i="24"/>
  <c r="M433" i="24"/>
  <c r="M425" i="24"/>
  <c r="M417" i="24"/>
  <c r="M409" i="24"/>
  <c r="M401" i="24"/>
  <c r="M393" i="24"/>
  <c r="M385" i="24"/>
  <c r="M377" i="24"/>
  <c r="M369" i="24"/>
  <c r="M361" i="24"/>
  <c r="M353" i="24"/>
  <c r="M345" i="24"/>
  <c r="M337" i="24"/>
  <c r="M329" i="24"/>
  <c r="M321" i="24"/>
  <c r="M313" i="24"/>
  <c r="M305" i="24"/>
  <c r="M297" i="24"/>
  <c r="M289" i="24"/>
  <c r="M281" i="24"/>
  <c r="M273" i="24"/>
  <c r="M265" i="24"/>
  <c r="M257" i="24"/>
  <c r="M249" i="24"/>
  <c r="M241" i="24"/>
  <c r="M233" i="24"/>
  <c r="M225" i="24"/>
  <c r="M217" i="24"/>
  <c r="M209" i="24"/>
  <c r="M201" i="24"/>
  <c r="M193" i="24"/>
  <c r="M185" i="24"/>
  <c r="M177" i="24"/>
  <c r="M169" i="24"/>
  <c r="M161" i="24"/>
  <c r="M153" i="24"/>
  <c r="M145" i="24"/>
  <c r="M137" i="24"/>
  <c r="M129" i="24"/>
  <c r="M121" i="24"/>
  <c r="M576" i="24"/>
  <c r="M571" i="24"/>
  <c r="M559" i="24"/>
  <c r="M544" i="24"/>
  <c r="M525" i="24"/>
  <c r="M508" i="24"/>
  <c r="M479" i="24"/>
  <c r="M477" i="24"/>
  <c r="M450" i="24"/>
  <c r="M444" i="24"/>
  <c r="M244" i="24"/>
  <c r="M229" i="24"/>
  <c r="M227" i="24"/>
  <c r="M212" i="24"/>
  <c r="M197" i="24"/>
  <c r="M195" i="24"/>
  <c r="M180" i="24"/>
  <c r="M152" i="24"/>
  <c r="M147" i="24"/>
  <c r="M142" i="24"/>
  <c r="M120" i="24"/>
  <c r="M115" i="24"/>
  <c r="M107" i="24"/>
  <c r="M99" i="24"/>
  <c r="M91" i="24"/>
  <c r="M83" i="24"/>
  <c r="M75" i="24"/>
  <c r="M67" i="24"/>
  <c r="M59" i="24"/>
  <c r="M51" i="24"/>
  <c r="M43" i="24"/>
  <c r="M35" i="24"/>
  <c r="M29" i="24"/>
  <c r="M24" i="24"/>
  <c r="M16" i="24"/>
  <c r="M13" i="24"/>
  <c r="M10" i="24"/>
  <c r="M3" i="24"/>
  <c r="T6" i="24" s="1"/>
  <c r="M632" i="24"/>
  <c r="M607" i="24"/>
  <c r="M555" i="24"/>
  <c r="M527" i="24"/>
  <c r="M514" i="24"/>
  <c r="M487" i="24"/>
  <c r="M485" i="24"/>
  <c r="M458" i="24"/>
  <c r="M452" i="24"/>
  <c r="M423" i="24"/>
  <c r="M421" i="24"/>
  <c r="M415" i="24"/>
  <c r="M413" i="24"/>
  <c r="M407" i="24"/>
  <c r="M405" i="24"/>
  <c r="M399" i="24"/>
  <c r="M397" i="24"/>
  <c r="M391" i="24"/>
  <c r="M389" i="24"/>
  <c r="M383" i="24"/>
  <c r="M381" i="24"/>
  <c r="M375" i="24"/>
  <c r="M373" i="24"/>
  <c r="M367" i="24"/>
  <c r="M365" i="24"/>
  <c r="M359" i="24"/>
  <c r="M357" i="24"/>
  <c r="M351" i="24"/>
  <c r="M349" i="24"/>
  <c r="M343" i="24"/>
  <c r="M341" i="24"/>
  <c r="M335" i="24"/>
  <c r="M333" i="24"/>
  <c r="M327" i="24"/>
  <c r="M325" i="24"/>
  <c r="M319" i="24"/>
  <c r="M317" i="24"/>
  <c r="M311" i="24"/>
  <c r="M309" i="24"/>
  <c r="M303" i="24"/>
  <c r="M301" i="24"/>
  <c r="M295" i="24"/>
  <c r="M293" i="24"/>
  <c r="M287" i="24"/>
  <c r="M285" i="24"/>
  <c r="M279" i="24"/>
  <c r="M277" i="24"/>
  <c r="M271" i="24"/>
  <c r="M269" i="24"/>
  <c r="M263" i="24"/>
  <c r="M261" i="24"/>
  <c r="M255" i="24"/>
  <c r="M242" i="24"/>
  <c r="M223" i="24"/>
  <c r="M210" i="24"/>
  <c r="M191" i="24"/>
  <c r="M178" i="24"/>
  <c r="M167" i="24"/>
  <c r="M162" i="24"/>
  <c r="M157" i="24"/>
  <c r="M140" i="24"/>
  <c r="M135" i="24"/>
  <c r="M130" i="24"/>
  <c r="M125" i="24"/>
  <c r="M110" i="24"/>
  <c r="M102" i="24"/>
  <c r="M94" i="24"/>
  <c r="M86" i="24"/>
  <c r="M78" i="24"/>
  <c r="M70" i="24"/>
  <c r="M62" i="24"/>
  <c r="M54" i="24"/>
  <c r="M46" i="24"/>
  <c r="M38" i="24"/>
  <c r="M19" i="24"/>
  <c r="M4" i="24"/>
  <c r="M626" i="24"/>
  <c r="M590" i="24"/>
  <c r="M533" i="24"/>
  <c r="M516" i="24"/>
  <c r="M495" i="24"/>
  <c r="M493" i="24"/>
  <c r="M466" i="24"/>
  <c r="M460" i="24"/>
  <c r="M431" i="24"/>
  <c r="M429" i="24"/>
  <c r="M253" i="24"/>
  <c r="M251" i="24"/>
  <c r="M236" i="24"/>
  <c r="M221" i="24"/>
  <c r="M219" i="24"/>
  <c r="M204" i="24"/>
  <c r="M189" i="24"/>
  <c r="M187" i="24"/>
  <c r="M172" i="24"/>
  <c r="M160" i="24"/>
  <c r="M155" i="24"/>
  <c r="M150" i="24"/>
  <c r="M128" i="24"/>
  <c r="M123" i="24"/>
  <c r="M118" i="24"/>
  <c r="M113" i="24"/>
  <c r="M105" i="24"/>
  <c r="M97" i="24"/>
  <c r="M89" i="24"/>
  <c r="M81" i="24"/>
  <c r="M73" i="24"/>
  <c r="M65" i="24"/>
  <c r="M57" i="24"/>
  <c r="M49" i="24"/>
  <c r="M41" i="24"/>
  <c r="M33" i="24"/>
  <c r="M28" i="24"/>
  <c r="M22" i="24"/>
  <c r="M8" i="24"/>
  <c r="M618" i="24"/>
  <c r="M609" i="24"/>
  <c r="M599" i="24"/>
  <c r="M586" i="24"/>
  <c r="M630" i="24"/>
  <c r="M617" i="24"/>
  <c r="M601" i="24"/>
  <c r="M582" i="24"/>
  <c r="M574" i="24"/>
  <c r="M563" i="24"/>
  <c r="M553" i="24"/>
  <c r="M548" i="24"/>
  <c r="M542" i="24"/>
  <c r="M532" i="24"/>
  <c r="M517" i="24"/>
  <c r="M498" i="24"/>
  <c r="M492" i="24"/>
  <c r="M463" i="24"/>
  <c r="M461" i="24"/>
  <c r="M434" i="24"/>
  <c r="M428" i="24"/>
  <c r="M252" i="24"/>
  <c r="M237" i="24"/>
  <c r="M235" i="24"/>
  <c r="M220" i="24"/>
  <c r="M205" i="24"/>
  <c r="M203" i="24"/>
  <c r="M188" i="24"/>
  <c r="M173" i="24"/>
  <c r="M166" i="24"/>
  <c r="M144" i="24"/>
  <c r="M139" i="24"/>
  <c r="M134" i="24"/>
  <c r="M109" i="24"/>
  <c r="M101" i="24"/>
  <c r="M93" i="24"/>
  <c r="M85" i="24"/>
  <c r="M77" i="24"/>
  <c r="M69" i="24"/>
  <c r="M61" i="24"/>
  <c r="M53" i="24"/>
  <c r="M45" i="24"/>
  <c r="M37" i="24"/>
  <c r="M30" i="24"/>
  <c r="M26" i="24"/>
  <c r="M18" i="24"/>
  <c r="P1083" i="23"/>
  <c r="P1094" i="23"/>
  <c r="P1105" i="23"/>
  <c r="P1114" i="23"/>
  <c r="P1116" i="23"/>
  <c r="P1125" i="23"/>
  <c r="P1136" i="23"/>
  <c r="P1147" i="23"/>
  <c r="O1149" i="23"/>
  <c r="P1158" i="23"/>
  <c r="O1160" i="23"/>
  <c r="P1169" i="23"/>
  <c r="O1171" i="23"/>
  <c r="P1178" i="23"/>
  <c r="P1180" i="23"/>
  <c r="Q1178" i="23"/>
  <c r="Q1170" i="23"/>
  <c r="Q1162" i="23"/>
  <c r="Q1154" i="23"/>
  <c r="Q1146" i="23"/>
  <c r="Q1138" i="23"/>
  <c r="Q1130" i="23"/>
  <c r="Q1122" i="23"/>
  <c r="Q1114" i="23"/>
  <c r="Q1106" i="23"/>
  <c r="Q1098" i="23"/>
  <c r="Q1090" i="23"/>
  <c r="Q1082" i="23"/>
  <c r="Q1074" i="23"/>
  <c r="Q1066" i="23"/>
  <c r="Q1058" i="23"/>
  <c r="Q1050" i="23"/>
  <c r="Q1042" i="23"/>
  <c r="Q1034" i="23"/>
  <c r="Q1026" i="23"/>
  <c r="Q1018" i="23"/>
  <c r="Q1010" i="23"/>
  <c r="Q1002" i="23"/>
  <c r="Q994" i="23"/>
  <c r="Q986" i="23"/>
  <c r="Q978" i="23"/>
  <c r="Q970" i="23"/>
  <c r="Q962" i="23"/>
  <c r="Q954" i="23"/>
  <c r="Q946" i="23"/>
  <c r="Q938" i="23"/>
  <c r="Q930" i="23"/>
  <c r="Q922" i="23"/>
  <c r="Q914" i="23"/>
  <c r="Q906" i="23"/>
  <c r="Q898" i="23"/>
  <c r="Q890" i="23"/>
  <c r="Q882" i="23"/>
  <c r="Q874" i="23"/>
  <c r="Q866" i="23"/>
  <c r="Q858" i="23"/>
  <c r="Q850" i="23"/>
  <c r="Q842" i="23"/>
  <c r="M25" i="24"/>
  <c r="M32" i="24"/>
  <c r="M48" i="24"/>
  <c r="M68" i="24"/>
  <c r="M90" i="24"/>
  <c r="M103" i="24"/>
  <c r="M112" i="24"/>
  <c r="M171" i="24"/>
  <c r="M453" i="24"/>
  <c r="M455" i="24"/>
  <c r="M476" i="24"/>
  <c r="M535" i="24"/>
  <c r="M584" i="24"/>
  <c r="N648" i="24"/>
  <c r="N640" i="24"/>
  <c r="N632" i="24"/>
  <c r="N624" i="24"/>
  <c r="N616" i="24"/>
  <c r="N608" i="24"/>
  <c r="N600" i="24"/>
  <c r="N592" i="24"/>
  <c r="N584" i="24"/>
  <c r="N576" i="24"/>
  <c r="N568" i="24"/>
  <c r="N560" i="24"/>
  <c r="N552" i="24"/>
  <c r="N544" i="24"/>
  <c r="N536" i="24"/>
  <c r="N645" i="24"/>
  <c r="N643" i="24"/>
  <c r="N634" i="24"/>
  <c r="N623" i="24"/>
  <c r="N612" i="24"/>
  <c r="N601" i="24"/>
  <c r="N590" i="24"/>
  <c r="N581" i="24"/>
  <c r="N579" i="24"/>
  <c r="N570" i="24"/>
  <c r="N559" i="24"/>
  <c r="N548" i="24"/>
  <c r="N627" i="24"/>
  <c r="N625" i="24"/>
  <c r="N606" i="24"/>
  <c r="N604" i="24"/>
  <c r="N602" i="24"/>
  <c r="N558" i="24"/>
  <c r="N556" i="24"/>
  <c r="N554" i="24"/>
  <c r="N538" i="24"/>
  <c r="N531" i="24"/>
  <c r="N523" i="24"/>
  <c r="N515" i="24"/>
  <c r="N507" i="24"/>
  <c r="N499" i="24"/>
  <c r="N491" i="24"/>
  <c r="N483" i="24"/>
  <c r="N475" i="24"/>
  <c r="N467" i="24"/>
  <c r="N459" i="24"/>
  <c r="N451" i="24"/>
  <c r="N443" i="24"/>
  <c r="N435" i="24"/>
  <c r="N427" i="24"/>
  <c r="N419" i="24"/>
  <c r="N411" i="24"/>
  <c r="N403" i="24"/>
  <c r="N395" i="24"/>
  <c r="N387" i="24"/>
  <c r="N379" i="24"/>
  <c r="N371" i="24"/>
  <c r="N363" i="24"/>
  <c r="N355" i="24"/>
  <c r="N347" i="24"/>
  <c r="N339" i="24"/>
  <c r="N331" i="24"/>
  <c r="N323" i="24"/>
  <c r="N315" i="24"/>
  <c r="N307" i="24"/>
  <c r="N299" i="24"/>
  <c r="N291" i="24"/>
  <c r="N283" i="24"/>
  <c r="N275" i="24"/>
  <c r="N267" i="24"/>
  <c r="N259" i="24"/>
  <c r="N251" i="24"/>
  <c r="N243" i="24"/>
  <c r="N235" i="24"/>
  <c r="N227" i="24"/>
  <c r="N219" i="24"/>
  <c r="N211" i="24"/>
  <c r="N203" i="24"/>
  <c r="N195" i="24"/>
  <c r="N187" i="24"/>
  <c r="N179" i="24"/>
  <c r="N635" i="24"/>
  <c r="N633" i="24"/>
  <c r="N631" i="24"/>
  <c r="N629" i="24"/>
  <c r="N610" i="24"/>
  <c r="N587" i="24"/>
  <c r="N585" i="24"/>
  <c r="N583" i="24"/>
  <c r="N566" i="24"/>
  <c r="N564" i="24"/>
  <c r="N562" i="24"/>
  <c r="N534" i="24"/>
  <c r="N526" i="24"/>
  <c r="N518" i="24"/>
  <c r="N510" i="24"/>
  <c r="N502" i="24"/>
  <c r="N494" i="24"/>
  <c r="N486" i="24"/>
  <c r="N478" i="24"/>
  <c r="N470" i="24"/>
  <c r="N462" i="24"/>
  <c r="N454" i="24"/>
  <c r="N446" i="24"/>
  <c r="N438" i="24"/>
  <c r="N430" i="24"/>
  <c r="N422" i="24"/>
  <c r="N414" i="24"/>
  <c r="N406" i="24"/>
  <c r="N398" i="24"/>
  <c r="N390" i="24"/>
  <c r="N382" i="24"/>
  <c r="N374" i="24"/>
  <c r="N366" i="24"/>
  <c r="N358" i="24"/>
  <c r="N350" i="24"/>
  <c r="N342" i="24"/>
  <c r="N334" i="24"/>
  <c r="N326" i="24"/>
  <c r="N318" i="24"/>
  <c r="N310" i="24"/>
  <c r="N302" i="24"/>
  <c r="N294" i="24"/>
  <c r="N286" i="24"/>
  <c r="N278" i="24"/>
  <c r="N270" i="24"/>
  <c r="N262" i="24"/>
  <c r="N641" i="24"/>
  <c r="N639" i="24"/>
  <c r="N637" i="24"/>
  <c r="N614" i="24"/>
  <c r="N595" i="24"/>
  <c r="N593" i="24"/>
  <c r="N591" i="24"/>
  <c r="N589" i="24"/>
  <c r="N547" i="24"/>
  <c r="N545" i="24"/>
  <c r="N543" i="24"/>
  <c r="N529" i="24"/>
  <c r="N521" i="24"/>
  <c r="N513" i="24"/>
  <c r="N505" i="24"/>
  <c r="N497" i="24"/>
  <c r="N489" i="24"/>
  <c r="N481" i="24"/>
  <c r="N473" i="24"/>
  <c r="N465" i="24"/>
  <c r="N457" i="24"/>
  <c r="N449" i="24"/>
  <c r="N441" i="24"/>
  <c r="N433" i="24"/>
  <c r="N425" i="24"/>
  <c r="N417" i="24"/>
  <c r="N409" i="24"/>
  <c r="N401" i="24"/>
  <c r="N393" i="24"/>
  <c r="N385" i="24"/>
  <c r="N377" i="24"/>
  <c r="N369" i="24"/>
  <c r="N361" i="24"/>
  <c r="N353" i="24"/>
  <c r="N345" i="24"/>
  <c r="N337" i="24"/>
  <c r="N329" i="24"/>
  <c r="N321" i="24"/>
  <c r="N313" i="24"/>
  <c r="N305" i="24"/>
  <c r="N297" i="24"/>
  <c r="N289" i="24"/>
  <c r="N281" i="24"/>
  <c r="N273" i="24"/>
  <c r="N265" i="24"/>
  <c r="N257" i="24"/>
  <c r="N249" i="24"/>
  <c r="N241" i="24"/>
  <c r="N233" i="24"/>
  <c r="N225" i="24"/>
  <c r="N217" i="24"/>
  <c r="N209" i="24"/>
  <c r="N201" i="24"/>
  <c r="N193" i="24"/>
  <c r="N185" i="24"/>
  <c r="N177" i="24"/>
  <c r="N169" i="24"/>
  <c r="N622" i="24"/>
  <c r="N620" i="24"/>
  <c r="N618" i="24"/>
  <c r="N599" i="24"/>
  <c r="N597" i="24"/>
  <c r="N574" i="24"/>
  <c r="N572" i="24"/>
  <c r="N555" i="24"/>
  <c r="N553" i="24"/>
  <c r="N551" i="24"/>
  <c r="N549" i="24"/>
  <c r="N541" i="24"/>
  <c r="N539" i="24"/>
  <c r="N532" i="24"/>
  <c r="N524" i="24"/>
  <c r="N516" i="24"/>
  <c r="N508" i="24"/>
  <c r="N500" i="24"/>
  <c r="N492" i="24"/>
  <c r="N484" i="24"/>
  <c r="N476" i="24"/>
  <c r="N468" i="24"/>
  <c r="N460" i="24"/>
  <c r="N452" i="24"/>
  <c r="N444" i="24"/>
  <c r="N436" i="24"/>
  <c r="N428" i="24"/>
  <c r="N420" i="24"/>
  <c r="N412" i="24"/>
  <c r="N404" i="24"/>
  <c r="N396" i="24"/>
  <c r="N388" i="24"/>
  <c r="N380" i="24"/>
  <c r="N372" i="24"/>
  <c r="N364" i="24"/>
  <c r="N356" i="24"/>
  <c r="N348" i="24"/>
  <c r="N340" i="24"/>
  <c r="N332" i="24"/>
  <c r="N324" i="24"/>
  <c r="N316" i="24"/>
  <c r="N308" i="24"/>
  <c r="N300" i="24"/>
  <c r="N292" i="24"/>
  <c r="N284" i="24"/>
  <c r="N276" i="24"/>
  <c r="N268" i="24"/>
  <c r="N260" i="24"/>
  <c r="N252" i="24"/>
  <c r="N244" i="24"/>
  <c r="N236" i="24"/>
  <c r="N228" i="24"/>
  <c r="N220" i="24"/>
  <c r="N212" i="24"/>
  <c r="N204" i="24"/>
  <c r="N196" i="24"/>
  <c r="N188" i="24"/>
  <c r="N180" i="24"/>
  <c r="N172" i="24"/>
  <c r="N164" i="24"/>
  <c r="N156" i="24"/>
  <c r="N148" i="24"/>
  <c r="N140" i="24"/>
  <c r="N132" i="24"/>
  <c r="N124" i="24"/>
  <c r="N116" i="24"/>
  <c r="O17" i="25"/>
  <c r="O19" i="25"/>
  <c r="O79" i="25"/>
  <c r="O81" i="25"/>
  <c r="O191" i="25"/>
  <c r="O270" i="25"/>
  <c r="O268" i="25"/>
  <c r="O260" i="25"/>
  <c r="O252" i="25"/>
  <c r="O244" i="25"/>
  <c r="O236" i="25"/>
  <c r="O228" i="25"/>
  <c r="O220" i="25"/>
  <c r="O212" i="25"/>
  <c r="O204" i="25"/>
  <c r="O196" i="25"/>
  <c r="O188" i="25"/>
  <c r="O267" i="25"/>
  <c r="O256" i="25"/>
  <c r="O245" i="25"/>
  <c r="O234" i="25"/>
  <c r="O225" i="25"/>
  <c r="O223" i="25"/>
  <c r="O214" i="25"/>
  <c r="O203" i="25"/>
  <c r="O192" i="25"/>
  <c r="O178" i="25"/>
  <c r="O170" i="25"/>
  <c r="O162" i="25"/>
  <c r="O154" i="25"/>
  <c r="O146" i="25"/>
  <c r="O138" i="25"/>
  <c r="O130" i="25"/>
  <c r="O122" i="25"/>
  <c r="O114" i="25"/>
  <c r="O106" i="25"/>
  <c r="O98" i="25"/>
  <c r="O271" i="25"/>
  <c r="O265" i="25"/>
  <c r="O259" i="25"/>
  <c r="O257" i="25"/>
  <c r="O249" i="25"/>
  <c r="O247" i="25"/>
  <c r="O210" i="25"/>
  <c r="O208" i="25"/>
  <c r="O202" i="25"/>
  <c r="O200" i="25"/>
  <c r="O198" i="25"/>
  <c r="O194" i="25"/>
  <c r="O184" i="25"/>
  <c r="O182" i="25"/>
  <c r="O175" i="25"/>
  <c r="O173" i="25"/>
  <c r="O166" i="25"/>
  <c r="O159" i="25"/>
  <c r="O157" i="25"/>
  <c r="O150" i="25"/>
  <c r="O143" i="25"/>
  <c r="O141" i="25"/>
  <c r="O134" i="25"/>
  <c r="O127" i="25"/>
  <c r="O125" i="25"/>
  <c r="O118" i="25"/>
  <c r="O111" i="25"/>
  <c r="O109" i="25"/>
  <c r="O102" i="25"/>
  <c r="O95" i="25"/>
  <c r="O93" i="25"/>
  <c r="O85" i="25"/>
  <c r="O77" i="25"/>
  <c r="O69" i="25"/>
  <c r="O61" i="25"/>
  <c r="O53" i="25"/>
  <c r="O45" i="25"/>
  <c r="O37" i="25"/>
  <c r="O26" i="25"/>
  <c r="O18" i="25"/>
  <c r="O275" i="25"/>
  <c r="O273" i="25"/>
  <c r="O269" i="25"/>
  <c r="O218" i="25"/>
  <c r="O206" i="25"/>
  <c r="O180" i="25"/>
  <c r="O164" i="25"/>
  <c r="O148" i="25"/>
  <c r="O132" i="25"/>
  <c r="O116" i="25"/>
  <c r="O100" i="25"/>
  <c r="O88" i="25"/>
  <c r="O80" i="25"/>
  <c r="O72" i="25"/>
  <c r="O64" i="25"/>
  <c r="O56" i="25"/>
  <c r="O48" i="25"/>
  <c r="O40" i="25"/>
  <c r="O32" i="25"/>
  <c r="O28" i="25"/>
  <c r="O21" i="25"/>
  <c r="O13" i="25"/>
  <c r="O10" i="25"/>
  <c r="O232" i="25"/>
  <c r="O230" i="25"/>
  <c r="O226" i="25"/>
  <c r="O224" i="25"/>
  <c r="O222" i="25"/>
  <c r="O216" i="25"/>
  <c r="O171" i="25"/>
  <c r="O155" i="25"/>
  <c r="O139" i="25"/>
  <c r="O123" i="25"/>
  <c r="O107" i="25"/>
  <c r="O91" i="25"/>
  <c r="O83" i="25"/>
  <c r="O75" i="25"/>
  <c r="O67" i="25"/>
  <c r="O59" i="25"/>
  <c r="O51" i="25"/>
  <c r="O43" i="25"/>
  <c r="O35" i="25"/>
  <c r="O24" i="25"/>
  <c r="O16" i="25"/>
  <c r="O15" i="25"/>
  <c r="O4" i="25"/>
  <c r="O278" i="25" s="1"/>
  <c r="O263" i="25"/>
  <c r="O261" i="25"/>
  <c r="O255" i="25"/>
  <c r="O253" i="25"/>
  <c r="O251" i="25"/>
  <c r="O243" i="25"/>
  <c r="O241" i="25"/>
  <c r="O239" i="25"/>
  <c r="O237" i="25"/>
  <c r="O235" i="25"/>
  <c r="O233" i="25"/>
  <c r="O227" i="25"/>
  <c r="O190" i="25"/>
  <c r="O186" i="25"/>
  <c r="O177" i="25"/>
  <c r="O168" i="25"/>
  <c r="O161" i="25"/>
  <c r="O152" i="25"/>
  <c r="O145" i="25"/>
  <c r="O136" i="25"/>
  <c r="O129" i="25"/>
  <c r="O120" i="25"/>
  <c r="O113" i="25"/>
  <c r="O104" i="25"/>
  <c r="O97" i="25"/>
  <c r="O90" i="25"/>
  <c r="O82" i="25"/>
  <c r="O74" i="25"/>
  <c r="O66" i="25"/>
  <c r="O58" i="25"/>
  <c r="O50" i="25"/>
  <c r="O42" i="25"/>
  <c r="O34" i="25"/>
  <c r="O29" i="25"/>
  <c r="O23" i="25"/>
  <c r="O12" i="25"/>
  <c r="O274" i="25"/>
  <c r="O262" i="25"/>
  <c r="O231" i="25"/>
  <c r="O219" i="25"/>
  <c r="O211" i="25"/>
  <c r="O183" i="25"/>
  <c r="O176" i="25"/>
  <c r="O158" i="25"/>
  <c r="O156" i="25"/>
  <c r="O149" i="25"/>
  <c r="O147" i="25"/>
  <c r="O62" i="25"/>
  <c r="O60" i="25"/>
  <c r="O33" i="25"/>
  <c r="O27" i="25"/>
  <c r="O25" i="25"/>
  <c r="O264" i="25"/>
  <c r="O254" i="25"/>
  <c r="O213" i="25"/>
  <c r="O197" i="25"/>
  <c r="O195" i="25"/>
  <c r="O169" i="25"/>
  <c r="O167" i="25"/>
  <c r="O160" i="25"/>
  <c r="O142" i="25"/>
  <c r="O140" i="25"/>
  <c r="O133" i="25"/>
  <c r="O131" i="25"/>
  <c r="O70" i="25"/>
  <c r="O68" i="25"/>
  <c r="O41" i="25"/>
  <c r="O39" i="25"/>
  <c r="O11" i="25"/>
  <c r="O9" i="25"/>
  <c r="O266" i="25"/>
  <c r="O221" i="25"/>
  <c r="O187" i="25"/>
  <c r="O185" i="25"/>
  <c r="O153" i="25"/>
  <c r="O151" i="25"/>
  <c r="O144" i="25"/>
  <c r="O126" i="25"/>
  <c r="O124" i="25"/>
  <c r="O117" i="25"/>
  <c r="O115" i="25"/>
  <c r="O78" i="25"/>
  <c r="O76" i="25"/>
  <c r="O49" i="25"/>
  <c r="O47" i="25"/>
  <c r="O246" i="25"/>
  <c r="O215" i="25"/>
  <c r="O205" i="25"/>
  <c r="O189" i="25"/>
  <c r="O137" i="25"/>
  <c r="O135" i="25"/>
  <c r="O128" i="25"/>
  <c r="O110" i="25"/>
  <c r="O108" i="25"/>
  <c r="O101" i="25"/>
  <c r="O99" i="25"/>
  <c r="O86" i="25"/>
  <c r="O84" i="25"/>
  <c r="O57" i="25"/>
  <c r="O55" i="25"/>
  <c r="O22" i="25"/>
  <c r="O20" i="25"/>
  <c r="O7" i="25"/>
  <c r="V7" i="25" s="1"/>
  <c r="O258" i="25"/>
  <c r="O217" i="25"/>
  <c r="O199" i="25"/>
  <c r="O96" i="25"/>
  <c r="O54" i="25"/>
  <c r="O52" i="25"/>
  <c r="O31" i="25"/>
  <c r="O240" i="25"/>
  <c r="O238" i="25"/>
  <c r="O229" i="25"/>
  <c r="O193" i="25"/>
  <c r="O65" i="25"/>
  <c r="O63" i="25"/>
  <c r="O207" i="25"/>
  <c r="O165" i="25"/>
  <c r="O163" i="25"/>
  <c r="O105" i="25"/>
  <c r="O103" i="25"/>
  <c r="O89" i="25"/>
  <c r="O87" i="25"/>
  <c r="O38" i="25"/>
  <c r="O36" i="25"/>
  <c r="O30" i="25"/>
  <c r="O201" i="25"/>
  <c r="O112" i="25"/>
  <c r="O8" i="25"/>
  <c r="O14" i="25"/>
  <c r="O71" i="25"/>
  <c r="O73" i="25"/>
  <c r="O172" i="25"/>
  <c r="O174" i="25"/>
  <c r="O179" i="25"/>
  <c r="O181" i="25"/>
  <c r="O248" i="25"/>
  <c r="O119" i="25"/>
  <c r="O121" i="25"/>
  <c r="V13" i="24"/>
  <c r="V14" i="24" s="1"/>
  <c r="N150" i="24"/>
  <c r="N155" i="24"/>
  <c r="N160" i="24"/>
  <c r="N174" i="24"/>
  <c r="N189" i="24"/>
  <c r="N206" i="24"/>
  <c r="N221" i="24"/>
  <c r="N238" i="24"/>
  <c r="N253" i="24"/>
  <c r="N429" i="24"/>
  <c r="N431" i="24"/>
  <c r="N464" i="24"/>
  <c r="N466" i="24"/>
  <c r="N493" i="24"/>
  <c r="N495" i="24"/>
  <c r="N533" i="24"/>
  <c r="N565" i="24"/>
  <c r="N573" i="24"/>
  <c r="N594" i="24"/>
  <c r="N603" i="24"/>
  <c r="N626" i="24"/>
  <c r="N636" i="24"/>
  <c r="N54" i="24"/>
  <c r="W4" i="24" s="1"/>
  <c r="N62" i="24"/>
  <c r="N70" i="24"/>
  <c r="N78" i="24"/>
  <c r="U4" i="24" s="1"/>
  <c r="N86" i="24"/>
  <c r="N94" i="24"/>
  <c r="N102" i="24"/>
  <c r="N110" i="24"/>
  <c r="N125" i="24"/>
  <c r="N130" i="24"/>
  <c r="N135" i="24"/>
  <c r="N157" i="24"/>
  <c r="N162" i="24"/>
  <c r="N167" i="24"/>
  <c r="N176" i="24"/>
  <c r="N178" i="24"/>
  <c r="N191" i="24"/>
  <c r="N208" i="24"/>
  <c r="N210" i="24"/>
  <c r="N223" i="24"/>
  <c r="N240" i="24"/>
  <c r="N242" i="24"/>
  <c r="N255" i="24"/>
  <c r="N261" i="24"/>
  <c r="N263" i="24"/>
  <c r="N269" i="24"/>
  <c r="N271" i="24"/>
  <c r="N277" i="24"/>
  <c r="N279" i="24"/>
  <c r="N285" i="24"/>
  <c r="N287" i="24"/>
  <c r="N293" i="24"/>
  <c r="N295" i="24"/>
  <c r="N301" i="24"/>
  <c r="N303" i="24"/>
  <c r="N309" i="24"/>
  <c r="N311" i="24"/>
  <c r="N317" i="24"/>
  <c r="N319" i="24"/>
  <c r="N325" i="24"/>
  <c r="N327" i="24"/>
  <c r="N333" i="24"/>
  <c r="N335" i="24"/>
  <c r="N341" i="24"/>
  <c r="N343" i="24"/>
  <c r="N349" i="24"/>
  <c r="N351" i="24"/>
  <c r="N357" i="24"/>
  <c r="N359" i="24"/>
  <c r="N365" i="24"/>
  <c r="N367" i="24"/>
  <c r="N373" i="24"/>
  <c r="N375" i="24"/>
  <c r="N381" i="24"/>
  <c r="N383" i="24"/>
  <c r="N389" i="24"/>
  <c r="N391" i="24"/>
  <c r="N397" i="24"/>
  <c r="N399" i="24"/>
  <c r="N405" i="24"/>
  <c r="N407" i="24"/>
  <c r="N413" i="24"/>
  <c r="N415" i="24"/>
  <c r="N421" i="24"/>
  <c r="N423" i="24"/>
  <c r="N456" i="24"/>
  <c r="N458" i="24"/>
  <c r="N485" i="24"/>
  <c r="N487" i="24"/>
  <c r="N512" i="24"/>
  <c r="N514" i="24"/>
  <c r="N527" i="24"/>
  <c r="N607" i="24"/>
  <c r="N621" i="24"/>
  <c r="O44" i="25"/>
  <c r="O46" i="25"/>
  <c r="O92" i="25"/>
  <c r="O94" i="25"/>
  <c r="O209" i="25"/>
  <c r="P426" i="24"/>
  <c r="W7" i="24" s="1"/>
  <c r="P434" i="24"/>
  <c r="P651" i="24" s="1"/>
  <c r="P442" i="24"/>
  <c r="P650" i="24" s="1"/>
  <c r="P450" i="24"/>
  <c r="W6" i="24" s="1"/>
  <c r="P458" i="24"/>
  <c r="P466" i="24"/>
  <c r="P474" i="24"/>
  <c r="P482" i="24"/>
  <c r="P490" i="24"/>
  <c r="P498" i="24"/>
  <c r="P506" i="24"/>
  <c r="Q509" i="24"/>
  <c r="X7" i="24" s="1"/>
  <c r="P514" i="24"/>
  <c r="Q517" i="24"/>
  <c r="P522" i="24"/>
  <c r="Q525" i="24"/>
  <c r="P530" i="24"/>
  <c r="Q533" i="24"/>
  <c r="P535" i="24"/>
  <c r="P557" i="24"/>
  <c r="P559" i="24"/>
  <c r="P561" i="24"/>
  <c r="Q563" i="24"/>
  <c r="Q565" i="24"/>
  <c r="Q567" i="24"/>
  <c r="P584" i="24"/>
  <c r="Q586" i="24"/>
  <c r="Q588" i="24"/>
  <c r="P603" i="24"/>
  <c r="P605" i="24"/>
  <c r="P607" i="24"/>
  <c r="Q611" i="24"/>
  <c r="Q613" i="24"/>
  <c r="Q630" i="24"/>
  <c r="Q632" i="24"/>
  <c r="Q634" i="24"/>
  <c r="O643" i="24"/>
  <c r="O635" i="24"/>
  <c r="O627" i="24"/>
  <c r="O619" i="24"/>
  <c r="O611" i="24"/>
  <c r="O603" i="24"/>
  <c r="O595" i="24"/>
  <c r="O587" i="24"/>
  <c r="O579" i="24"/>
  <c r="O571" i="24"/>
  <c r="O563" i="24"/>
  <c r="O555" i="24"/>
  <c r="O547" i="24"/>
  <c r="O539" i="24"/>
  <c r="V5" i="24" s="1"/>
  <c r="O641" i="24"/>
  <c r="O632" i="24"/>
  <c r="O630" i="24"/>
  <c r="O621" i="24"/>
  <c r="O610" i="24"/>
  <c r="O599" i="24"/>
  <c r="O588" i="24"/>
  <c r="O577" i="24"/>
  <c r="O568" i="24"/>
  <c r="O566" i="24"/>
  <c r="O557" i="24"/>
  <c r="O651" i="24" s="1"/>
  <c r="O546" i="24"/>
  <c r="P537" i="24"/>
  <c r="P539" i="24"/>
  <c r="P576" i="24"/>
  <c r="P578" i="24"/>
  <c r="P580" i="24"/>
  <c r="P599" i="24"/>
  <c r="P601" i="24"/>
  <c r="P624" i="24"/>
  <c r="P626" i="24"/>
  <c r="P643" i="24"/>
  <c r="P645" i="24"/>
  <c r="P647" i="24"/>
  <c r="P646" i="24"/>
  <c r="P638" i="24"/>
  <c r="P630" i="24"/>
  <c r="P622" i="24"/>
  <c r="P614" i="24"/>
  <c r="P606" i="24"/>
  <c r="P598" i="24"/>
  <c r="P590" i="24"/>
  <c r="P582" i="24"/>
  <c r="P574" i="24"/>
  <c r="P566" i="24"/>
  <c r="P558" i="24"/>
  <c r="P550" i="24"/>
  <c r="P542" i="24"/>
  <c r="P534" i="24"/>
  <c r="P639" i="24"/>
  <c r="P628" i="24"/>
  <c r="P619" i="24"/>
  <c r="P617" i="24"/>
  <c r="P608" i="24"/>
  <c r="P597" i="24"/>
  <c r="P586" i="24"/>
  <c r="P575" i="24"/>
  <c r="P564" i="24"/>
  <c r="P555" i="24"/>
  <c r="P553" i="24"/>
  <c r="P544" i="24"/>
  <c r="P543" i="24"/>
  <c r="P545" i="24"/>
  <c r="P587" i="24"/>
  <c r="P589" i="24"/>
  <c r="P591" i="24"/>
  <c r="P593" i="24"/>
  <c r="P610" i="24"/>
  <c r="P612" i="24"/>
  <c r="P635" i="24"/>
  <c r="Q641" i="24"/>
  <c r="Q633" i="24"/>
  <c r="Q625" i="24"/>
  <c r="Q617" i="24"/>
  <c r="Q609" i="24"/>
  <c r="Q601" i="24"/>
  <c r="Q593" i="24"/>
  <c r="Q585" i="24"/>
  <c r="Q577" i="24"/>
  <c r="Q569" i="24"/>
  <c r="Q561" i="24"/>
  <c r="Q553" i="24"/>
  <c r="Q545" i="24"/>
  <c r="Q537" i="24"/>
  <c r="Q648" i="24"/>
  <c r="Q637" i="24"/>
  <c r="Q626" i="24"/>
  <c r="Q615" i="24"/>
  <c r="Q606" i="24"/>
  <c r="Q604" i="24"/>
  <c r="Q595" i="24"/>
  <c r="Q584" i="24"/>
  <c r="Q573" i="24"/>
  <c r="Q562" i="24"/>
  <c r="Q551" i="24"/>
  <c r="U14" i="25"/>
  <c r="U15" i="25" s="1"/>
  <c r="V15" i="25" s="1"/>
  <c r="T14" i="25"/>
  <c r="T15" i="25" s="1"/>
  <c r="V14" i="25"/>
  <c r="P135" i="25"/>
  <c r="P205" i="25"/>
  <c r="P236" i="25"/>
  <c r="P241" i="25"/>
  <c r="P246" i="25"/>
  <c r="P251" i="25"/>
  <c r="P256" i="25"/>
  <c r="P271" i="25"/>
  <c r="P263" i="25"/>
  <c r="P255" i="25"/>
  <c r="P247" i="25"/>
  <c r="P239" i="25"/>
  <c r="P231" i="25"/>
  <c r="P223" i="25"/>
  <c r="P215" i="25"/>
  <c r="P207" i="25"/>
  <c r="P199" i="25"/>
  <c r="P191" i="25"/>
  <c r="P183" i="25"/>
  <c r="P274" i="25"/>
  <c r="P265" i="25"/>
  <c r="P254" i="25"/>
  <c r="P243" i="25"/>
  <c r="P232" i="25"/>
  <c r="P221" i="25"/>
  <c r="P212" i="25"/>
  <c r="P210" i="25"/>
  <c r="P201" i="25"/>
  <c r="P190" i="25"/>
  <c r="P181" i="25"/>
  <c r="P173" i="25"/>
  <c r="P165" i="25"/>
  <c r="P157" i="25"/>
  <c r="P149" i="25"/>
  <c r="P141" i="25"/>
  <c r="P133" i="25"/>
  <c r="P125" i="25"/>
  <c r="P117" i="25"/>
  <c r="P109" i="25"/>
  <c r="P101" i="25"/>
  <c r="P93" i="25"/>
  <c r="P275" i="25"/>
  <c r="P273" i="25"/>
  <c r="P269" i="25"/>
  <c r="P267" i="25"/>
  <c r="P218" i="25"/>
  <c r="P206" i="25"/>
  <c r="P204" i="25"/>
  <c r="P180" i="25"/>
  <c r="P164" i="25"/>
  <c r="P148" i="25"/>
  <c r="P132" i="25"/>
  <c r="P116" i="25"/>
  <c r="P100" i="25"/>
  <c r="P88" i="25"/>
  <c r="P80" i="25"/>
  <c r="P72" i="25"/>
  <c r="P64" i="25"/>
  <c r="P56" i="25"/>
  <c r="P48" i="25"/>
  <c r="P40" i="25"/>
  <c r="P32" i="25"/>
  <c r="P28" i="25"/>
  <c r="P21" i="25"/>
  <c r="P13" i="25"/>
  <c r="P10" i="25"/>
  <c r="P3" i="25"/>
  <c r="P230" i="25"/>
  <c r="P226" i="25"/>
  <c r="P224" i="25"/>
  <c r="P222" i="25"/>
  <c r="P220" i="25"/>
  <c r="P216" i="25"/>
  <c r="P214" i="25"/>
  <c r="P171" i="25"/>
  <c r="P155" i="25"/>
  <c r="P139" i="25"/>
  <c r="P123" i="25"/>
  <c r="P107" i="25"/>
  <c r="P91" i="25"/>
  <c r="P83" i="25"/>
  <c r="P75" i="25"/>
  <c r="P67" i="25"/>
  <c r="P59" i="25"/>
  <c r="P51" i="25"/>
  <c r="P43" i="25"/>
  <c r="P35" i="25"/>
  <c r="P24" i="25"/>
  <c r="P16" i="25"/>
  <c r="P15" i="25"/>
  <c r="P252" i="25"/>
  <c r="P250" i="25"/>
  <c r="P242" i="25"/>
  <c r="P240" i="25"/>
  <c r="P234" i="25"/>
  <c r="P228" i="25"/>
  <c r="P197" i="25"/>
  <c r="P189" i="25"/>
  <c r="P187" i="25"/>
  <c r="P178" i="25"/>
  <c r="P176" i="25"/>
  <c r="P169" i="25"/>
  <c r="P162" i="25"/>
  <c r="P160" i="25"/>
  <c r="P153" i="25"/>
  <c r="P146" i="25"/>
  <c r="P144" i="25"/>
  <c r="P137" i="25"/>
  <c r="P130" i="25"/>
  <c r="P128" i="25"/>
  <c r="P121" i="25"/>
  <c r="P114" i="25"/>
  <c r="P112" i="25"/>
  <c r="P105" i="25"/>
  <c r="P98" i="25"/>
  <c r="P96" i="25"/>
  <c r="P86" i="25"/>
  <c r="P78" i="25"/>
  <c r="P70" i="25"/>
  <c r="P62" i="25"/>
  <c r="P54" i="25"/>
  <c r="P46" i="25"/>
  <c r="P38" i="25"/>
  <c r="P31" i="25"/>
  <c r="P27" i="25"/>
  <c r="P19" i="25"/>
  <c r="W3" i="25" s="1"/>
  <c r="P8" i="25"/>
  <c r="P5" i="25"/>
  <c r="P259" i="25"/>
  <c r="P257" i="25"/>
  <c r="P249" i="25"/>
  <c r="P245" i="25"/>
  <c r="P208" i="25"/>
  <c r="P202" i="25"/>
  <c r="P200" i="25"/>
  <c r="P198" i="25"/>
  <c r="P196" i="25"/>
  <c r="P194" i="25"/>
  <c r="P192" i="25"/>
  <c r="P184" i="25"/>
  <c r="P182" i="25"/>
  <c r="P175" i="25"/>
  <c r="P166" i="25"/>
  <c r="P159" i="25"/>
  <c r="P150" i="25"/>
  <c r="P143" i="25"/>
  <c r="P134" i="25"/>
  <c r="P127" i="25"/>
  <c r="P118" i="25"/>
  <c r="P111" i="25"/>
  <c r="P102" i="25"/>
  <c r="P95" i="25"/>
  <c r="P85" i="25"/>
  <c r="P77" i="25"/>
  <c r="P69" i="25"/>
  <c r="P61" i="25"/>
  <c r="P53" i="25"/>
  <c r="P45" i="25"/>
  <c r="P37" i="25"/>
  <c r="P26" i="25"/>
  <c r="P18" i="25"/>
  <c r="U15" i="26"/>
  <c r="V15" i="26" s="1"/>
  <c r="Q274" i="25"/>
  <c r="Q266" i="25"/>
  <c r="Q258" i="25"/>
  <c r="Q250" i="25"/>
  <c r="Q242" i="25"/>
  <c r="Q234" i="25"/>
  <c r="Q226" i="25"/>
  <c r="Q218" i="25"/>
  <c r="Q210" i="25"/>
  <c r="Q202" i="25"/>
  <c r="Q194" i="25"/>
  <c r="Q186" i="25"/>
  <c r="Q272" i="25"/>
  <c r="Q263" i="25"/>
  <c r="Q261" i="25"/>
  <c r="Q252" i="25"/>
  <c r="Q241" i="25"/>
  <c r="Q230" i="25"/>
  <c r="Q219" i="25"/>
  <c r="Q208" i="25"/>
  <c r="Q199" i="25"/>
  <c r="Q197" i="25"/>
  <c r="Q188" i="25"/>
  <c r="Q176" i="25"/>
  <c r="Q168" i="25"/>
  <c r="Q160" i="25"/>
  <c r="Q152" i="25"/>
  <c r="Q144" i="25"/>
  <c r="Q136" i="25"/>
  <c r="Q128" i="25"/>
  <c r="Q120" i="25"/>
  <c r="Q112" i="25"/>
  <c r="Q104" i="25"/>
  <c r="Q96" i="25"/>
  <c r="Q228" i="25"/>
  <c r="Q232" i="25"/>
  <c r="Q240" i="25"/>
  <c r="Q15" i="25"/>
  <c r="X3" i="25" s="1"/>
  <c r="Q16" i="25"/>
  <c r="Q24" i="25"/>
  <c r="Q35" i="25"/>
  <c r="Q43" i="25"/>
  <c r="Q51" i="25"/>
  <c r="Q59" i="25"/>
  <c r="Q67" i="25"/>
  <c r="Q75" i="25"/>
  <c r="Q83" i="25"/>
  <c r="Q91" i="25"/>
  <c r="Q107" i="25"/>
  <c r="Q123" i="25"/>
  <c r="Q139" i="25"/>
  <c r="Q155" i="25"/>
  <c r="Q171" i="25"/>
  <c r="Q212" i="25"/>
  <c r="Q214" i="25"/>
  <c r="Q216" i="25"/>
  <c r="Q220" i="25"/>
  <c r="Q222" i="25"/>
  <c r="Q224" i="25"/>
  <c r="N273" i="25"/>
  <c r="N265" i="25"/>
  <c r="N257" i="25"/>
  <c r="N249" i="25"/>
  <c r="N241" i="25"/>
  <c r="N233" i="25"/>
  <c r="N225" i="25"/>
  <c r="N217" i="25"/>
  <c r="N209" i="25"/>
  <c r="N201" i="25"/>
  <c r="N193" i="25"/>
  <c r="N185" i="25"/>
  <c r="N95" i="25"/>
  <c r="N278" i="25" s="1"/>
  <c r="N103" i="25"/>
  <c r="N111" i="25"/>
  <c r="N119" i="25"/>
  <c r="N277" i="25" s="1"/>
  <c r="N127" i="25"/>
  <c r="T4" i="25" s="1"/>
  <c r="N135" i="25"/>
  <c r="U3" i="25" s="1"/>
  <c r="N143" i="25"/>
  <c r="N151" i="25"/>
  <c r="N159" i="25"/>
  <c r="N167" i="25"/>
  <c r="N175" i="25"/>
  <c r="N183" i="25"/>
  <c r="N194" i="25"/>
  <c r="N205" i="25"/>
  <c r="N216" i="25"/>
  <c r="N227" i="25"/>
  <c r="N236" i="25"/>
  <c r="N238" i="25"/>
  <c r="N247" i="25"/>
  <c r="N258" i="25"/>
  <c r="N269" i="25"/>
  <c r="Q268" i="26"/>
  <c r="U14" i="26"/>
  <c r="N34" i="26"/>
  <c r="U3" i="26" s="1"/>
  <c r="M39" i="26"/>
  <c r="N42" i="26"/>
  <c r="M47" i="26"/>
  <c r="N50" i="26"/>
  <c r="M55" i="26"/>
  <c r="N58" i="26"/>
  <c r="M63" i="26"/>
  <c r="N66" i="26"/>
  <c r="M71" i="26"/>
  <c r="N74" i="26"/>
  <c r="M79" i="26"/>
  <c r="N82" i="26"/>
  <c r="M87" i="26"/>
  <c r="N90" i="26"/>
  <c r="M95" i="26"/>
  <c r="N98" i="26"/>
  <c r="M103" i="26"/>
  <c r="N108" i="26"/>
  <c r="M110" i="26"/>
  <c r="N115" i="26"/>
  <c r="M117" i="26"/>
  <c r="M119" i="26"/>
  <c r="M121" i="26"/>
  <c r="M123" i="26"/>
  <c r="M125" i="26"/>
  <c r="M127" i="26"/>
  <c r="M129" i="26"/>
  <c r="M131" i="26"/>
  <c r="M133" i="26"/>
  <c r="M135" i="26"/>
  <c r="M137" i="26"/>
  <c r="M139" i="26"/>
  <c r="M141" i="26"/>
  <c r="M143" i="26"/>
  <c r="M148" i="26"/>
  <c r="M156" i="26"/>
  <c r="M164" i="26"/>
  <c r="M172" i="26"/>
  <c r="M180" i="26"/>
  <c r="M188" i="26"/>
  <c r="M196" i="26"/>
  <c r="M204" i="26"/>
  <c r="M212" i="26"/>
  <c r="M220" i="26"/>
  <c r="M228" i="26"/>
  <c r="M236" i="26"/>
  <c r="M244" i="26"/>
  <c r="M253" i="26"/>
  <c r="M263" i="26"/>
  <c r="M255" i="26"/>
  <c r="M247" i="26"/>
  <c r="M239" i="26"/>
  <c r="M231" i="26"/>
  <c r="M223" i="26"/>
  <c r="M215" i="26"/>
  <c r="M207" i="26"/>
  <c r="M199" i="26"/>
  <c r="M191" i="26"/>
  <c r="M183" i="26"/>
  <c r="M175" i="26"/>
  <c r="M167" i="26"/>
  <c r="M159" i="26"/>
  <c r="M151" i="26"/>
  <c r="M258" i="26"/>
  <c r="M250" i="26"/>
  <c r="M242" i="26"/>
  <c r="M234" i="26"/>
  <c r="M226" i="26"/>
  <c r="M218" i="26"/>
  <c r="M210" i="26"/>
  <c r="M202" i="26"/>
  <c r="M194" i="26"/>
  <c r="M186" i="26"/>
  <c r="M178" i="26"/>
  <c r="M170" i="26"/>
  <c r="M162" i="26"/>
  <c r="M154" i="26"/>
  <c r="M146" i="26"/>
  <c r="M138" i="26"/>
  <c r="M130" i="26"/>
  <c r="M122" i="26"/>
  <c r="M114" i="26"/>
  <c r="M106" i="26"/>
  <c r="M264" i="26"/>
  <c r="M256" i="26"/>
  <c r="M248" i="26"/>
  <c r="M240" i="26"/>
  <c r="M232" i="26"/>
  <c r="M224" i="26"/>
  <c r="M216" i="26"/>
  <c r="M208" i="26"/>
  <c r="M200" i="26"/>
  <c r="M192" i="26"/>
  <c r="M184" i="26"/>
  <c r="M176" i="26"/>
  <c r="M168" i="26"/>
  <c r="M160" i="26"/>
  <c r="M152" i="26"/>
  <c r="M144" i="26"/>
  <c r="M136" i="26"/>
  <c r="M128" i="26"/>
  <c r="M120" i="26"/>
  <c r="M262" i="26"/>
  <c r="M254" i="26"/>
  <c r="M246" i="26"/>
  <c r="M238" i="26"/>
  <c r="M230" i="26"/>
  <c r="M222" i="26"/>
  <c r="M214" i="26"/>
  <c r="M206" i="26"/>
  <c r="M198" i="26"/>
  <c r="M190" i="26"/>
  <c r="M182" i="26"/>
  <c r="M174" i="26"/>
  <c r="M166" i="26"/>
  <c r="M158" i="26"/>
  <c r="M150" i="26"/>
  <c r="M260" i="26"/>
  <c r="N258" i="26"/>
  <c r="N250" i="26"/>
  <c r="N242" i="26"/>
  <c r="N234" i="26"/>
  <c r="N226" i="26"/>
  <c r="N218" i="26"/>
  <c r="N210" i="26"/>
  <c r="N202" i="26"/>
  <c r="N194" i="26"/>
  <c r="N186" i="26"/>
  <c r="N178" i="26"/>
  <c r="N170" i="26"/>
  <c r="N162" i="26"/>
  <c r="N154" i="26"/>
  <c r="N146" i="26"/>
  <c r="N261" i="26"/>
  <c r="N253" i="26"/>
  <c r="N245" i="26"/>
  <c r="N237" i="26"/>
  <c r="N229" i="26"/>
  <c r="N221" i="26"/>
  <c r="N213" i="26"/>
  <c r="N205" i="26"/>
  <c r="N197" i="26"/>
  <c r="N189" i="26"/>
  <c r="N181" i="26"/>
  <c r="N173" i="26"/>
  <c r="N165" i="26"/>
  <c r="N157" i="26"/>
  <c r="N149" i="26"/>
  <c r="N141" i="26"/>
  <c r="N133" i="26"/>
  <c r="N125" i="26"/>
  <c r="N117" i="26"/>
  <c r="N109" i="26"/>
  <c r="N259" i="26"/>
  <c r="N251" i="26"/>
  <c r="N243" i="26"/>
  <c r="N235" i="26"/>
  <c r="N227" i="26"/>
  <c r="N219" i="26"/>
  <c r="N211" i="26"/>
  <c r="N203" i="26"/>
  <c r="N195" i="26"/>
  <c r="N187" i="26"/>
  <c r="N179" i="26"/>
  <c r="N171" i="26"/>
  <c r="N163" i="26"/>
  <c r="N155" i="26"/>
  <c r="N147" i="26"/>
  <c r="N139" i="26"/>
  <c r="N131" i="26"/>
  <c r="N123" i="26"/>
  <c r="N265" i="26"/>
  <c r="N257" i="26"/>
  <c r="N249" i="26"/>
  <c r="N241" i="26"/>
  <c r="N233" i="26"/>
  <c r="N225" i="26"/>
  <c r="N217" i="26"/>
  <c r="N209" i="26"/>
  <c r="N201" i="26"/>
  <c r="N193" i="26"/>
  <c r="N185" i="26"/>
  <c r="N177" i="26"/>
  <c r="N169" i="26"/>
  <c r="N161" i="26"/>
  <c r="N153" i="26"/>
  <c r="N145" i="26"/>
  <c r="M32" i="26"/>
  <c r="N35" i="26"/>
  <c r="M40" i="26"/>
  <c r="N43" i="26"/>
  <c r="M48" i="26"/>
  <c r="N51" i="26"/>
  <c r="M56" i="26"/>
  <c r="N59" i="26"/>
  <c r="M64" i="26"/>
  <c r="N67" i="26"/>
  <c r="M72" i="26"/>
  <c r="N75" i="26"/>
  <c r="M80" i="26"/>
  <c r="N83" i="26"/>
  <c r="M88" i="26"/>
  <c r="N91" i="26"/>
  <c r="M96" i="26"/>
  <c r="N99" i="26"/>
  <c r="M104" i="26"/>
  <c r="M111" i="26"/>
  <c r="N118" i="26"/>
  <c r="N120" i="26"/>
  <c r="N126" i="26"/>
  <c r="N128" i="26"/>
  <c r="N134" i="26"/>
  <c r="N136" i="26"/>
  <c r="N142" i="26"/>
  <c r="M147" i="26"/>
  <c r="N152" i="26"/>
  <c r="M155" i="26"/>
  <c r="N160" i="26"/>
  <c r="M163" i="26"/>
  <c r="N168" i="26"/>
  <c r="M171" i="26"/>
  <c r="N176" i="26"/>
  <c r="M179" i="26"/>
  <c r="N184" i="26"/>
  <c r="M187" i="26"/>
  <c r="N192" i="26"/>
  <c r="M195" i="26"/>
  <c r="N200" i="26"/>
  <c r="M203" i="26"/>
  <c r="N208" i="26"/>
  <c r="M211" i="26"/>
  <c r="N216" i="26"/>
  <c r="M219" i="26"/>
  <c r="N224" i="26"/>
  <c r="M227" i="26"/>
  <c r="N232" i="26"/>
  <c r="M235" i="26"/>
  <c r="N240" i="26"/>
  <c r="M243" i="26"/>
  <c r="N254" i="26"/>
  <c r="N260" i="26"/>
  <c r="M190" i="25"/>
  <c r="M278" i="25" s="1"/>
  <c r="M198" i="25"/>
  <c r="M206" i="25"/>
  <c r="M214" i="25"/>
  <c r="M277" i="25" s="1"/>
  <c r="M222" i="25"/>
  <c r="M230" i="25"/>
  <c r="M238" i="25"/>
  <c r="M246" i="25"/>
  <c r="M254" i="25"/>
  <c r="M262" i="25"/>
  <c r="N32" i="26"/>
  <c r="V4" i="26" s="1"/>
  <c r="M37" i="26"/>
  <c r="X3" i="26" s="1"/>
  <c r="N40" i="26"/>
  <c r="U6" i="26" s="1"/>
  <c r="M45" i="26"/>
  <c r="N48" i="26"/>
  <c r="M53" i="26"/>
  <c r="N56" i="26"/>
  <c r="M61" i="26"/>
  <c r="N64" i="26"/>
  <c r="M69" i="26"/>
  <c r="N72" i="26"/>
  <c r="M77" i="26"/>
  <c r="N80" i="26"/>
  <c r="M85" i="26"/>
  <c r="N88" i="26"/>
  <c r="M93" i="26"/>
  <c r="N96" i="26"/>
  <c r="M101" i="26"/>
  <c r="N104" i="26"/>
  <c r="N111" i="26"/>
  <c r="M113" i="26"/>
  <c r="M249" i="26"/>
  <c r="M252" i="26"/>
  <c r="O261" i="26"/>
  <c r="O253" i="26"/>
  <c r="O245" i="26"/>
  <c r="O237" i="26"/>
  <c r="O229" i="26"/>
  <c r="O221" i="26"/>
  <c r="O213" i="26"/>
  <c r="O205" i="26"/>
  <c r="O197" i="26"/>
  <c r="O189" i="26"/>
  <c r="O181" i="26"/>
  <c r="O173" i="26"/>
  <c r="O165" i="26"/>
  <c r="O157" i="26"/>
  <c r="O149" i="26"/>
  <c r="O264" i="26"/>
  <c r="O256" i="26"/>
  <c r="O248" i="26"/>
  <c r="O240" i="26"/>
  <c r="O232" i="26"/>
  <c r="O224" i="26"/>
  <c r="O216" i="26"/>
  <c r="O208" i="26"/>
  <c r="O200" i="26"/>
  <c r="O192" i="26"/>
  <c r="O184" i="26"/>
  <c r="O176" i="26"/>
  <c r="O168" i="26"/>
  <c r="O160" i="26"/>
  <c r="O152" i="26"/>
  <c r="O144" i="26"/>
  <c r="O136" i="26"/>
  <c r="O128" i="26"/>
  <c r="O120" i="26"/>
  <c r="O112" i="26"/>
  <c r="X5" i="26" s="1"/>
  <c r="O262" i="26"/>
  <c r="O254" i="26"/>
  <c r="O246" i="26"/>
  <c r="O238" i="26"/>
  <c r="O230" i="26"/>
  <c r="O222" i="26"/>
  <c r="O214" i="26"/>
  <c r="O206" i="26"/>
  <c r="O198" i="26"/>
  <c r="O190" i="26"/>
  <c r="O182" i="26"/>
  <c r="O174" i="26"/>
  <c r="O166" i="26"/>
  <c r="O158" i="26"/>
  <c r="O150" i="26"/>
  <c r="O142" i="26"/>
  <c r="O134" i="26"/>
  <c r="O126" i="26"/>
  <c r="O118" i="26"/>
  <c r="O260" i="26"/>
  <c r="O252" i="26"/>
  <c r="O244" i="26"/>
  <c r="O236" i="26"/>
  <c r="O228" i="26"/>
  <c r="O220" i="26"/>
  <c r="O212" i="26"/>
  <c r="O204" i="26"/>
  <c r="O196" i="26"/>
  <c r="O188" i="26"/>
  <c r="O180" i="26"/>
  <c r="O172" i="26"/>
  <c r="O164" i="26"/>
  <c r="O156" i="26"/>
  <c r="O148" i="26"/>
  <c r="M34" i="26"/>
  <c r="T7" i="26" s="1"/>
  <c r="N37" i="26"/>
  <c r="M42" i="26"/>
  <c r="N45" i="26"/>
  <c r="M50" i="26"/>
  <c r="N53" i="26"/>
  <c r="M58" i="26"/>
  <c r="N61" i="26"/>
  <c r="M66" i="26"/>
  <c r="N69" i="26"/>
  <c r="M74" i="26"/>
  <c r="N77" i="26"/>
  <c r="M82" i="26"/>
  <c r="N85" i="26"/>
  <c r="M90" i="26"/>
  <c r="N93" i="26"/>
  <c r="M98" i="26"/>
  <c r="N101" i="26"/>
  <c r="N106" i="26"/>
  <c r="M108" i="26"/>
  <c r="N113" i="26"/>
  <c r="M115" i="26"/>
  <c r="M145" i="26"/>
  <c r="N150" i="26"/>
  <c r="M153" i="26"/>
  <c r="N158" i="26"/>
  <c r="M161" i="26"/>
  <c r="N166" i="26"/>
  <c r="M169" i="26"/>
  <c r="N174" i="26"/>
  <c r="M177" i="26"/>
  <c r="N182" i="26"/>
  <c r="M185" i="26"/>
  <c r="N190" i="26"/>
  <c r="M193" i="26"/>
  <c r="N198" i="26"/>
  <c r="M201" i="26"/>
  <c r="N206" i="26"/>
  <c r="M209" i="26"/>
  <c r="N214" i="26"/>
  <c r="M217" i="26"/>
  <c r="N222" i="26"/>
  <c r="M225" i="26"/>
  <c r="N230" i="26"/>
  <c r="M233" i="26"/>
  <c r="N238" i="26"/>
  <c r="M241" i="26"/>
  <c r="N246" i="26"/>
  <c r="O249" i="26"/>
  <c r="N252" i="26"/>
  <c r="N255" i="26"/>
  <c r="O258" i="26"/>
  <c r="M261" i="26"/>
  <c r="N264" i="26"/>
  <c r="P264" i="26"/>
  <c r="P256" i="26"/>
  <c r="P248" i="26"/>
  <c r="P240" i="26"/>
  <c r="P232" i="26"/>
  <c r="P224" i="26"/>
  <c r="P216" i="26"/>
  <c r="P208" i="26"/>
  <c r="P200" i="26"/>
  <c r="P192" i="26"/>
  <c r="P184" i="26"/>
  <c r="P176" i="26"/>
  <c r="P168" i="26"/>
  <c r="P160" i="26"/>
  <c r="P152" i="26"/>
  <c r="P259" i="26"/>
  <c r="P251" i="26"/>
  <c r="P243" i="26"/>
  <c r="P235" i="26"/>
  <c r="P227" i="26"/>
  <c r="P219" i="26"/>
  <c r="P211" i="26"/>
  <c r="P203" i="26"/>
  <c r="P195" i="26"/>
  <c r="P187" i="26"/>
  <c r="P179" i="26"/>
  <c r="P171" i="26"/>
  <c r="P163" i="26"/>
  <c r="P155" i="26"/>
  <c r="P147" i="26"/>
  <c r="P139" i="26"/>
  <c r="P131" i="26"/>
  <c r="P123" i="26"/>
  <c r="P267" i="26" s="1"/>
  <c r="P115" i="26"/>
  <c r="P107" i="26"/>
  <c r="V6" i="26" s="1"/>
  <c r="P265" i="26"/>
  <c r="P257" i="26"/>
  <c r="P249" i="26"/>
  <c r="P241" i="26"/>
  <c r="P233" i="26"/>
  <c r="P225" i="26"/>
  <c r="P217" i="26"/>
  <c r="P209" i="26"/>
  <c r="P201" i="26"/>
  <c r="P193" i="26"/>
  <c r="P185" i="26"/>
  <c r="P177" i="26"/>
  <c r="P169" i="26"/>
  <c r="P161" i="26"/>
  <c r="P153" i="26"/>
  <c r="P145" i="26"/>
  <c r="P137" i="26"/>
  <c r="P129" i="26"/>
  <c r="P121" i="26"/>
  <c r="P268" i="26" s="1"/>
  <c r="P263" i="26"/>
  <c r="P255" i="26"/>
  <c r="P247" i="26"/>
  <c r="P239" i="26"/>
  <c r="P231" i="26"/>
  <c r="P223" i="26"/>
  <c r="P215" i="26"/>
  <c r="P207" i="26"/>
  <c r="P199" i="26"/>
  <c r="P191" i="26"/>
  <c r="P183" i="26"/>
  <c r="P175" i="26"/>
  <c r="P167" i="26"/>
  <c r="P159" i="26"/>
  <c r="P151" i="26"/>
  <c r="P143" i="26"/>
  <c r="Q260" i="26"/>
  <c r="Q246" i="26"/>
  <c r="X7" i="26" s="1"/>
  <c r="Q254" i="26"/>
  <c r="Q262" i="26"/>
  <c r="Q251" i="26"/>
  <c r="U4" i="26" l="1"/>
  <c r="V3" i="25"/>
  <c r="T4" i="26"/>
  <c r="X5" i="25"/>
  <c r="U7" i="26"/>
  <c r="W6" i="26"/>
  <c r="W5" i="26"/>
  <c r="T3" i="25"/>
  <c r="V4" i="25"/>
  <c r="T5" i="25"/>
  <c r="V6" i="24"/>
  <c r="V7" i="24"/>
  <c r="X4" i="24"/>
  <c r="N1187" i="23"/>
  <c r="X3" i="23"/>
  <c r="Q1187" i="23"/>
  <c r="V3" i="23"/>
  <c r="Q267" i="26"/>
  <c r="M267" i="26"/>
  <c r="V5" i="25"/>
  <c r="W5" i="24"/>
  <c r="W3" i="23"/>
  <c r="X6" i="23"/>
  <c r="V5" i="26"/>
  <c r="W5" i="25"/>
  <c r="X6" i="24"/>
  <c r="X5" i="24"/>
  <c r="V7" i="23"/>
  <c r="M1186" i="23"/>
  <c r="X4" i="23"/>
  <c r="V3" i="26"/>
  <c r="Q277" i="25"/>
  <c r="X7" i="25"/>
  <c r="U6" i="23"/>
  <c r="X5" i="23"/>
  <c r="W5" i="23"/>
  <c r="V6" i="23"/>
  <c r="X7" i="23"/>
  <c r="P278" i="25"/>
  <c r="P277" i="25"/>
  <c r="U6" i="25"/>
  <c r="T6" i="25"/>
  <c r="W7" i="25"/>
  <c r="V6" i="25"/>
  <c r="W6" i="25"/>
  <c r="X6" i="25"/>
  <c r="W4" i="25"/>
  <c r="Y14" i="23"/>
  <c r="N268" i="26"/>
  <c r="T3" i="26"/>
  <c r="W7" i="26"/>
  <c r="M268" i="26"/>
  <c r="T5" i="26"/>
  <c r="T7" i="25"/>
  <c r="U7" i="24"/>
  <c r="U5" i="25"/>
  <c r="N650" i="24"/>
  <c r="P1186" i="23"/>
  <c r="U7" i="23"/>
  <c r="Q1186" i="23"/>
  <c r="W6" i="23"/>
  <c r="V4" i="24"/>
  <c r="X6" i="26"/>
  <c r="O268" i="26"/>
  <c r="X4" i="26"/>
  <c r="N267" i="26"/>
  <c r="U5" i="26"/>
  <c r="O267" i="26"/>
  <c r="U7" i="25"/>
  <c r="T6" i="26"/>
  <c r="X4" i="25"/>
  <c r="Q650" i="24"/>
  <c r="Y13" i="24"/>
  <c r="O277" i="25"/>
  <c r="N651" i="24"/>
  <c r="U3" i="23"/>
  <c r="T4" i="23"/>
  <c r="O1186" i="23"/>
  <c r="U4" i="23"/>
  <c r="W4" i="26"/>
  <c r="V7" i="26"/>
  <c r="Q278" i="25"/>
  <c r="O650" i="24"/>
  <c r="U4" i="25"/>
  <c r="W3" i="26"/>
  <c r="M651" i="24"/>
  <c r="M650" i="24"/>
  <c r="W3" i="24"/>
  <c r="V3" i="24"/>
  <c r="T5" i="24"/>
  <c r="U3" i="24"/>
  <c r="T3" i="24"/>
  <c r="T7" i="24"/>
  <c r="X3" i="24"/>
  <c r="T4" i="24"/>
  <c r="V4" i="23"/>
  <c r="U5" i="23"/>
  <c r="U6" i="24"/>
  <c r="U5" i="24"/>
  <c r="N1186" i="23"/>
  <c r="O1187" i="23"/>
  <c r="Q651" i="24"/>
  <c r="T3" i="23"/>
  <c r="P113" i="19" l="1"/>
  <c r="P88" i="19"/>
  <c r="O252" i="19"/>
  <c r="P252" i="19"/>
  <c r="O253" i="19"/>
  <c r="P253" i="19"/>
  <c r="O254" i="19"/>
  <c r="P254" i="19"/>
  <c r="O255" i="19"/>
  <c r="P255" i="19"/>
  <c r="O256" i="19"/>
  <c r="P256" i="19"/>
  <c r="O257" i="19"/>
  <c r="P257" i="19"/>
  <c r="O258" i="19"/>
  <c r="P258" i="19"/>
  <c r="O259" i="19"/>
  <c r="P259" i="19"/>
  <c r="O260" i="19"/>
  <c r="P260" i="19"/>
  <c r="O261" i="19"/>
  <c r="P261" i="19"/>
  <c r="O262" i="19"/>
  <c r="P262" i="19"/>
  <c r="O263" i="19"/>
  <c r="P263" i="19"/>
  <c r="O264" i="19"/>
  <c r="P264" i="19"/>
  <c r="N252" i="19"/>
  <c r="N253" i="19"/>
  <c r="N254" i="19"/>
  <c r="N255" i="19"/>
  <c r="N256" i="19"/>
  <c r="N257" i="19"/>
  <c r="N258" i="19"/>
  <c r="N259" i="19"/>
  <c r="N260" i="19"/>
  <c r="N261" i="19"/>
  <c r="N262" i="19"/>
  <c r="N263" i="19"/>
  <c r="N264" i="19"/>
  <c r="O236" i="19"/>
  <c r="P236" i="19"/>
  <c r="O237" i="19"/>
  <c r="P237" i="19"/>
  <c r="O238" i="19"/>
  <c r="P238" i="19"/>
  <c r="O239" i="19"/>
  <c r="P239" i="19"/>
  <c r="O240" i="19"/>
  <c r="P240" i="19"/>
  <c r="O241" i="19"/>
  <c r="P241" i="19"/>
  <c r="O242" i="19"/>
  <c r="P242" i="19"/>
  <c r="O243" i="19"/>
  <c r="P243" i="19"/>
  <c r="O244" i="19"/>
  <c r="P244" i="19"/>
  <c r="O245" i="19"/>
  <c r="P245" i="19"/>
  <c r="O246" i="19"/>
  <c r="P246" i="19"/>
  <c r="O247" i="19"/>
  <c r="P247" i="19"/>
  <c r="O248" i="19"/>
  <c r="P248" i="19"/>
  <c r="O249" i="19"/>
  <c r="P249" i="19"/>
  <c r="O250" i="19"/>
  <c r="P250" i="19"/>
  <c r="O251" i="19"/>
  <c r="P251" i="19"/>
  <c r="N236" i="19"/>
  <c r="N237" i="19"/>
  <c r="N238" i="19"/>
  <c r="N239" i="19"/>
  <c r="N240" i="19"/>
  <c r="N241" i="19"/>
  <c r="N242" i="19"/>
  <c r="N243" i="19"/>
  <c r="N244" i="19"/>
  <c r="N245" i="19"/>
  <c r="N246" i="19"/>
  <c r="N247" i="19"/>
  <c r="N248" i="19"/>
  <c r="N249" i="19"/>
  <c r="N250" i="19"/>
  <c r="N251" i="19"/>
  <c r="O211" i="19"/>
  <c r="P211" i="19"/>
  <c r="O212" i="19"/>
  <c r="P212" i="19"/>
  <c r="O213" i="19"/>
  <c r="P213" i="19"/>
  <c r="O214" i="19"/>
  <c r="P214" i="19"/>
  <c r="O215" i="19"/>
  <c r="P215" i="19"/>
  <c r="O216" i="19"/>
  <c r="P216" i="19"/>
  <c r="O217" i="19"/>
  <c r="P217" i="19"/>
  <c r="O218" i="19"/>
  <c r="P218" i="19"/>
  <c r="O219" i="19"/>
  <c r="P219" i="19"/>
  <c r="O220" i="19"/>
  <c r="P220" i="19"/>
  <c r="O221" i="19"/>
  <c r="P221" i="19"/>
  <c r="O222" i="19"/>
  <c r="P222" i="19"/>
  <c r="O223" i="19"/>
  <c r="P223" i="19"/>
  <c r="O224" i="19"/>
  <c r="P224" i="19"/>
  <c r="O225" i="19"/>
  <c r="P225" i="19"/>
  <c r="O226" i="19"/>
  <c r="P226" i="19"/>
  <c r="O227" i="19"/>
  <c r="P227" i="19"/>
  <c r="O228" i="19"/>
  <c r="P228" i="19"/>
  <c r="O229" i="19"/>
  <c r="P229" i="19"/>
  <c r="O230" i="19"/>
  <c r="P230" i="19"/>
  <c r="O231" i="19"/>
  <c r="P231" i="19"/>
  <c r="O232" i="19"/>
  <c r="P232" i="19"/>
  <c r="O233" i="19"/>
  <c r="P233" i="19"/>
  <c r="O234" i="19"/>
  <c r="P234" i="19"/>
  <c r="O235" i="19"/>
  <c r="P235" i="19"/>
  <c r="N211" i="19"/>
  <c r="N212" i="19"/>
  <c r="N213" i="19"/>
  <c r="N214" i="19"/>
  <c r="N215" i="19"/>
  <c r="N216" i="19"/>
  <c r="N217" i="19"/>
  <c r="N218" i="19"/>
  <c r="N219" i="19"/>
  <c r="N220" i="19"/>
  <c r="N221" i="19"/>
  <c r="N222" i="19"/>
  <c r="N223" i="19"/>
  <c r="N224" i="19"/>
  <c r="N225" i="19"/>
  <c r="N226" i="19"/>
  <c r="N227" i="19"/>
  <c r="N228" i="19"/>
  <c r="N229" i="19"/>
  <c r="N230" i="19"/>
  <c r="N231" i="19"/>
  <c r="N232" i="19"/>
  <c r="N233" i="19"/>
  <c r="N234" i="19"/>
  <c r="N235" i="19"/>
  <c r="O191" i="19"/>
  <c r="P191" i="19"/>
  <c r="O192" i="19"/>
  <c r="P192" i="19"/>
  <c r="O193" i="19"/>
  <c r="P193" i="19"/>
  <c r="O194" i="19"/>
  <c r="P194" i="19"/>
  <c r="O195" i="19"/>
  <c r="P195" i="19"/>
  <c r="O196" i="19"/>
  <c r="P196" i="19"/>
  <c r="O197" i="19"/>
  <c r="P197" i="19"/>
  <c r="O198" i="19"/>
  <c r="P198" i="19"/>
  <c r="O199" i="19"/>
  <c r="P199" i="19"/>
  <c r="O200" i="19"/>
  <c r="P200" i="19"/>
  <c r="O201" i="19"/>
  <c r="P201" i="19"/>
  <c r="O202" i="19"/>
  <c r="P202" i="19"/>
  <c r="O203" i="19"/>
  <c r="P203" i="19"/>
  <c r="O204" i="19"/>
  <c r="P204" i="19"/>
  <c r="O205" i="19"/>
  <c r="P205" i="19"/>
  <c r="O206" i="19"/>
  <c r="P206" i="19"/>
  <c r="O207" i="19"/>
  <c r="P207" i="19"/>
  <c r="O208" i="19"/>
  <c r="P208" i="19"/>
  <c r="O209" i="19"/>
  <c r="P209" i="19"/>
  <c r="O210" i="19"/>
  <c r="P210" i="19"/>
  <c r="N191" i="19"/>
  <c r="N192" i="19"/>
  <c r="N193" i="19"/>
  <c r="N194" i="19"/>
  <c r="N195" i="19"/>
  <c r="N196" i="19"/>
  <c r="N197" i="19"/>
  <c r="N198" i="19"/>
  <c r="N199" i="19"/>
  <c r="N200" i="19"/>
  <c r="N201" i="19"/>
  <c r="N202" i="19"/>
  <c r="N203" i="19"/>
  <c r="N204" i="19"/>
  <c r="N205" i="19"/>
  <c r="N206" i="19"/>
  <c r="N207" i="19"/>
  <c r="N208" i="19"/>
  <c r="N209" i="19"/>
  <c r="N210" i="19"/>
  <c r="O173" i="19"/>
  <c r="P173" i="19"/>
  <c r="O174" i="19"/>
  <c r="P174" i="19"/>
  <c r="O175" i="19"/>
  <c r="P175" i="19"/>
  <c r="O176" i="19"/>
  <c r="P176" i="19"/>
  <c r="O177" i="19"/>
  <c r="P177" i="19"/>
  <c r="O178" i="19"/>
  <c r="P178" i="19"/>
  <c r="O179" i="19"/>
  <c r="P179" i="19"/>
  <c r="O180" i="19"/>
  <c r="P180" i="19"/>
  <c r="O181" i="19"/>
  <c r="P181" i="19"/>
  <c r="O182" i="19"/>
  <c r="P182" i="19"/>
  <c r="O183" i="19"/>
  <c r="P183" i="19"/>
  <c r="O184" i="19"/>
  <c r="P184" i="19"/>
  <c r="O185" i="19"/>
  <c r="P185" i="19"/>
  <c r="O186" i="19"/>
  <c r="P186" i="19"/>
  <c r="O187" i="19"/>
  <c r="P187" i="19"/>
  <c r="O188" i="19"/>
  <c r="P188" i="19"/>
  <c r="O189" i="19"/>
  <c r="P189" i="19"/>
  <c r="O190" i="19"/>
  <c r="P190" i="19"/>
  <c r="N173" i="19"/>
  <c r="N174" i="19"/>
  <c r="N175" i="19"/>
  <c r="N176" i="19"/>
  <c r="N177" i="19"/>
  <c r="N178" i="19"/>
  <c r="N179" i="19"/>
  <c r="N180" i="19"/>
  <c r="N181" i="19"/>
  <c r="N182" i="19"/>
  <c r="N183" i="19"/>
  <c r="N184" i="19"/>
  <c r="N185" i="19"/>
  <c r="N186" i="19"/>
  <c r="N187" i="19"/>
  <c r="N188" i="19"/>
  <c r="N189" i="19"/>
  <c r="N190" i="19"/>
  <c r="O153" i="19"/>
  <c r="P153" i="19"/>
  <c r="O154" i="19"/>
  <c r="P154" i="19"/>
  <c r="O155" i="19"/>
  <c r="P155" i="19"/>
  <c r="O156" i="19"/>
  <c r="P156" i="19"/>
  <c r="O157" i="19"/>
  <c r="P157" i="19"/>
  <c r="O158" i="19"/>
  <c r="P158" i="19"/>
  <c r="O159" i="19"/>
  <c r="P159" i="19"/>
  <c r="O160" i="19"/>
  <c r="P160" i="19"/>
  <c r="O161" i="19"/>
  <c r="P161" i="19"/>
  <c r="O162" i="19"/>
  <c r="P162" i="19"/>
  <c r="O163" i="19"/>
  <c r="P163" i="19"/>
  <c r="O164" i="19"/>
  <c r="P164" i="19"/>
  <c r="O165" i="19"/>
  <c r="P165" i="19"/>
  <c r="O166" i="19"/>
  <c r="P166" i="19"/>
  <c r="O167" i="19"/>
  <c r="P167" i="19"/>
  <c r="O168" i="19"/>
  <c r="P168" i="19"/>
  <c r="O169" i="19"/>
  <c r="P169" i="19"/>
  <c r="O170" i="19"/>
  <c r="P170" i="19"/>
  <c r="O171" i="19"/>
  <c r="P171" i="19"/>
  <c r="O172" i="19"/>
  <c r="P172" i="19"/>
  <c r="N153" i="19"/>
  <c r="N154" i="19"/>
  <c r="N155" i="19"/>
  <c r="N156" i="19"/>
  <c r="N157" i="19"/>
  <c r="N158" i="19"/>
  <c r="N159" i="19"/>
  <c r="N160" i="19"/>
  <c r="N161" i="19"/>
  <c r="N162" i="19"/>
  <c r="N163" i="19"/>
  <c r="N164" i="19"/>
  <c r="N165" i="19"/>
  <c r="N166" i="19"/>
  <c r="N167" i="19"/>
  <c r="N168" i="19"/>
  <c r="N169" i="19"/>
  <c r="N170" i="19"/>
  <c r="N171" i="19"/>
  <c r="N172" i="19"/>
  <c r="O126" i="19"/>
  <c r="P126" i="19"/>
  <c r="O127" i="19"/>
  <c r="P127" i="19"/>
  <c r="O128" i="19"/>
  <c r="P128" i="19"/>
  <c r="O129" i="19"/>
  <c r="P129" i="19"/>
  <c r="O130" i="19"/>
  <c r="P130" i="19"/>
  <c r="O131" i="19"/>
  <c r="P131" i="19"/>
  <c r="O132" i="19"/>
  <c r="P132" i="19"/>
  <c r="O133" i="19"/>
  <c r="P133" i="19"/>
  <c r="O134" i="19"/>
  <c r="P134" i="19"/>
  <c r="O135" i="19"/>
  <c r="P135" i="19"/>
  <c r="O136" i="19"/>
  <c r="P136" i="19"/>
  <c r="O137" i="19"/>
  <c r="P137" i="19"/>
  <c r="O138" i="19"/>
  <c r="P138" i="19"/>
  <c r="O139" i="19"/>
  <c r="P139" i="19"/>
  <c r="O140" i="19"/>
  <c r="P140" i="19"/>
  <c r="O141" i="19"/>
  <c r="P141" i="19"/>
  <c r="O142" i="19"/>
  <c r="P142" i="19"/>
  <c r="O143" i="19"/>
  <c r="P143" i="19"/>
  <c r="O144" i="19"/>
  <c r="P144" i="19"/>
  <c r="O145" i="19"/>
  <c r="P145" i="19"/>
  <c r="O146" i="19"/>
  <c r="P146" i="19"/>
  <c r="O147" i="19"/>
  <c r="P147" i="19"/>
  <c r="O148" i="19"/>
  <c r="P148" i="19"/>
  <c r="O149" i="19"/>
  <c r="P149" i="19"/>
  <c r="O150" i="19"/>
  <c r="P150" i="19"/>
  <c r="O151" i="19"/>
  <c r="P151" i="19"/>
  <c r="O152" i="19"/>
  <c r="P152" i="19"/>
  <c r="N126" i="19"/>
  <c r="N127" i="19"/>
  <c r="N128" i="19"/>
  <c r="N129" i="19"/>
  <c r="N130" i="19"/>
  <c r="N131" i="19"/>
  <c r="N132" i="19"/>
  <c r="N133" i="19"/>
  <c r="N134" i="19"/>
  <c r="N135" i="19"/>
  <c r="N136" i="19"/>
  <c r="N137" i="19"/>
  <c r="N138" i="19"/>
  <c r="N139" i="19"/>
  <c r="N140" i="19"/>
  <c r="N141" i="19"/>
  <c r="N142" i="19"/>
  <c r="N143" i="19"/>
  <c r="N144" i="19"/>
  <c r="N145" i="19"/>
  <c r="N146" i="19"/>
  <c r="N147" i="19"/>
  <c r="N148" i="19"/>
  <c r="N149" i="19"/>
  <c r="N150" i="19"/>
  <c r="N151" i="19"/>
  <c r="N152" i="19"/>
  <c r="O113" i="19"/>
  <c r="O114" i="19"/>
  <c r="P114" i="19"/>
  <c r="O115" i="19"/>
  <c r="P115" i="19"/>
  <c r="O116" i="19"/>
  <c r="P116" i="19"/>
  <c r="O117" i="19"/>
  <c r="P117" i="19"/>
  <c r="O118" i="19"/>
  <c r="P118" i="19"/>
  <c r="O119" i="19"/>
  <c r="P119" i="19"/>
  <c r="O120" i="19"/>
  <c r="P120" i="19"/>
  <c r="O121" i="19"/>
  <c r="P121" i="19"/>
  <c r="O122" i="19"/>
  <c r="P122" i="19"/>
  <c r="O123" i="19"/>
  <c r="P123" i="19"/>
  <c r="O124" i="19"/>
  <c r="P124" i="19"/>
  <c r="O125" i="19"/>
  <c r="P125" i="19"/>
  <c r="O89" i="19"/>
  <c r="P89" i="19"/>
  <c r="O90" i="19"/>
  <c r="P90" i="19"/>
  <c r="O91" i="19"/>
  <c r="P91" i="19"/>
  <c r="O92" i="19"/>
  <c r="P92" i="19"/>
  <c r="O93" i="19"/>
  <c r="P93" i="19"/>
  <c r="O94" i="19"/>
  <c r="P94" i="19"/>
  <c r="O95" i="19"/>
  <c r="P95" i="19"/>
  <c r="O96" i="19"/>
  <c r="P96" i="19"/>
  <c r="O97" i="19"/>
  <c r="P97" i="19"/>
  <c r="O98" i="19"/>
  <c r="P98" i="19"/>
  <c r="O99" i="19"/>
  <c r="P99" i="19"/>
  <c r="O100" i="19"/>
  <c r="P100" i="19"/>
  <c r="O101" i="19"/>
  <c r="P101" i="19"/>
  <c r="O102" i="19"/>
  <c r="P102" i="19"/>
  <c r="O103" i="19"/>
  <c r="P103" i="19"/>
  <c r="O104" i="19"/>
  <c r="P104" i="19"/>
  <c r="O105" i="19"/>
  <c r="P105" i="19"/>
  <c r="O106" i="19"/>
  <c r="P106" i="19"/>
  <c r="O107" i="19"/>
  <c r="P107" i="19"/>
  <c r="O108" i="19"/>
  <c r="P108" i="19"/>
  <c r="O109" i="19"/>
  <c r="P109" i="19"/>
  <c r="O110" i="19"/>
  <c r="P110" i="19"/>
  <c r="O111" i="19"/>
  <c r="P111" i="19"/>
  <c r="O112" i="19"/>
  <c r="P112" i="19"/>
  <c r="O88" i="19"/>
  <c r="N113" i="19"/>
  <c r="N114" i="19"/>
  <c r="N115" i="19"/>
  <c r="N116" i="19"/>
  <c r="N117" i="19"/>
  <c r="N118" i="19"/>
  <c r="N119" i="19"/>
  <c r="N120" i="19"/>
  <c r="N121" i="19"/>
  <c r="N122" i="19"/>
  <c r="N123" i="19"/>
  <c r="N124" i="19"/>
  <c r="N125" i="19"/>
  <c r="N88" i="19"/>
  <c r="N89" i="19"/>
  <c r="N90" i="19"/>
  <c r="N91" i="19"/>
  <c r="N92" i="19"/>
  <c r="N93" i="19"/>
  <c r="N94" i="19"/>
  <c r="N95" i="19"/>
  <c r="N96" i="19"/>
  <c r="N97" i="19"/>
  <c r="N98" i="19"/>
  <c r="N99" i="19"/>
  <c r="N100" i="19"/>
  <c r="N101" i="19"/>
  <c r="N102" i="19"/>
  <c r="N103" i="19"/>
  <c r="N104" i="19"/>
  <c r="N105" i="19"/>
  <c r="N106" i="19"/>
  <c r="N107" i="19"/>
  <c r="N108" i="19"/>
  <c r="N109" i="19"/>
  <c r="N110" i="19"/>
  <c r="N111" i="19"/>
  <c r="N112" i="19"/>
  <c r="O51" i="19"/>
  <c r="P51" i="19"/>
  <c r="O52" i="19"/>
  <c r="P52" i="19"/>
  <c r="O53" i="19"/>
  <c r="P53" i="19"/>
  <c r="O54" i="19"/>
  <c r="P54" i="19"/>
  <c r="O55" i="19"/>
  <c r="P55" i="19"/>
  <c r="O56" i="19"/>
  <c r="P56" i="19"/>
  <c r="O57" i="19"/>
  <c r="P57" i="19"/>
  <c r="O58" i="19"/>
  <c r="P58" i="19"/>
  <c r="O59" i="19"/>
  <c r="P59" i="19"/>
  <c r="O60" i="19"/>
  <c r="P60" i="19"/>
  <c r="O61" i="19"/>
  <c r="P61" i="19"/>
  <c r="O62" i="19"/>
  <c r="P62" i="19"/>
  <c r="O63" i="19"/>
  <c r="P63" i="19"/>
  <c r="O64" i="19"/>
  <c r="P64" i="19"/>
  <c r="O65" i="19"/>
  <c r="P65" i="19"/>
  <c r="O66" i="19"/>
  <c r="P66" i="19"/>
  <c r="O67" i="19"/>
  <c r="P67" i="19"/>
  <c r="O68" i="19"/>
  <c r="P68" i="19"/>
  <c r="O69" i="19"/>
  <c r="P69" i="19"/>
  <c r="O70" i="19"/>
  <c r="P70" i="19"/>
  <c r="O71" i="19"/>
  <c r="P71" i="19"/>
  <c r="O72" i="19"/>
  <c r="P72" i="19"/>
  <c r="O73" i="19"/>
  <c r="P73" i="19"/>
  <c r="O74" i="19"/>
  <c r="P74" i="19"/>
  <c r="O75" i="19"/>
  <c r="P75" i="19"/>
  <c r="O76" i="19"/>
  <c r="P76" i="19"/>
  <c r="O77" i="19"/>
  <c r="P77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O44" i="19"/>
  <c r="P44" i="19"/>
  <c r="O45" i="19"/>
  <c r="P45" i="19"/>
  <c r="O46" i="19"/>
  <c r="P46" i="19"/>
  <c r="O47" i="19"/>
  <c r="P47" i="19"/>
  <c r="O48" i="19"/>
  <c r="P48" i="19"/>
  <c r="O49" i="19"/>
  <c r="P49" i="19"/>
  <c r="O50" i="19"/>
  <c r="P50" i="19"/>
  <c r="O23" i="19"/>
  <c r="P23" i="19"/>
  <c r="O24" i="19"/>
  <c r="P24" i="19"/>
  <c r="O25" i="19"/>
  <c r="P25" i="19"/>
  <c r="O26" i="19"/>
  <c r="P26" i="19"/>
  <c r="O27" i="19"/>
  <c r="P27" i="19"/>
  <c r="O28" i="19"/>
  <c r="P28" i="19"/>
  <c r="O29" i="19"/>
  <c r="P29" i="19"/>
  <c r="O30" i="19"/>
  <c r="P30" i="19"/>
  <c r="O31" i="19"/>
  <c r="P31" i="19"/>
  <c r="O32" i="19"/>
  <c r="P32" i="19"/>
  <c r="O33" i="19"/>
  <c r="P33" i="19"/>
  <c r="O34" i="19"/>
  <c r="P34" i="19"/>
  <c r="O35" i="19"/>
  <c r="P35" i="19"/>
  <c r="O36" i="19"/>
  <c r="P36" i="19"/>
  <c r="O37" i="19"/>
  <c r="P37" i="19"/>
  <c r="O38" i="19"/>
  <c r="P38" i="19"/>
  <c r="O39" i="19"/>
  <c r="P39" i="19"/>
  <c r="O40" i="19"/>
  <c r="P40" i="19"/>
  <c r="O41" i="19"/>
  <c r="P41" i="19"/>
  <c r="O42" i="19"/>
  <c r="P42" i="19"/>
  <c r="O43" i="19"/>
  <c r="P43" i="19"/>
  <c r="P22" i="19"/>
  <c r="O22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78" i="19" l="1"/>
  <c r="N79" i="19"/>
  <c r="N80" i="19"/>
  <c r="N81" i="19"/>
  <c r="N82" i="19"/>
  <c r="N83" i="19"/>
  <c r="N84" i="19"/>
  <c r="N85" i="19"/>
  <c r="N86" i="19"/>
  <c r="N87" i="19"/>
  <c r="N17" i="19"/>
  <c r="N18" i="19"/>
  <c r="N19" i="19"/>
  <c r="N20" i="19"/>
  <c r="N21" i="19"/>
  <c r="N12" i="19"/>
  <c r="N13" i="19"/>
  <c r="N14" i="19"/>
  <c r="N15" i="19"/>
  <c r="N16" i="19"/>
  <c r="P664" i="14"/>
  <c r="P663" i="14"/>
  <c r="P662" i="14"/>
  <c r="P661" i="14"/>
  <c r="O664" i="14"/>
  <c r="O663" i="14"/>
  <c r="O662" i="14"/>
  <c r="O661" i="14"/>
  <c r="K664" i="14"/>
  <c r="K663" i="14"/>
  <c r="K662" i="14"/>
  <c r="K661" i="14"/>
  <c r="J664" i="14"/>
  <c r="J663" i="14"/>
  <c r="J662" i="14"/>
  <c r="J661" i="14"/>
  <c r="G661" i="14"/>
  <c r="H661" i="14"/>
  <c r="G662" i="14"/>
  <c r="H662" i="14"/>
  <c r="G663" i="14"/>
  <c r="H663" i="14"/>
  <c r="G664" i="14"/>
  <c r="H664" i="14"/>
  <c r="F664" i="14"/>
  <c r="F663" i="14"/>
  <c r="F662" i="14"/>
  <c r="F661" i="14"/>
  <c r="K669" i="14"/>
  <c r="K668" i="14"/>
  <c r="K667" i="14"/>
  <c r="K666" i="14"/>
  <c r="J669" i="14"/>
  <c r="J668" i="14"/>
  <c r="J667" i="14"/>
  <c r="J666" i="14"/>
  <c r="G666" i="14"/>
  <c r="H666" i="14"/>
  <c r="G667" i="14"/>
  <c r="H667" i="14"/>
  <c r="G668" i="14"/>
  <c r="H668" i="14"/>
  <c r="G669" i="14"/>
  <c r="H669" i="14"/>
  <c r="F669" i="14"/>
  <c r="F668" i="14"/>
  <c r="F667" i="14"/>
  <c r="F666" i="14"/>
  <c r="K654" i="14"/>
  <c r="K653" i="14"/>
  <c r="K652" i="14"/>
  <c r="K651" i="14"/>
  <c r="J654" i="14"/>
  <c r="J653" i="14"/>
  <c r="J652" i="14"/>
  <c r="J651" i="14"/>
  <c r="G651" i="14"/>
  <c r="H651" i="14"/>
  <c r="G652" i="14"/>
  <c r="H652" i="14"/>
  <c r="G653" i="14"/>
  <c r="H653" i="14"/>
  <c r="G654" i="14"/>
  <c r="H654" i="14"/>
  <c r="F654" i="14"/>
  <c r="F653" i="14"/>
  <c r="F652" i="14"/>
  <c r="F651" i="14"/>
  <c r="O266" i="18" l="1"/>
  <c r="P266" i="18"/>
  <c r="O267" i="18"/>
  <c r="P267" i="18"/>
  <c r="O268" i="18"/>
  <c r="P268" i="18"/>
  <c r="O269" i="18"/>
  <c r="P269" i="18"/>
  <c r="O270" i="18"/>
  <c r="P270" i="18"/>
  <c r="O271" i="18"/>
  <c r="P271" i="18"/>
  <c r="O272" i="18"/>
  <c r="P272" i="18"/>
  <c r="O273" i="18"/>
  <c r="P273" i="18"/>
  <c r="O274" i="18"/>
  <c r="P274" i="18"/>
  <c r="N266" i="18"/>
  <c r="N267" i="18"/>
  <c r="N268" i="18"/>
  <c r="N269" i="18"/>
  <c r="N270" i="18"/>
  <c r="N271" i="18"/>
  <c r="N272" i="18"/>
  <c r="N273" i="18"/>
  <c r="N274" i="18"/>
  <c r="O254" i="18"/>
  <c r="P254" i="18"/>
  <c r="O255" i="18"/>
  <c r="P255" i="18"/>
  <c r="O256" i="18"/>
  <c r="P256" i="18"/>
  <c r="O257" i="18"/>
  <c r="P257" i="18"/>
  <c r="O258" i="18"/>
  <c r="P258" i="18"/>
  <c r="O259" i="18"/>
  <c r="P259" i="18"/>
  <c r="O260" i="18"/>
  <c r="P260" i="18"/>
  <c r="O261" i="18"/>
  <c r="P261" i="18"/>
  <c r="O262" i="18"/>
  <c r="P262" i="18"/>
  <c r="O263" i="18"/>
  <c r="P263" i="18"/>
  <c r="O264" i="18"/>
  <c r="P264" i="18"/>
  <c r="O265" i="18"/>
  <c r="P265" i="18"/>
  <c r="N254" i="18"/>
  <c r="N255" i="18"/>
  <c r="N256" i="18"/>
  <c r="N257" i="18"/>
  <c r="N258" i="18"/>
  <c r="N259" i="18"/>
  <c r="N260" i="18"/>
  <c r="N261" i="18"/>
  <c r="N262" i="18"/>
  <c r="N263" i="18"/>
  <c r="N264" i="18"/>
  <c r="N265" i="18"/>
  <c r="O244" i="18"/>
  <c r="P244" i="18"/>
  <c r="O245" i="18"/>
  <c r="P245" i="18"/>
  <c r="O246" i="18"/>
  <c r="P246" i="18"/>
  <c r="O247" i="18"/>
  <c r="P247" i="18"/>
  <c r="O248" i="18"/>
  <c r="P248" i="18"/>
  <c r="O249" i="18"/>
  <c r="P249" i="18"/>
  <c r="O250" i="18"/>
  <c r="P250" i="18"/>
  <c r="O251" i="18"/>
  <c r="P251" i="18"/>
  <c r="O252" i="18"/>
  <c r="P252" i="18"/>
  <c r="O253" i="18"/>
  <c r="P253" i="18"/>
  <c r="N244" i="18"/>
  <c r="N245" i="18"/>
  <c r="N246" i="18"/>
  <c r="N247" i="18"/>
  <c r="N248" i="18"/>
  <c r="N249" i="18"/>
  <c r="N250" i="18"/>
  <c r="N251" i="18"/>
  <c r="N252" i="18"/>
  <c r="N253" i="18"/>
  <c r="O218" i="18"/>
  <c r="P218" i="18"/>
  <c r="O219" i="18"/>
  <c r="P219" i="18"/>
  <c r="O220" i="18"/>
  <c r="P220" i="18"/>
  <c r="O221" i="18"/>
  <c r="P221" i="18"/>
  <c r="O222" i="18"/>
  <c r="P222" i="18"/>
  <c r="O223" i="18"/>
  <c r="P223" i="18"/>
  <c r="O224" i="18"/>
  <c r="P224" i="18"/>
  <c r="O225" i="18"/>
  <c r="P225" i="18"/>
  <c r="O226" i="18"/>
  <c r="P226" i="18"/>
  <c r="O227" i="18"/>
  <c r="P227" i="18"/>
  <c r="O228" i="18"/>
  <c r="P228" i="18"/>
  <c r="O229" i="18"/>
  <c r="P229" i="18"/>
  <c r="O230" i="18"/>
  <c r="P230" i="18"/>
  <c r="O231" i="18"/>
  <c r="P231" i="18"/>
  <c r="O232" i="18"/>
  <c r="P232" i="18"/>
  <c r="O233" i="18"/>
  <c r="P233" i="18"/>
  <c r="O234" i="18"/>
  <c r="P234" i="18"/>
  <c r="O235" i="18"/>
  <c r="P235" i="18"/>
  <c r="O236" i="18"/>
  <c r="P236" i="18"/>
  <c r="O237" i="18"/>
  <c r="P237" i="18"/>
  <c r="O238" i="18"/>
  <c r="P238" i="18"/>
  <c r="O239" i="18"/>
  <c r="P239" i="18"/>
  <c r="O240" i="18"/>
  <c r="P240" i="18"/>
  <c r="O241" i="18"/>
  <c r="P241" i="18"/>
  <c r="O242" i="18"/>
  <c r="P242" i="18"/>
  <c r="O243" i="18"/>
  <c r="P243" i="18"/>
  <c r="N218" i="18"/>
  <c r="N219" i="18"/>
  <c r="N220" i="18"/>
  <c r="N221" i="18"/>
  <c r="N222" i="18"/>
  <c r="N223" i="18"/>
  <c r="N224" i="18"/>
  <c r="N225" i="18"/>
  <c r="N226" i="18"/>
  <c r="N227" i="18"/>
  <c r="N228" i="18"/>
  <c r="N229" i="18"/>
  <c r="N230" i="18"/>
  <c r="N231" i="18"/>
  <c r="N232" i="18"/>
  <c r="N233" i="18"/>
  <c r="N234" i="18"/>
  <c r="N235" i="18"/>
  <c r="N236" i="18"/>
  <c r="N237" i="18"/>
  <c r="N238" i="18"/>
  <c r="N239" i="18"/>
  <c r="N240" i="18"/>
  <c r="N241" i="18"/>
  <c r="N242" i="18"/>
  <c r="N243" i="18"/>
  <c r="O179" i="18"/>
  <c r="P179" i="18"/>
  <c r="O180" i="18"/>
  <c r="P180" i="18"/>
  <c r="O181" i="18"/>
  <c r="P181" i="18"/>
  <c r="O182" i="18"/>
  <c r="P182" i="18"/>
  <c r="O183" i="18"/>
  <c r="P183" i="18"/>
  <c r="O184" i="18"/>
  <c r="P184" i="18"/>
  <c r="O185" i="18"/>
  <c r="P185" i="18"/>
  <c r="O186" i="18"/>
  <c r="P186" i="18"/>
  <c r="O187" i="18"/>
  <c r="P187" i="18"/>
  <c r="O188" i="18"/>
  <c r="P188" i="18"/>
  <c r="O189" i="18"/>
  <c r="P189" i="18"/>
  <c r="O190" i="18"/>
  <c r="P190" i="18"/>
  <c r="O191" i="18"/>
  <c r="P191" i="18"/>
  <c r="O192" i="18"/>
  <c r="P192" i="18"/>
  <c r="O193" i="18"/>
  <c r="P193" i="18"/>
  <c r="O194" i="18"/>
  <c r="P194" i="18"/>
  <c r="O195" i="18"/>
  <c r="P195" i="18"/>
  <c r="O196" i="18"/>
  <c r="P196" i="18"/>
  <c r="O197" i="18"/>
  <c r="P197" i="18"/>
  <c r="O198" i="18"/>
  <c r="P198" i="18"/>
  <c r="O199" i="18"/>
  <c r="P199" i="18"/>
  <c r="O200" i="18"/>
  <c r="P200" i="18"/>
  <c r="O201" i="18"/>
  <c r="P201" i="18"/>
  <c r="O202" i="18"/>
  <c r="P202" i="18"/>
  <c r="O203" i="18"/>
  <c r="P203" i="18"/>
  <c r="O204" i="18"/>
  <c r="P204" i="18"/>
  <c r="O205" i="18"/>
  <c r="P205" i="18"/>
  <c r="O206" i="18"/>
  <c r="P206" i="18"/>
  <c r="O207" i="18"/>
  <c r="P207" i="18"/>
  <c r="O208" i="18"/>
  <c r="P208" i="18"/>
  <c r="O209" i="18"/>
  <c r="P209" i="18"/>
  <c r="O210" i="18"/>
  <c r="P210" i="18"/>
  <c r="O211" i="18"/>
  <c r="P211" i="18"/>
  <c r="O212" i="18"/>
  <c r="P212" i="18"/>
  <c r="O213" i="18"/>
  <c r="P213" i="18"/>
  <c r="O214" i="18"/>
  <c r="P214" i="18"/>
  <c r="O215" i="18"/>
  <c r="P215" i="18"/>
  <c r="O216" i="18"/>
  <c r="P216" i="18"/>
  <c r="O217" i="18"/>
  <c r="P217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N206" i="18"/>
  <c r="N207" i="18"/>
  <c r="N208" i="18"/>
  <c r="N209" i="18"/>
  <c r="N210" i="18"/>
  <c r="N211" i="18"/>
  <c r="N212" i="18"/>
  <c r="N213" i="18"/>
  <c r="N214" i="18"/>
  <c r="N215" i="18"/>
  <c r="N216" i="18"/>
  <c r="N217" i="18"/>
  <c r="O173" i="18"/>
  <c r="P173" i="18"/>
  <c r="O174" i="18"/>
  <c r="P174" i="18"/>
  <c r="O175" i="18"/>
  <c r="P175" i="18"/>
  <c r="O176" i="18"/>
  <c r="P176" i="18"/>
  <c r="O177" i="18"/>
  <c r="P177" i="18"/>
  <c r="O178" i="18"/>
  <c r="P178" i="18"/>
  <c r="N173" i="18"/>
  <c r="N174" i="18"/>
  <c r="N175" i="18"/>
  <c r="N176" i="18"/>
  <c r="N177" i="18"/>
  <c r="N178" i="18"/>
  <c r="O153" i="18"/>
  <c r="O151" i="18"/>
  <c r="P151" i="18"/>
  <c r="O152" i="18"/>
  <c r="P152" i="18"/>
  <c r="P153" i="18"/>
  <c r="O154" i="18"/>
  <c r="P154" i="18"/>
  <c r="O155" i="18"/>
  <c r="P155" i="18"/>
  <c r="O156" i="18"/>
  <c r="P156" i="18"/>
  <c r="O157" i="18"/>
  <c r="P157" i="18"/>
  <c r="O158" i="18"/>
  <c r="P158" i="18"/>
  <c r="O159" i="18"/>
  <c r="P159" i="18"/>
  <c r="O160" i="18"/>
  <c r="P160" i="18"/>
  <c r="O161" i="18"/>
  <c r="P161" i="18"/>
  <c r="O162" i="18"/>
  <c r="P162" i="18"/>
  <c r="O163" i="18"/>
  <c r="P163" i="18"/>
  <c r="O164" i="18"/>
  <c r="P164" i="18"/>
  <c r="O165" i="18"/>
  <c r="P165" i="18"/>
  <c r="O166" i="18"/>
  <c r="P166" i="18"/>
  <c r="O167" i="18"/>
  <c r="P167" i="18"/>
  <c r="O168" i="18"/>
  <c r="P168" i="18"/>
  <c r="O169" i="18"/>
  <c r="P169" i="18"/>
  <c r="O170" i="18"/>
  <c r="P170" i="18"/>
  <c r="O171" i="18"/>
  <c r="P171" i="18"/>
  <c r="O172" i="18"/>
  <c r="P172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O3" i="19"/>
  <c r="P3" i="19"/>
  <c r="O4" i="19"/>
  <c r="P4" i="19"/>
  <c r="O5" i="19"/>
  <c r="P5" i="19"/>
  <c r="O6" i="19"/>
  <c r="P6" i="19"/>
  <c r="O7" i="19"/>
  <c r="P7" i="19"/>
  <c r="O8" i="19"/>
  <c r="P8" i="19"/>
  <c r="O9" i="19"/>
  <c r="P9" i="19"/>
  <c r="O10" i="19"/>
  <c r="P10" i="19"/>
  <c r="O11" i="19"/>
  <c r="P11" i="19"/>
  <c r="P2" i="19"/>
  <c r="O2" i="19"/>
  <c r="N3" i="19"/>
  <c r="N4" i="19"/>
  <c r="N5" i="19"/>
  <c r="N6" i="19"/>
  <c r="N7" i="19"/>
  <c r="N8" i="19"/>
  <c r="N9" i="19"/>
  <c r="N10" i="19"/>
  <c r="N11" i="19"/>
  <c r="N2" i="19"/>
  <c r="K659" i="14" l="1"/>
  <c r="K658" i="14"/>
  <c r="K657" i="14"/>
  <c r="K656" i="14"/>
  <c r="J659" i="14"/>
  <c r="J658" i="14"/>
  <c r="J657" i="14"/>
  <c r="J656" i="14"/>
  <c r="G656" i="14"/>
  <c r="H656" i="14"/>
  <c r="G657" i="14"/>
  <c r="H657" i="14"/>
  <c r="G658" i="14"/>
  <c r="H658" i="14"/>
  <c r="G659" i="14"/>
  <c r="H659" i="14"/>
  <c r="F659" i="14"/>
  <c r="F658" i="14"/>
  <c r="F657" i="14"/>
  <c r="F656" i="14"/>
  <c r="O496" i="14"/>
  <c r="P496" i="14"/>
  <c r="O497" i="14"/>
  <c r="P497" i="14"/>
  <c r="O498" i="14"/>
  <c r="P498" i="14"/>
  <c r="O499" i="14"/>
  <c r="P499" i="14"/>
  <c r="O500" i="14"/>
  <c r="P500" i="14"/>
  <c r="O457" i="14"/>
  <c r="P457" i="14"/>
  <c r="O458" i="14"/>
  <c r="P458" i="14"/>
  <c r="O459" i="14"/>
  <c r="P459" i="14"/>
  <c r="O460" i="14"/>
  <c r="P460" i="14"/>
  <c r="O461" i="14"/>
  <c r="P461" i="14"/>
  <c r="O462" i="14"/>
  <c r="P462" i="14"/>
  <c r="O463" i="14"/>
  <c r="P463" i="14"/>
  <c r="O464" i="14"/>
  <c r="P464" i="14"/>
  <c r="O465" i="14"/>
  <c r="P465" i="14"/>
  <c r="O466" i="14"/>
  <c r="P466" i="14"/>
  <c r="O467" i="14"/>
  <c r="P467" i="14"/>
  <c r="O468" i="14"/>
  <c r="P468" i="14"/>
  <c r="O469" i="14"/>
  <c r="P469" i="14"/>
  <c r="O470" i="14"/>
  <c r="P470" i="14"/>
  <c r="O471" i="14"/>
  <c r="P471" i="14"/>
  <c r="O472" i="14"/>
  <c r="P472" i="14"/>
  <c r="O473" i="14"/>
  <c r="P473" i="14"/>
  <c r="O474" i="14"/>
  <c r="P474" i="14"/>
  <c r="O475" i="14"/>
  <c r="P475" i="14"/>
  <c r="O476" i="14"/>
  <c r="P476" i="14"/>
  <c r="O477" i="14"/>
  <c r="P477" i="14"/>
  <c r="O478" i="14"/>
  <c r="P478" i="14"/>
  <c r="O479" i="14"/>
  <c r="P479" i="14"/>
  <c r="O480" i="14"/>
  <c r="P480" i="14"/>
  <c r="O481" i="14"/>
  <c r="P481" i="14"/>
  <c r="O482" i="14"/>
  <c r="P482" i="14"/>
  <c r="O483" i="14"/>
  <c r="P483" i="14"/>
  <c r="O484" i="14"/>
  <c r="P484" i="14"/>
  <c r="O485" i="14"/>
  <c r="P485" i="14"/>
  <c r="O486" i="14"/>
  <c r="P486" i="14"/>
  <c r="O487" i="14"/>
  <c r="P487" i="14"/>
  <c r="O488" i="14"/>
  <c r="P488" i="14"/>
  <c r="O489" i="14"/>
  <c r="P489" i="14"/>
  <c r="O490" i="14"/>
  <c r="P490" i="14"/>
  <c r="O491" i="14"/>
  <c r="P491" i="14"/>
  <c r="O492" i="14"/>
  <c r="P492" i="14"/>
  <c r="O493" i="14"/>
  <c r="P493" i="14"/>
  <c r="O494" i="14"/>
  <c r="P494" i="14"/>
  <c r="O495" i="14"/>
  <c r="P495" i="14"/>
  <c r="O432" i="14"/>
  <c r="P432" i="14"/>
  <c r="O433" i="14"/>
  <c r="P433" i="14"/>
  <c r="O434" i="14"/>
  <c r="P434" i="14"/>
  <c r="O435" i="14"/>
  <c r="P435" i="14"/>
  <c r="O436" i="14"/>
  <c r="P436" i="14"/>
  <c r="O437" i="14"/>
  <c r="P437" i="14"/>
  <c r="O438" i="14"/>
  <c r="P438" i="14"/>
  <c r="O439" i="14"/>
  <c r="P439" i="14"/>
  <c r="O440" i="14"/>
  <c r="P440" i="14"/>
  <c r="O441" i="14"/>
  <c r="P441" i="14"/>
  <c r="O442" i="14"/>
  <c r="P442" i="14"/>
  <c r="O443" i="14"/>
  <c r="P443" i="14"/>
  <c r="O444" i="14"/>
  <c r="P444" i="14"/>
  <c r="O445" i="14"/>
  <c r="P445" i="14"/>
  <c r="O446" i="14"/>
  <c r="P446" i="14"/>
  <c r="O447" i="14"/>
  <c r="P447" i="14"/>
  <c r="O448" i="14"/>
  <c r="P448" i="14"/>
  <c r="O449" i="14"/>
  <c r="P449" i="14"/>
  <c r="O450" i="14"/>
  <c r="P450" i="14"/>
  <c r="O451" i="14"/>
  <c r="P451" i="14"/>
  <c r="O452" i="14"/>
  <c r="P452" i="14"/>
  <c r="O453" i="14"/>
  <c r="P453" i="14"/>
  <c r="O454" i="14"/>
  <c r="P454" i="14"/>
  <c r="O455" i="14"/>
  <c r="P455" i="14"/>
  <c r="O456" i="14"/>
  <c r="P456" i="14"/>
  <c r="O406" i="14"/>
  <c r="P406" i="14"/>
  <c r="O407" i="14"/>
  <c r="P407" i="14"/>
  <c r="O408" i="14"/>
  <c r="P408" i="14"/>
  <c r="O409" i="14"/>
  <c r="P409" i="14"/>
  <c r="O410" i="14"/>
  <c r="P410" i="14"/>
  <c r="O411" i="14"/>
  <c r="P411" i="14"/>
  <c r="O412" i="14"/>
  <c r="P412" i="14"/>
  <c r="O413" i="14"/>
  <c r="P413" i="14"/>
  <c r="O414" i="14"/>
  <c r="P414" i="14"/>
  <c r="O415" i="14"/>
  <c r="P415" i="14"/>
  <c r="O416" i="14"/>
  <c r="P416" i="14"/>
  <c r="O417" i="14"/>
  <c r="P417" i="14"/>
  <c r="O418" i="14"/>
  <c r="P418" i="14"/>
  <c r="O419" i="14"/>
  <c r="P419" i="14"/>
  <c r="O420" i="14"/>
  <c r="P420" i="14"/>
  <c r="O421" i="14"/>
  <c r="P421" i="14"/>
  <c r="O422" i="14"/>
  <c r="P422" i="14"/>
  <c r="O423" i="14"/>
  <c r="P423" i="14"/>
  <c r="O424" i="14"/>
  <c r="P424" i="14"/>
  <c r="O425" i="14"/>
  <c r="P425" i="14"/>
  <c r="O426" i="14"/>
  <c r="P426" i="14"/>
  <c r="O427" i="14"/>
  <c r="P427" i="14"/>
  <c r="O428" i="14"/>
  <c r="P428" i="14"/>
  <c r="O429" i="14"/>
  <c r="P429" i="14"/>
  <c r="O430" i="14"/>
  <c r="P430" i="14"/>
  <c r="O431" i="14"/>
  <c r="P431" i="14"/>
  <c r="O372" i="14"/>
  <c r="P372" i="14"/>
  <c r="O373" i="14"/>
  <c r="P373" i="14"/>
  <c r="O374" i="14"/>
  <c r="P374" i="14"/>
  <c r="O375" i="14"/>
  <c r="P375" i="14"/>
  <c r="O376" i="14"/>
  <c r="P376" i="14"/>
  <c r="O377" i="14"/>
  <c r="P377" i="14"/>
  <c r="O378" i="14"/>
  <c r="P378" i="14"/>
  <c r="O379" i="14"/>
  <c r="P379" i="14"/>
  <c r="O380" i="14"/>
  <c r="P380" i="14"/>
  <c r="O381" i="14"/>
  <c r="P381" i="14"/>
  <c r="O382" i="14"/>
  <c r="P382" i="14"/>
  <c r="O383" i="14"/>
  <c r="P383" i="14"/>
  <c r="O384" i="14"/>
  <c r="P384" i="14"/>
  <c r="O385" i="14"/>
  <c r="P385" i="14"/>
  <c r="O386" i="14"/>
  <c r="P386" i="14"/>
  <c r="O387" i="14"/>
  <c r="P387" i="14"/>
  <c r="O388" i="14"/>
  <c r="P388" i="14"/>
  <c r="O389" i="14"/>
  <c r="P389" i="14"/>
  <c r="O390" i="14"/>
  <c r="P390" i="14"/>
  <c r="O391" i="14"/>
  <c r="P391" i="14"/>
  <c r="O392" i="14"/>
  <c r="P392" i="14"/>
  <c r="O393" i="14"/>
  <c r="P393" i="14"/>
  <c r="O394" i="14"/>
  <c r="P394" i="14"/>
  <c r="O395" i="14"/>
  <c r="P395" i="14"/>
  <c r="O396" i="14"/>
  <c r="P396" i="14"/>
  <c r="O397" i="14"/>
  <c r="P397" i="14"/>
  <c r="O398" i="14"/>
  <c r="P398" i="14"/>
  <c r="O399" i="14"/>
  <c r="P399" i="14"/>
  <c r="O400" i="14"/>
  <c r="P400" i="14"/>
  <c r="O401" i="14"/>
  <c r="P401" i="14"/>
  <c r="O402" i="14"/>
  <c r="P402" i="14"/>
  <c r="O403" i="14"/>
  <c r="P403" i="14"/>
  <c r="O404" i="14"/>
  <c r="P404" i="14"/>
  <c r="O405" i="14"/>
  <c r="P405" i="14"/>
  <c r="O337" i="14"/>
  <c r="P337" i="14"/>
  <c r="O338" i="14"/>
  <c r="P338" i="14"/>
  <c r="O339" i="14"/>
  <c r="P339" i="14"/>
  <c r="O340" i="14"/>
  <c r="P340" i="14"/>
  <c r="O341" i="14"/>
  <c r="P341" i="14"/>
  <c r="O342" i="14"/>
  <c r="P342" i="14"/>
  <c r="O343" i="14"/>
  <c r="P343" i="14"/>
  <c r="O344" i="14"/>
  <c r="P344" i="14"/>
  <c r="O345" i="14"/>
  <c r="P345" i="14"/>
  <c r="O346" i="14"/>
  <c r="P346" i="14"/>
  <c r="O347" i="14"/>
  <c r="P347" i="14"/>
  <c r="O348" i="14"/>
  <c r="P348" i="14"/>
  <c r="O349" i="14"/>
  <c r="P349" i="14"/>
  <c r="O350" i="14"/>
  <c r="P350" i="14"/>
  <c r="O351" i="14"/>
  <c r="P351" i="14"/>
  <c r="O352" i="14"/>
  <c r="P352" i="14"/>
  <c r="O353" i="14"/>
  <c r="P353" i="14"/>
  <c r="O354" i="14"/>
  <c r="P354" i="14"/>
  <c r="O355" i="14"/>
  <c r="P355" i="14"/>
  <c r="O356" i="14"/>
  <c r="P356" i="14"/>
  <c r="O357" i="14"/>
  <c r="P357" i="14"/>
  <c r="O358" i="14"/>
  <c r="P358" i="14"/>
  <c r="O359" i="14"/>
  <c r="P359" i="14"/>
  <c r="O360" i="14"/>
  <c r="P360" i="14"/>
  <c r="O361" i="14"/>
  <c r="P361" i="14"/>
  <c r="O362" i="14"/>
  <c r="P362" i="14"/>
  <c r="O363" i="14"/>
  <c r="P363" i="14"/>
  <c r="O364" i="14"/>
  <c r="P364" i="14"/>
  <c r="O365" i="14"/>
  <c r="P365" i="14"/>
  <c r="O366" i="14"/>
  <c r="P366" i="14"/>
  <c r="O367" i="14"/>
  <c r="P367" i="14"/>
  <c r="O368" i="14"/>
  <c r="P368" i="14"/>
  <c r="O369" i="14"/>
  <c r="P369" i="14"/>
  <c r="O370" i="14"/>
  <c r="P370" i="14"/>
  <c r="O371" i="14"/>
  <c r="P371" i="14"/>
  <c r="O317" i="14"/>
  <c r="P317" i="14"/>
  <c r="O318" i="14"/>
  <c r="P318" i="14"/>
  <c r="O319" i="14"/>
  <c r="P319" i="14"/>
  <c r="O320" i="14"/>
  <c r="P320" i="14"/>
  <c r="O321" i="14"/>
  <c r="P321" i="14"/>
  <c r="O322" i="14"/>
  <c r="P322" i="14"/>
  <c r="O323" i="14"/>
  <c r="P323" i="14"/>
  <c r="O324" i="14"/>
  <c r="P324" i="14"/>
  <c r="O325" i="14"/>
  <c r="P325" i="14"/>
  <c r="O326" i="14"/>
  <c r="P326" i="14"/>
  <c r="O327" i="14"/>
  <c r="P327" i="14"/>
  <c r="O328" i="14"/>
  <c r="P328" i="14"/>
  <c r="O329" i="14"/>
  <c r="P329" i="14"/>
  <c r="O330" i="14"/>
  <c r="P330" i="14"/>
  <c r="O331" i="14"/>
  <c r="P331" i="14"/>
  <c r="O332" i="14"/>
  <c r="P332" i="14"/>
  <c r="O333" i="14"/>
  <c r="P333" i="14"/>
  <c r="O334" i="14"/>
  <c r="P334" i="14"/>
  <c r="O335" i="14"/>
  <c r="P335" i="14"/>
  <c r="O336" i="14"/>
  <c r="P336" i="14"/>
  <c r="P316" i="14"/>
  <c r="O316" i="14"/>
  <c r="O294" i="14"/>
  <c r="P294" i="14"/>
  <c r="O295" i="14"/>
  <c r="P295" i="14"/>
  <c r="O296" i="14"/>
  <c r="P296" i="14"/>
  <c r="O297" i="14"/>
  <c r="P297" i="14"/>
  <c r="O298" i="14"/>
  <c r="P298" i="14"/>
  <c r="O299" i="14"/>
  <c r="P299" i="14"/>
  <c r="O300" i="14"/>
  <c r="P300" i="14"/>
  <c r="O301" i="14"/>
  <c r="P301" i="14"/>
  <c r="O302" i="14"/>
  <c r="P302" i="14"/>
  <c r="O303" i="14"/>
  <c r="P303" i="14"/>
  <c r="O304" i="14"/>
  <c r="P304" i="14"/>
  <c r="O305" i="14"/>
  <c r="P305" i="14"/>
  <c r="O306" i="14"/>
  <c r="P306" i="14"/>
  <c r="O307" i="14"/>
  <c r="P307" i="14"/>
  <c r="O308" i="14"/>
  <c r="P308" i="14"/>
  <c r="O309" i="14"/>
  <c r="P309" i="14"/>
  <c r="O310" i="14"/>
  <c r="P310" i="14"/>
  <c r="O311" i="14"/>
  <c r="P311" i="14"/>
  <c r="O312" i="14"/>
  <c r="P312" i="14"/>
  <c r="O313" i="14"/>
  <c r="P313" i="14"/>
  <c r="O314" i="14"/>
  <c r="P314" i="14"/>
  <c r="O315" i="14"/>
  <c r="P315" i="14"/>
  <c r="O289" i="14"/>
  <c r="O263" i="14"/>
  <c r="P263" i="14"/>
  <c r="O264" i="14"/>
  <c r="P264" i="14"/>
  <c r="O265" i="14"/>
  <c r="P265" i="14"/>
  <c r="O266" i="14"/>
  <c r="P266" i="14"/>
  <c r="O267" i="14"/>
  <c r="P267" i="14"/>
  <c r="O268" i="14"/>
  <c r="P268" i="14"/>
  <c r="O269" i="14"/>
  <c r="P269" i="14"/>
  <c r="O270" i="14"/>
  <c r="P270" i="14"/>
  <c r="O271" i="14"/>
  <c r="P271" i="14"/>
  <c r="O272" i="14"/>
  <c r="P272" i="14"/>
  <c r="O273" i="14"/>
  <c r="P273" i="14"/>
  <c r="O274" i="14"/>
  <c r="P274" i="14"/>
  <c r="O275" i="14"/>
  <c r="P275" i="14"/>
  <c r="O276" i="14"/>
  <c r="P276" i="14"/>
  <c r="O277" i="14"/>
  <c r="P277" i="14"/>
  <c r="O278" i="14"/>
  <c r="P278" i="14"/>
  <c r="O279" i="14"/>
  <c r="P279" i="14"/>
  <c r="O280" i="14"/>
  <c r="P280" i="14"/>
  <c r="O281" i="14"/>
  <c r="P281" i="14"/>
  <c r="O282" i="14"/>
  <c r="P282" i="14"/>
  <c r="O283" i="14"/>
  <c r="P283" i="14"/>
  <c r="O284" i="14"/>
  <c r="P284" i="14"/>
  <c r="O285" i="14"/>
  <c r="P285" i="14"/>
  <c r="O286" i="14"/>
  <c r="P286" i="14"/>
  <c r="O287" i="14"/>
  <c r="P287" i="14"/>
  <c r="O288" i="14"/>
  <c r="P288" i="14"/>
  <c r="P289" i="14"/>
  <c r="O290" i="14"/>
  <c r="P290" i="14"/>
  <c r="O291" i="14"/>
  <c r="P291" i="14"/>
  <c r="O292" i="14"/>
  <c r="P292" i="14"/>
  <c r="O293" i="14"/>
  <c r="P293" i="14"/>
  <c r="O241" i="14"/>
  <c r="P241" i="14"/>
  <c r="O242" i="14"/>
  <c r="P242" i="14"/>
  <c r="O243" i="14"/>
  <c r="P243" i="14"/>
  <c r="O244" i="14"/>
  <c r="P244" i="14"/>
  <c r="O245" i="14"/>
  <c r="P245" i="14"/>
  <c r="O246" i="14"/>
  <c r="P246" i="14"/>
  <c r="O247" i="14"/>
  <c r="P247" i="14"/>
  <c r="O248" i="14"/>
  <c r="P248" i="14"/>
  <c r="O249" i="14"/>
  <c r="P249" i="14"/>
  <c r="O250" i="14"/>
  <c r="P250" i="14"/>
  <c r="O251" i="14"/>
  <c r="P251" i="14"/>
  <c r="O252" i="14"/>
  <c r="P252" i="14"/>
  <c r="O253" i="14"/>
  <c r="P253" i="14"/>
  <c r="O254" i="14"/>
  <c r="P254" i="14"/>
  <c r="O255" i="14"/>
  <c r="P255" i="14"/>
  <c r="O256" i="14"/>
  <c r="P256" i="14"/>
  <c r="O257" i="14"/>
  <c r="P257" i="14"/>
  <c r="O258" i="14"/>
  <c r="P258" i="14"/>
  <c r="O259" i="14"/>
  <c r="P259" i="14"/>
  <c r="O260" i="14"/>
  <c r="P260" i="14"/>
  <c r="O261" i="14"/>
  <c r="P261" i="14"/>
  <c r="O262" i="14"/>
  <c r="P262" i="14"/>
  <c r="O240" i="14"/>
  <c r="O216" i="14"/>
  <c r="P216" i="14"/>
  <c r="O217" i="14"/>
  <c r="P217" i="14"/>
  <c r="O218" i="14"/>
  <c r="P218" i="14"/>
  <c r="O219" i="14"/>
  <c r="P219" i="14"/>
  <c r="O220" i="14"/>
  <c r="P220" i="14"/>
  <c r="O221" i="14"/>
  <c r="P221" i="14"/>
  <c r="O222" i="14"/>
  <c r="P222" i="14"/>
  <c r="O223" i="14"/>
  <c r="P223" i="14"/>
  <c r="O224" i="14"/>
  <c r="P224" i="14"/>
  <c r="O225" i="14"/>
  <c r="P225" i="14"/>
  <c r="O226" i="14"/>
  <c r="P226" i="14"/>
  <c r="O227" i="14"/>
  <c r="P227" i="14"/>
  <c r="O228" i="14"/>
  <c r="P228" i="14"/>
  <c r="O229" i="14"/>
  <c r="P229" i="14"/>
  <c r="O230" i="14"/>
  <c r="P230" i="14"/>
  <c r="O231" i="14"/>
  <c r="P231" i="14"/>
  <c r="O232" i="14"/>
  <c r="P232" i="14"/>
  <c r="O233" i="14"/>
  <c r="P233" i="14"/>
  <c r="O234" i="14"/>
  <c r="P234" i="14"/>
  <c r="O235" i="14"/>
  <c r="P235" i="14"/>
  <c r="O236" i="14"/>
  <c r="P236" i="14"/>
  <c r="O237" i="14"/>
  <c r="P237" i="14"/>
  <c r="O238" i="14"/>
  <c r="P238" i="14"/>
  <c r="O239" i="14"/>
  <c r="P239" i="14"/>
  <c r="P240" i="14"/>
  <c r="O191" i="14"/>
  <c r="P191" i="14"/>
  <c r="O192" i="14"/>
  <c r="P192" i="14"/>
  <c r="O193" i="14"/>
  <c r="P193" i="14"/>
  <c r="O194" i="14"/>
  <c r="P194" i="14"/>
  <c r="O195" i="14"/>
  <c r="P195" i="14"/>
  <c r="O196" i="14"/>
  <c r="P196" i="14"/>
  <c r="O197" i="14"/>
  <c r="P197" i="14"/>
  <c r="O198" i="14"/>
  <c r="P198" i="14"/>
  <c r="O199" i="14"/>
  <c r="P199" i="14"/>
  <c r="O200" i="14"/>
  <c r="P200" i="14"/>
  <c r="O201" i="14"/>
  <c r="P201" i="14"/>
  <c r="O202" i="14"/>
  <c r="P202" i="14"/>
  <c r="O203" i="14"/>
  <c r="P203" i="14"/>
  <c r="O204" i="14"/>
  <c r="P204" i="14"/>
  <c r="O205" i="14"/>
  <c r="P205" i="14"/>
  <c r="O206" i="14"/>
  <c r="P206" i="14"/>
  <c r="O207" i="14"/>
  <c r="P207" i="14"/>
  <c r="O208" i="14"/>
  <c r="P208" i="14"/>
  <c r="O209" i="14"/>
  <c r="P209" i="14"/>
  <c r="O210" i="14"/>
  <c r="P210" i="14"/>
  <c r="O211" i="14"/>
  <c r="P211" i="14"/>
  <c r="O212" i="14"/>
  <c r="P212" i="14"/>
  <c r="O213" i="14"/>
  <c r="P213" i="14"/>
  <c r="O214" i="14"/>
  <c r="P214" i="14"/>
  <c r="O215" i="14"/>
  <c r="P215" i="14"/>
  <c r="O159" i="14"/>
  <c r="P159" i="14"/>
  <c r="O160" i="14"/>
  <c r="P160" i="14"/>
  <c r="O161" i="14"/>
  <c r="P161" i="14"/>
  <c r="O162" i="14"/>
  <c r="P162" i="14"/>
  <c r="O163" i="14"/>
  <c r="P163" i="14"/>
  <c r="O164" i="14"/>
  <c r="P164" i="14"/>
  <c r="O165" i="14"/>
  <c r="P165" i="14"/>
  <c r="O166" i="14"/>
  <c r="P166" i="14"/>
  <c r="O167" i="14"/>
  <c r="P167" i="14"/>
  <c r="O168" i="14"/>
  <c r="P168" i="14"/>
  <c r="O169" i="14"/>
  <c r="P169" i="14"/>
  <c r="O170" i="14"/>
  <c r="P170" i="14"/>
  <c r="O171" i="14"/>
  <c r="P171" i="14"/>
  <c r="O172" i="14"/>
  <c r="P172" i="14"/>
  <c r="O173" i="14"/>
  <c r="P173" i="14"/>
  <c r="O174" i="14"/>
  <c r="P174" i="14"/>
  <c r="O175" i="14"/>
  <c r="P175" i="14"/>
  <c r="O176" i="14"/>
  <c r="P176" i="14"/>
  <c r="O177" i="14"/>
  <c r="P177" i="14"/>
  <c r="O178" i="14"/>
  <c r="P178" i="14"/>
  <c r="O179" i="14"/>
  <c r="P179" i="14"/>
  <c r="O180" i="14"/>
  <c r="P180" i="14"/>
  <c r="O181" i="14"/>
  <c r="P181" i="14"/>
  <c r="O182" i="14"/>
  <c r="P182" i="14"/>
  <c r="O183" i="14"/>
  <c r="P183" i="14"/>
  <c r="O184" i="14"/>
  <c r="P184" i="14"/>
  <c r="O185" i="14"/>
  <c r="P185" i="14"/>
  <c r="O186" i="14"/>
  <c r="P186" i="14"/>
  <c r="O187" i="14"/>
  <c r="P187" i="14"/>
  <c r="O188" i="14"/>
  <c r="P188" i="14"/>
  <c r="O189" i="14"/>
  <c r="P189" i="14"/>
  <c r="O190" i="14"/>
  <c r="P190" i="14"/>
  <c r="N161" i="14"/>
  <c r="O138" i="14"/>
  <c r="P138" i="14"/>
  <c r="O139" i="14"/>
  <c r="P139" i="14"/>
  <c r="O140" i="14"/>
  <c r="P140" i="14"/>
  <c r="O141" i="14"/>
  <c r="P141" i="14"/>
  <c r="O142" i="14"/>
  <c r="P142" i="14"/>
  <c r="O143" i="14"/>
  <c r="P143" i="14"/>
  <c r="O144" i="14"/>
  <c r="P144" i="14"/>
  <c r="O145" i="14"/>
  <c r="P145" i="14"/>
  <c r="O146" i="14"/>
  <c r="P146" i="14"/>
  <c r="O147" i="14"/>
  <c r="P147" i="14"/>
  <c r="O148" i="14"/>
  <c r="P148" i="14"/>
  <c r="O149" i="14"/>
  <c r="P149" i="14"/>
  <c r="O150" i="14"/>
  <c r="P150" i="14"/>
  <c r="O151" i="14"/>
  <c r="P151" i="14"/>
  <c r="O152" i="14"/>
  <c r="P152" i="14"/>
  <c r="O153" i="14"/>
  <c r="P153" i="14"/>
  <c r="O154" i="14"/>
  <c r="P154" i="14"/>
  <c r="O155" i="14"/>
  <c r="P155" i="14"/>
  <c r="O156" i="14"/>
  <c r="P156" i="14"/>
  <c r="O157" i="14"/>
  <c r="P157" i="14"/>
  <c r="O158" i="14"/>
  <c r="P158" i="14"/>
  <c r="N434" i="14"/>
  <c r="N430" i="14"/>
  <c r="N425" i="14"/>
  <c r="N421" i="14"/>
  <c r="N420" i="14"/>
  <c r="N417" i="14"/>
  <c r="N413" i="14"/>
  <c r="N412" i="14"/>
  <c r="N410" i="14"/>
  <c r="N406" i="14"/>
  <c r="N405" i="14"/>
  <c r="N403" i="14"/>
  <c r="N401" i="14"/>
  <c r="N400" i="14"/>
  <c r="N398" i="14"/>
  <c r="N396" i="14"/>
  <c r="N380" i="14"/>
  <c r="N375" i="14"/>
  <c r="N374" i="14"/>
  <c r="N444" i="14"/>
  <c r="N427" i="14"/>
  <c r="N416" i="14"/>
  <c r="N414" i="14"/>
  <c r="N409" i="14"/>
  <c r="N399" i="14"/>
  <c r="N386" i="14"/>
  <c r="N383" i="14"/>
  <c r="N381" i="14"/>
  <c r="N378" i="14"/>
  <c r="O137" i="14"/>
  <c r="O117" i="14"/>
  <c r="P117" i="14"/>
  <c r="O118" i="14"/>
  <c r="P118" i="14"/>
  <c r="O119" i="14"/>
  <c r="P119" i="14"/>
  <c r="O120" i="14"/>
  <c r="P120" i="14"/>
  <c r="O121" i="14"/>
  <c r="P121" i="14"/>
  <c r="O122" i="14"/>
  <c r="P122" i="14"/>
  <c r="O123" i="14"/>
  <c r="P123" i="14"/>
  <c r="O124" i="14"/>
  <c r="P124" i="14"/>
  <c r="O125" i="14"/>
  <c r="P125" i="14"/>
  <c r="O126" i="14"/>
  <c r="P126" i="14"/>
  <c r="O127" i="14"/>
  <c r="P127" i="14"/>
  <c r="O128" i="14"/>
  <c r="P128" i="14"/>
  <c r="O129" i="14"/>
  <c r="P129" i="14"/>
  <c r="O130" i="14"/>
  <c r="P130" i="14"/>
  <c r="O131" i="14"/>
  <c r="P131" i="14"/>
  <c r="O132" i="14"/>
  <c r="P132" i="14"/>
  <c r="O133" i="14"/>
  <c r="P133" i="14"/>
  <c r="O134" i="14"/>
  <c r="P134" i="14"/>
  <c r="O135" i="14"/>
  <c r="P135" i="14"/>
  <c r="O136" i="14"/>
  <c r="P136" i="14"/>
  <c r="P137" i="14"/>
  <c r="O99" i="14"/>
  <c r="P99" i="14"/>
  <c r="O100" i="14"/>
  <c r="P100" i="14"/>
  <c r="O101" i="14"/>
  <c r="P101" i="14"/>
  <c r="O102" i="14"/>
  <c r="P102" i="14"/>
  <c r="O103" i="14"/>
  <c r="P103" i="14"/>
  <c r="O104" i="14"/>
  <c r="P104" i="14"/>
  <c r="O105" i="14"/>
  <c r="P105" i="14"/>
  <c r="O106" i="14"/>
  <c r="P106" i="14"/>
  <c r="O107" i="14"/>
  <c r="P107" i="14"/>
  <c r="O108" i="14"/>
  <c r="P108" i="14"/>
  <c r="O109" i="14"/>
  <c r="P109" i="14"/>
  <c r="O110" i="14"/>
  <c r="P110" i="14"/>
  <c r="O111" i="14"/>
  <c r="P111" i="14"/>
  <c r="O112" i="14"/>
  <c r="P112" i="14"/>
  <c r="O113" i="14"/>
  <c r="P113" i="14"/>
  <c r="O114" i="14"/>
  <c r="P114" i="14"/>
  <c r="O115" i="14"/>
  <c r="P115" i="14"/>
  <c r="O116" i="14"/>
  <c r="P116" i="14"/>
  <c r="O93" i="14"/>
  <c r="P93" i="14"/>
  <c r="O94" i="14"/>
  <c r="P94" i="14"/>
  <c r="O95" i="14"/>
  <c r="P95" i="14"/>
  <c r="O96" i="14"/>
  <c r="P96" i="14"/>
  <c r="O97" i="14"/>
  <c r="P97" i="14"/>
  <c r="O98" i="14"/>
  <c r="P98" i="14"/>
  <c r="O92" i="14"/>
  <c r="P92" i="14"/>
  <c r="O73" i="14"/>
  <c r="P73" i="14"/>
  <c r="O74" i="14"/>
  <c r="P74" i="14"/>
  <c r="O75" i="14"/>
  <c r="P75" i="14"/>
  <c r="O76" i="14"/>
  <c r="P76" i="14"/>
  <c r="O77" i="14"/>
  <c r="P77" i="14"/>
  <c r="O78" i="14"/>
  <c r="P78" i="14"/>
  <c r="O79" i="14"/>
  <c r="P79" i="14"/>
  <c r="O80" i="14"/>
  <c r="P80" i="14"/>
  <c r="O81" i="14"/>
  <c r="P81" i="14"/>
  <c r="O82" i="14"/>
  <c r="P82" i="14"/>
  <c r="O83" i="14"/>
  <c r="P83" i="14"/>
  <c r="O84" i="14"/>
  <c r="P84" i="14"/>
  <c r="O85" i="14"/>
  <c r="P85" i="14"/>
  <c r="O86" i="14"/>
  <c r="P86" i="14"/>
  <c r="O87" i="14"/>
  <c r="P87" i="14"/>
  <c r="O88" i="14"/>
  <c r="P88" i="14"/>
  <c r="O89" i="14"/>
  <c r="P89" i="14"/>
  <c r="O90" i="14"/>
  <c r="P90" i="14"/>
  <c r="O91" i="14"/>
  <c r="P91" i="14"/>
  <c r="P72" i="14"/>
  <c r="O61" i="14"/>
  <c r="P61" i="14"/>
  <c r="O62" i="14"/>
  <c r="P62" i="14"/>
  <c r="O63" i="14"/>
  <c r="P63" i="14"/>
  <c r="O64" i="14"/>
  <c r="P64" i="14"/>
  <c r="O65" i="14"/>
  <c r="P65" i="14"/>
  <c r="O66" i="14"/>
  <c r="P66" i="14"/>
  <c r="O67" i="14"/>
  <c r="P67" i="14"/>
  <c r="O68" i="14"/>
  <c r="P68" i="14"/>
  <c r="O69" i="14"/>
  <c r="P69" i="14"/>
  <c r="O70" i="14"/>
  <c r="P70" i="14"/>
  <c r="O71" i="14"/>
  <c r="P71" i="14"/>
  <c r="O72" i="14"/>
  <c r="O42" i="14"/>
  <c r="P42" i="14"/>
  <c r="O43" i="14"/>
  <c r="P43" i="14"/>
  <c r="O44" i="14"/>
  <c r="P44" i="14"/>
  <c r="O45" i="14"/>
  <c r="P45" i="14"/>
  <c r="O46" i="14"/>
  <c r="P46" i="14"/>
  <c r="O47" i="14"/>
  <c r="P47" i="14"/>
  <c r="O48" i="14"/>
  <c r="P48" i="14"/>
  <c r="O49" i="14"/>
  <c r="P49" i="14"/>
  <c r="O50" i="14"/>
  <c r="P50" i="14"/>
  <c r="O51" i="14"/>
  <c r="P51" i="14"/>
  <c r="O52" i="14"/>
  <c r="P52" i="14"/>
  <c r="O53" i="14"/>
  <c r="P53" i="14"/>
  <c r="O54" i="14"/>
  <c r="P54" i="14"/>
  <c r="O55" i="14"/>
  <c r="P55" i="14"/>
  <c r="O56" i="14"/>
  <c r="P56" i="14"/>
  <c r="O57" i="14"/>
  <c r="P57" i="14"/>
  <c r="O58" i="14"/>
  <c r="P58" i="14"/>
  <c r="O59" i="14"/>
  <c r="P59" i="14"/>
  <c r="O60" i="14"/>
  <c r="P60" i="14"/>
  <c r="P41" i="14"/>
  <c r="O41" i="14"/>
  <c r="O2" i="14"/>
  <c r="P2" i="14"/>
  <c r="O3" i="14"/>
  <c r="P3" i="14"/>
  <c r="O4" i="14"/>
  <c r="P4" i="14"/>
  <c r="O5" i="14"/>
  <c r="P5" i="14"/>
  <c r="O6" i="14"/>
  <c r="P6" i="14"/>
  <c r="O7" i="14"/>
  <c r="P7" i="14"/>
  <c r="O8" i="14"/>
  <c r="P8" i="14"/>
  <c r="O9" i="14"/>
  <c r="P9" i="14"/>
  <c r="O10" i="14"/>
  <c r="P10" i="14"/>
  <c r="O11" i="14"/>
  <c r="P11" i="14"/>
  <c r="O12" i="14"/>
  <c r="P12" i="14"/>
  <c r="O13" i="14"/>
  <c r="P13" i="14"/>
  <c r="O14" i="14"/>
  <c r="P14" i="14"/>
  <c r="O15" i="14"/>
  <c r="P15" i="14"/>
  <c r="O16" i="14"/>
  <c r="P16" i="14"/>
  <c r="O17" i="14"/>
  <c r="P17" i="14"/>
  <c r="O18" i="14"/>
  <c r="P18" i="14"/>
  <c r="O19" i="14"/>
  <c r="P19" i="14"/>
  <c r="O20" i="14"/>
  <c r="P20" i="14"/>
  <c r="P21" i="14"/>
  <c r="O21" i="14"/>
  <c r="N2" i="14"/>
  <c r="O137" i="18"/>
  <c r="P137" i="18"/>
  <c r="O138" i="18"/>
  <c r="P138" i="18"/>
  <c r="O139" i="18"/>
  <c r="P139" i="18"/>
  <c r="O140" i="18"/>
  <c r="P140" i="18"/>
  <c r="O141" i="18"/>
  <c r="P141" i="18"/>
  <c r="O142" i="18"/>
  <c r="P142" i="18"/>
  <c r="O143" i="18"/>
  <c r="P143" i="18"/>
  <c r="O144" i="18"/>
  <c r="P144" i="18"/>
  <c r="O145" i="18"/>
  <c r="P145" i="18"/>
  <c r="O146" i="18"/>
  <c r="P146" i="18"/>
  <c r="O147" i="18"/>
  <c r="P147" i="18"/>
  <c r="O148" i="18"/>
  <c r="P148" i="18"/>
  <c r="O149" i="18"/>
  <c r="P149" i="18"/>
  <c r="O150" i="18"/>
  <c r="P150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O123" i="18"/>
  <c r="P123" i="18"/>
  <c r="O124" i="18"/>
  <c r="P124" i="18"/>
  <c r="O125" i="18"/>
  <c r="P125" i="18"/>
  <c r="O126" i="18"/>
  <c r="P126" i="18"/>
  <c r="O127" i="18"/>
  <c r="P127" i="18"/>
  <c r="O128" i="18"/>
  <c r="P128" i="18"/>
  <c r="O129" i="18"/>
  <c r="P129" i="18"/>
  <c r="O130" i="18"/>
  <c r="P130" i="18"/>
  <c r="O131" i="18"/>
  <c r="P131" i="18"/>
  <c r="O132" i="18"/>
  <c r="P132" i="18"/>
  <c r="O133" i="18"/>
  <c r="P133" i="18"/>
  <c r="O134" i="18"/>
  <c r="P134" i="18"/>
  <c r="O135" i="18"/>
  <c r="P135" i="18"/>
  <c r="O136" i="18"/>
  <c r="P136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O110" i="18"/>
  <c r="P110" i="18"/>
  <c r="O111" i="18"/>
  <c r="P111" i="18"/>
  <c r="O112" i="18"/>
  <c r="P112" i="18"/>
  <c r="O113" i="18"/>
  <c r="P113" i="18"/>
  <c r="O114" i="18"/>
  <c r="P114" i="18"/>
  <c r="O115" i="18"/>
  <c r="P115" i="18"/>
  <c r="O116" i="18"/>
  <c r="P116" i="18"/>
  <c r="O117" i="18"/>
  <c r="P117" i="18"/>
  <c r="O118" i="18"/>
  <c r="P118" i="18"/>
  <c r="O119" i="18"/>
  <c r="P119" i="18"/>
  <c r="O120" i="18"/>
  <c r="P120" i="18"/>
  <c r="O121" i="18"/>
  <c r="P121" i="18"/>
  <c r="O122" i="18"/>
  <c r="P122" i="18"/>
  <c r="P109" i="18"/>
  <c r="O109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O37" i="18"/>
  <c r="P37" i="18"/>
  <c r="O38" i="18"/>
  <c r="P38" i="18"/>
  <c r="O39" i="18"/>
  <c r="P39" i="18"/>
  <c r="O40" i="18"/>
  <c r="P40" i="18"/>
  <c r="O41" i="18"/>
  <c r="P41" i="18"/>
  <c r="O42" i="18"/>
  <c r="P42" i="18"/>
  <c r="O43" i="18"/>
  <c r="P43" i="18"/>
  <c r="O44" i="18"/>
  <c r="P44" i="18"/>
  <c r="O45" i="18"/>
  <c r="P45" i="18"/>
  <c r="O46" i="18"/>
  <c r="P46" i="18"/>
  <c r="O47" i="18"/>
  <c r="P47" i="18"/>
  <c r="O48" i="18"/>
  <c r="P48" i="18"/>
  <c r="O49" i="18"/>
  <c r="P49" i="18"/>
  <c r="O50" i="18"/>
  <c r="P50" i="18"/>
  <c r="O51" i="18"/>
  <c r="P51" i="18"/>
  <c r="O52" i="18"/>
  <c r="P52" i="18"/>
  <c r="O53" i="18"/>
  <c r="P53" i="18"/>
  <c r="O54" i="18"/>
  <c r="P54" i="18"/>
  <c r="O55" i="18"/>
  <c r="P55" i="18"/>
  <c r="O56" i="18"/>
  <c r="P56" i="18"/>
  <c r="O57" i="18"/>
  <c r="P57" i="18"/>
  <c r="O58" i="18"/>
  <c r="P58" i="18"/>
  <c r="O59" i="18"/>
  <c r="P59" i="18"/>
  <c r="O60" i="18"/>
  <c r="P60" i="18"/>
  <c r="O61" i="18"/>
  <c r="P61" i="18"/>
  <c r="O62" i="18"/>
  <c r="P62" i="18"/>
  <c r="O63" i="18"/>
  <c r="P63" i="18"/>
  <c r="O64" i="18"/>
  <c r="P64" i="18"/>
  <c r="O65" i="18"/>
  <c r="P65" i="18"/>
  <c r="O66" i="18"/>
  <c r="P66" i="18"/>
  <c r="O67" i="18"/>
  <c r="P67" i="18"/>
  <c r="O68" i="18"/>
  <c r="P68" i="18"/>
  <c r="O69" i="18"/>
  <c r="P69" i="18"/>
  <c r="O70" i="18"/>
  <c r="P70" i="18"/>
  <c r="O71" i="18"/>
  <c r="P71" i="18"/>
  <c r="O72" i="18"/>
  <c r="P72" i="18"/>
  <c r="O73" i="18"/>
  <c r="P73" i="18"/>
  <c r="O74" i="18"/>
  <c r="P74" i="18"/>
  <c r="O75" i="18"/>
  <c r="P75" i="18"/>
  <c r="O76" i="18"/>
  <c r="P76" i="18"/>
  <c r="O77" i="18"/>
  <c r="P77" i="18"/>
  <c r="O78" i="18"/>
  <c r="P78" i="18"/>
  <c r="O79" i="18"/>
  <c r="P79" i="18"/>
  <c r="O80" i="18"/>
  <c r="P80" i="18"/>
  <c r="O81" i="18"/>
  <c r="P81" i="18"/>
  <c r="O82" i="18"/>
  <c r="P82" i="18"/>
  <c r="O83" i="18"/>
  <c r="P83" i="18"/>
  <c r="O84" i="18"/>
  <c r="P84" i="18"/>
  <c r="O85" i="18"/>
  <c r="P85" i="18"/>
  <c r="O86" i="18"/>
  <c r="P86" i="18"/>
  <c r="O87" i="18"/>
  <c r="P87" i="18"/>
  <c r="O88" i="18"/>
  <c r="P88" i="18"/>
  <c r="O89" i="18"/>
  <c r="P89" i="18"/>
  <c r="O90" i="18"/>
  <c r="P90" i="18"/>
  <c r="O91" i="18"/>
  <c r="P91" i="18"/>
  <c r="O92" i="18"/>
  <c r="P92" i="18"/>
  <c r="O93" i="18"/>
  <c r="P93" i="18"/>
  <c r="O94" i="18"/>
  <c r="P94" i="18"/>
  <c r="O95" i="18"/>
  <c r="P95" i="18"/>
  <c r="O96" i="18"/>
  <c r="P96" i="18"/>
  <c r="P36" i="18"/>
  <c r="O36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N3" i="18"/>
  <c r="N2" i="18"/>
  <c r="O626" i="14"/>
  <c r="P626" i="14"/>
  <c r="O627" i="14"/>
  <c r="P627" i="14"/>
  <c r="O628" i="14"/>
  <c r="P628" i="14"/>
  <c r="O629" i="14"/>
  <c r="P629" i="14"/>
  <c r="O630" i="14"/>
  <c r="P630" i="14"/>
  <c r="O631" i="14"/>
  <c r="P631" i="14"/>
  <c r="O632" i="14"/>
  <c r="P632" i="14"/>
  <c r="O633" i="14"/>
  <c r="P633" i="14"/>
  <c r="O634" i="14"/>
  <c r="P634" i="14"/>
  <c r="O635" i="14"/>
  <c r="P635" i="14"/>
  <c r="O636" i="14"/>
  <c r="P636" i="14"/>
  <c r="O637" i="14"/>
  <c r="P637" i="14"/>
  <c r="O638" i="14"/>
  <c r="P638" i="14"/>
  <c r="O639" i="14"/>
  <c r="P639" i="14"/>
  <c r="O640" i="14"/>
  <c r="P640" i="14"/>
  <c r="O641" i="14"/>
  <c r="P641" i="14"/>
  <c r="O642" i="14"/>
  <c r="P642" i="14"/>
  <c r="O643" i="14"/>
  <c r="P643" i="14"/>
  <c r="O644" i="14"/>
  <c r="P644" i="14"/>
  <c r="O645" i="14"/>
  <c r="P645" i="14"/>
  <c r="O646" i="14"/>
  <c r="P646" i="14"/>
  <c r="O647" i="14"/>
  <c r="P647" i="14"/>
  <c r="N626" i="14"/>
  <c r="N627" i="14"/>
  <c r="N628" i="14"/>
  <c r="N629" i="14"/>
  <c r="N630" i="14"/>
  <c r="N631" i="14"/>
  <c r="N632" i="14"/>
  <c r="N633" i="14"/>
  <c r="N634" i="14"/>
  <c r="N635" i="14"/>
  <c r="N636" i="14"/>
  <c r="N637" i="14"/>
  <c r="N638" i="14"/>
  <c r="N639" i="14"/>
  <c r="N640" i="14"/>
  <c r="N641" i="14"/>
  <c r="N642" i="14"/>
  <c r="N643" i="14"/>
  <c r="N644" i="14"/>
  <c r="N645" i="14"/>
  <c r="N646" i="14"/>
  <c r="N647" i="14"/>
  <c r="O608" i="14"/>
  <c r="P608" i="14"/>
  <c r="O609" i="14"/>
  <c r="P609" i="14"/>
  <c r="O610" i="14"/>
  <c r="P610" i="14"/>
  <c r="O611" i="14"/>
  <c r="P611" i="14"/>
  <c r="O612" i="14"/>
  <c r="P612" i="14"/>
  <c r="O613" i="14"/>
  <c r="P613" i="14"/>
  <c r="O614" i="14"/>
  <c r="P614" i="14"/>
  <c r="O615" i="14"/>
  <c r="P615" i="14"/>
  <c r="O616" i="14"/>
  <c r="P616" i="14"/>
  <c r="O617" i="14"/>
  <c r="P617" i="14"/>
  <c r="O618" i="14"/>
  <c r="P618" i="14"/>
  <c r="O619" i="14"/>
  <c r="P619" i="14"/>
  <c r="O620" i="14"/>
  <c r="P620" i="14"/>
  <c r="O621" i="14"/>
  <c r="P621" i="14"/>
  <c r="O622" i="14"/>
  <c r="P622" i="14"/>
  <c r="O623" i="14"/>
  <c r="P623" i="14"/>
  <c r="O624" i="14"/>
  <c r="P624" i="14"/>
  <c r="O625" i="14"/>
  <c r="P625" i="14"/>
  <c r="N608" i="14"/>
  <c r="N609" i="14"/>
  <c r="N610" i="14"/>
  <c r="N611" i="14"/>
  <c r="N612" i="14"/>
  <c r="N613" i="14"/>
  <c r="N614" i="14"/>
  <c r="N615" i="14"/>
  <c r="N616" i="14"/>
  <c r="N617" i="14"/>
  <c r="N618" i="14"/>
  <c r="N619" i="14"/>
  <c r="N620" i="14"/>
  <c r="N621" i="14"/>
  <c r="N622" i="14"/>
  <c r="N623" i="14"/>
  <c r="N624" i="14"/>
  <c r="N625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O590" i="14"/>
  <c r="O591" i="14"/>
  <c r="O592" i="14"/>
  <c r="O593" i="14"/>
  <c r="O594" i="14"/>
  <c r="O595" i="14"/>
  <c r="O596" i="14"/>
  <c r="O597" i="14"/>
  <c r="O598" i="14"/>
  <c r="O599" i="14"/>
  <c r="O600" i="14"/>
  <c r="O601" i="14"/>
  <c r="O602" i="14"/>
  <c r="O603" i="14"/>
  <c r="O604" i="14"/>
  <c r="O605" i="14"/>
  <c r="O606" i="14"/>
  <c r="O607" i="14"/>
  <c r="N590" i="14"/>
  <c r="N591" i="14"/>
  <c r="N592" i="14"/>
  <c r="N593" i="14"/>
  <c r="N594" i="14"/>
  <c r="N595" i="14"/>
  <c r="N596" i="14"/>
  <c r="N597" i="14"/>
  <c r="N598" i="14"/>
  <c r="N599" i="14"/>
  <c r="N600" i="14"/>
  <c r="N601" i="14"/>
  <c r="N602" i="14"/>
  <c r="N603" i="14"/>
  <c r="N604" i="14"/>
  <c r="N605" i="14"/>
  <c r="N606" i="14"/>
  <c r="N607" i="14"/>
  <c r="N576" i="14"/>
  <c r="O576" i="14"/>
  <c r="P576" i="14"/>
  <c r="N577" i="14"/>
  <c r="O577" i="14"/>
  <c r="P577" i="14"/>
  <c r="N578" i="14"/>
  <c r="O578" i="14"/>
  <c r="P578" i="14"/>
  <c r="N579" i="14"/>
  <c r="O579" i="14"/>
  <c r="P579" i="14"/>
  <c r="N580" i="14"/>
  <c r="O580" i="14"/>
  <c r="P580" i="14"/>
  <c r="N581" i="14"/>
  <c r="O581" i="14"/>
  <c r="P581" i="14"/>
  <c r="N582" i="14"/>
  <c r="O582" i="14"/>
  <c r="P582" i="14"/>
  <c r="N583" i="14"/>
  <c r="O583" i="14"/>
  <c r="P583" i="14"/>
  <c r="N584" i="14"/>
  <c r="O584" i="14"/>
  <c r="P584" i="14"/>
  <c r="N585" i="14"/>
  <c r="O585" i="14"/>
  <c r="P585" i="14"/>
  <c r="N586" i="14"/>
  <c r="O586" i="14"/>
  <c r="P586" i="14"/>
  <c r="N587" i="14"/>
  <c r="O587" i="14"/>
  <c r="P587" i="14"/>
  <c r="N588" i="14"/>
  <c r="O588" i="14"/>
  <c r="P588" i="14"/>
  <c r="N589" i="14"/>
  <c r="O589" i="14"/>
  <c r="P589" i="14"/>
  <c r="N559" i="14"/>
  <c r="O559" i="14"/>
  <c r="P559" i="14"/>
  <c r="N560" i="14"/>
  <c r="O560" i="14"/>
  <c r="P560" i="14"/>
  <c r="N561" i="14"/>
  <c r="O561" i="14"/>
  <c r="P561" i="14"/>
  <c r="N562" i="14"/>
  <c r="O562" i="14"/>
  <c r="P562" i="14"/>
  <c r="N563" i="14"/>
  <c r="O563" i="14"/>
  <c r="P563" i="14"/>
  <c r="N564" i="14"/>
  <c r="O564" i="14"/>
  <c r="P564" i="14"/>
  <c r="N565" i="14"/>
  <c r="O565" i="14"/>
  <c r="P565" i="14"/>
  <c r="N566" i="14"/>
  <c r="O566" i="14"/>
  <c r="P566" i="14"/>
  <c r="N567" i="14"/>
  <c r="O567" i="14"/>
  <c r="P567" i="14"/>
  <c r="N568" i="14"/>
  <c r="O568" i="14"/>
  <c r="P568" i="14"/>
  <c r="N569" i="14"/>
  <c r="O569" i="14"/>
  <c r="P569" i="14"/>
  <c r="N570" i="14"/>
  <c r="O570" i="14"/>
  <c r="P570" i="14"/>
  <c r="N571" i="14"/>
  <c r="O571" i="14"/>
  <c r="P571" i="14"/>
  <c r="N572" i="14"/>
  <c r="O572" i="14"/>
  <c r="P572" i="14"/>
  <c r="N573" i="14"/>
  <c r="O573" i="14"/>
  <c r="P573" i="14"/>
  <c r="N574" i="14"/>
  <c r="O574" i="14"/>
  <c r="P574" i="14"/>
  <c r="N575" i="14"/>
  <c r="O575" i="14"/>
  <c r="P575" i="14"/>
  <c r="O546" i="14"/>
  <c r="P546" i="14"/>
  <c r="O547" i="14"/>
  <c r="P547" i="14"/>
  <c r="O548" i="14"/>
  <c r="P548" i="14"/>
  <c r="O549" i="14"/>
  <c r="P549" i="14"/>
  <c r="O550" i="14"/>
  <c r="P550" i="14"/>
  <c r="O551" i="14"/>
  <c r="P551" i="14"/>
  <c r="O552" i="14"/>
  <c r="P552" i="14"/>
  <c r="O553" i="14"/>
  <c r="P553" i="14"/>
  <c r="O554" i="14"/>
  <c r="P554" i="14"/>
  <c r="O555" i="14"/>
  <c r="P555" i="14"/>
  <c r="O556" i="14"/>
  <c r="P556" i="14"/>
  <c r="O557" i="14"/>
  <c r="P557" i="14"/>
  <c r="O558" i="14"/>
  <c r="P558" i="14"/>
  <c r="P545" i="14"/>
  <c r="O545" i="14"/>
  <c r="N558" i="14"/>
  <c r="N545" i="14"/>
  <c r="N546" i="14"/>
  <c r="N547" i="14"/>
  <c r="N548" i="14"/>
  <c r="N549" i="14"/>
  <c r="N550" i="14"/>
  <c r="N551" i="14"/>
  <c r="N552" i="14"/>
  <c r="N553" i="14"/>
  <c r="N554" i="14"/>
  <c r="N555" i="14"/>
  <c r="N556" i="14"/>
  <c r="N557" i="14"/>
  <c r="P669" i="14" l="1"/>
  <c r="P668" i="14"/>
  <c r="P667" i="14"/>
  <c r="P666" i="14"/>
  <c r="O653" i="14"/>
  <c r="O652" i="14"/>
  <c r="O669" i="14"/>
  <c r="O668" i="14"/>
  <c r="O667" i="14"/>
  <c r="O666" i="14"/>
  <c r="O659" i="14"/>
  <c r="P659" i="14"/>
  <c r="O656" i="14"/>
  <c r="O657" i="14"/>
  <c r="O658" i="14"/>
  <c r="P656" i="14"/>
  <c r="P657" i="14"/>
  <c r="P658" i="14"/>
  <c r="O26" i="14"/>
  <c r="O27" i="14"/>
  <c r="P27" i="14"/>
  <c r="O28" i="14"/>
  <c r="P28" i="14"/>
  <c r="O29" i="14"/>
  <c r="P29" i="14"/>
  <c r="O30" i="14"/>
  <c r="P30" i="14"/>
  <c r="O31" i="14"/>
  <c r="P31" i="14"/>
  <c r="O32" i="14"/>
  <c r="P32" i="14"/>
  <c r="O33" i="14"/>
  <c r="P33" i="14"/>
  <c r="O34" i="14"/>
  <c r="P34" i="14"/>
  <c r="O35" i="14"/>
  <c r="P35" i="14"/>
  <c r="N27" i="14"/>
  <c r="N28" i="14"/>
  <c r="N29" i="14"/>
  <c r="N30" i="14"/>
  <c r="N31" i="14"/>
  <c r="N32" i="14"/>
  <c r="N33" i="14"/>
  <c r="N34" i="14"/>
  <c r="N35" i="14"/>
  <c r="P22" i="14"/>
  <c r="P651" i="14" s="1"/>
  <c r="P23" i="14"/>
  <c r="P24" i="14"/>
  <c r="P652" i="14" s="1"/>
  <c r="P25" i="14"/>
  <c r="P26" i="14"/>
  <c r="O22" i="14"/>
  <c r="O651" i="14" s="1"/>
  <c r="O23" i="14"/>
  <c r="O24" i="14"/>
  <c r="O25" i="14"/>
  <c r="O654" i="14" s="1"/>
  <c r="N18" i="14"/>
  <c r="N19" i="14"/>
  <c r="N20" i="14"/>
  <c r="N21" i="14"/>
  <c r="N22" i="14"/>
  <c r="N23" i="14"/>
  <c r="N24" i="14"/>
  <c r="N25" i="14"/>
  <c r="N26" i="14"/>
  <c r="O531" i="14"/>
  <c r="P531" i="14"/>
  <c r="O532" i="14"/>
  <c r="P532" i="14"/>
  <c r="O533" i="14"/>
  <c r="P533" i="14"/>
  <c r="O534" i="14"/>
  <c r="P534" i="14"/>
  <c r="O535" i="14"/>
  <c r="P535" i="14"/>
  <c r="O536" i="14"/>
  <c r="P536" i="14"/>
  <c r="O537" i="14"/>
  <c r="P537" i="14"/>
  <c r="O538" i="14"/>
  <c r="P538" i="14"/>
  <c r="O539" i="14"/>
  <c r="P539" i="14"/>
  <c r="O540" i="14"/>
  <c r="P540" i="14"/>
  <c r="O541" i="14"/>
  <c r="P541" i="14"/>
  <c r="O542" i="14"/>
  <c r="P542" i="14"/>
  <c r="O543" i="14"/>
  <c r="P543" i="14"/>
  <c r="O544" i="14"/>
  <c r="P544" i="14"/>
  <c r="N531" i="14"/>
  <c r="N532" i="14"/>
  <c r="N533" i="14"/>
  <c r="N534" i="14"/>
  <c r="N535" i="14"/>
  <c r="N536" i="14"/>
  <c r="N537" i="14"/>
  <c r="N538" i="14"/>
  <c r="N539" i="14"/>
  <c r="N540" i="14"/>
  <c r="N541" i="14"/>
  <c r="N542" i="14"/>
  <c r="N543" i="14"/>
  <c r="N544" i="14"/>
  <c r="O530" i="14"/>
  <c r="O517" i="14"/>
  <c r="P517" i="14"/>
  <c r="O518" i="14"/>
  <c r="P518" i="14"/>
  <c r="O519" i="14"/>
  <c r="P519" i="14"/>
  <c r="O520" i="14"/>
  <c r="P520" i="14"/>
  <c r="O521" i="14"/>
  <c r="P521" i="14"/>
  <c r="O522" i="14"/>
  <c r="P522" i="14"/>
  <c r="O523" i="14"/>
  <c r="P523" i="14"/>
  <c r="O524" i="14"/>
  <c r="P524" i="14"/>
  <c r="O525" i="14"/>
  <c r="P525" i="14"/>
  <c r="O526" i="14"/>
  <c r="P526" i="14"/>
  <c r="O527" i="14"/>
  <c r="P527" i="14"/>
  <c r="O528" i="14"/>
  <c r="P528" i="14"/>
  <c r="O529" i="14"/>
  <c r="P529" i="14"/>
  <c r="P530" i="14"/>
  <c r="N517" i="14"/>
  <c r="N518" i="14"/>
  <c r="N519" i="14"/>
  <c r="N520" i="14"/>
  <c r="N521" i="14"/>
  <c r="N522" i="14"/>
  <c r="N523" i="14"/>
  <c r="N524" i="14"/>
  <c r="N525" i="14"/>
  <c r="N526" i="14"/>
  <c r="N527" i="14"/>
  <c r="N528" i="14"/>
  <c r="N529" i="14"/>
  <c r="N53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O501" i="14"/>
  <c r="O502" i="14"/>
  <c r="O503" i="14"/>
  <c r="O504" i="14"/>
  <c r="O505" i="14"/>
  <c r="O506" i="14"/>
  <c r="O507" i="14"/>
  <c r="O508" i="14"/>
  <c r="O509" i="14"/>
  <c r="O510" i="14"/>
  <c r="O511" i="14"/>
  <c r="O512" i="14"/>
  <c r="O513" i="14"/>
  <c r="O514" i="14"/>
  <c r="O515" i="14"/>
  <c r="O516" i="14"/>
  <c r="N496" i="14"/>
  <c r="N497" i="14"/>
  <c r="N498" i="14"/>
  <c r="N499" i="14"/>
  <c r="N500" i="14"/>
  <c r="N501" i="14"/>
  <c r="N502" i="14"/>
  <c r="N503" i="14"/>
  <c r="N504" i="14"/>
  <c r="N505" i="14"/>
  <c r="N506" i="14"/>
  <c r="N507" i="14"/>
  <c r="N508" i="14"/>
  <c r="N509" i="14"/>
  <c r="N510" i="14"/>
  <c r="N511" i="14"/>
  <c r="N512" i="14"/>
  <c r="N513" i="14"/>
  <c r="N514" i="14"/>
  <c r="N515" i="14"/>
  <c r="N516" i="14"/>
  <c r="N407" i="14"/>
  <c r="N408" i="14"/>
  <c r="N411" i="14"/>
  <c r="N415" i="14"/>
  <c r="N418" i="14"/>
  <c r="N419" i="14"/>
  <c r="N422" i="14"/>
  <c r="N423" i="14"/>
  <c r="N424" i="14"/>
  <c r="N426" i="14"/>
  <c r="N428" i="14"/>
  <c r="N429" i="14"/>
  <c r="N431" i="14"/>
  <c r="N432" i="14"/>
  <c r="N433" i="14"/>
  <c r="N435" i="14"/>
  <c r="N436" i="14"/>
  <c r="N437" i="14"/>
  <c r="N438" i="14"/>
  <c r="N439" i="14"/>
  <c r="N440" i="14"/>
  <c r="N441" i="14"/>
  <c r="N442" i="14"/>
  <c r="N443" i="14"/>
  <c r="N445" i="14"/>
  <c r="N446" i="14"/>
  <c r="N447" i="14"/>
  <c r="N448" i="14"/>
  <c r="N449" i="14"/>
  <c r="N450" i="14"/>
  <c r="N451" i="14"/>
  <c r="N452" i="14"/>
  <c r="N453" i="14"/>
  <c r="N454" i="14"/>
  <c r="N455" i="14"/>
  <c r="N456" i="14"/>
  <c r="N457" i="14"/>
  <c r="N458" i="14"/>
  <c r="N459" i="14"/>
  <c r="N460" i="14"/>
  <c r="N461" i="14"/>
  <c r="N462" i="14"/>
  <c r="N463" i="14"/>
  <c r="N464" i="14"/>
  <c r="N465" i="14"/>
  <c r="N466" i="14"/>
  <c r="N467" i="14"/>
  <c r="N468" i="14"/>
  <c r="N469" i="14"/>
  <c r="N470" i="14"/>
  <c r="N471" i="14"/>
  <c r="N472" i="14"/>
  <c r="N473" i="14"/>
  <c r="N474" i="14"/>
  <c r="N475" i="14"/>
  <c r="N476" i="14"/>
  <c r="N477" i="14"/>
  <c r="N478" i="14"/>
  <c r="N479" i="14"/>
  <c r="N480" i="14"/>
  <c r="N481" i="14"/>
  <c r="N482" i="14"/>
  <c r="N483" i="14"/>
  <c r="N484" i="14"/>
  <c r="N485" i="14"/>
  <c r="N486" i="14"/>
  <c r="N487" i="14"/>
  <c r="N488" i="14"/>
  <c r="N489" i="14"/>
  <c r="N490" i="14"/>
  <c r="N491" i="14"/>
  <c r="N492" i="14"/>
  <c r="N493" i="14"/>
  <c r="N494" i="14"/>
  <c r="N495" i="14"/>
  <c r="N384" i="14"/>
  <c r="N385" i="14"/>
  <c r="N387" i="14"/>
  <c r="N388" i="14"/>
  <c r="N389" i="14"/>
  <c r="N390" i="14"/>
  <c r="N391" i="14"/>
  <c r="N392" i="14"/>
  <c r="N393" i="14"/>
  <c r="N394" i="14"/>
  <c r="N395" i="14"/>
  <c r="N397" i="14"/>
  <c r="N402" i="14"/>
  <c r="N404" i="14"/>
  <c r="N379" i="14"/>
  <c r="N382" i="14"/>
  <c r="N372" i="14"/>
  <c r="N373" i="14"/>
  <c r="N376" i="14"/>
  <c r="N377" i="14"/>
  <c r="N294" i="14"/>
  <c r="N295" i="14"/>
  <c r="N296" i="14"/>
  <c r="N297" i="14"/>
  <c r="N298" i="14"/>
  <c r="N299" i="14"/>
  <c r="N300" i="14"/>
  <c r="N301" i="14"/>
  <c r="N302" i="14"/>
  <c r="N303" i="14"/>
  <c r="N304" i="14"/>
  <c r="N305" i="14"/>
  <c r="N306" i="14"/>
  <c r="N307" i="14"/>
  <c r="N308" i="14"/>
  <c r="N309" i="14"/>
  <c r="N310" i="14"/>
  <c r="N311" i="14"/>
  <c r="N312" i="14"/>
  <c r="N313" i="14"/>
  <c r="N314" i="14"/>
  <c r="N315" i="14"/>
  <c r="N316" i="14"/>
  <c r="N317" i="14"/>
  <c r="N318" i="14"/>
  <c r="N319" i="14"/>
  <c r="N320" i="14"/>
  <c r="N321" i="14"/>
  <c r="N322" i="14"/>
  <c r="N323" i="14"/>
  <c r="N324" i="14"/>
  <c r="N325" i="14"/>
  <c r="N326" i="14"/>
  <c r="N327" i="14"/>
  <c r="N328" i="14"/>
  <c r="N329" i="14"/>
  <c r="N330" i="14"/>
  <c r="N331" i="14"/>
  <c r="N332" i="14"/>
  <c r="N333" i="14"/>
  <c r="N334" i="14"/>
  <c r="N335" i="14"/>
  <c r="N336" i="14"/>
  <c r="N337" i="14"/>
  <c r="N338" i="14"/>
  <c r="N339" i="14"/>
  <c r="N340" i="14"/>
  <c r="N341" i="14"/>
  <c r="N342" i="14"/>
  <c r="N343" i="14"/>
  <c r="N344" i="14"/>
  <c r="N345" i="14"/>
  <c r="N346" i="14"/>
  <c r="N347" i="14"/>
  <c r="N348" i="14"/>
  <c r="N349" i="14"/>
  <c r="N350" i="14"/>
  <c r="N351" i="14"/>
  <c r="N352" i="14"/>
  <c r="N353" i="14"/>
  <c r="N354" i="14"/>
  <c r="N355" i="14"/>
  <c r="N356" i="14"/>
  <c r="N357" i="14"/>
  <c r="N358" i="14"/>
  <c r="N359" i="14"/>
  <c r="N360" i="14"/>
  <c r="N361" i="14"/>
  <c r="N362" i="14"/>
  <c r="N363" i="14"/>
  <c r="N364" i="14"/>
  <c r="N365" i="14"/>
  <c r="N366" i="14"/>
  <c r="N367" i="14"/>
  <c r="N368" i="14"/>
  <c r="N369" i="14"/>
  <c r="N370" i="14"/>
  <c r="N371" i="14"/>
  <c r="N241" i="14"/>
  <c r="N242" i="14"/>
  <c r="N243" i="14"/>
  <c r="N244" i="14"/>
  <c r="N245" i="14"/>
  <c r="N246" i="14"/>
  <c r="N247" i="14"/>
  <c r="N248" i="14"/>
  <c r="N249" i="14"/>
  <c r="N250" i="14"/>
  <c r="N251" i="14"/>
  <c r="N252" i="14"/>
  <c r="N253" i="14"/>
  <c r="N254" i="14"/>
  <c r="N255" i="14"/>
  <c r="N256" i="14"/>
  <c r="N257" i="14"/>
  <c r="N258" i="14"/>
  <c r="N259" i="14"/>
  <c r="N260" i="14"/>
  <c r="N261" i="14"/>
  <c r="N262" i="14"/>
  <c r="N263" i="14"/>
  <c r="N264" i="14"/>
  <c r="N265" i="14"/>
  <c r="N266" i="14"/>
  <c r="N267" i="14"/>
  <c r="N268" i="14"/>
  <c r="N269" i="14"/>
  <c r="N270" i="14"/>
  <c r="N271" i="14"/>
  <c r="N272" i="14"/>
  <c r="N273" i="14"/>
  <c r="N274" i="14"/>
  <c r="N275" i="14"/>
  <c r="N276" i="14"/>
  <c r="N277" i="14"/>
  <c r="N278" i="14"/>
  <c r="N279" i="14"/>
  <c r="N280" i="14"/>
  <c r="N281" i="14"/>
  <c r="N282" i="14"/>
  <c r="N283" i="14"/>
  <c r="N284" i="14"/>
  <c r="N285" i="14"/>
  <c r="N286" i="14"/>
  <c r="N287" i="14"/>
  <c r="N288" i="14"/>
  <c r="N289" i="14"/>
  <c r="N290" i="14"/>
  <c r="N291" i="14"/>
  <c r="N292" i="14"/>
  <c r="N293" i="14"/>
  <c r="N216" i="14"/>
  <c r="N217" i="14"/>
  <c r="N218" i="14"/>
  <c r="N219" i="14"/>
  <c r="N220" i="14"/>
  <c r="N221" i="14"/>
  <c r="N222" i="14"/>
  <c r="N223" i="14"/>
  <c r="N224" i="14"/>
  <c r="N225" i="14"/>
  <c r="N226" i="14"/>
  <c r="N227" i="14"/>
  <c r="N228" i="14"/>
  <c r="N229" i="14"/>
  <c r="N230" i="14"/>
  <c r="N231" i="14"/>
  <c r="N232" i="14"/>
  <c r="N233" i="14"/>
  <c r="N234" i="14"/>
  <c r="N235" i="14"/>
  <c r="N236" i="14"/>
  <c r="N237" i="14"/>
  <c r="N238" i="14"/>
  <c r="N239" i="14"/>
  <c r="N240" i="14"/>
  <c r="N159" i="14"/>
  <c r="N160" i="14"/>
  <c r="N162" i="14"/>
  <c r="N163" i="14"/>
  <c r="N164" i="14"/>
  <c r="N165" i="14"/>
  <c r="N166" i="14"/>
  <c r="N167" i="14"/>
  <c r="N168" i="14"/>
  <c r="N169" i="14"/>
  <c r="N170" i="14"/>
  <c r="N171" i="14"/>
  <c r="N172" i="14"/>
  <c r="N173" i="14"/>
  <c r="N174" i="14"/>
  <c r="N175" i="14"/>
  <c r="N176" i="14"/>
  <c r="N177" i="14"/>
  <c r="N178" i="14"/>
  <c r="N179" i="14"/>
  <c r="N180" i="14"/>
  <c r="N181" i="14"/>
  <c r="N182" i="14"/>
  <c r="N183" i="14"/>
  <c r="N184" i="14"/>
  <c r="N185" i="14"/>
  <c r="N186" i="14"/>
  <c r="N187" i="14"/>
  <c r="N188" i="14"/>
  <c r="N189" i="14"/>
  <c r="N190" i="14"/>
  <c r="N191" i="14"/>
  <c r="N192" i="14"/>
  <c r="N193" i="14"/>
  <c r="N194" i="14"/>
  <c r="N195" i="14"/>
  <c r="N196" i="14"/>
  <c r="N197" i="14"/>
  <c r="N198" i="14"/>
  <c r="N199" i="14"/>
  <c r="N200" i="14"/>
  <c r="N201" i="14"/>
  <c r="N202" i="14"/>
  <c r="N203" i="14"/>
  <c r="N204" i="14"/>
  <c r="N205" i="14"/>
  <c r="N206" i="14"/>
  <c r="N207" i="14"/>
  <c r="N208" i="14"/>
  <c r="N209" i="14"/>
  <c r="N210" i="14"/>
  <c r="N211" i="14"/>
  <c r="N212" i="14"/>
  <c r="N213" i="14"/>
  <c r="N214" i="14"/>
  <c r="N215" i="14"/>
  <c r="N153" i="14"/>
  <c r="N154" i="14"/>
  <c r="N155" i="14"/>
  <c r="N156" i="14"/>
  <c r="N157" i="14"/>
  <c r="N158" i="14"/>
  <c r="N138" i="14"/>
  <c r="N131" i="14"/>
  <c r="N132" i="14"/>
  <c r="N133" i="14"/>
  <c r="N134" i="14"/>
  <c r="N135" i="14"/>
  <c r="N136" i="14"/>
  <c r="N137" i="14"/>
  <c r="N139" i="14"/>
  <c r="N140" i="14"/>
  <c r="N141" i="14"/>
  <c r="N142" i="14"/>
  <c r="N143" i="14"/>
  <c r="N144" i="14"/>
  <c r="N145" i="14"/>
  <c r="N146" i="14"/>
  <c r="N147" i="14"/>
  <c r="N148" i="14"/>
  <c r="N149" i="14"/>
  <c r="N150" i="14"/>
  <c r="N151" i="14"/>
  <c r="N152" i="14"/>
  <c r="N117" i="14"/>
  <c r="N118" i="14"/>
  <c r="N119" i="14"/>
  <c r="N120" i="14"/>
  <c r="N121" i="14"/>
  <c r="N122" i="14"/>
  <c r="N123" i="14"/>
  <c r="N124" i="14"/>
  <c r="N125" i="14"/>
  <c r="N126" i="14"/>
  <c r="N127" i="14"/>
  <c r="N128" i="14"/>
  <c r="N129" i="14"/>
  <c r="N130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N115" i="14"/>
  <c r="N116" i="14"/>
  <c r="N93" i="14"/>
  <c r="N94" i="14"/>
  <c r="N95" i="14"/>
  <c r="N96" i="14"/>
  <c r="N97" i="14"/>
  <c r="N98" i="14"/>
  <c r="N92" i="14"/>
  <c r="N91" i="14"/>
  <c r="N90" i="14"/>
  <c r="N89" i="14"/>
  <c r="N88" i="14"/>
  <c r="N87" i="14"/>
  <c r="N86" i="14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P653" i="14" l="1"/>
  <c r="P654" i="14"/>
</calcChain>
</file>

<file path=xl/sharedStrings.xml><?xml version="1.0" encoding="utf-8"?>
<sst xmlns="http://schemas.openxmlformats.org/spreadsheetml/2006/main" count="21760" uniqueCount="1110">
  <si>
    <t>Pindos</t>
  </si>
  <si>
    <t>1995_Economou</t>
  </si>
  <si>
    <t>Kampos</t>
  </si>
  <si>
    <t>SiO2</t>
  </si>
  <si>
    <t>Al2O3</t>
  </si>
  <si>
    <t>Cr2O3</t>
  </si>
  <si>
    <t>Fe2O3</t>
  </si>
  <si>
    <t>TiO2</t>
  </si>
  <si>
    <t>MgO</t>
  </si>
  <si>
    <t>FeO</t>
  </si>
  <si>
    <t>MnO</t>
  </si>
  <si>
    <t>NiO</t>
  </si>
  <si>
    <t>Total</t>
  </si>
  <si>
    <t>Cr/(Cr+Al)</t>
  </si>
  <si>
    <t>Analysis</t>
  </si>
  <si>
    <t>Trygona</t>
  </si>
  <si>
    <t>Dramala</t>
  </si>
  <si>
    <t>Korydallos</t>
  </si>
  <si>
    <t>Vourbiani</t>
  </si>
  <si>
    <t>Kalambaka</t>
  </si>
  <si>
    <t>Milia</t>
  </si>
  <si>
    <t>Kyra Kali</t>
  </si>
  <si>
    <t>Aetoraches</t>
  </si>
  <si>
    <t>3-AET-1</t>
  </si>
  <si>
    <t>3-AET-2</t>
  </si>
  <si>
    <t>3-AET-3</t>
  </si>
  <si>
    <t>3-AET-4</t>
  </si>
  <si>
    <t>3-AET-5</t>
  </si>
  <si>
    <t>Aga Kouri</t>
  </si>
  <si>
    <t>AK-86-1A</t>
  </si>
  <si>
    <t>AK-86-2A</t>
  </si>
  <si>
    <t>AK-86-3A</t>
  </si>
  <si>
    <t>AK-86-4</t>
  </si>
  <si>
    <t>AK-86-5</t>
  </si>
  <si>
    <t>AK-86-6</t>
  </si>
  <si>
    <t>AK-86-7</t>
  </si>
  <si>
    <t>AK-86-8</t>
  </si>
  <si>
    <t>AK-86-9</t>
  </si>
  <si>
    <t>AK-86-10</t>
  </si>
  <si>
    <t>AK-86-11</t>
  </si>
  <si>
    <t>AK-86-12</t>
  </si>
  <si>
    <t>AK-86-13</t>
  </si>
  <si>
    <t>AK-86-14</t>
  </si>
  <si>
    <t>AK-86-15</t>
  </si>
  <si>
    <t>AK-86-16</t>
  </si>
  <si>
    <t>AK-86-17</t>
  </si>
  <si>
    <t>AK-86-18</t>
  </si>
  <si>
    <t>AK-86-20</t>
  </si>
  <si>
    <t>AK-86-21</t>
  </si>
  <si>
    <t>AK-86-22</t>
  </si>
  <si>
    <t>AK-86-23</t>
  </si>
  <si>
    <t>AK-86-24</t>
  </si>
  <si>
    <t>AK-86-26</t>
  </si>
  <si>
    <t>AK-86-1</t>
  </si>
  <si>
    <t>AK-86-1X</t>
  </si>
  <si>
    <t>AK-86-2</t>
  </si>
  <si>
    <t>Brovika</t>
  </si>
  <si>
    <t>GR-85-1</t>
  </si>
  <si>
    <t>GR-85-2</t>
  </si>
  <si>
    <t>GR-85-3</t>
  </si>
  <si>
    <t>GR-85-4</t>
  </si>
  <si>
    <t>GR-85-6</t>
  </si>
  <si>
    <t>GR-85-10</t>
  </si>
  <si>
    <t>GR-85-12</t>
  </si>
  <si>
    <t>GR-85-13</t>
  </si>
  <si>
    <t>GR-85-15</t>
  </si>
  <si>
    <t>GR-85-16</t>
  </si>
  <si>
    <t>GR-85-17</t>
  </si>
  <si>
    <t>GR-85-18</t>
  </si>
  <si>
    <t>GR-85-19</t>
  </si>
  <si>
    <t>GR-85-20</t>
  </si>
  <si>
    <t>GR-85-22</t>
  </si>
  <si>
    <t>GRO-85-A</t>
  </si>
  <si>
    <t>GRO-85-B</t>
  </si>
  <si>
    <t>GRO-85-C</t>
  </si>
  <si>
    <t>GRO-85-D</t>
  </si>
  <si>
    <t>GRO-85-E</t>
  </si>
  <si>
    <t>Doumaraki</t>
  </si>
  <si>
    <t>SG70kc</t>
  </si>
  <si>
    <t>SG70lc</t>
  </si>
  <si>
    <t>SG70mc</t>
  </si>
  <si>
    <t>Dunite Hill Krappa</t>
  </si>
  <si>
    <t>AR-82-75</t>
  </si>
  <si>
    <t>EM-73-65</t>
  </si>
  <si>
    <t>AR-76-D2</t>
  </si>
  <si>
    <t>Kerasitsa</t>
  </si>
  <si>
    <t>V3-3B-81</t>
  </si>
  <si>
    <t>V3-3B-82</t>
  </si>
  <si>
    <t>V3-3B-87</t>
  </si>
  <si>
    <t>V3-3B-90</t>
  </si>
  <si>
    <t>V3-3B-94</t>
  </si>
  <si>
    <t>V3-3B-95</t>
  </si>
  <si>
    <t>V3-3B-96</t>
  </si>
  <si>
    <t>V3-3B-97</t>
  </si>
  <si>
    <t>V3-3C-1</t>
  </si>
  <si>
    <t>V3-3C-10</t>
  </si>
  <si>
    <t>V3-3C-11</t>
  </si>
  <si>
    <t>V3-3C-12</t>
  </si>
  <si>
    <t>V3-3C-13</t>
  </si>
  <si>
    <t>V3-3C-14</t>
  </si>
  <si>
    <t>V3-3C-2</t>
  </si>
  <si>
    <t>V3-3C-7</t>
  </si>
  <si>
    <t>V3-3C-8</t>
  </si>
  <si>
    <t>V3-3C-9</t>
  </si>
  <si>
    <t>Koursoumia</t>
  </si>
  <si>
    <t>V2-3A-104</t>
  </si>
  <si>
    <t>V2-3A-105</t>
  </si>
  <si>
    <t>V2-3A-106</t>
  </si>
  <si>
    <t>V2-3A-107</t>
  </si>
  <si>
    <t>V2-3A-112</t>
  </si>
  <si>
    <t>V2-3A-113</t>
  </si>
  <si>
    <t>V2-3A-115</t>
  </si>
  <si>
    <t>V2-3A-116</t>
  </si>
  <si>
    <t>V2-3B-14</t>
  </si>
  <si>
    <t>V2-3B-15</t>
  </si>
  <si>
    <t>V2-3B-16</t>
  </si>
  <si>
    <t>V2-3B-17</t>
  </si>
  <si>
    <t>V2-3B-18</t>
  </si>
  <si>
    <t>V2-3B-19</t>
  </si>
  <si>
    <t>Koutroulis</t>
  </si>
  <si>
    <t>AR-82-61</t>
  </si>
  <si>
    <t>AR-82-62A</t>
  </si>
  <si>
    <t>AR-82-63</t>
  </si>
  <si>
    <t>Krapa</t>
  </si>
  <si>
    <t>AR-75-M2</t>
  </si>
  <si>
    <t>AR-75-M3</t>
  </si>
  <si>
    <t>AR-75-M4</t>
  </si>
  <si>
    <t>AR-75-M7</t>
  </si>
  <si>
    <t>North Frourio</t>
  </si>
  <si>
    <t>Pilori</t>
  </si>
  <si>
    <t>AR-75-H1</t>
  </si>
  <si>
    <t>Rizo</t>
  </si>
  <si>
    <t>4-RIZ-1</t>
  </si>
  <si>
    <t>4-RIZ-2</t>
  </si>
  <si>
    <t>4-RIZ-3</t>
  </si>
  <si>
    <t>4-RIZ-4</t>
  </si>
  <si>
    <t>4-RIZ-5</t>
  </si>
  <si>
    <t>South Frourio</t>
  </si>
  <si>
    <t>sezione 1-2</t>
  </si>
  <si>
    <t>Sezione 1-3C</t>
  </si>
  <si>
    <t>Sezione 1-5</t>
  </si>
  <si>
    <t>Sezione 1-6</t>
  </si>
  <si>
    <t>Tsouka</t>
  </si>
  <si>
    <t>V2-2D-24</t>
  </si>
  <si>
    <t>V2-2D-25</t>
  </si>
  <si>
    <t>V2-2D-27</t>
  </si>
  <si>
    <t>V2-2D-28</t>
  </si>
  <si>
    <t>V2-2D-30</t>
  </si>
  <si>
    <t>V2-2D-31</t>
  </si>
  <si>
    <t>V2-2D-40</t>
  </si>
  <si>
    <t>V2-2D-41</t>
  </si>
  <si>
    <t>V2-2D-43</t>
  </si>
  <si>
    <t>V2-2D-44</t>
  </si>
  <si>
    <t>V2-2D-45</t>
  </si>
  <si>
    <t>V2-2E-3</t>
  </si>
  <si>
    <t>V2-2E-4</t>
  </si>
  <si>
    <t>V2-2E-5</t>
  </si>
  <si>
    <t>V2-2E-6</t>
  </si>
  <si>
    <t>V2-2E-7</t>
  </si>
  <si>
    <t>V2-2E-8</t>
  </si>
  <si>
    <t>V2-2F-22</t>
  </si>
  <si>
    <t>V2-2F-23</t>
  </si>
  <si>
    <t>V2-2F-24</t>
  </si>
  <si>
    <t>V2-2F-26</t>
  </si>
  <si>
    <t>V2-2F-27</t>
  </si>
  <si>
    <t>V2-2F-28</t>
  </si>
  <si>
    <t>V2-2F-29</t>
  </si>
  <si>
    <t>V2-2F-30</t>
  </si>
  <si>
    <t>AR-82-1</t>
  </si>
  <si>
    <t>AR-82-2</t>
  </si>
  <si>
    <t>AR-82-5a</t>
  </si>
  <si>
    <t>AR-82-5b</t>
  </si>
  <si>
    <t>AR-82-8</t>
  </si>
  <si>
    <t>AR-82-9</t>
  </si>
  <si>
    <t>AR-82-10</t>
  </si>
  <si>
    <t>AR-82-13</t>
  </si>
  <si>
    <t>AR-82-14</t>
  </si>
  <si>
    <t>AR-82-15</t>
  </si>
  <si>
    <t>AR-82-16</t>
  </si>
  <si>
    <t>AR-82-17</t>
  </si>
  <si>
    <t>AR-82-18</t>
  </si>
  <si>
    <t>AR-82-19</t>
  </si>
  <si>
    <t>AR-82-20</t>
  </si>
  <si>
    <t>AR-82-21</t>
  </si>
  <si>
    <t>AR-82-22</t>
  </si>
  <si>
    <t>AR-82-23</t>
  </si>
  <si>
    <t>AR-82-25</t>
  </si>
  <si>
    <t>AR-82-26</t>
  </si>
  <si>
    <t>AR-82-27</t>
  </si>
  <si>
    <t>AR-82-29</t>
  </si>
  <si>
    <t>AR-82-30</t>
  </si>
  <si>
    <t>AR-82-31</t>
  </si>
  <si>
    <t>AR-82-32</t>
  </si>
  <si>
    <t>AR-82-34</t>
  </si>
  <si>
    <t>AR-82-38</t>
  </si>
  <si>
    <t>AR-82-42A</t>
  </si>
  <si>
    <t>AR-82-42B</t>
  </si>
  <si>
    <t>AR-82-43</t>
  </si>
  <si>
    <t>AR-82-45</t>
  </si>
  <si>
    <t>AR-82-46</t>
  </si>
  <si>
    <t>AR-82-48</t>
  </si>
  <si>
    <t>AR-82-49</t>
  </si>
  <si>
    <t>AR-82-49a</t>
  </si>
  <si>
    <t>AR-82-50a</t>
  </si>
  <si>
    <t>AR-82-50b</t>
  </si>
  <si>
    <t>AR-82-59</t>
  </si>
  <si>
    <t>AR-82-60</t>
  </si>
  <si>
    <t>AR-75-C1</t>
  </si>
  <si>
    <t>AR-75-C2</t>
  </si>
  <si>
    <t>AR-75-C3</t>
  </si>
  <si>
    <t>AR-75-C4</t>
  </si>
  <si>
    <t>AR-75-C5</t>
  </si>
  <si>
    <t>AR-75-C6</t>
  </si>
  <si>
    <t>C-Cr-75A</t>
  </si>
  <si>
    <t>C-Cr-75B</t>
  </si>
  <si>
    <t>C-Cr-75D</t>
  </si>
  <si>
    <t>SG39fc</t>
  </si>
  <si>
    <t>SG39gr</t>
  </si>
  <si>
    <t>SG39hc</t>
  </si>
  <si>
    <t>SG39lc</t>
  </si>
  <si>
    <t>SG39jc</t>
  </si>
  <si>
    <t>Voidolakkos</t>
  </si>
  <si>
    <t>V3-1A-67</t>
  </si>
  <si>
    <t>V3-1A-68</t>
  </si>
  <si>
    <t>V3-1A-72</t>
  </si>
  <si>
    <t>V3-1A-73</t>
  </si>
  <si>
    <t>V3-1A-76</t>
  </si>
  <si>
    <t>V3-1A-77</t>
  </si>
  <si>
    <t>V3-1A-78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</si>
  <si>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</si>
  <si>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</si>
  <si>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</si>
  <si>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</si>
  <si>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</si>
  <si>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</si>
  <si>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</si>
  <si>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</si>
  <si>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</si>
  <si>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</si>
  <si>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</si>
  <si>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</si>
  <si>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</si>
  <si>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</si>
  <si>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</si>
  <si>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</si>
  <si>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</si>
  <si>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</si>
  <si>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</si>
  <si>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</si>
  <si>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</si>
  <si>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</si>
  <si>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</si>
  <si>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</si>
  <si>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</si>
  <si>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</si>
  <si>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</si>
  <si>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</si>
  <si>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</si>
  <si>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</si>
  <si>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</si>
  <si>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D38</t>
  </si>
  <si>
    <t>D39</t>
  </si>
  <si>
    <t>D40</t>
  </si>
  <si>
    <t>D41</t>
  </si>
  <si>
    <t>D42</t>
  </si>
  <si>
    <t>SR-BB1acc</t>
  </si>
  <si>
    <t>SR-BB1br</t>
  </si>
  <si>
    <t>SR-BB1cc</t>
  </si>
  <si>
    <t>SR-BB1dr</t>
  </si>
  <si>
    <t>SR-BB1ec</t>
  </si>
  <si>
    <t>SR-BB2pc</t>
  </si>
  <si>
    <t>SR-BB5cc</t>
  </si>
  <si>
    <t>SR-BB2hr</t>
  </si>
  <si>
    <t>SR-BB2jc</t>
  </si>
  <si>
    <t>SR-BB3jc</t>
  </si>
  <si>
    <t>SR-BB3kc</t>
  </si>
  <si>
    <t>SR-BB3lr</t>
  </si>
  <si>
    <t>SR-BB3mc</t>
  </si>
  <si>
    <t>SR-BB3nr</t>
  </si>
  <si>
    <t>SR-BB4ac</t>
  </si>
  <si>
    <t>SR-BB4bc</t>
  </si>
  <si>
    <t>SR-BB4cr</t>
  </si>
  <si>
    <t>SR-BB4dc</t>
  </si>
  <si>
    <t>SR-BB4ec</t>
  </si>
  <si>
    <t>SR-BB5fr</t>
  </si>
  <si>
    <t>SR-BB5gc</t>
  </si>
  <si>
    <t>SR-BB5hr</t>
  </si>
  <si>
    <t>SR-BB5lc</t>
  </si>
  <si>
    <t>BB7nr</t>
  </si>
  <si>
    <t>BB70c</t>
  </si>
  <si>
    <t>BB81ac</t>
  </si>
  <si>
    <t>BB8br</t>
  </si>
  <si>
    <t>BB8cc</t>
  </si>
  <si>
    <t>BB8dr</t>
  </si>
  <si>
    <t>BB8ec</t>
  </si>
  <si>
    <t>BB9pc</t>
  </si>
  <si>
    <t>BB9qr</t>
  </si>
  <si>
    <t>BB9rr</t>
  </si>
  <si>
    <t>BB9tc</t>
  </si>
  <si>
    <t>BB9sc</t>
  </si>
  <si>
    <t>Xerolivado</t>
  </si>
  <si>
    <t>C1/745-1-3</t>
  </si>
  <si>
    <t>C1/745-1-4</t>
  </si>
  <si>
    <t>C10/939-1-2</t>
  </si>
  <si>
    <t xml:space="preserve">C3/692-3-core-B </t>
  </si>
  <si>
    <t xml:space="preserve">C3/692-4-5 </t>
  </si>
  <si>
    <t xml:space="preserve">C3/717A-3-rim </t>
  </si>
  <si>
    <t>C3/717B-2-2</t>
  </si>
  <si>
    <t>C3/717B-3-2</t>
  </si>
  <si>
    <t xml:space="preserve">C3/739-1-core </t>
  </si>
  <si>
    <t xml:space="preserve">C3/739-3-core-2 </t>
  </si>
  <si>
    <t xml:space="preserve">C3/739-5-core </t>
  </si>
  <si>
    <t xml:space="preserve">C3/750-1-chr-2 </t>
  </si>
  <si>
    <t xml:space="preserve">C4/692-1-1 </t>
  </si>
  <si>
    <t xml:space="preserve">C4/692-1-2 </t>
  </si>
  <si>
    <t xml:space="preserve">C4/692-1-8 </t>
  </si>
  <si>
    <t xml:space="preserve">C4/717A-1-A </t>
  </si>
  <si>
    <t xml:space="preserve">C4/738-1-core-2 </t>
  </si>
  <si>
    <t xml:space="preserve">C4/738-2-core </t>
  </si>
  <si>
    <t xml:space="preserve">C4/738-3-core-3 </t>
  </si>
  <si>
    <t xml:space="preserve">C4/765-2-core </t>
  </si>
  <si>
    <t xml:space="preserve">C4/800-2-core </t>
  </si>
  <si>
    <t xml:space="preserve">C4/800-5-core-3 </t>
  </si>
  <si>
    <t xml:space="preserve">C5/717-2-core-2 </t>
  </si>
  <si>
    <t xml:space="preserve">C5/738-2-core-2 </t>
  </si>
  <si>
    <t xml:space="preserve">C5/738-4-core-4 </t>
  </si>
  <si>
    <t xml:space="preserve">C-5-692-5-core-2 </t>
  </si>
  <si>
    <t xml:space="preserve">C5-766-1-chr-2 </t>
  </si>
  <si>
    <t xml:space="preserve">C5-766-3-chr-3 </t>
  </si>
  <si>
    <t xml:space="preserve">C6/692-2-core </t>
  </si>
  <si>
    <t xml:space="preserve">C6/692-4-core-2 </t>
  </si>
  <si>
    <t xml:space="preserve">C6/717-2-core </t>
  </si>
  <si>
    <t xml:space="preserve">C6/717-5-core-2 </t>
  </si>
  <si>
    <t xml:space="preserve">C6/741-1-core-3 </t>
  </si>
  <si>
    <t xml:space="preserve">C6/741-4-core-2 </t>
  </si>
  <si>
    <t>SS1nr</t>
  </si>
  <si>
    <t>SS2gc</t>
  </si>
  <si>
    <t>SS6uc</t>
  </si>
  <si>
    <t>SS6vc</t>
  </si>
  <si>
    <t>SS2jr</t>
  </si>
  <si>
    <t>SS3mc</t>
  </si>
  <si>
    <t>SS4fc</t>
  </si>
  <si>
    <t>SO02ve</t>
  </si>
  <si>
    <t xml:space="preserve">D2-3/692-3-core </t>
  </si>
  <si>
    <t xml:space="preserve">D2-3/692-3-rim </t>
  </si>
  <si>
    <t xml:space="preserve">D2-3/717A-4-core-2 </t>
  </si>
  <si>
    <t xml:space="preserve">D2-3/739-1-core-2 </t>
  </si>
  <si>
    <t xml:space="preserve">D2-3/739-1-core-3 </t>
  </si>
  <si>
    <t xml:space="preserve">D2-3/767-1-chr-1 </t>
  </si>
  <si>
    <t xml:space="preserve">D2-3/800-1-chr-2 </t>
  </si>
  <si>
    <t xml:space="preserve">D3/692-2-core-1 </t>
  </si>
  <si>
    <t xml:space="preserve">D3/692-2-core-2 </t>
  </si>
  <si>
    <t xml:space="preserve">D3/692-4-core </t>
  </si>
  <si>
    <t xml:space="preserve">D3/717A-3-core </t>
  </si>
  <si>
    <t xml:space="preserve">D3/739-1-core-2 </t>
  </si>
  <si>
    <t xml:space="preserve">D3/739-2-1 </t>
  </si>
  <si>
    <t xml:space="preserve">D3/739-2-5 </t>
  </si>
  <si>
    <t xml:space="preserve">D3/739-5-core </t>
  </si>
  <si>
    <t xml:space="preserve">D3/739-5-core-2 </t>
  </si>
  <si>
    <t xml:space="preserve">D3/750-2-chr-1 </t>
  </si>
  <si>
    <t xml:space="preserve">D3/750-2-chr-2 </t>
  </si>
  <si>
    <t xml:space="preserve">D3/800-1-chr-2 </t>
  </si>
  <si>
    <t xml:space="preserve">D3/800-3-chr-1 </t>
  </si>
  <si>
    <t xml:space="preserve">D3-4/692-2-1 </t>
  </si>
  <si>
    <t xml:space="preserve">D3-4/692-2-4 </t>
  </si>
  <si>
    <t xml:space="preserve">D3-4/692-2-5 </t>
  </si>
  <si>
    <t xml:space="preserve">D3-4/692-2-8 </t>
  </si>
  <si>
    <t xml:space="preserve">D3-4/692-2-9 </t>
  </si>
  <si>
    <t xml:space="preserve">D3-4/717A-3-core </t>
  </si>
  <si>
    <t xml:space="preserve">D3-4/739-2-core </t>
  </si>
  <si>
    <t xml:space="preserve">D3-4/739-2-core-2 </t>
  </si>
  <si>
    <t xml:space="preserve">D3-4/739-3-core-3 </t>
  </si>
  <si>
    <t xml:space="preserve">D3-4/754-3-chr-1 </t>
  </si>
  <si>
    <t xml:space="preserve">D3-4/754-3-chr-2 </t>
  </si>
  <si>
    <t xml:space="preserve">D3-4/754-5-chr-2 </t>
  </si>
  <si>
    <t xml:space="preserve">D4/692-4-rim </t>
  </si>
  <si>
    <t xml:space="preserve">D4/717A-2-core-1 </t>
  </si>
  <si>
    <t xml:space="preserve">D4/717A-4-core </t>
  </si>
  <si>
    <t xml:space="preserve">D4/738-1-core-3 </t>
  </si>
  <si>
    <t xml:space="preserve">D4/738-3-core </t>
  </si>
  <si>
    <t xml:space="preserve">D4/738-3-core-2 </t>
  </si>
  <si>
    <t xml:space="preserve">D4/765-4-chr-1 </t>
  </si>
  <si>
    <t xml:space="preserve">D4/765-4-chr-3 </t>
  </si>
  <si>
    <t xml:space="preserve">D4/800-1-chr-2 </t>
  </si>
  <si>
    <t xml:space="preserve">D4-5/692-1-core </t>
  </si>
  <si>
    <t xml:space="preserve">D4-5/692-4-core-1 </t>
  </si>
  <si>
    <t xml:space="preserve">D4-5/692-4-rim-1 </t>
  </si>
  <si>
    <t xml:space="preserve">D4-5/738-2-core </t>
  </si>
  <si>
    <t xml:space="preserve">D4-5/738-2-core-2 </t>
  </si>
  <si>
    <t xml:space="preserve">D4-5/738-3-core </t>
  </si>
  <si>
    <t xml:space="preserve">D4-5/765-1-chr-2 </t>
  </si>
  <si>
    <t xml:space="preserve">D4-5/765-3-chr-2 </t>
  </si>
  <si>
    <t xml:space="preserve">D4-5/765-3-chr-4 </t>
  </si>
  <si>
    <t xml:space="preserve">D5/692-3-core </t>
  </si>
  <si>
    <t xml:space="preserve">D5/692-4-rim </t>
  </si>
  <si>
    <t xml:space="preserve">D5/717-3-core </t>
  </si>
  <si>
    <t xml:space="preserve">D5/717-4-core </t>
  </si>
  <si>
    <t xml:space="preserve">D5/717-5-core-2 </t>
  </si>
  <si>
    <t xml:space="preserve">D5/738-1-core </t>
  </si>
  <si>
    <t xml:space="preserve">D5/738-2-core </t>
  </si>
  <si>
    <t xml:space="preserve">D5/738-3-core </t>
  </si>
  <si>
    <t xml:space="preserve">D5/738-3-rim </t>
  </si>
  <si>
    <t xml:space="preserve">D5/766-2-chr-2 </t>
  </si>
  <si>
    <t xml:space="preserve">D5/766-4-chr-1 </t>
  </si>
  <si>
    <t xml:space="preserve">D5/766-3-chr-1 </t>
  </si>
  <si>
    <t xml:space="preserve">D5/766-4-chr-3 </t>
  </si>
  <si>
    <t xml:space="preserve">D-5-6/692-3-core </t>
  </si>
  <si>
    <t xml:space="preserve">D5-6/717-1-dark </t>
  </si>
  <si>
    <t xml:space="preserve">D5-6/717-2-core </t>
  </si>
  <si>
    <t xml:space="preserve">D5-6/717-4-core </t>
  </si>
  <si>
    <t xml:space="preserve">D5-6/738-1-core </t>
  </si>
  <si>
    <t xml:space="preserve">D5-6/738-1-core-2 </t>
  </si>
  <si>
    <t xml:space="preserve">D5-6/738-4-core-2 </t>
  </si>
  <si>
    <t xml:space="preserve">D5-6/738-5-core-2 </t>
  </si>
  <si>
    <t xml:space="preserve">D6/717-1-core-2 </t>
  </si>
  <si>
    <t xml:space="preserve">D6/717-2-core-2 </t>
  </si>
  <si>
    <t>Xerolivado Region</t>
  </si>
  <si>
    <t>AR-95-13</t>
  </si>
  <si>
    <t>AR-95-33</t>
  </si>
  <si>
    <t>Xerolivado Trench</t>
  </si>
  <si>
    <t>Trench A</t>
  </si>
  <si>
    <t>Trench D</t>
  </si>
  <si>
    <t>Trench E</t>
  </si>
  <si>
    <t>Trench L1</t>
  </si>
  <si>
    <t>Trench M</t>
  </si>
  <si>
    <t>Trench N</t>
  </si>
  <si>
    <t>Vourinos</t>
  </si>
  <si>
    <t>2020_Rassios</t>
  </si>
  <si>
    <t>Location</t>
  </si>
  <si>
    <t>Ophiolite</t>
  </si>
  <si>
    <t>Reference</t>
  </si>
  <si>
    <t>2018_Grieco</t>
  </si>
  <si>
    <t>Evia</t>
  </si>
  <si>
    <t>2023_Grieco</t>
  </si>
  <si>
    <t>CHR2-3-1</t>
  </si>
  <si>
    <t>CHR2-3-2</t>
  </si>
  <si>
    <t>CHR2-3-3</t>
  </si>
  <si>
    <t>CHR2-3-4</t>
  </si>
  <si>
    <t>CHR2-3-5</t>
  </si>
  <si>
    <t>CHR2-3-20</t>
  </si>
  <si>
    <t>CHR2-3-21</t>
  </si>
  <si>
    <t>CHR2-3-22</t>
  </si>
  <si>
    <t>CHR2-3-23</t>
  </si>
  <si>
    <t>CHR2-3-24</t>
  </si>
  <si>
    <t>CHR2-3-42</t>
  </si>
  <si>
    <t>CHR2-3-43</t>
  </si>
  <si>
    <t>CHR2-3-44</t>
  </si>
  <si>
    <t>CHR2-3-61</t>
  </si>
  <si>
    <t>CHR2-3-62</t>
  </si>
  <si>
    <t>CHR2-3-63</t>
  </si>
  <si>
    <t>CHR2-3-65</t>
  </si>
  <si>
    <t>CHR2-3-66</t>
  </si>
  <si>
    <t>CHR2-3-67</t>
  </si>
  <si>
    <t>CHR2-3-68</t>
  </si>
  <si>
    <t>CHR2-3-69</t>
  </si>
  <si>
    <t>Si</t>
  </si>
  <si>
    <t>Ti</t>
  </si>
  <si>
    <t>Al</t>
  </si>
  <si>
    <t>Cr</t>
  </si>
  <si>
    <t>Mn</t>
  </si>
  <si>
    <t>Mg</t>
  </si>
  <si>
    <t>CHR-2C-1</t>
  </si>
  <si>
    <t>CHR-2C-2</t>
  </si>
  <si>
    <t>CHR-2C-7</t>
  </si>
  <si>
    <t>CHR-2C-9</t>
  </si>
  <si>
    <t>CHR-2C-22</t>
  </si>
  <si>
    <t>CHR-2C-23</t>
  </si>
  <si>
    <t>CHR-2C-26</t>
  </si>
  <si>
    <t>CHR-2C-27</t>
  </si>
  <si>
    <t>CHR-2C-28</t>
  </si>
  <si>
    <t>CHR-2C-chr</t>
  </si>
  <si>
    <t>CHR-2C-chr2</t>
  </si>
  <si>
    <t>CHR-2C-chr3</t>
  </si>
  <si>
    <t>CHR-2-2-1</t>
  </si>
  <si>
    <t>CHR-2-2-2</t>
  </si>
  <si>
    <t>CHR-2-2-3</t>
  </si>
  <si>
    <t>CHR-2-2-4</t>
  </si>
  <si>
    <t>CHR-2-2-5</t>
  </si>
  <si>
    <t>CHR-2-2-6</t>
  </si>
  <si>
    <t>CHR-2-2-15</t>
  </si>
  <si>
    <t>CHR-2-2-16</t>
  </si>
  <si>
    <t>CHR-2-2-23</t>
  </si>
  <si>
    <t>CHR-2-2-24</t>
  </si>
  <si>
    <t>CHR-2-2-26</t>
  </si>
  <si>
    <t>CHR-2-2-27</t>
  </si>
  <si>
    <t>CHR-2-2-32</t>
  </si>
  <si>
    <t>CHR-2-2-34</t>
  </si>
  <si>
    <t>Fe3+</t>
  </si>
  <si>
    <t>Fe2+</t>
  </si>
  <si>
    <t>Ni</t>
  </si>
  <si>
    <t>Mg/(Mg+Fe2)</t>
  </si>
  <si>
    <t>Veria</t>
  </si>
  <si>
    <t>2005_Tsoupas</t>
  </si>
  <si>
    <t>G.64</t>
  </si>
  <si>
    <t>G.65</t>
  </si>
  <si>
    <t>G.66</t>
  </si>
  <si>
    <t>G.67</t>
  </si>
  <si>
    <t>V.87</t>
  </si>
  <si>
    <t>G.79</t>
  </si>
  <si>
    <t>G.80-1</t>
  </si>
  <si>
    <t>G.80</t>
  </si>
  <si>
    <t>G.80A2</t>
  </si>
  <si>
    <t>Galaktos</t>
  </si>
  <si>
    <t>G80A2</t>
  </si>
  <si>
    <t>G80A3</t>
  </si>
  <si>
    <t>G80A5</t>
  </si>
  <si>
    <t>G.80A6</t>
  </si>
  <si>
    <t>G.80A9</t>
  </si>
  <si>
    <t>G.80A11</t>
  </si>
  <si>
    <t>G.80B3</t>
  </si>
  <si>
    <t>G.80B4</t>
  </si>
  <si>
    <t>G.80D1</t>
  </si>
  <si>
    <t>G.80D2</t>
  </si>
  <si>
    <t>G.80D3</t>
  </si>
  <si>
    <t>G.80D4</t>
  </si>
  <si>
    <t>G80D5</t>
  </si>
  <si>
    <t>G.68</t>
  </si>
  <si>
    <t>G.81</t>
  </si>
  <si>
    <t>G.82</t>
  </si>
  <si>
    <t>G.83</t>
  </si>
  <si>
    <t>G.84</t>
  </si>
  <si>
    <t>G.80-2</t>
  </si>
  <si>
    <t>bdl</t>
  </si>
  <si>
    <t>2013_Kapsiotis</t>
  </si>
  <si>
    <t>K-1-14</t>
  </si>
  <si>
    <t>K-1-15</t>
  </si>
  <si>
    <t>K-1-16</t>
  </si>
  <si>
    <t>K-1-17</t>
  </si>
  <si>
    <t>K-1-18</t>
  </si>
  <si>
    <t>K-1-19</t>
  </si>
  <si>
    <t>K-1-21</t>
  </si>
  <si>
    <t>K-1-22</t>
  </si>
  <si>
    <t>K-1-23</t>
  </si>
  <si>
    <t>G-1-1</t>
  </si>
  <si>
    <t>G-2-3</t>
  </si>
  <si>
    <t>G-2-4</t>
  </si>
  <si>
    <t>G-3-5</t>
  </si>
  <si>
    <t>G-3-6</t>
  </si>
  <si>
    <t>G-3-10</t>
  </si>
  <si>
    <t>G-4-11</t>
  </si>
  <si>
    <t>G-4-12</t>
  </si>
  <si>
    <t>G-4-13</t>
  </si>
  <si>
    <t>Othris</t>
  </si>
  <si>
    <t>GR1-1</t>
  </si>
  <si>
    <t>GR2-1</t>
  </si>
  <si>
    <t>GR3-1</t>
  </si>
  <si>
    <t>GR4-1</t>
  </si>
  <si>
    <t>GR5-2</t>
  </si>
  <si>
    <t>GR6</t>
  </si>
  <si>
    <t>2018_Kapsiotis</t>
  </si>
  <si>
    <t>Metalleion</t>
  </si>
  <si>
    <t>3c</t>
  </si>
  <si>
    <t>17b</t>
  </si>
  <si>
    <t>20a</t>
  </si>
  <si>
    <t>chr1</t>
  </si>
  <si>
    <t>chr2</t>
  </si>
  <si>
    <t>chr3</t>
  </si>
  <si>
    <t>chr4</t>
  </si>
  <si>
    <t>chr5</t>
  </si>
  <si>
    <t>chr6</t>
  </si>
  <si>
    <t>chr7</t>
  </si>
  <si>
    <t>dchr1_1</t>
  </si>
  <si>
    <t>dchr1_2</t>
  </si>
  <si>
    <t>dchr1_3</t>
  </si>
  <si>
    <t>dchr1_4</t>
  </si>
  <si>
    <t>dchr1_5</t>
  </si>
  <si>
    <t>dchr1_6</t>
  </si>
  <si>
    <t>dchr1_7</t>
  </si>
  <si>
    <t>dchr2_1</t>
  </si>
  <si>
    <t>dchr2_2</t>
  </si>
  <si>
    <t>dchr2_3</t>
  </si>
  <si>
    <t>dchr2_4</t>
  </si>
  <si>
    <t>dchr2_5</t>
  </si>
  <si>
    <t>dchr2_6</t>
  </si>
  <si>
    <t>dchr2_7</t>
  </si>
  <si>
    <t>dchr2_8</t>
  </si>
  <si>
    <t>dchr2_9</t>
  </si>
  <si>
    <t>dchr2_10</t>
  </si>
  <si>
    <t>dchr2_11</t>
  </si>
  <si>
    <t>dchr2_12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</si>
  <si>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</si>
  <si>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</si>
  <si>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</si>
  <si>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</si>
  <si>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</si>
  <si>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</si>
  <si>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</si>
  <si>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</si>
  <si>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</si>
  <si>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A11a</t>
  </si>
  <si>
    <t>A11b</t>
  </si>
  <si>
    <t>A2</t>
  </si>
  <si>
    <t>A11c</t>
  </si>
  <si>
    <t>A3ba</t>
  </si>
  <si>
    <t>A5a</t>
  </si>
  <si>
    <t>A5b</t>
  </si>
  <si>
    <t>A3aa</t>
  </si>
  <si>
    <t>A3ab</t>
  </si>
  <si>
    <t>A6</t>
  </si>
  <si>
    <t>A9</t>
  </si>
  <si>
    <t>B4a</t>
  </si>
  <si>
    <t>B4b</t>
  </si>
  <si>
    <t>B3</t>
  </si>
  <si>
    <t>D1a</t>
  </si>
  <si>
    <t>D1b</t>
  </si>
  <si>
    <t>D2</t>
  </si>
  <si>
    <t>D3a</t>
  </si>
  <si>
    <t>D3b</t>
  </si>
  <si>
    <t>D4a</t>
  </si>
  <si>
    <t>D4b</t>
  </si>
  <si>
    <t>D5a</t>
  </si>
  <si>
    <t>D5b</t>
  </si>
  <si>
    <t>2021_Tsoupas</t>
  </si>
  <si>
    <t>B101an1</t>
  </si>
  <si>
    <t>b.d.l.</t>
  </si>
  <si>
    <t>B23Aan12</t>
  </si>
  <si>
    <t>b23ban7</t>
  </si>
  <si>
    <t>B21can7</t>
  </si>
  <si>
    <t>B25aan11</t>
  </si>
  <si>
    <t>B25aan13</t>
  </si>
  <si>
    <t>B28an9</t>
  </si>
  <si>
    <t>B28an12</t>
  </si>
  <si>
    <t>B30Aan3</t>
  </si>
  <si>
    <t>B30Aan6</t>
  </si>
  <si>
    <t>B30Aan13</t>
  </si>
  <si>
    <t>B30Aan28</t>
  </si>
  <si>
    <t>Vavdos</t>
  </si>
  <si>
    <t>2021_Sideridis</t>
  </si>
  <si>
    <t>VV1-1-1</t>
  </si>
  <si>
    <t>VV1-5-2</t>
  </si>
  <si>
    <t>VV1-2-1</t>
  </si>
  <si>
    <t>VV1-3-1</t>
  </si>
  <si>
    <t>VV1-3-3</t>
  </si>
  <si>
    <t>VV1-6-1</t>
  </si>
  <si>
    <t>VV1-6-3</t>
  </si>
  <si>
    <t>VV3-1-1</t>
  </si>
  <si>
    <t>VV3-5-1</t>
  </si>
  <si>
    <t>VV3-5-6</t>
  </si>
  <si>
    <t>VV3-4-1</t>
  </si>
  <si>
    <t>VV3-3-1</t>
  </si>
  <si>
    <t>VV3-2-1</t>
  </si>
  <si>
    <t>VV3-2-3</t>
  </si>
  <si>
    <t>VV6-1-1</t>
  </si>
  <si>
    <t>VV6-2-1</t>
  </si>
  <si>
    <t>VV6-4-1</t>
  </si>
  <si>
    <t>VV6-3-1</t>
  </si>
  <si>
    <t>VV6-5-1</t>
  </si>
  <si>
    <t>VV6-6-1</t>
  </si>
  <si>
    <t>VV6-1-4</t>
  </si>
  <si>
    <t>VV8-2-1</t>
  </si>
  <si>
    <t>VV8-1-1</t>
  </si>
  <si>
    <t>VV8-1-4</t>
  </si>
  <si>
    <t>VV8-4-1</t>
  </si>
  <si>
    <t>VV8-5-1</t>
  </si>
  <si>
    <t>VV8-6-1</t>
  </si>
  <si>
    <t>VV8-3-1</t>
  </si>
  <si>
    <t>VV10-4-1</t>
  </si>
  <si>
    <t>VV10-4-3</t>
  </si>
  <si>
    <t>VV10-6-1</t>
  </si>
  <si>
    <t>VV10-1-1</t>
  </si>
  <si>
    <t>VV10-2-1</t>
  </si>
  <si>
    <t>VV10-5-1</t>
  </si>
  <si>
    <t>VV10-3-1</t>
  </si>
  <si>
    <t>VV12-1-1</t>
  </si>
  <si>
    <t>VV12-3-1</t>
  </si>
  <si>
    <t>VV12-4-1</t>
  </si>
  <si>
    <t>VV12-6-1</t>
  </si>
  <si>
    <t>VV12-2-1</t>
  </si>
  <si>
    <t>VV12-7-1</t>
  </si>
  <si>
    <t>VV12-5-1</t>
  </si>
  <si>
    <t>2008_Pedrotti</t>
  </si>
  <si>
    <t>max</t>
  </si>
  <si>
    <t>min</t>
  </si>
  <si>
    <t>avg</t>
  </si>
  <si>
    <t>stdev</t>
  </si>
  <si>
    <t>NRO9-4</t>
  </si>
  <si>
    <t>NRO9-5</t>
  </si>
  <si>
    <t>NRO9-10</t>
  </si>
  <si>
    <t>NRO9-12</t>
  </si>
  <si>
    <t>NRO9-14</t>
  </si>
  <si>
    <t>NRO9-3</t>
  </si>
  <si>
    <t>NRO9-6</t>
  </si>
  <si>
    <t>NRO9-9</t>
  </si>
  <si>
    <t>NRO9-11</t>
  </si>
  <si>
    <t>NRO913</t>
  </si>
  <si>
    <t>Bussolesi et al., 2022</t>
  </si>
  <si>
    <t>Nea Roda</t>
  </si>
  <si>
    <t>Skyros</t>
  </si>
  <si>
    <t>SK3A-1</t>
  </si>
  <si>
    <t>SK3A-2</t>
  </si>
  <si>
    <t>SK3A-3</t>
  </si>
  <si>
    <t>SK3A-4</t>
  </si>
  <si>
    <t>SK3A-5</t>
  </si>
  <si>
    <t>SK3A-6</t>
  </si>
  <si>
    <t>SK3A-8</t>
  </si>
  <si>
    <t>SK3A-9</t>
  </si>
  <si>
    <t>SK3A-10</t>
  </si>
  <si>
    <t>SK3A-11</t>
  </si>
  <si>
    <t>SK3A-12</t>
  </si>
  <si>
    <t>SK3A-13</t>
  </si>
  <si>
    <t>SK3A-14</t>
  </si>
  <si>
    <t>SK3A-15</t>
  </si>
  <si>
    <t>SK3A-16</t>
  </si>
  <si>
    <t>SK3A-17</t>
  </si>
  <si>
    <t>SK3A-18</t>
  </si>
  <si>
    <t>SK3A-19</t>
  </si>
  <si>
    <t>SK3A-20</t>
  </si>
  <si>
    <t>SK3A-21</t>
  </si>
  <si>
    <t>SK3A-22</t>
  </si>
  <si>
    <t>SK3A-23</t>
  </si>
  <si>
    <t>2025_Bussolesi</t>
  </si>
  <si>
    <t>SK3E-1</t>
  </si>
  <si>
    <t>SK3E-2</t>
  </si>
  <si>
    <t>SK3E-3</t>
  </si>
  <si>
    <t>SK3E-4</t>
  </si>
  <si>
    <t>SK3E-5</t>
  </si>
  <si>
    <t>SK3E-6</t>
  </si>
  <si>
    <t>SK3H-2</t>
  </si>
  <si>
    <t>SK3H-3</t>
  </si>
  <si>
    <t>SK3H-4</t>
  </si>
  <si>
    <t>SK3H-5</t>
  </si>
  <si>
    <t>SK3H-6</t>
  </si>
  <si>
    <t>SK3H-7</t>
  </si>
  <si>
    <t>SK3H-8</t>
  </si>
  <si>
    <t>SK3H-9</t>
  </si>
  <si>
    <t>SK3H-10</t>
  </si>
  <si>
    <t>SK3H-11</t>
  </si>
  <si>
    <t>SK3H-12</t>
  </si>
  <si>
    <t>SK3H-13</t>
  </si>
  <si>
    <t>SK3H-14</t>
  </si>
  <si>
    <t>SK3H-15</t>
  </si>
  <si>
    <t>SK3H-16</t>
  </si>
  <si>
    <t>SK3H-17</t>
  </si>
  <si>
    <t>SK3H-18</t>
  </si>
  <si>
    <t>SK3H-19</t>
  </si>
  <si>
    <t>SK3H-20</t>
  </si>
  <si>
    <t>SK3H-21</t>
  </si>
  <si>
    <t>SK3H-22</t>
  </si>
  <si>
    <t>SK3H-23</t>
  </si>
  <si>
    <t>SK3H-24</t>
  </si>
  <si>
    <t>SK3H-25</t>
  </si>
  <si>
    <t>SK3H-26</t>
  </si>
  <si>
    <t>SK3H-27</t>
  </si>
  <si>
    <t>SK3H-28</t>
  </si>
  <si>
    <t>SK3H-29</t>
  </si>
  <si>
    <t>SK3H-30</t>
  </si>
  <si>
    <t>SK3H-31</t>
  </si>
  <si>
    <t>SK3H-32</t>
  </si>
  <si>
    <t>SK3H-33</t>
  </si>
  <si>
    <t>SK3H-34</t>
  </si>
  <si>
    <t>SK3H-35</t>
  </si>
  <si>
    <t>SK3H-36</t>
  </si>
  <si>
    <t>SK3H-37</t>
  </si>
  <si>
    <t>SK3H-38</t>
  </si>
  <si>
    <t>SK3H-39</t>
  </si>
  <si>
    <t>SK3H-40</t>
  </si>
  <si>
    <t>SK3I-1</t>
  </si>
  <si>
    <t>SK3I-2</t>
  </si>
  <si>
    <t>SK3I-3</t>
  </si>
  <si>
    <t>SK3I-4</t>
  </si>
  <si>
    <t>SK3I-5</t>
  </si>
  <si>
    <t>SK3I-6</t>
  </si>
  <si>
    <t>SK3I-7</t>
  </si>
  <si>
    <t>SK3I-8</t>
  </si>
  <si>
    <t>SK3I-9</t>
  </si>
  <si>
    <t>SK3I-10</t>
  </si>
  <si>
    <t>SK3I-11</t>
  </si>
  <si>
    <t>SK3I-12</t>
  </si>
  <si>
    <t>SK3I-13</t>
  </si>
  <si>
    <t>SK3I-14</t>
  </si>
  <si>
    <t>SK3I-15</t>
  </si>
  <si>
    <t>SK3I-16</t>
  </si>
  <si>
    <t>SK3I-17</t>
  </si>
  <si>
    <t>SK3I-18</t>
  </si>
  <si>
    <t>SK3I-19</t>
  </si>
  <si>
    <t>SK3I-20</t>
  </si>
  <si>
    <t>SK3I-21</t>
  </si>
  <si>
    <t>SK3I-22</t>
  </si>
  <si>
    <t>SK3I-24</t>
  </si>
  <si>
    <t>SK3I-25</t>
  </si>
  <si>
    <t>SK3I-27</t>
  </si>
  <si>
    <t>SK3I-28</t>
  </si>
  <si>
    <t>SKY8A 123</t>
  </si>
  <si>
    <t>SKY8A 124</t>
  </si>
  <si>
    <t>SKY8A 125</t>
  </si>
  <si>
    <t>SKY8A 129</t>
  </si>
  <si>
    <t>SKY8A 130</t>
  </si>
  <si>
    <t>SKY8A 131</t>
  </si>
  <si>
    <t>SKY8A 132</t>
  </si>
  <si>
    <t>SKY8A 135</t>
  </si>
  <si>
    <t>SKY8A 136</t>
  </si>
  <si>
    <t>SKY8A 137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</si>
  <si>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</si>
  <si>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</si>
  <si>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</si>
  <si>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</si>
  <si>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</si>
  <si>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</si>
  <si>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</si>
  <si>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</si>
  <si>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</si>
  <si>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</si>
  <si>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</si>
  <si>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</si>
  <si>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P93</t>
  </si>
  <si>
    <t>P94</t>
  </si>
  <si>
    <t>P95</t>
  </si>
  <si>
    <t>P108</t>
  </si>
  <si>
    <t>P109</t>
  </si>
  <si>
    <t>P110</t>
  </si>
  <si>
    <t>Northern Agios Iohannis</t>
  </si>
  <si>
    <t>Agios Iohannis</t>
  </si>
  <si>
    <t>Agia Alexandria</t>
  </si>
  <si>
    <t xml:space="preserve">R17_5 </t>
  </si>
  <si>
    <t xml:space="preserve">R17_17 </t>
  </si>
  <si>
    <t xml:space="preserve">R18_9 </t>
  </si>
  <si>
    <t xml:space="preserve">R18_16 </t>
  </si>
  <si>
    <t xml:space="preserve">R18_17 </t>
  </si>
  <si>
    <t xml:space="preserve">P3A_1 </t>
  </si>
  <si>
    <t>P3A_2</t>
  </si>
  <si>
    <t>P3A_3</t>
  </si>
  <si>
    <t>P3A_8</t>
  </si>
  <si>
    <t>P3A_16</t>
  </si>
  <si>
    <t>Sideridis et al_2024</t>
  </si>
  <si>
    <t>Sideridis et al_2025</t>
  </si>
  <si>
    <t>Sideridis et al_2026</t>
  </si>
  <si>
    <t>Sideridis et al_2027</t>
  </si>
  <si>
    <t>Sideridis et al_2028</t>
  </si>
  <si>
    <t>Sideridis et al_2029</t>
  </si>
  <si>
    <t>Sideridis et al_2030</t>
  </si>
  <si>
    <t>Sideridis et al_2031</t>
  </si>
  <si>
    <t xml:space="preserve">F70A_4 </t>
  </si>
  <si>
    <t xml:space="preserve">G57B_4 </t>
  </si>
  <si>
    <t xml:space="preserve">G57B_5 </t>
  </si>
  <si>
    <t xml:space="preserve">g67b_3 </t>
  </si>
  <si>
    <t xml:space="preserve">g67b_7 </t>
  </si>
  <si>
    <t xml:space="preserve">CR5chr2 </t>
  </si>
  <si>
    <t xml:space="preserve">CR5chr3 </t>
  </si>
  <si>
    <t xml:space="preserve">F30A_1 </t>
  </si>
  <si>
    <t xml:space="preserve">F30A_8 </t>
  </si>
  <si>
    <t xml:space="preserve">CR2chr13 </t>
  </si>
  <si>
    <t>Gomati</t>
  </si>
  <si>
    <t>Sideridis et al_2032</t>
  </si>
  <si>
    <t>Sideridis et al_2033</t>
  </si>
  <si>
    <t>Sideridis et al_2034</t>
  </si>
  <si>
    <t>Sideridis et al_2035</t>
  </si>
  <si>
    <t>Sideridis et al_2036</t>
  </si>
  <si>
    <t>Sideridis et al_2037</t>
  </si>
  <si>
    <t>Sideridis et al_2038</t>
  </si>
  <si>
    <t>Sideridis et al_2039</t>
  </si>
  <si>
    <t>Sideridis et al_2040</t>
  </si>
  <si>
    <t>Sideridis et al_2041</t>
  </si>
  <si>
    <t>Al-chromite</t>
  </si>
  <si>
    <t>Cr-chromite</t>
  </si>
  <si>
    <t>166-CHR</t>
  </si>
  <si>
    <t>GR63B-2</t>
  </si>
  <si>
    <t>GR63B-3</t>
  </si>
  <si>
    <t>104-CHR</t>
  </si>
  <si>
    <t>105-CHR</t>
  </si>
  <si>
    <t>106-CHR</t>
  </si>
  <si>
    <t>107-CHR</t>
  </si>
  <si>
    <t>108-CHR</t>
  </si>
  <si>
    <t>115-CHR</t>
  </si>
  <si>
    <t>116-CHR</t>
  </si>
  <si>
    <t>117-CHR</t>
  </si>
  <si>
    <t>118-CHR</t>
  </si>
  <si>
    <t>119-CHR</t>
  </si>
  <si>
    <t>120-CHR</t>
  </si>
  <si>
    <t>121-CHR</t>
  </si>
  <si>
    <t>122-CHR</t>
  </si>
  <si>
    <t>123-CHR</t>
  </si>
  <si>
    <t>128-CHR</t>
  </si>
  <si>
    <t>129-CHR</t>
  </si>
  <si>
    <t>130-CHR</t>
  </si>
  <si>
    <t>131-CHR</t>
  </si>
  <si>
    <t>132-CHR</t>
  </si>
  <si>
    <t>133-CHR</t>
  </si>
  <si>
    <t>139-CHR</t>
  </si>
  <si>
    <t>140-CHR</t>
  </si>
  <si>
    <t>141-CHR</t>
  </si>
  <si>
    <t>145-CHR</t>
  </si>
  <si>
    <t>146-CHR</t>
  </si>
  <si>
    <t>147-CHR</t>
  </si>
  <si>
    <t>210-CHR</t>
  </si>
  <si>
    <t>211-CHR</t>
  </si>
  <si>
    <t>212-CHR</t>
  </si>
  <si>
    <t>217-FeCHR</t>
  </si>
  <si>
    <t>218-CHR</t>
  </si>
  <si>
    <t>219-CHR</t>
  </si>
  <si>
    <t>220-CHR</t>
  </si>
  <si>
    <t>221-CHR</t>
  </si>
  <si>
    <t>227-CHR</t>
  </si>
  <si>
    <t>228-CHR</t>
  </si>
  <si>
    <t>229-CHR</t>
  </si>
  <si>
    <t>230-CHR</t>
  </si>
  <si>
    <t>232-CHR</t>
  </si>
  <si>
    <t>233-CHR</t>
  </si>
  <si>
    <t>237-CHR</t>
  </si>
  <si>
    <t>238-CHR</t>
  </si>
  <si>
    <t>239-CHR</t>
  </si>
  <si>
    <t>241-CHR</t>
  </si>
  <si>
    <t>242-CHR</t>
  </si>
  <si>
    <t>243-CHR</t>
  </si>
  <si>
    <t>247-CHR</t>
  </si>
  <si>
    <t>248-CHR</t>
  </si>
  <si>
    <t>251-CHR</t>
  </si>
  <si>
    <t>252-CHR</t>
  </si>
  <si>
    <t>256-CHR</t>
  </si>
  <si>
    <t>257-CHR</t>
  </si>
  <si>
    <t>267-CHR</t>
  </si>
  <si>
    <t xml:space="preserve">GOM2A-1 </t>
  </si>
  <si>
    <t xml:space="preserve">GOM2A-2 </t>
  </si>
  <si>
    <t xml:space="preserve">GOM2A-4 </t>
  </si>
  <si>
    <t xml:space="preserve">GOM2A-6 </t>
  </si>
  <si>
    <t xml:space="preserve">GOM2A-7 </t>
  </si>
  <si>
    <t xml:space="preserve">GOM2A-8 </t>
  </si>
  <si>
    <t xml:space="preserve">GOM2A-9 </t>
  </si>
  <si>
    <t xml:space="preserve">GOM2A-11 </t>
  </si>
  <si>
    <t xml:space="preserve">GOM2A-13 </t>
  </si>
  <si>
    <t xml:space="preserve">GOM2A-14 </t>
  </si>
  <si>
    <t xml:space="preserve">GOM2A-15 </t>
  </si>
  <si>
    <t xml:space="preserve">GOM2A-16 </t>
  </si>
  <si>
    <t xml:space="preserve">GOM2A-17 </t>
  </si>
  <si>
    <t xml:space="preserve">GOM2A-18 </t>
  </si>
  <si>
    <t xml:space="preserve">GOM2A-19 </t>
  </si>
  <si>
    <t xml:space="preserve">GOM2A-20 </t>
  </si>
  <si>
    <t xml:space="preserve">GOM2A-21 </t>
  </si>
  <si>
    <t xml:space="preserve">GOM2A-22 </t>
  </si>
  <si>
    <t xml:space="preserve">GOM2A-24 </t>
  </si>
  <si>
    <t xml:space="preserve">GOM2A-25 </t>
  </si>
  <si>
    <t xml:space="preserve">GOM2A-26 </t>
  </si>
  <si>
    <t xml:space="preserve">GOM2A-27 </t>
  </si>
  <si>
    <t xml:space="preserve">GOM2A-28 </t>
  </si>
  <si>
    <t xml:space="preserve">GOM2A-29 </t>
  </si>
  <si>
    <t xml:space="preserve">GOM2A-30 </t>
  </si>
  <si>
    <t>St George</t>
  </si>
  <si>
    <t>GOM2B-1</t>
  </si>
  <si>
    <t>GOM2B-4</t>
  </si>
  <si>
    <t>GOM2B-5</t>
  </si>
  <si>
    <t>GOM2B-6</t>
  </si>
  <si>
    <t>GOM2B-7</t>
  </si>
  <si>
    <t>GOM2B-13</t>
  </si>
  <si>
    <t>GOM2B-14</t>
  </si>
  <si>
    <t>GOM2B-15</t>
  </si>
  <si>
    <t>GOM2B-16</t>
  </si>
  <si>
    <t>GOM2B-17</t>
  </si>
  <si>
    <t>GOM2B-18</t>
  </si>
  <si>
    <t>GOM2B-19</t>
  </si>
  <si>
    <t>GOM2B-20</t>
  </si>
  <si>
    <t xml:space="preserve">GOM2C-3 </t>
  </si>
  <si>
    <t xml:space="preserve">GOM2C-4 </t>
  </si>
  <si>
    <t xml:space="preserve">GOM2C-5 </t>
  </si>
  <si>
    <t xml:space="preserve">GOM2C-6 </t>
  </si>
  <si>
    <t xml:space="preserve">GOM2C-9 </t>
  </si>
  <si>
    <t xml:space="preserve">GOM2C-10 </t>
  </si>
  <si>
    <t xml:space="preserve">GOM2C-11 </t>
  </si>
  <si>
    <t xml:space="preserve">GOM2C-12 </t>
  </si>
  <si>
    <t xml:space="preserve">GOM2C-13 </t>
  </si>
  <si>
    <t xml:space="preserve">GOM2C-14 </t>
  </si>
  <si>
    <t xml:space="preserve">GOM2C-15 </t>
  </si>
  <si>
    <t xml:space="preserve">GOM2C-16 </t>
  </si>
  <si>
    <t xml:space="preserve">GOM2C-17 </t>
  </si>
  <si>
    <t xml:space="preserve">GOM2C-18 </t>
  </si>
  <si>
    <t xml:space="preserve">GOM2C-19 </t>
  </si>
  <si>
    <t xml:space="preserve">GOM2C-21 </t>
  </si>
  <si>
    <t xml:space="preserve">GOM2C-22 </t>
  </si>
  <si>
    <t xml:space="preserve">GOM2C-23 </t>
  </si>
  <si>
    <t xml:space="preserve">GOM2C-25 </t>
  </si>
  <si>
    <t xml:space="preserve">GOM2C-26 </t>
  </si>
  <si>
    <t xml:space="preserve">GOM2C-27 </t>
  </si>
  <si>
    <t xml:space="preserve">GOM2C-28 </t>
  </si>
  <si>
    <t xml:space="preserve">GOM2C-29 </t>
  </si>
  <si>
    <t xml:space="preserve">GOM2C-30 </t>
  </si>
  <si>
    <t xml:space="preserve">GOM2C-31 </t>
  </si>
  <si>
    <t xml:space="preserve">GOM2C-32 </t>
  </si>
  <si>
    <t xml:space="preserve">GOM2C-33 </t>
  </si>
  <si>
    <t xml:space="preserve">GR54A-1 </t>
  </si>
  <si>
    <t xml:space="preserve">GR54A-2 </t>
  </si>
  <si>
    <t xml:space="preserve">GR54A-3 </t>
  </si>
  <si>
    <t xml:space="preserve">GR54A-4 </t>
  </si>
  <si>
    <t xml:space="preserve">GR54A-5 </t>
  </si>
  <si>
    <t xml:space="preserve">GR54A-6 </t>
  </si>
  <si>
    <t xml:space="preserve">GR54A-7 </t>
  </si>
  <si>
    <t xml:space="preserve">GR54A-8 </t>
  </si>
  <si>
    <t xml:space="preserve">GR54A-9 </t>
  </si>
  <si>
    <t xml:space="preserve">GR54A-10 </t>
  </si>
  <si>
    <t xml:space="preserve">GR54A-11 </t>
  </si>
  <si>
    <t xml:space="preserve">GR54A-12 </t>
  </si>
  <si>
    <t xml:space="preserve">GR54A-13 </t>
  </si>
  <si>
    <t xml:space="preserve">GR54A-14 </t>
  </si>
  <si>
    <t xml:space="preserve">GR54A-15 </t>
  </si>
  <si>
    <t xml:space="preserve">GR54A-16 </t>
  </si>
  <si>
    <t xml:space="preserve">GR54A-18 </t>
  </si>
  <si>
    <t xml:space="preserve">GR54A-19 </t>
  </si>
  <si>
    <t xml:space="preserve">GR54A-20 </t>
  </si>
  <si>
    <t xml:space="preserve">GR54A-21 </t>
  </si>
  <si>
    <t xml:space="preserve">GR54C-5 </t>
  </si>
  <si>
    <t xml:space="preserve">GR54C-6 </t>
  </si>
  <si>
    <t xml:space="preserve">GR54C-7 </t>
  </si>
  <si>
    <t xml:space="preserve">GR54C-13 </t>
  </si>
  <si>
    <t xml:space="preserve">GR54C-14 </t>
  </si>
  <si>
    <t xml:space="preserve">GR54C-15 </t>
  </si>
  <si>
    <t xml:space="preserve">GR54C-17 </t>
  </si>
  <si>
    <t xml:space="preserve">GR54C-18 </t>
  </si>
  <si>
    <t xml:space="preserve">GR54C-19 </t>
  </si>
  <si>
    <t xml:space="preserve">GR54C-22 </t>
  </si>
  <si>
    <t xml:space="preserve">GR54C-25 </t>
  </si>
  <si>
    <t xml:space="preserve">GR54C-26 </t>
  </si>
  <si>
    <t xml:space="preserve">GR54C-28 </t>
  </si>
  <si>
    <t xml:space="preserve">GR54C-29 </t>
  </si>
  <si>
    <t xml:space="preserve">GR54C-30 </t>
  </si>
  <si>
    <t xml:space="preserve">GR54C-35 </t>
  </si>
  <si>
    <t xml:space="preserve">GR54C-36 </t>
  </si>
  <si>
    <t xml:space="preserve">GR54C-37 </t>
  </si>
  <si>
    <t xml:space="preserve">GR54D-1 </t>
  </si>
  <si>
    <t xml:space="preserve">GR54D-2 </t>
  </si>
  <si>
    <t xml:space="preserve">GR54D-3 </t>
  </si>
  <si>
    <t xml:space="preserve">GR54D-4 </t>
  </si>
  <si>
    <t xml:space="preserve">GR54D-5 </t>
  </si>
  <si>
    <t xml:space="preserve">GR54D-6 </t>
  </si>
  <si>
    <t xml:space="preserve">GR54D-7 </t>
  </si>
  <si>
    <t xml:space="preserve">GR54D-9 </t>
  </si>
  <si>
    <t xml:space="preserve">GR54D-11 </t>
  </si>
  <si>
    <t xml:space="preserve">GR54D-12 </t>
  </si>
  <si>
    <t xml:space="preserve">GR54D-13 </t>
  </si>
  <si>
    <t xml:space="preserve">GR54D-14 </t>
  </si>
  <si>
    <t xml:space="preserve">GR54D-15 </t>
  </si>
  <si>
    <t xml:space="preserve">GR54D-16 </t>
  </si>
  <si>
    <t xml:space="preserve">GR54D-17 </t>
  </si>
  <si>
    <t xml:space="preserve">GR54D-18 </t>
  </si>
  <si>
    <t xml:space="preserve">GR54D-21 </t>
  </si>
  <si>
    <t xml:space="preserve">GR54D-22 </t>
  </si>
  <si>
    <t xml:space="preserve">GR54D-25 </t>
  </si>
  <si>
    <t xml:space="preserve">GR54D-27 </t>
  </si>
  <si>
    <t xml:space="preserve">GR55-1 </t>
  </si>
  <si>
    <t xml:space="preserve">GR55-2 </t>
  </si>
  <si>
    <t xml:space="preserve">GR55-3 </t>
  </si>
  <si>
    <t xml:space="preserve">GR55-5 </t>
  </si>
  <si>
    <t xml:space="preserve">GR55-6 </t>
  </si>
  <si>
    <t xml:space="preserve">GR55-8 </t>
  </si>
  <si>
    <t xml:space="preserve">GR55-9 </t>
  </si>
  <si>
    <t xml:space="preserve">GR55-10 </t>
  </si>
  <si>
    <t xml:space="preserve">GR55-11 </t>
  </si>
  <si>
    <t xml:space="preserve">GR55-13 </t>
  </si>
  <si>
    <t xml:space="preserve">GR55-15 </t>
  </si>
  <si>
    <t xml:space="preserve">GR55-17 </t>
  </si>
  <si>
    <t xml:space="preserve">GR55-18 </t>
  </si>
  <si>
    <t xml:space="preserve">GR55-19 </t>
  </si>
  <si>
    <t xml:space="preserve">GR55-20 </t>
  </si>
  <si>
    <t xml:space="preserve">GR55-21 </t>
  </si>
  <si>
    <t xml:space="preserve">GR55-22 </t>
  </si>
  <si>
    <t xml:space="preserve">GR55-23 </t>
  </si>
  <si>
    <t xml:space="preserve">GR55-24 </t>
  </si>
  <si>
    <t xml:space="preserve">GR55-25 </t>
  </si>
  <si>
    <t xml:space="preserve">GR55-26 </t>
  </si>
  <si>
    <t xml:space="preserve">GR55-27 </t>
  </si>
  <si>
    <t xml:space="preserve">GR55-28 </t>
  </si>
  <si>
    <t xml:space="preserve">GR55-29 </t>
  </si>
  <si>
    <t xml:space="preserve">GR55-30 </t>
  </si>
  <si>
    <t>TRI10-3</t>
  </si>
  <si>
    <t>TRI10-9</t>
  </si>
  <si>
    <t>TRI10-14</t>
  </si>
  <si>
    <t>TRI10-18</t>
  </si>
  <si>
    <t>TRI10-2</t>
  </si>
  <si>
    <t>TRI10-8</t>
  </si>
  <si>
    <t>TRI10-12</t>
  </si>
  <si>
    <t>TRI10-13</t>
  </si>
  <si>
    <t>TRI10-16</t>
  </si>
  <si>
    <t>TRI10-17</t>
  </si>
  <si>
    <t>TRI10A-1C</t>
  </si>
  <si>
    <t>TRI10A-2C</t>
  </si>
  <si>
    <t>TRI10A-3C</t>
  </si>
  <si>
    <t>TRI10-4C</t>
  </si>
  <si>
    <t>TRI10A-3R</t>
  </si>
  <si>
    <t>TRI10A-4R</t>
  </si>
  <si>
    <t>Limonadika</t>
  </si>
  <si>
    <t>LIM3-8</t>
  </si>
  <si>
    <t>LIM3-13</t>
  </si>
  <si>
    <t>LIM3-14</t>
  </si>
  <si>
    <t>LIM3-15</t>
  </si>
  <si>
    <t>LIM3-12</t>
  </si>
  <si>
    <t>LIM1-1C</t>
  </si>
  <si>
    <t>LIM1-2C</t>
  </si>
  <si>
    <t>LIM1-3C</t>
  </si>
  <si>
    <t>LIM1-4C</t>
  </si>
  <si>
    <t>LIM1-1R</t>
  </si>
  <si>
    <t>LIM1-2R</t>
  </si>
  <si>
    <t>LIM1-3R</t>
  </si>
  <si>
    <t>LIM1-4R</t>
  </si>
  <si>
    <t>Tripes</t>
  </si>
  <si>
    <t>mean</t>
  </si>
  <si>
    <t>dev st</t>
  </si>
  <si>
    <t>RAW DATA</t>
  </si>
  <si>
    <t>STANDARDIZED</t>
  </si>
  <si>
    <t>COVARIANCE MATRIX</t>
  </si>
  <si>
    <t>Eigenvalues</t>
  </si>
  <si>
    <t>PC1</t>
  </si>
  <si>
    <t>PC2</t>
  </si>
  <si>
    <t>PC3</t>
  </si>
  <si>
    <t>PC4</t>
  </si>
  <si>
    <t>PC5</t>
  </si>
  <si>
    <t>Variance%</t>
  </si>
  <si>
    <t>Eigenvectors</t>
  </si>
  <si>
    <t>Loadings</t>
  </si>
  <si>
    <t>STANDARDIZED DATA</t>
  </si>
  <si>
    <t>Loadings*5.5</t>
  </si>
  <si>
    <t>Loadings*5</t>
  </si>
  <si>
    <t>COVRIANCE MATRIX</t>
  </si>
  <si>
    <t>st dev</t>
  </si>
  <si>
    <t>TRANSFORMED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</si>
</sst>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8"/>
      <name val="Aptos Narrow"/>
      <family val="2"/>
      <scheme val="minor"/>
    </font>
    <font>
      <b/>
      <sz val="18"/>
      <name val="Tms Rmn"/>
      <charset val="161"/>
    </font>
    <font>
      <sz val="10"/>
      <name val="Tms Rmn"/>
      <charset val="161"/>
    </font>
    <font>
      <sz val="12"/>
      <color theme="1"/>
      <name val="Aptos Narrow"/>
      <scheme val="minor"/>
    </font>
    <font>
      <sz val="10"/>
      <color theme="1"/>
      <name val="Aptos Narrow"/>
      <scheme val="minor"/>
    </font>
    <font>
      <sz val="8"/>
      <name val="Aptos Narrow"/>
      <scheme val="minor"/>
    </font>
    <font>
      <sz val="12"/>
      <name val="Aptos Narrow"/>
      <scheme val="minor"/>
    </font>
    <font>
      <sz val="11"/>
      <color theme="1"/>
      <name val="Times"/>
      <family val="1"/>
    </font>
    <font>
      <sz val="11"/>
      <color theme="1"/>
      <name val="Aptos Narrow"/>
      <scheme val="minor"/>
    </font>
    <font>
      <sz val="10"/>
      <name val="Aptos Narrow"/>
      <scheme val="minor"/>
    </font>
    <font>
      <sz val="11"/>
      <name val="Aptos Narrow"/>
      <scheme val="minor"/>
    </font>
    <font>
      <b/>
      <sz val="12"/>
      <color theme="1"/>
      <name val="Aptos Narrow"/>
      <scheme val="minor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Times New Roman"/>
      <family val="1"/>
    </font>
    <font>
      <sz val="9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2" fontId="6" fillId="0" borderId="0"/>
    <xf numFmtId="164" fontId="6" fillId="0" borderId="0"/>
  </cellStyleXfs>
  <cellXfs count="61">
    <xf numFmtId="0" fontId="0" fillId="0" borderId="0" xfId="0"/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2" fontId="0" fillId="2" borderId="0" xfId="0" applyNumberFormat="1" applyFill="1" applyAlignment="1">
      <alignment horizontal="center"/>
    </xf>
    <xf numFmtId="1" fontId="0" fillId="0" borderId="0" xfId="0" applyNumberFormat="1"/>
    <xf numFmtId="2" fontId="7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18" fillId="0" borderId="0" xfId="0" applyNumberFormat="1" applyFont="1"/>
    <xf numFmtId="2" fontId="18" fillId="4" borderId="0" xfId="0" applyNumberFormat="1" applyFont="1" applyFill="1" applyAlignment="1">
      <alignment horizontal="center" vertical="center"/>
    </xf>
    <xf numFmtId="2" fontId="18" fillId="3" borderId="0" xfId="0" applyNumberFormat="1" applyFont="1" applyFill="1" applyAlignment="1">
      <alignment horizontal="center" vertical="center"/>
    </xf>
    <xf numFmtId="2" fontId="18" fillId="5" borderId="0" xfId="0" applyNumberFormat="1" applyFont="1" applyFill="1" applyAlignment="1">
      <alignment horizontal="center" vertical="center"/>
    </xf>
    <xf numFmtId="2" fontId="18" fillId="6" borderId="0" xfId="0" applyNumberFormat="1" applyFont="1" applyFill="1" applyAlignment="1">
      <alignment horizontal="center" vertical="center"/>
    </xf>
    <xf numFmtId="2" fontId="18" fillId="7" borderId="0" xfId="0" applyNumberFormat="1" applyFont="1" applyFill="1" applyAlignment="1">
      <alignment horizontal="center" vertical="center"/>
    </xf>
    <xf numFmtId="2" fontId="18" fillId="8" borderId="0" xfId="0" applyNumberFormat="1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2" fontId="18" fillId="9" borderId="0" xfId="0" applyNumberFormat="1" applyFont="1" applyFill="1" applyAlignment="1">
      <alignment horizontal="center" vertical="center"/>
    </xf>
    <xf numFmtId="2" fontId="18" fillId="10" borderId="0" xfId="0" applyNumberFormat="1" applyFont="1" applyFill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8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/>
    </xf>
    <xf numFmtId="164" fontId="18" fillId="0" borderId="0" xfId="0" applyNumberFormat="1" applyFont="1" applyFill="1" applyAlignment="1">
      <alignment horizontal="center" vertical="center"/>
    </xf>
    <xf numFmtId="2" fontId="18" fillId="0" borderId="0" xfId="0" applyNumberFormat="1" applyFont="1" applyFill="1"/>
    <xf numFmtId="2" fontId="19" fillId="0" borderId="0" xfId="0" applyNumberFormat="1" applyFont="1" applyFill="1"/>
    <xf numFmtId="164" fontId="18" fillId="0" borderId="0" xfId="0" applyNumberFormat="1" applyFont="1" applyFill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</cellXfs>
  <cellStyles count="5">
    <cellStyle name="2 dp" xfId="3" xr:uid="{3448DC6B-646D-D446-9FCC-B4437F767453}"/>
    <cellStyle name="3 dp" xfId="4" xr:uid="{1D2611D2-73C7-F440-AD67-7E0833240592}"/>
    <cellStyle name="Heading" xfId="2" xr:uid="{55C51A6B-B4A4-F542-8D2B-37AFD3D8309C}"/>
    <cellStyle name="Normale" xfId="0" builtinId="0"/>
    <cellStyle name="Normale 2" xfId="1" xr:uid="{D0A50D0C-C1D3-5E43-A228-EEF038C5B9AF}"/>
  </cellStyles>
  <dxfs count="0"/>
  <tableStyles count="0" defaultTableStyle="TableStyleMedium2" defaultPivotStyle="PivotStyleLight16"/>
  <colors>
    <mruColors>
      <color rgb="FF3B7D23"/>
      <color rgb="FFD9F2D0"/>
      <color rgb="FF84E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PC1 VS PC2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</c:spPr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54-C143-8B8F-79ECAADBB7DE}"/>
            </c:ext>
          </c:extLst>
        </c:ser>
        <c:ser>
          <c:idx val="1"/>
          <c:order val="1"/>
          <c:tx>
            <c:v>Al2O3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54-C143-8B8F-79ECAADBB7DE}"/>
            </c:ext>
          </c:extLst>
        </c:ser>
        <c:ser>
          <c:idx val="2"/>
          <c:order val="2"/>
          <c:tx>
            <c:v>Cr2O3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54-C143-8B8F-79ECAADBB7DE}"/>
            </c:ext>
          </c:extLst>
        </c:ser>
        <c:ser>
          <c:idx val="3"/>
          <c:order val="3"/>
          <c:tx>
            <c:v>Fe2O3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C54-C143-8B8F-79ECAADBB7DE}"/>
            </c:ext>
          </c:extLst>
        </c:ser>
        <c:ser>
          <c:idx val="4"/>
          <c:order val="4"/>
          <c:tx>
            <c:v>MgO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54-C143-8B8F-79ECAADBB7DE}"/>
            </c:ext>
          </c:extLst>
        </c:ser>
        <c:ser>
          <c:idx val="5"/>
          <c:order val="5"/>
          <c:tx>
            <c:v>FeO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C54-C143-8B8F-79ECAADBB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54928"/>
        <c:axId val="1926472624"/>
      </c:scatterChart>
      <c:valAx>
        <c:axId val="882854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PC1 (51.82%)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926472624"/>
        <c:crossesAt val="-6"/>
        <c:crossBetween val="midCat"/>
      </c:valAx>
      <c:valAx>
        <c:axId val="1926472624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PC2 (29.65%)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82854928"/>
        <c:crossesAt val="-6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PC1 VS PC2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95-E74B-B91A-ED632720DE6D}"/>
            </c:ext>
          </c:extLst>
        </c:ser>
        <c:ser>
          <c:idx val="1"/>
          <c:order val="1"/>
          <c:tx>
            <c:v>Al2O3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95-E74B-B91A-ED632720DE6D}"/>
            </c:ext>
          </c:extLst>
        </c:ser>
        <c:ser>
          <c:idx val="2"/>
          <c:order val="2"/>
          <c:tx>
            <c:v>Cr2O3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95-E74B-B91A-ED632720DE6D}"/>
            </c:ext>
          </c:extLst>
        </c:ser>
        <c:ser>
          <c:idx val="3"/>
          <c:order val="3"/>
          <c:tx>
            <c:v>Fe2O3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F95-E74B-B91A-ED632720DE6D}"/>
            </c:ext>
          </c:extLst>
        </c:ser>
        <c:ser>
          <c:idx val="4"/>
          <c:order val="4"/>
          <c:tx>
            <c:v>MgO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F95-E74B-B91A-ED632720DE6D}"/>
            </c:ext>
          </c:extLst>
        </c:ser>
        <c:ser>
          <c:idx val="5"/>
          <c:order val="5"/>
          <c:tx>
            <c:v>FeO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F95-E74B-B91A-ED632720DE6D}"/>
            </c:ext>
          </c:extLst>
        </c:ser>
        <c:ser>
          <c:idx val="6"/>
          <c:order val="6"/>
          <c:tx>
            <c:v>SubPelagonian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75000"/>
                  <a:lumOff val="25000"/>
                </a:schemeClr>
              </a:solidFill>
              <a:ln w="9525">
                <a:solidFill>
                  <a:schemeClr val="accent4">
                    <a:lumMod val="20000"/>
                    <a:lumOff val="80000"/>
                  </a:schemeClr>
                </a:solidFill>
              </a:ln>
              <a:effectLst/>
            </c:spPr>
          </c:marker>
          <c:xVal>
            <c:numRef>
              <c:f>'PCA-tot'!$AC$3:$AC$648</c:f>
              <c:numCache>
                <c:formatCode>0.00</c:formatCode>
                <c:ptCount val="64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</c:numCache>
            </c:numRef>
          </c:xVal>
          <c:yVal>
            <c:numRef>
              <c:f>'PCA-tot'!$AD$3:$AD$648</c:f>
              <c:numCache>
                <c:formatCode>0.00</c:formatCode>
                <c:ptCount val="646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F95-E74B-B91A-ED632720DE6D}"/>
            </c:ext>
          </c:extLst>
        </c:ser>
        <c:ser>
          <c:idx val="7"/>
          <c:order val="7"/>
          <c:tx>
            <c:v>Vardar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6"/>
              </a:solidFill>
              <a:ln w="9525">
                <a:solidFill>
                  <a:schemeClr val="accent6">
                    <a:lumMod val="40000"/>
                    <a:lumOff val="60000"/>
                  </a:schemeClr>
                </a:solidFill>
              </a:ln>
              <a:effectLst/>
            </c:spPr>
          </c:marker>
          <c:xVal>
            <c:numRef>
              <c:f>'PCA-tot'!$AC$649:$AC$921</c:f>
              <c:numCache>
                <c:formatCode>0.00</c:formatCode>
                <c:ptCount val="273"/>
                <c:pt idx="0">
                  <c:v>-0.86518628557668964</c:v>
                </c:pt>
                <c:pt idx="1">
                  <c:v>-0.44420414245248657</c:v>
                </c:pt>
                <c:pt idx="2">
                  <c:v>4.755717661413964E-3</c:v>
                </c:pt>
                <c:pt idx="3">
                  <c:v>0.51744004405432154</c:v>
                </c:pt>
                <c:pt idx="4">
                  <c:v>-1.9321612352073889</c:v>
                </c:pt>
                <c:pt idx="5">
                  <c:v>2.6678178494330052</c:v>
                </c:pt>
                <c:pt idx="6">
                  <c:v>-1.0600859289183659</c:v>
                </c:pt>
                <c:pt idx="7">
                  <c:v>0.51135309918898997</c:v>
                </c:pt>
                <c:pt idx="8">
                  <c:v>-1.145960630816619</c:v>
                </c:pt>
                <c:pt idx="9">
                  <c:v>-0.72199386801477361</c:v>
                </c:pt>
                <c:pt idx="10">
                  <c:v>-0.53402332563795174</c:v>
                </c:pt>
                <c:pt idx="11">
                  <c:v>-1.47107020154288</c:v>
                </c:pt>
                <c:pt idx="12">
                  <c:v>-2.139778564463604</c:v>
                </c:pt>
                <c:pt idx="13">
                  <c:v>-1.9620893902638159</c:v>
                </c:pt>
                <c:pt idx="14">
                  <c:v>-1.423596172424076</c:v>
                </c:pt>
                <c:pt idx="15">
                  <c:v>-0.350658573857839</c:v>
                </c:pt>
                <c:pt idx="16">
                  <c:v>-7.5849210496749406E-2</c:v>
                </c:pt>
                <c:pt idx="17">
                  <c:v>0.5454643573835446</c:v>
                </c:pt>
                <c:pt idx="18">
                  <c:v>0.50256667157325674</c:v>
                </c:pt>
                <c:pt idx="19">
                  <c:v>-0.66646306627012031</c:v>
                </c:pt>
                <c:pt idx="20">
                  <c:v>-0.86853177634215883</c:v>
                </c:pt>
                <c:pt idx="21">
                  <c:v>-0.8571677754443211</c:v>
                </c:pt>
                <c:pt idx="22">
                  <c:v>-0.81070047445939875</c:v>
                </c:pt>
                <c:pt idx="23">
                  <c:v>-2.3325130644208159</c:v>
                </c:pt>
                <c:pt idx="24">
                  <c:v>-0.48038679780820631</c:v>
                </c:pt>
                <c:pt idx="25">
                  <c:v>-0.84138118619781777</c:v>
                </c:pt>
                <c:pt idx="26">
                  <c:v>-0.82759489134082642</c:v>
                </c:pt>
                <c:pt idx="27">
                  <c:v>-2.004074701355226</c:v>
                </c:pt>
                <c:pt idx="28">
                  <c:v>-2.0191320035773921</c:v>
                </c:pt>
                <c:pt idx="29">
                  <c:v>0.13024438263011401</c:v>
                </c:pt>
                <c:pt idx="30">
                  <c:v>-0.46495215724403061</c:v>
                </c:pt>
                <c:pt idx="31">
                  <c:v>-1.598655420854614</c:v>
                </c:pt>
                <c:pt idx="32">
                  <c:v>-2.869546119762862</c:v>
                </c:pt>
                <c:pt idx="33">
                  <c:v>0.40399067891763818</c:v>
                </c:pt>
                <c:pt idx="34">
                  <c:v>-0.72554615516656618</c:v>
                </c:pt>
                <c:pt idx="35">
                  <c:v>-0.83248176888637881</c:v>
                </c:pt>
                <c:pt idx="36">
                  <c:v>-0.43426904873803301</c:v>
                </c:pt>
                <c:pt idx="37">
                  <c:v>-0.65575827591671598</c:v>
                </c:pt>
                <c:pt idx="38">
                  <c:v>-0.44631673530069998</c:v>
                </c:pt>
                <c:pt idx="39">
                  <c:v>-0.55769244872068324</c:v>
                </c:pt>
                <c:pt idx="40">
                  <c:v>-0.7885501871429067</c:v>
                </c:pt>
                <c:pt idx="41">
                  <c:v>-0.69087734778147825</c:v>
                </c:pt>
                <c:pt idx="42">
                  <c:v>-0.72848394772532654</c:v>
                </c:pt>
                <c:pt idx="43">
                  <c:v>-0.26328951017433622</c:v>
                </c:pt>
                <c:pt idx="44">
                  <c:v>-1.8039469425001551</c:v>
                </c:pt>
                <c:pt idx="45">
                  <c:v>-1.8391349017362879</c:v>
                </c:pt>
                <c:pt idx="46">
                  <c:v>-0.77540563994101541</c:v>
                </c:pt>
                <c:pt idx="47">
                  <c:v>-0.31692399652619058</c:v>
                </c:pt>
                <c:pt idx="48">
                  <c:v>-0.2690028325840238</c:v>
                </c:pt>
                <c:pt idx="49">
                  <c:v>-0.32372316012893709</c:v>
                </c:pt>
                <c:pt idx="50">
                  <c:v>-2.192567231893972</c:v>
                </c:pt>
                <c:pt idx="51">
                  <c:v>-0.37611028784452322</c:v>
                </c:pt>
                <c:pt idx="52">
                  <c:v>-0.43705201918621839</c:v>
                </c:pt>
                <c:pt idx="53">
                  <c:v>-0.42931567889316019</c:v>
                </c:pt>
                <c:pt idx="54">
                  <c:v>-5.3114000810538086E-3</c:v>
                </c:pt>
                <c:pt idx="55">
                  <c:v>-0.41923120487807658</c:v>
                </c:pt>
                <c:pt idx="56">
                  <c:v>-0.10206794866393711</c:v>
                </c:pt>
                <c:pt idx="57">
                  <c:v>-0.1242745544654907</c:v>
                </c:pt>
                <c:pt idx="58">
                  <c:v>6.8114222030067811E-2</c:v>
                </c:pt>
                <c:pt idx="59">
                  <c:v>3.4509388572993793E-2</c:v>
                </c:pt>
                <c:pt idx="60">
                  <c:v>-0.34167919616059161</c:v>
                </c:pt>
                <c:pt idx="61">
                  <c:v>-0.1001536137564184</c:v>
                </c:pt>
                <c:pt idx="62">
                  <c:v>-0.19593398966280531</c:v>
                </c:pt>
                <c:pt idx="63">
                  <c:v>-0.51718133517499332</c:v>
                </c:pt>
                <c:pt idx="64">
                  <c:v>-0.21491776895184511</c:v>
                </c:pt>
                <c:pt idx="65">
                  <c:v>-0.36887298636349503</c:v>
                </c:pt>
                <c:pt idx="66">
                  <c:v>-0.21347059895992049</c:v>
                </c:pt>
                <c:pt idx="67">
                  <c:v>-0.16613990178140881</c:v>
                </c:pt>
                <c:pt idx="68">
                  <c:v>-0.66188548770110944</c:v>
                </c:pt>
                <c:pt idx="69">
                  <c:v>-0.62087857849820172</c:v>
                </c:pt>
                <c:pt idx="70">
                  <c:v>-0.54923897614340889</c:v>
                </c:pt>
                <c:pt idx="71">
                  <c:v>-0.77476457101123741</c:v>
                </c:pt>
                <c:pt idx="72">
                  <c:v>-0.80627687912007906</c:v>
                </c:pt>
                <c:pt idx="73">
                  <c:v>-1.1531958429615869</c:v>
                </c:pt>
                <c:pt idx="74">
                  <c:v>-0.84544281172139557</c:v>
                </c:pt>
                <c:pt idx="75">
                  <c:v>-0.36430292967420819</c:v>
                </c:pt>
                <c:pt idx="76">
                  <c:v>-0.66404591534712687</c:v>
                </c:pt>
                <c:pt idx="77">
                  <c:v>-2.0134819643280228</c:v>
                </c:pt>
                <c:pt idx="78">
                  <c:v>-2.3157272517936178</c:v>
                </c:pt>
                <c:pt idx="79">
                  <c:v>-0.73387277626042924</c:v>
                </c:pt>
                <c:pt idx="80">
                  <c:v>-0.84733428184299608</c:v>
                </c:pt>
                <c:pt idx="81">
                  <c:v>-0.4545488945845631</c:v>
                </c:pt>
                <c:pt idx="82">
                  <c:v>-0.85926352787376481</c:v>
                </c:pt>
                <c:pt idx="83">
                  <c:v>-2.0083256519547259</c:v>
                </c:pt>
                <c:pt idx="84">
                  <c:v>-1.8673539706489299</c:v>
                </c:pt>
                <c:pt idx="85">
                  <c:v>-1.9921334743871919</c:v>
                </c:pt>
                <c:pt idx="86">
                  <c:v>0.226855898224572</c:v>
                </c:pt>
                <c:pt idx="87">
                  <c:v>-8.7697848751990271E-3</c:v>
                </c:pt>
                <c:pt idx="88">
                  <c:v>-0.43746490080849698</c:v>
                </c:pt>
                <c:pt idx="89">
                  <c:v>-1.564319024202643</c:v>
                </c:pt>
                <c:pt idx="90">
                  <c:v>-1.2550793855698279</c:v>
                </c:pt>
                <c:pt idx="91">
                  <c:v>-2.8421727353366379</c:v>
                </c:pt>
                <c:pt idx="92">
                  <c:v>-2.6059678780369522</c:v>
                </c:pt>
                <c:pt idx="93">
                  <c:v>0.42980748055439799</c:v>
                </c:pt>
                <c:pt idx="94">
                  <c:v>0.23756197350910321</c:v>
                </c:pt>
                <c:pt idx="95">
                  <c:v>-0.45583313288647359</c:v>
                </c:pt>
                <c:pt idx="96">
                  <c:v>-0.67687043173255879</c:v>
                </c:pt>
                <c:pt idx="97">
                  <c:v>-1.346066812918463</c:v>
                </c:pt>
                <c:pt idx="98">
                  <c:v>-1.2297978861725141</c:v>
                </c:pt>
                <c:pt idx="99">
                  <c:v>0.64773561735227891</c:v>
                </c:pt>
                <c:pt idx="100">
                  <c:v>0.67377672222294982</c:v>
                </c:pt>
                <c:pt idx="101">
                  <c:v>3.735960017041131E-2</c:v>
                </c:pt>
                <c:pt idx="102">
                  <c:v>-3.89295216337582E-2</c:v>
                </c:pt>
                <c:pt idx="103">
                  <c:v>1.2746544876853581</c:v>
                </c:pt>
                <c:pt idx="104">
                  <c:v>1.3298547000683609</c:v>
                </c:pt>
                <c:pt idx="105">
                  <c:v>1.3298128748712681</c:v>
                </c:pt>
                <c:pt idx="106">
                  <c:v>1.386430110486204</c:v>
                </c:pt>
                <c:pt idx="107">
                  <c:v>0.37919003286838038</c:v>
                </c:pt>
                <c:pt idx="108">
                  <c:v>0.80335981070487505</c:v>
                </c:pt>
                <c:pt idx="109">
                  <c:v>0.62016934053800632</c:v>
                </c:pt>
                <c:pt idx="110">
                  <c:v>0.75669666088326892</c:v>
                </c:pt>
                <c:pt idx="111">
                  <c:v>0.79463675354672791</c:v>
                </c:pt>
                <c:pt idx="112">
                  <c:v>0.89815295459604605</c:v>
                </c:pt>
                <c:pt idx="113">
                  <c:v>0.83557828127932388</c:v>
                </c:pt>
                <c:pt idx="114">
                  <c:v>0.1095348554115799</c:v>
                </c:pt>
                <c:pt idx="115">
                  <c:v>0.16350547407917981</c:v>
                </c:pt>
                <c:pt idx="116">
                  <c:v>0.17949914375637241</c:v>
                </c:pt>
                <c:pt idx="117">
                  <c:v>7.0406544131657686E-2</c:v>
                </c:pt>
                <c:pt idx="118">
                  <c:v>-0.13270093993736659</c:v>
                </c:pt>
                <c:pt idx="119">
                  <c:v>4.7042084579890342E-2</c:v>
                </c:pt>
                <c:pt idx="120">
                  <c:v>9.8438466791909221E-2</c:v>
                </c:pt>
                <c:pt idx="121">
                  <c:v>-5.343794624903709E-2</c:v>
                </c:pt>
                <c:pt idx="122">
                  <c:v>-2.943411774011143E-2</c:v>
                </c:pt>
                <c:pt idx="123">
                  <c:v>6.193633944717726E-2</c:v>
                </c:pt>
                <c:pt idx="124">
                  <c:v>2.4906670803957729E-2</c:v>
                </c:pt>
                <c:pt idx="125">
                  <c:v>2.6098824929470629E-2</c:v>
                </c:pt>
                <c:pt idx="126">
                  <c:v>0.25681467043282852</c:v>
                </c:pt>
                <c:pt idx="127">
                  <c:v>-1.2290201163851461E-2</c:v>
                </c:pt>
                <c:pt idx="128">
                  <c:v>-0.18911476719483619</c:v>
                </c:pt>
                <c:pt idx="129">
                  <c:v>-0.22605590448578669</c:v>
                </c:pt>
                <c:pt idx="130">
                  <c:v>-0.1010738169476221</c:v>
                </c:pt>
                <c:pt idx="131">
                  <c:v>-0.1747950709004239</c:v>
                </c:pt>
                <c:pt idx="132">
                  <c:v>-0.11611474617949211</c:v>
                </c:pt>
                <c:pt idx="133">
                  <c:v>-0.2175225254541181</c:v>
                </c:pt>
                <c:pt idx="134">
                  <c:v>-0.26641334408499617</c:v>
                </c:pt>
                <c:pt idx="135">
                  <c:v>0.44126714480965379</c:v>
                </c:pt>
                <c:pt idx="136">
                  <c:v>0.28577818403399458</c:v>
                </c:pt>
                <c:pt idx="137">
                  <c:v>0.36061727323919029</c:v>
                </c:pt>
                <c:pt idx="138">
                  <c:v>0.45536027609029123</c:v>
                </c:pt>
                <c:pt idx="139">
                  <c:v>0.35345470889432601</c:v>
                </c:pt>
                <c:pt idx="140">
                  <c:v>0.175360577163894</c:v>
                </c:pt>
                <c:pt idx="141">
                  <c:v>0.41458195459623592</c:v>
                </c:pt>
                <c:pt idx="142">
                  <c:v>-0.2574530106854665</c:v>
                </c:pt>
                <c:pt idx="143">
                  <c:v>-7.5740294841400019E-2</c:v>
                </c:pt>
                <c:pt idx="144">
                  <c:v>-0.34543914277957372</c:v>
                </c:pt>
                <c:pt idx="145">
                  <c:v>-0.4331340251591515</c:v>
                </c:pt>
                <c:pt idx="146">
                  <c:v>-0.38352830780140029</c:v>
                </c:pt>
                <c:pt idx="147">
                  <c:v>-0.38235564165393332</c:v>
                </c:pt>
                <c:pt idx="148">
                  <c:v>-0.1118404079397757</c:v>
                </c:pt>
                <c:pt idx="149">
                  <c:v>-0.32314996128656692</c:v>
                </c:pt>
                <c:pt idx="150">
                  <c:v>-0.32001268444777559</c:v>
                </c:pt>
                <c:pt idx="151">
                  <c:v>-0.41999741099150423</c:v>
                </c:pt>
                <c:pt idx="152">
                  <c:v>-0.42689198950541218</c:v>
                </c:pt>
                <c:pt idx="153">
                  <c:v>-0.46525051015145269</c:v>
                </c:pt>
                <c:pt idx="154">
                  <c:v>-0.3882656900541912</c:v>
                </c:pt>
                <c:pt idx="155">
                  <c:v>-0.28516891197433042</c:v>
                </c:pt>
                <c:pt idx="156">
                  <c:v>-0.28247034379647579</c:v>
                </c:pt>
                <c:pt idx="157">
                  <c:v>-0.29077764706048098</c:v>
                </c:pt>
                <c:pt idx="158">
                  <c:v>-0.40612813794172858</c:v>
                </c:pt>
                <c:pt idx="159">
                  <c:v>-0.29588097201952712</c:v>
                </c:pt>
                <c:pt idx="160">
                  <c:v>-0.29419079077641902</c:v>
                </c:pt>
                <c:pt idx="161">
                  <c:v>-0.1914786422188601</c:v>
                </c:pt>
                <c:pt idx="162">
                  <c:v>-0.33857800011632538</c:v>
                </c:pt>
                <c:pt idx="163">
                  <c:v>-0.19539598389667881</c:v>
                </c:pt>
                <c:pt idx="164">
                  <c:v>-0.1946491204687642</c:v>
                </c:pt>
                <c:pt idx="165">
                  <c:v>-0.1061288969488054</c:v>
                </c:pt>
                <c:pt idx="166">
                  <c:v>-5.5931686679331828E-2</c:v>
                </c:pt>
                <c:pt idx="167">
                  <c:v>0.13563894520215711</c:v>
                </c:pt>
                <c:pt idx="168">
                  <c:v>-3.4478574431908632E-2</c:v>
                </c:pt>
                <c:pt idx="169">
                  <c:v>-0.16365768990049151</c:v>
                </c:pt>
                <c:pt idx="170">
                  <c:v>-7.5536170977749438E-3</c:v>
                </c:pt>
                <c:pt idx="171">
                  <c:v>-0.32152043516892798</c:v>
                </c:pt>
                <c:pt idx="172">
                  <c:v>-0.28456736687167872</c:v>
                </c:pt>
                <c:pt idx="173">
                  <c:v>-0.30008915942783682</c:v>
                </c:pt>
                <c:pt idx="174">
                  <c:v>-0.30936082964517542</c:v>
                </c:pt>
                <c:pt idx="175">
                  <c:v>-0.24075237835935501</c:v>
                </c:pt>
                <c:pt idx="176">
                  <c:v>0.19581389854567449</c:v>
                </c:pt>
                <c:pt idx="177">
                  <c:v>-6.9012051406828159E-2</c:v>
                </c:pt>
                <c:pt idx="178">
                  <c:v>-0.1571470377256822</c:v>
                </c:pt>
                <c:pt idx="179">
                  <c:v>0.17468872001778241</c:v>
                </c:pt>
                <c:pt idx="180">
                  <c:v>-0.26454876186236381</c:v>
                </c:pt>
                <c:pt idx="181">
                  <c:v>-0.17988114259392199</c:v>
                </c:pt>
                <c:pt idx="182">
                  <c:v>0.66885997583454249</c:v>
                </c:pt>
                <c:pt idx="183">
                  <c:v>0.31337753576809629</c:v>
                </c:pt>
                <c:pt idx="184">
                  <c:v>0.1229963023535298</c:v>
                </c:pt>
                <c:pt idx="185">
                  <c:v>1.278306484642904E-2</c:v>
                </c:pt>
                <c:pt idx="186">
                  <c:v>0.57403755128783807</c:v>
                </c:pt>
                <c:pt idx="187">
                  <c:v>0.25133474862261879</c:v>
                </c:pt>
                <c:pt idx="188">
                  <c:v>3.1610279258103897E-2</c:v>
                </c:pt>
                <c:pt idx="189">
                  <c:v>-7.7908932921087165E-2</c:v>
                </c:pt>
                <c:pt idx="190">
                  <c:v>-6.1991136064134797E-2</c:v>
                </c:pt>
                <c:pt idx="191">
                  <c:v>3.2310251931339948E-2</c:v>
                </c:pt>
                <c:pt idx="192">
                  <c:v>2.6287137278262689E-2</c:v>
                </c:pt>
                <c:pt idx="193">
                  <c:v>-4.7270572875724786E-3</c:v>
                </c:pt>
                <c:pt idx="194">
                  <c:v>-8.1694909207085831E-2</c:v>
                </c:pt>
                <c:pt idx="195">
                  <c:v>-4.4027686809562608E-2</c:v>
                </c:pt>
                <c:pt idx="196">
                  <c:v>-0.26583641032897909</c:v>
                </c:pt>
                <c:pt idx="197">
                  <c:v>-0.71279023921237217</c:v>
                </c:pt>
                <c:pt idx="198">
                  <c:v>-0.28806329970127847</c:v>
                </c:pt>
                <c:pt idx="199">
                  <c:v>-0.3081434891541745</c:v>
                </c:pt>
                <c:pt idx="200">
                  <c:v>-0.223044146337984</c:v>
                </c:pt>
                <c:pt idx="201">
                  <c:v>-0.25503177481118178</c:v>
                </c:pt>
                <c:pt idx="202">
                  <c:v>-0.1973200127485672</c:v>
                </c:pt>
                <c:pt idx="203">
                  <c:v>-0.26145706030007532</c:v>
                </c:pt>
                <c:pt idx="204">
                  <c:v>-0.2303854437288729</c:v>
                </c:pt>
                <c:pt idx="205">
                  <c:v>-0.2693834090646921</c:v>
                </c:pt>
                <c:pt idx="206">
                  <c:v>-0.2197848146942534</c:v>
                </c:pt>
                <c:pt idx="207">
                  <c:v>-0.1951351878739874</c:v>
                </c:pt>
                <c:pt idx="208">
                  <c:v>-0.27129558123138731</c:v>
                </c:pt>
                <c:pt idx="209">
                  <c:v>-0.2426735708006694</c:v>
                </c:pt>
                <c:pt idx="210">
                  <c:v>-0.24974411255628801</c:v>
                </c:pt>
                <c:pt idx="211">
                  <c:v>-0.28258835637855889</c:v>
                </c:pt>
                <c:pt idx="212">
                  <c:v>-0.21184544812092801</c:v>
                </c:pt>
                <c:pt idx="213">
                  <c:v>-0.16521111396756491</c:v>
                </c:pt>
                <c:pt idx="214">
                  <c:v>-0.21958509808811891</c:v>
                </c:pt>
                <c:pt idx="215">
                  <c:v>-0.14351217406339861</c:v>
                </c:pt>
                <c:pt idx="216">
                  <c:v>0.74808350998923001</c:v>
                </c:pt>
                <c:pt idx="217">
                  <c:v>0.74229149226784374</c:v>
                </c:pt>
                <c:pt idx="218">
                  <c:v>0.70367697031823673</c:v>
                </c:pt>
                <c:pt idx="219">
                  <c:v>0.55327987989521799</c:v>
                </c:pt>
                <c:pt idx="220">
                  <c:v>0.50564682945095152</c:v>
                </c:pt>
                <c:pt idx="221">
                  <c:v>0.54168200630633134</c:v>
                </c:pt>
                <c:pt idx="222">
                  <c:v>0.56065729992805835</c:v>
                </c:pt>
                <c:pt idx="223">
                  <c:v>0.58864021903740238</c:v>
                </c:pt>
                <c:pt idx="224">
                  <c:v>0.4929935103034439</c:v>
                </c:pt>
                <c:pt idx="225">
                  <c:v>0.97637373112179893</c:v>
                </c:pt>
                <c:pt idx="226">
                  <c:v>0.94397475265957564</c:v>
                </c:pt>
                <c:pt idx="227">
                  <c:v>0.95824747843909597</c:v>
                </c:pt>
                <c:pt idx="228">
                  <c:v>1.1546438696536481</c:v>
                </c:pt>
                <c:pt idx="229">
                  <c:v>0.50816849250308604</c:v>
                </c:pt>
                <c:pt idx="230">
                  <c:v>0.42101561667273868</c:v>
                </c:pt>
                <c:pt idx="231">
                  <c:v>0.54492185589895525</c:v>
                </c:pt>
                <c:pt idx="232">
                  <c:v>0.54120891579122565</c:v>
                </c:pt>
                <c:pt idx="233">
                  <c:v>0.64214104147502693</c:v>
                </c:pt>
                <c:pt idx="234">
                  <c:v>0.6959296886142482</c:v>
                </c:pt>
                <c:pt idx="235">
                  <c:v>0.64031766445938987</c:v>
                </c:pt>
                <c:pt idx="236">
                  <c:v>0.6751348692758844</c:v>
                </c:pt>
                <c:pt idx="237">
                  <c:v>0.75473564837737706</c:v>
                </c:pt>
                <c:pt idx="238">
                  <c:v>0.70894290080718825</c:v>
                </c:pt>
                <c:pt idx="239">
                  <c:v>0.75186527491790622</c:v>
                </c:pt>
                <c:pt idx="240">
                  <c:v>0.74598883337395694</c:v>
                </c:pt>
                <c:pt idx="241">
                  <c:v>0.76439025437289998</c:v>
                </c:pt>
                <c:pt idx="242">
                  <c:v>-1.894249281818114</c:v>
                </c:pt>
                <c:pt idx="243">
                  <c:v>-1.974982176209183</c:v>
                </c:pt>
                <c:pt idx="244">
                  <c:v>-1.812637598750845</c:v>
                </c:pt>
                <c:pt idx="245">
                  <c:v>-1.8445439288626451</c:v>
                </c:pt>
                <c:pt idx="246">
                  <c:v>-1.8706881084912479</c:v>
                </c:pt>
                <c:pt idx="247">
                  <c:v>-1.795454633989775</c:v>
                </c:pt>
                <c:pt idx="248">
                  <c:v>-1.653914616568035</c:v>
                </c:pt>
                <c:pt idx="249">
                  <c:v>-2.0194254917847041</c:v>
                </c:pt>
                <c:pt idx="250">
                  <c:v>-1.8703182229442219</c:v>
                </c:pt>
                <c:pt idx="251">
                  <c:v>-1.9432741605110611</c:v>
                </c:pt>
                <c:pt idx="252">
                  <c:v>-2.140381348251192</c:v>
                </c:pt>
                <c:pt idx="253">
                  <c:v>-1.990931596608273</c:v>
                </c:pt>
                <c:pt idx="254">
                  <c:v>-1.678461747632906</c:v>
                </c:pt>
                <c:pt idx="255">
                  <c:v>-1.873804765608623</c:v>
                </c:pt>
                <c:pt idx="256">
                  <c:v>-1.89156970095676</c:v>
                </c:pt>
                <c:pt idx="257">
                  <c:v>-2.007019797585631</c:v>
                </c:pt>
                <c:pt idx="258">
                  <c:v>-1.9760983609003</c:v>
                </c:pt>
                <c:pt idx="259">
                  <c:v>-1.963576315086409</c:v>
                </c:pt>
                <c:pt idx="260">
                  <c:v>-2.0809303568808328</c:v>
                </c:pt>
                <c:pt idx="261">
                  <c:v>-1.9958177039407841</c:v>
                </c:pt>
                <c:pt idx="262">
                  <c:v>-2.024794735074174</c:v>
                </c:pt>
                <c:pt idx="263">
                  <c:v>-1.785140075301938</c:v>
                </c:pt>
                <c:pt idx="264">
                  <c:v>-2.7053626834415998</c:v>
                </c:pt>
                <c:pt idx="265">
                  <c:v>-2.6494958391468351</c:v>
                </c:pt>
                <c:pt idx="266">
                  <c:v>-2.593694155661892</c:v>
                </c:pt>
                <c:pt idx="267">
                  <c:v>-2.4152137443831889</c:v>
                </c:pt>
                <c:pt idx="268">
                  <c:v>-2.633279523656169</c:v>
                </c:pt>
                <c:pt idx="269">
                  <c:v>-2.4863318582854781</c:v>
                </c:pt>
                <c:pt idx="270">
                  <c:v>-2.1101019206877161</c:v>
                </c:pt>
                <c:pt idx="271">
                  <c:v>-2.4241234364943178</c:v>
                </c:pt>
                <c:pt idx="272">
                  <c:v>-2.463228378057106</c:v>
                </c:pt>
              </c:numCache>
            </c:numRef>
          </c:xVal>
          <c:yVal>
            <c:numRef>
              <c:f>'PCA-tot'!$AD$649:$AD$921</c:f>
              <c:numCache>
                <c:formatCode>0.00</c:formatCode>
                <c:ptCount val="273"/>
                <c:pt idx="0">
                  <c:v>-1.0564793085030051</c:v>
                </c:pt>
                <c:pt idx="1">
                  <c:v>-1.289744572551762</c:v>
                </c:pt>
                <c:pt idx="2">
                  <c:v>-0.4073422392349163</c:v>
                </c:pt>
                <c:pt idx="3">
                  <c:v>-0.464367842491337</c:v>
                </c:pt>
                <c:pt idx="4">
                  <c:v>-5.1441715764419582E-2</c:v>
                </c:pt>
                <c:pt idx="5">
                  <c:v>0.2185775997161318</c:v>
                </c:pt>
                <c:pt idx="6">
                  <c:v>-0.91292352326616222</c:v>
                </c:pt>
                <c:pt idx="7">
                  <c:v>-0.6776675458958662</c:v>
                </c:pt>
                <c:pt idx="8">
                  <c:v>-0.18303116115700571</c:v>
                </c:pt>
                <c:pt idx="9">
                  <c:v>-0.81991525163131196</c:v>
                </c:pt>
                <c:pt idx="10">
                  <c:v>0.19757720403002621</c:v>
                </c:pt>
                <c:pt idx="11">
                  <c:v>-0.16187319808893449</c:v>
                </c:pt>
                <c:pt idx="12">
                  <c:v>-0.50638219555273045</c:v>
                </c:pt>
                <c:pt idx="13">
                  <c:v>2.8677741476980909</c:v>
                </c:pt>
                <c:pt idx="14">
                  <c:v>-0.6931842092618562</c:v>
                </c:pt>
                <c:pt idx="15">
                  <c:v>-0.84583609113134639</c:v>
                </c:pt>
                <c:pt idx="16">
                  <c:v>-1.2365540204544641</c:v>
                </c:pt>
                <c:pt idx="17">
                  <c:v>-1.318318876314676</c:v>
                </c:pt>
                <c:pt idx="18">
                  <c:v>-1.378684766242483</c:v>
                </c:pt>
                <c:pt idx="19">
                  <c:v>-0.73405362251301065</c:v>
                </c:pt>
                <c:pt idx="20">
                  <c:v>-0.91016581832860066</c:v>
                </c:pt>
                <c:pt idx="21">
                  <c:v>-1.392268634876036</c:v>
                </c:pt>
                <c:pt idx="22">
                  <c:v>-0.69593552712025031</c:v>
                </c:pt>
                <c:pt idx="23">
                  <c:v>-0.69716290735913289</c:v>
                </c:pt>
                <c:pt idx="24">
                  <c:v>-0.74413849186301539</c:v>
                </c:pt>
                <c:pt idx="25">
                  <c:v>0.21205891391347589</c:v>
                </c:pt>
                <c:pt idx="26">
                  <c:v>-0.90632686403483509</c:v>
                </c:pt>
                <c:pt idx="27">
                  <c:v>-1.2192499005127231</c:v>
                </c:pt>
                <c:pt idx="28">
                  <c:v>-0.66088020996049557</c:v>
                </c:pt>
                <c:pt idx="29">
                  <c:v>-2.2665969454760422</c:v>
                </c:pt>
                <c:pt idx="30">
                  <c:v>-2.521282199145658</c:v>
                </c:pt>
                <c:pt idx="31">
                  <c:v>-1.109136865266338</c:v>
                </c:pt>
                <c:pt idx="32">
                  <c:v>-0.32710502852368639</c:v>
                </c:pt>
                <c:pt idx="33">
                  <c:v>-2.0025827146780681</c:v>
                </c:pt>
                <c:pt idx="34">
                  <c:v>-0.96783305642122397</c:v>
                </c:pt>
                <c:pt idx="35">
                  <c:v>-0.91877724608709233</c:v>
                </c:pt>
                <c:pt idx="36">
                  <c:v>-0.96371328524507072</c:v>
                </c:pt>
                <c:pt idx="37">
                  <c:v>-0.96109278208381699</c:v>
                </c:pt>
                <c:pt idx="38">
                  <c:v>-0.71663737364673219</c:v>
                </c:pt>
                <c:pt idx="39">
                  <c:v>-0.98177797236359332</c:v>
                </c:pt>
                <c:pt idx="40">
                  <c:v>-1.009248031167721</c:v>
                </c:pt>
                <c:pt idx="41">
                  <c:v>-0.53232384405916999</c:v>
                </c:pt>
                <c:pt idx="42">
                  <c:v>-0.55886148581359452</c:v>
                </c:pt>
                <c:pt idx="43">
                  <c:v>-0.69413573633673942</c:v>
                </c:pt>
                <c:pt idx="44">
                  <c:v>-0.51684848975322528</c:v>
                </c:pt>
                <c:pt idx="45">
                  <c:v>-0.56393884617002021</c:v>
                </c:pt>
                <c:pt idx="46">
                  <c:v>-0.86321225270649582</c:v>
                </c:pt>
                <c:pt idx="47">
                  <c:v>-1.196761446657556</c:v>
                </c:pt>
                <c:pt idx="48">
                  <c:v>-1.3136304369376739</c:v>
                </c:pt>
                <c:pt idx="49">
                  <c:v>-1.202117063632373</c:v>
                </c:pt>
                <c:pt idx="50">
                  <c:v>-0.31472624308598968</c:v>
                </c:pt>
                <c:pt idx="51">
                  <c:v>-1.078657205102687</c:v>
                </c:pt>
                <c:pt idx="52">
                  <c:v>-1.0808035761084209</c:v>
                </c:pt>
                <c:pt idx="53">
                  <c:v>-1.2009865568532681</c:v>
                </c:pt>
                <c:pt idx="54">
                  <c:v>-1.2285169262862889</c:v>
                </c:pt>
                <c:pt idx="55">
                  <c:v>-1.064684835423036</c:v>
                </c:pt>
                <c:pt idx="56">
                  <c:v>-1.2304436715144511</c:v>
                </c:pt>
                <c:pt idx="57">
                  <c:v>-1.4196628227603501</c:v>
                </c:pt>
                <c:pt idx="58">
                  <c:v>-1.620133604074333</c:v>
                </c:pt>
                <c:pt idx="59">
                  <c:v>-1.357195997298356</c:v>
                </c:pt>
                <c:pt idx="60">
                  <c:v>-0.96677471829534012</c:v>
                </c:pt>
                <c:pt idx="61">
                  <c:v>-1.3562431717462891</c:v>
                </c:pt>
                <c:pt idx="62">
                  <c:v>-1.487140271432702</c:v>
                </c:pt>
                <c:pt idx="63">
                  <c:v>-1.021867456411403</c:v>
                </c:pt>
                <c:pt idx="64">
                  <c:v>-0.9566251261576687</c:v>
                </c:pt>
                <c:pt idx="65">
                  <c:v>-0.85423174607756647</c:v>
                </c:pt>
                <c:pt idx="66">
                  <c:v>-1.0332082512833489</c:v>
                </c:pt>
                <c:pt idx="67">
                  <c:v>-1.110344793101814</c:v>
                </c:pt>
                <c:pt idx="68">
                  <c:v>-0.98970334102805324</c:v>
                </c:pt>
                <c:pt idx="69">
                  <c:v>-0.89811838263820765</c:v>
                </c:pt>
                <c:pt idx="70">
                  <c:v>-1.0231476488908029</c:v>
                </c:pt>
                <c:pt idx="71">
                  <c:v>-0.59438265990231487</c:v>
                </c:pt>
                <c:pt idx="72">
                  <c:v>-0.93410089072498481</c:v>
                </c:pt>
                <c:pt idx="73">
                  <c:v>-0.79655455736736802</c:v>
                </c:pt>
                <c:pt idx="74">
                  <c:v>-0.93892362184696065</c:v>
                </c:pt>
                <c:pt idx="75">
                  <c:v>-1.905829104769666</c:v>
                </c:pt>
                <c:pt idx="76">
                  <c:v>-1.177688602278596</c:v>
                </c:pt>
                <c:pt idx="77">
                  <c:v>-0.6212561521771317</c:v>
                </c:pt>
                <c:pt idx="78">
                  <c:v>-0.66044932492284247</c:v>
                </c:pt>
                <c:pt idx="79">
                  <c:v>-0.49370809521926212</c:v>
                </c:pt>
                <c:pt idx="80">
                  <c:v>-0.59466872504366231</c:v>
                </c:pt>
                <c:pt idx="81">
                  <c:v>-0.77342559650784304</c:v>
                </c:pt>
                <c:pt idx="82">
                  <c:v>0.24870289682205721</c:v>
                </c:pt>
                <c:pt idx="83">
                  <c:v>-0.60351440595144568</c:v>
                </c:pt>
                <c:pt idx="84">
                  <c:v>-0.90660797000219195</c:v>
                </c:pt>
                <c:pt idx="85">
                  <c:v>-1.157217169972923</c:v>
                </c:pt>
                <c:pt idx="86">
                  <c:v>-2.2993718841568098</c:v>
                </c:pt>
                <c:pt idx="87">
                  <c:v>-2.2847983949539699</c:v>
                </c:pt>
                <c:pt idx="88">
                  <c:v>-2.55274739975258</c:v>
                </c:pt>
                <c:pt idx="89">
                  <c:v>-1.1408473567166331</c:v>
                </c:pt>
                <c:pt idx="90">
                  <c:v>-1.045126011251571</c:v>
                </c:pt>
                <c:pt idx="91">
                  <c:v>-0.35406001708991391</c:v>
                </c:pt>
                <c:pt idx="92">
                  <c:v>-0.57201190142311453</c:v>
                </c:pt>
                <c:pt idx="93">
                  <c:v>-2.0324951967266869</c:v>
                </c:pt>
                <c:pt idx="94">
                  <c:v>-1.9689115666027981</c:v>
                </c:pt>
                <c:pt idx="95">
                  <c:v>-0.1197788284577256</c:v>
                </c:pt>
                <c:pt idx="96">
                  <c:v>-0.93124466627647584</c:v>
                </c:pt>
                <c:pt idx="97">
                  <c:v>-0.61459018660397036</c:v>
                </c:pt>
                <c:pt idx="98">
                  <c:v>-0.46364473467160339</c:v>
                </c:pt>
                <c:pt idx="99">
                  <c:v>0.15569647890075389</c:v>
                </c:pt>
                <c:pt idx="100">
                  <c:v>8.166510554265663E-2</c:v>
                </c:pt>
                <c:pt idx="101">
                  <c:v>-0.56065364221121206</c:v>
                </c:pt>
                <c:pt idx="102">
                  <c:v>-0.57641415074609237</c:v>
                </c:pt>
                <c:pt idx="103">
                  <c:v>7.5623528557491161E-3</c:v>
                </c:pt>
                <c:pt idx="104">
                  <c:v>7.6823969144446044E-2</c:v>
                </c:pt>
                <c:pt idx="105">
                  <c:v>0.33663192253160817</c:v>
                </c:pt>
                <c:pt idx="106">
                  <c:v>0.16782634814057909</c:v>
                </c:pt>
                <c:pt idx="107">
                  <c:v>1.024194778578875</c:v>
                </c:pt>
                <c:pt idx="108">
                  <c:v>1.36931922348526</c:v>
                </c:pt>
                <c:pt idx="109">
                  <c:v>1.146432126696872</c:v>
                </c:pt>
                <c:pt idx="110">
                  <c:v>1.229526984569367</c:v>
                </c:pt>
                <c:pt idx="111">
                  <c:v>1.2654598092480021</c:v>
                </c:pt>
                <c:pt idx="112">
                  <c:v>1.2731862887504859</c:v>
                </c:pt>
                <c:pt idx="113">
                  <c:v>1.3609699628734311</c:v>
                </c:pt>
                <c:pt idx="114">
                  <c:v>0.31544538994153631</c:v>
                </c:pt>
                <c:pt idx="115">
                  <c:v>0.13320547525765539</c:v>
                </c:pt>
                <c:pt idx="116">
                  <c:v>0.3051995036942452</c:v>
                </c:pt>
                <c:pt idx="117">
                  <c:v>0.40807501324134521</c:v>
                </c:pt>
                <c:pt idx="118">
                  <c:v>0.31389068967035388</c:v>
                </c:pt>
                <c:pt idx="119">
                  <c:v>0.1597948276734566</c:v>
                </c:pt>
                <c:pt idx="120">
                  <c:v>-5.5117735076385321E-3</c:v>
                </c:pt>
                <c:pt idx="121">
                  <c:v>0.41444671685838308</c:v>
                </c:pt>
                <c:pt idx="122">
                  <c:v>0.69089210468124518</c:v>
                </c:pt>
                <c:pt idx="123">
                  <c:v>0.6042900184891189</c:v>
                </c:pt>
                <c:pt idx="124">
                  <c:v>0.62347495071960124</c:v>
                </c:pt>
                <c:pt idx="125">
                  <c:v>0.24584147492208391</c:v>
                </c:pt>
                <c:pt idx="126">
                  <c:v>0.34926470760009398</c:v>
                </c:pt>
                <c:pt idx="127">
                  <c:v>0.64384149204655872</c:v>
                </c:pt>
                <c:pt idx="128">
                  <c:v>0.41999026474421602</c:v>
                </c:pt>
                <c:pt idx="129">
                  <c:v>0.49031385482145989</c:v>
                </c:pt>
                <c:pt idx="130">
                  <c:v>0.36709357946215349</c:v>
                </c:pt>
                <c:pt idx="131">
                  <c:v>0.45779348430686329</c:v>
                </c:pt>
                <c:pt idx="132">
                  <c:v>3.9809211551544981E-4</c:v>
                </c:pt>
                <c:pt idx="133">
                  <c:v>0.66871055401263035</c:v>
                </c:pt>
                <c:pt idx="134">
                  <c:v>0.48229723942811598</c:v>
                </c:pt>
                <c:pt idx="135">
                  <c:v>0.85593482463447013</c:v>
                </c:pt>
                <c:pt idx="136">
                  <c:v>0.92332146397390025</c:v>
                </c:pt>
                <c:pt idx="137">
                  <c:v>0.70380931199008223</c:v>
                </c:pt>
                <c:pt idx="138">
                  <c:v>0.98639757195845645</c:v>
                </c:pt>
                <c:pt idx="139">
                  <c:v>0.77085927036064383</c:v>
                </c:pt>
                <c:pt idx="140">
                  <c:v>0.73755400272667704</c:v>
                </c:pt>
                <c:pt idx="141">
                  <c:v>0.9380371770663124</c:v>
                </c:pt>
                <c:pt idx="142">
                  <c:v>0.2119286442683519</c:v>
                </c:pt>
                <c:pt idx="143">
                  <c:v>0.30377995178147238</c:v>
                </c:pt>
                <c:pt idx="144">
                  <c:v>0.14512726387148789</c:v>
                </c:pt>
                <c:pt idx="145">
                  <c:v>0.24579368289566439</c:v>
                </c:pt>
                <c:pt idx="146">
                  <c:v>0.37476855273295029</c:v>
                </c:pt>
                <c:pt idx="147">
                  <c:v>0.35037099151108109</c:v>
                </c:pt>
                <c:pt idx="148">
                  <c:v>-5.6514694223860788E-2</c:v>
                </c:pt>
                <c:pt idx="149">
                  <c:v>-0.91710471359414381</c:v>
                </c:pt>
                <c:pt idx="150">
                  <c:v>-1.0286396331404279</c:v>
                </c:pt>
                <c:pt idx="151">
                  <c:v>-0.81986466453104767</c:v>
                </c:pt>
                <c:pt idx="152">
                  <c:v>-0.8691400433632207</c:v>
                </c:pt>
                <c:pt idx="153">
                  <c:v>-0.80319883616176113</c:v>
                </c:pt>
                <c:pt idx="154">
                  <c:v>-0.80098060086743728</c:v>
                </c:pt>
                <c:pt idx="155">
                  <c:v>-0.46383621599749858</c:v>
                </c:pt>
                <c:pt idx="156">
                  <c:v>-0.6971301472100061</c:v>
                </c:pt>
                <c:pt idx="157">
                  <c:v>-0.87881677479383147</c:v>
                </c:pt>
                <c:pt idx="158">
                  <c:v>-0.78080571428904888</c:v>
                </c:pt>
                <c:pt idx="159">
                  <c:v>-0.84281086186961685</c:v>
                </c:pt>
                <c:pt idx="160">
                  <c:v>-0.911595479367596</c:v>
                </c:pt>
                <c:pt idx="161">
                  <c:v>-0.95728488843317394</c:v>
                </c:pt>
                <c:pt idx="162">
                  <c:v>-0.76825229337880696</c:v>
                </c:pt>
                <c:pt idx="163">
                  <c:v>-0.83545632418513915</c:v>
                </c:pt>
                <c:pt idx="164">
                  <c:v>-0.72537168375379912</c:v>
                </c:pt>
                <c:pt idx="165">
                  <c:v>-0.91366523685676204</c:v>
                </c:pt>
                <c:pt idx="166">
                  <c:v>-0.796759229050781</c:v>
                </c:pt>
                <c:pt idx="167">
                  <c:v>-0.78810502356504675</c:v>
                </c:pt>
                <c:pt idx="168">
                  <c:v>-0.53192015124893099</c:v>
                </c:pt>
                <c:pt idx="169">
                  <c:v>-0.69894414246348824</c:v>
                </c:pt>
                <c:pt idx="170">
                  <c:v>-0.62147185369964875</c:v>
                </c:pt>
                <c:pt idx="171">
                  <c:v>2.1650671675043589</c:v>
                </c:pt>
                <c:pt idx="172">
                  <c:v>2.1805609569319109</c:v>
                </c:pt>
                <c:pt idx="173">
                  <c:v>2.0538930875216761</c:v>
                </c:pt>
                <c:pt idx="174">
                  <c:v>2.1979579516500332</c:v>
                </c:pt>
                <c:pt idx="175">
                  <c:v>2.4062945984000819</c:v>
                </c:pt>
                <c:pt idx="176">
                  <c:v>2.605245966225092</c:v>
                </c:pt>
                <c:pt idx="177">
                  <c:v>-0.64335541745977498</c:v>
                </c:pt>
                <c:pt idx="178">
                  <c:v>-0.7387552537926666</c:v>
                </c:pt>
                <c:pt idx="179">
                  <c:v>-5.3364865978236607E-2</c:v>
                </c:pt>
                <c:pt idx="180">
                  <c:v>-0.80941070408142546</c:v>
                </c:pt>
                <c:pt idx="181">
                  <c:v>-0.68598872469971572</c:v>
                </c:pt>
                <c:pt idx="182">
                  <c:v>-0.66548860926648723</c:v>
                </c:pt>
                <c:pt idx="183">
                  <c:v>-0.79360325878632565</c:v>
                </c:pt>
                <c:pt idx="184">
                  <c:v>-0.71053773473152748</c:v>
                </c:pt>
                <c:pt idx="185">
                  <c:v>-0.72414685755944519</c:v>
                </c:pt>
                <c:pt idx="186">
                  <c:v>-0.78472810926139946</c:v>
                </c:pt>
                <c:pt idx="187">
                  <c:v>-0.68124385590980074</c:v>
                </c:pt>
                <c:pt idx="188">
                  <c:v>-0.54246337610279938</c:v>
                </c:pt>
                <c:pt idx="189">
                  <c:v>-0.55849087992379198</c:v>
                </c:pt>
                <c:pt idx="190">
                  <c:v>-0.67611615676533032</c:v>
                </c:pt>
                <c:pt idx="191">
                  <c:v>-0.48370011499040733</c:v>
                </c:pt>
                <c:pt idx="192">
                  <c:v>-0.57171442424623808</c:v>
                </c:pt>
                <c:pt idx="193">
                  <c:v>-0.58370676466275118</c:v>
                </c:pt>
                <c:pt idx="194">
                  <c:v>-0.64254319448785313</c:v>
                </c:pt>
                <c:pt idx="195">
                  <c:v>-0.5735513448515358</c:v>
                </c:pt>
                <c:pt idx="196">
                  <c:v>-0.61106136356476937</c:v>
                </c:pt>
                <c:pt idx="197">
                  <c:v>-0.40761307747042602</c:v>
                </c:pt>
                <c:pt idx="198">
                  <c:v>-0.59900585079572688</c:v>
                </c:pt>
                <c:pt idx="199">
                  <c:v>-0.55323588112668465</c:v>
                </c:pt>
                <c:pt idx="200">
                  <c:v>-0.5426576793038036</c:v>
                </c:pt>
                <c:pt idx="201">
                  <c:v>-0.61340290656000518</c:v>
                </c:pt>
                <c:pt idx="202">
                  <c:v>-0.55457865941992002</c:v>
                </c:pt>
                <c:pt idx="203">
                  <c:v>-0.55601636516317143</c:v>
                </c:pt>
                <c:pt idx="204">
                  <c:v>-0.53404945224302958</c:v>
                </c:pt>
                <c:pt idx="205">
                  <c:v>-0.62640122939911425</c:v>
                </c:pt>
                <c:pt idx="206">
                  <c:v>-0.5592359307215492</c:v>
                </c:pt>
                <c:pt idx="207">
                  <c:v>-0.62497191417090636</c:v>
                </c:pt>
                <c:pt idx="208">
                  <c:v>-0.60419631895583947</c:v>
                </c:pt>
                <c:pt idx="209">
                  <c:v>-0.65389690256051447</c:v>
                </c:pt>
                <c:pt idx="210">
                  <c:v>-0.64745455606866043</c:v>
                </c:pt>
                <c:pt idx="211">
                  <c:v>-0.60518945074260388</c:v>
                </c:pt>
                <c:pt idx="212">
                  <c:v>-0.53126583483000467</c:v>
                </c:pt>
                <c:pt idx="213">
                  <c:v>-0.64707029389874093</c:v>
                </c:pt>
                <c:pt idx="214">
                  <c:v>-0.60322383063739937</c:v>
                </c:pt>
                <c:pt idx="215">
                  <c:v>-0.41592647611334382</c:v>
                </c:pt>
                <c:pt idx="216">
                  <c:v>0.21350460114287631</c:v>
                </c:pt>
                <c:pt idx="217">
                  <c:v>1.7765247954510038E-2</c:v>
                </c:pt>
                <c:pt idx="218">
                  <c:v>-5.781625528315084E-2</c:v>
                </c:pt>
                <c:pt idx="219">
                  <c:v>0.2163017679397887</c:v>
                </c:pt>
                <c:pt idx="220">
                  <c:v>0.11002780553284661</c:v>
                </c:pt>
                <c:pt idx="221">
                  <c:v>-9.7440350875553031E-3</c:v>
                </c:pt>
                <c:pt idx="222">
                  <c:v>-7.6721904206009661E-2</c:v>
                </c:pt>
                <c:pt idx="223">
                  <c:v>-3.2996055918584753E-2</c:v>
                </c:pt>
                <c:pt idx="224">
                  <c:v>-7.4201625303164875E-2</c:v>
                </c:pt>
                <c:pt idx="225">
                  <c:v>0.63711003732017357</c:v>
                </c:pt>
                <c:pt idx="226">
                  <c:v>0.51160980834764913</c:v>
                </c:pt>
                <c:pt idx="227">
                  <c:v>0.71303124471991441</c:v>
                </c:pt>
                <c:pt idx="228">
                  <c:v>0.65751517337060572</c:v>
                </c:pt>
                <c:pt idx="229">
                  <c:v>-0.26691971548065319</c:v>
                </c:pt>
                <c:pt idx="230">
                  <c:v>-4.4907348835021788E-2</c:v>
                </c:pt>
                <c:pt idx="231">
                  <c:v>-0.2090512456052129</c:v>
                </c:pt>
                <c:pt idx="232">
                  <c:v>-7.8156563699635043E-2</c:v>
                </c:pt>
                <c:pt idx="233">
                  <c:v>0.12229198731977679</c:v>
                </c:pt>
                <c:pt idx="234">
                  <c:v>2.5086899718144651E-2</c:v>
                </c:pt>
                <c:pt idx="235">
                  <c:v>0.23470011415604461</c:v>
                </c:pt>
                <c:pt idx="236">
                  <c:v>0.10804152523739489</c:v>
                </c:pt>
                <c:pt idx="237">
                  <c:v>0.1013485657779121</c:v>
                </c:pt>
                <c:pt idx="238">
                  <c:v>0.29988001572116341</c:v>
                </c:pt>
                <c:pt idx="239">
                  <c:v>0.19594026119004021</c:v>
                </c:pt>
                <c:pt idx="240">
                  <c:v>0.38149687437188379</c:v>
                </c:pt>
                <c:pt idx="241">
                  <c:v>0.31470787290855567</c:v>
                </c:pt>
                <c:pt idx="242">
                  <c:v>-0.14519366911591369</c:v>
                </c:pt>
                <c:pt idx="243">
                  <c:v>-0.36253139108288618</c:v>
                </c:pt>
                <c:pt idx="244">
                  <c:v>-0.5031164090677791</c:v>
                </c:pt>
                <c:pt idx="245">
                  <c:v>-0.59558781630418112</c:v>
                </c:pt>
                <c:pt idx="246">
                  <c:v>-0.47156282100189462</c:v>
                </c:pt>
                <c:pt idx="247">
                  <c:v>-0.44978315758623849</c:v>
                </c:pt>
                <c:pt idx="248">
                  <c:v>-0.46459934900666761</c:v>
                </c:pt>
                <c:pt idx="249">
                  <c:v>-0.48680858986235093</c:v>
                </c:pt>
                <c:pt idx="250">
                  <c:v>-0.60462226387851825</c:v>
                </c:pt>
                <c:pt idx="251">
                  <c:v>-0.61611835722232677</c:v>
                </c:pt>
                <c:pt idx="252">
                  <c:v>-0.75947238674902584</c:v>
                </c:pt>
                <c:pt idx="253">
                  <c:v>-0.66042276200459349</c:v>
                </c:pt>
                <c:pt idx="254">
                  <c:v>-0.80960119912015027</c:v>
                </c:pt>
                <c:pt idx="255">
                  <c:v>-0.78219921535765113</c:v>
                </c:pt>
                <c:pt idx="256">
                  <c:v>-0.85868648224503608</c:v>
                </c:pt>
                <c:pt idx="257">
                  <c:v>-0.72560657282243068</c:v>
                </c:pt>
                <c:pt idx="258">
                  <c:v>-0.77921438887078864</c:v>
                </c:pt>
                <c:pt idx="259">
                  <c:v>-0.88413597351328221</c:v>
                </c:pt>
                <c:pt idx="260">
                  <c:v>-0.6842775896366261</c:v>
                </c:pt>
                <c:pt idx="261">
                  <c:v>-0.88706279992395565</c:v>
                </c:pt>
                <c:pt idx="262">
                  <c:v>-0.82368672857670489</c:v>
                </c:pt>
                <c:pt idx="263">
                  <c:v>-0.91777155834238477</c:v>
                </c:pt>
                <c:pt idx="264">
                  <c:v>-0.50896139550351893</c:v>
                </c:pt>
                <c:pt idx="265">
                  <c:v>-0.34338798943999782</c:v>
                </c:pt>
                <c:pt idx="266">
                  <c:v>-0.2218043736056923</c:v>
                </c:pt>
                <c:pt idx="267">
                  <c:v>-0.44508630176368119</c:v>
                </c:pt>
                <c:pt idx="268">
                  <c:v>-0.568119712901615</c:v>
                </c:pt>
                <c:pt idx="269">
                  <c:v>-0.36362943240801637</c:v>
                </c:pt>
                <c:pt idx="270">
                  <c:v>-0.49024602521685962</c:v>
                </c:pt>
                <c:pt idx="271">
                  <c:v>-0.18663781621588299</c:v>
                </c:pt>
                <c:pt idx="272">
                  <c:v>-0.19157954916967951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F95-E74B-B91A-ED632720DE6D}"/>
            </c:ext>
          </c:extLst>
        </c:ser>
        <c:ser>
          <c:idx val="8"/>
          <c:order val="8"/>
          <c:tx>
            <c:v>SerboMacedonian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5"/>
              </a:solidFill>
              <a:ln w="952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</c:marker>
          <c:xVal>
            <c:numRef>
              <c:f>'PCA-tot'!$AC$922:$AC$1184</c:f>
              <c:numCache>
                <c:formatCode>0.00</c:formatCode>
                <c:ptCount val="263"/>
                <c:pt idx="0">
                  <c:v>-1.3065587484390719</c:v>
                </c:pt>
                <c:pt idx="1">
                  <c:v>-1.7059991164015731</c:v>
                </c:pt>
                <c:pt idx="2">
                  <c:v>-1.286753047750995</c:v>
                </c:pt>
                <c:pt idx="3">
                  <c:v>-1.2531946949883319</c:v>
                </c:pt>
                <c:pt idx="4">
                  <c:v>-6.8286069525104326E-2</c:v>
                </c:pt>
                <c:pt idx="5">
                  <c:v>2.7126400629104852</c:v>
                </c:pt>
                <c:pt idx="6">
                  <c:v>1.628068956667224</c:v>
                </c:pt>
                <c:pt idx="7">
                  <c:v>2.5072511871445289</c:v>
                </c:pt>
                <c:pt idx="8">
                  <c:v>2.7253536818104869</c:v>
                </c:pt>
                <c:pt idx="9">
                  <c:v>2.8880448175693179</c:v>
                </c:pt>
                <c:pt idx="10">
                  <c:v>-1.2014000033958641</c:v>
                </c:pt>
                <c:pt idx="11">
                  <c:v>-1.435640846831852</c:v>
                </c:pt>
                <c:pt idx="12">
                  <c:v>-0.76973474696474131</c:v>
                </c:pt>
                <c:pt idx="13">
                  <c:v>-0.85759813316570388</c:v>
                </c:pt>
                <c:pt idx="14">
                  <c:v>-0.981402442904735</c:v>
                </c:pt>
                <c:pt idx="15">
                  <c:v>-0.66292462978077038</c:v>
                </c:pt>
                <c:pt idx="16">
                  <c:v>-0.61927471535314083</c:v>
                </c:pt>
                <c:pt idx="17">
                  <c:v>-0.25771855161945528</c:v>
                </c:pt>
                <c:pt idx="18">
                  <c:v>-0.38509806993424861</c:v>
                </c:pt>
                <c:pt idx="19">
                  <c:v>-0.81189266116068426</c:v>
                </c:pt>
                <c:pt idx="20">
                  <c:v>0.96642954636721179</c:v>
                </c:pt>
                <c:pt idx="21">
                  <c:v>0.9940599273492583</c:v>
                </c:pt>
                <c:pt idx="22">
                  <c:v>1.9418936487161189</c:v>
                </c:pt>
                <c:pt idx="23">
                  <c:v>1.5876043587338371</c:v>
                </c:pt>
                <c:pt idx="24">
                  <c:v>1.693233876675019</c:v>
                </c:pt>
                <c:pt idx="25">
                  <c:v>1.2996577767993001</c:v>
                </c:pt>
                <c:pt idx="26">
                  <c:v>1.2015358541192129</c:v>
                </c:pt>
                <c:pt idx="27">
                  <c:v>1.2418956504160961</c:v>
                </c:pt>
                <c:pt idx="28">
                  <c:v>2.992653067774083</c:v>
                </c:pt>
                <c:pt idx="29">
                  <c:v>1.6413605153663371</c:v>
                </c:pt>
                <c:pt idx="30">
                  <c:v>2.1192419566005412</c:v>
                </c:pt>
                <c:pt idx="31">
                  <c:v>1.1961252433258689</c:v>
                </c:pt>
                <c:pt idx="32">
                  <c:v>2.1482074844386299</c:v>
                </c:pt>
                <c:pt idx="33">
                  <c:v>1.245232680258368</c:v>
                </c:pt>
                <c:pt idx="34">
                  <c:v>1.204632237802002</c:v>
                </c:pt>
                <c:pt idx="35">
                  <c:v>1.260317140106969</c:v>
                </c:pt>
                <c:pt idx="36">
                  <c:v>1.121163658868688</c:v>
                </c:pt>
                <c:pt idx="37">
                  <c:v>1.552192438290529</c:v>
                </c:pt>
                <c:pt idx="38">
                  <c:v>1.3503220002435341</c:v>
                </c:pt>
                <c:pt idx="39">
                  <c:v>1.2038253540473349</c:v>
                </c:pt>
                <c:pt idx="40">
                  <c:v>1.15413753214305</c:v>
                </c:pt>
                <c:pt idx="41">
                  <c:v>1.3334933482013409</c:v>
                </c:pt>
                <c:pt idx="42">
                  <c:v>1.2727477100173989</c:v>
                </c:pt>
                <c:pt idx="43">
                  <c:v>3.9100191726881319</c:v>
                </c:pt>
                <c:pt idx="44">
                  <c:v>1.6002641938325839</c:v>
                </c:pt>
                <c:pt idx="45">
                  <c:v>1.5564292149261809</c:v>
                </c:pt>
                <c:pt idx="46">
                  <c:v>2.090783832200124</c:v>
                </c:pt>
                <c:pt idx="47">
                  <c:v>1.1721279163621681</c:v>
                </c:pt>
                <c:pt idx="48">
                  <c:v>1.5660998211943671</c:v>
                </c:pt>
                <c:pt idx="49">
                  <c:v>0.68630379524614427</c:v>
                </c:pt>
                <c:pt idx="50">
                  <c:v>0.70427581681180029</c:v>
                </c:pt>
                <c:pt idx="51">
                  <c:v>0.85673207787177574</c:v>
                </c:pt>
                <c:pt idx="52">
                  <c:v>3.4497487039648971</c:v>
                </c:pt>
                <c:pt idx="53">
                  <c:v>0.68366516509548081</c:v>
                </c:pt>
                <c:pt idx="54">
                  <c:v>0.79595800072960898</c:v>
                </c:pt>
                <c:pt idx="55">
                  <c:v>0.80147404166657565</c:v>
                </c:pt>
                <c:pt idx="56">
                  <c:v>0.81437417660565026</c:v>
                </c:pt>
                <c:pt idx="57">
                  <c:v>0.81706801932525652</c:v>
                </c:pt>
                <c:pt idx="58">
                  <c:v>0.7192145253144967</c:v>
                </c:pt>
                <c:pt idx="59">
                  <c:v>0.59655895953981686</c:v>
                </c:pt>
                <c:pt idx="60">
                  <c:v>0.85332182172583282</c:v>
                </c:pt>
                <c:pt idx="61">
                  <c:v>0.75588924118298662</c:v>
                </c:pt>
                <c:pt idx="62">
                  <c:v>0.69878586199547787</c:v>
                </c:pt>
                <c:pt idx="63">
                  <c:v>0.77488364900812756</c:v>
                </c:pt>
                <c:pt idx="64">
                  <c:v>0.7705577905299873</c:v>
                </c:pt>
                <c:pt idx="65">
                  <c:v>0.85872773791599555</c:v>
                </c:pt>
                <c:pt idx="66">
                  <c:v>0.86819609748910831</c:v>
                </c:pt>
                <c:pt idx="67">
                  <c:v>0.78726185912194868</c:v>
                </c:pt>
                <c:pt idx="68">
                  <c:v>0.91103314503504274</c:v>
                </c:pt>
                <c:pt idx="69">
                  <c:v>0.81299290722600692</c:v>
                </c:pt>
                <c:pt idx="70">
                  <c:v>0.73993305556336286</c:v>
                </c:pt>
                <c:pt idx="71">
                  <c:v>0.8389442882371263</c:v>
                </c:pt>
                <c:pt idx="72">
                  <c:v>1.2693277458573511</c:v>
                </c:pt>
                <c:pt idx="73">
                  <c:v>0.88280886800387215</c:v>
                </c:pt>
                <c:pt idx="74">
                  <c:v>0.88939664850139799</c:v>
                </c:pt>
                <c:pt idx="75">
                  <c:v>0.78869682366012617</c:v>
                </c:pt>
                <c:pt idx="76">
                  <c:v>-3.4831410651445158</c:v>
                </c:pt>
                <c:pt idx="77">
                  <c:v>-2.4321325846130168</c:v>
                </c:pt>
                <c:pt idx="78">
                  <c:v>-2.5152809792551278</c:v>
                </c:pt>
                <c:pt idx="79">
                  <c:v>-3.0174765707277249</c:v>
                </c:pt>
                <c:pt idx="80">
                  <c:v>-2.9903519266095051</c:v>
                </c:pt>
                <c:pt idx="81">
                  <c:v>1.069751277862145</c:v>
                </c:pt>
                <c:pt idx="82">
                  <c:v>1.1075578209221499</c:v>
                </c:pt>
                <c:pt idx="83">
                  <c:v>0.12174846627356239</c:v>
                </c:pt>
                <c:pt idx="84">
                  <c:v>9.5306264211019107E-2</c:v>
                </c:pt>
                <c:pt idx="85">
                  <c:v>-4.9486451049266467E-2</c:v>
                </c:pt>
                <c:pt idx="86">
                  <c:v>1.3170596246941331</c:v>
                </c:pt>
                <c:pt idx="87">
                  <c:v>1.534614459691046</c:v>
                </c:pt>
                <c:pt idx="88">
                  <c:v>3.105374020338207</c:v>
                </c:pt>
                <c:pt idx="89">
                  <c:v>1.451393039226144</c:v>
                </c:pt>
                <c:pt idx="90">
                  <c:v>1.3693075027132571</c:v>
                </c:pt>
                <c:pt idx="91">
                  <c:v>1.1920487913321789</c:v>
                </c:pt>
                <c:pt idx="92">
                  <c:v>1.6559132323489669</c:v>
                </c:pt>
                <c:pt idx="93">
                  <c:v>1.5675019791360489</c:v>
                </c:pt>
                <c:pt idx="94">
                  <c:v>1.2901033684133529</c:v>
                </c:pt>
                <c:pt idx="95">
                  <c:v>1.331193467035322</c:v>
                </c:pt>
                <c:pt idx="96">
                  <c:v>1.2355763469528731</c:v>
                </c:pt>
                <c:pt idx="97">
                  <c:v>1.3225218723815211</c:v>
                </c:pt>
                <c:pt idx="98">
                  <c:v>1.8038421787027861</c:v>
                </c:pt>
                <c:pt idx="99">
                  <c:v>1.487990540299442</c:v>
                </c:pt>
                <c:pt idx="100">
                  <c:v>1.496813865061462</c:v>
                </c:pt>
                <c:pt idx="101">
                  <c:v>3.0476917020574992</c:v>
                </c:pt>
                <c:pt idx="102">
                  <c:v>1.173858129978371</c:v>
                </c:pt>
                <c:pt idx="103">
                  <c:v>1.360049121659672</c:v>
                </c:pt>
                <c:pt idx="104">
                  <c:v>1.6103059754971829</c:v>
                </c:pt>
                <c:pt idx="105">
                  <c:v>1.3134441906598999</c:v>
                </c:pt>
                <c:pt idx="106">
                  <c:v>1.3221691509097939</c:v>
                </c:pt>
                <c:pt idx="107">
                  <c:v>2.60006297196069</c:v>
                </c:pt>
                <c:pt idx="108">
                  <c:v>1.49431637453321</c:v>
                </c:pt>
                <c:pt idx="109">
                  <c:v>1.252459674417191</c:v>
                </c:pt>
                <c:pt idx="110">
                  <c:v>1.2234913796313669</c:v>
                </c:pt>
                <c:pt idx="111">
                  <c:v>2.147993930088818</c:v>
                </c:pt>
                <c:pt idx="112">
                  <c:v>1.8483981990055069</c:v>
                </c:pt>
                <c:pt idx="113">
                  <c:v>1.8271485198650519</c:v>
                </c:pt>
                <c:pt idx="114">
                  <c:v>2.4546423669229491</c:v>
                </c:pt>
                <c:pt idx="115">
                  <c:v>3.3637196382529231</c:v>
                </c:pt>
                <c:pt idx="116">
                  <c:v>3.290831763187938</c:v>
                </c:pt>
                <c:pt idx="117">
                  <c:v>1.9202044512974119</c:v>
                </c:pt>
                <c:pt idx="118">
                  <c:v>2.3920081294397009</c:v>
                </c:pt>
                <c:pt idx="119">
                  <c:v>2.4050076264587288</c:v>
                </c:pt>
                <c:pt idx="120">
                  <c:v>2.3206162296768378</c:v>
                </c:pt>
                <c:pt idx="121">
                  <c:v>2.4273300969744032</c:v>
                </c:pt>
                <c:pt idx="122">
                  <c:v>2.6367317662159491</c:v>
                </c:pt>
                <c:pt idx="123">
                  <c:v>3.2719169552804712</c:v>
                </c:pt>
                <c:pt idx="124">
                  <c:v>1.1918777595585961</c:v>
                </c:pt>
                <c:pt idx="125">
                  <c:v>1.1695740168007309</c:v>
                </c:pt>
                <c:pt idx="126">
                  <c:v>1.223414122471713</c:v>
                </c:pt>
                <c:pt idx="127">
                  <c:v>2.2948080266690378</c:v>
                </c:pt>
                <c:pt idx="128">
                  <c:v>2.462424825963812</c:v>
                </c:pt>
                <c:pt idx="129">
                  <c:v>1.5536160629073641</c:v>
                </c:pt>
                <c:pt idx="130">
                  <c:v>1.3698159596731621</c:v>
                </c:pt>
                <c:pt idx="131">
                  <c:v>2.9648867154271148</c:v>
                </c:pt>
                <c:pt idx="132">
                  <c:v>1.231296696092562</c:v>
                </c:pt>
                <c:pt idx="133">
                  <c:v>0.90962813075276383</c:v>
                </c:pt>
                <c:pt idx="134">
                  <c:v>0.96522014766017861</c:v>
                </c:pt>
                <c:pt idx="135">
                  <c:v>1.096367473325889</c:v>
                </c:pt>
                <c:pt idx="136">
                  <c:v>1.225048918042781</c:v>
                </c:pt>
                <c:pt idx="137">
                  <c:v>1.406804043760558</c:v>
                </c:pt>
                <c:pt idx="138">
                  <c:v>1.8835704022830779</c:v>
                </c:pt>
                <c:pt idx="139">
                  <c:v>1.6335064206707079</c:v>
                </c:pt>
                <c:pt idx="140">
                  <c:v>2.3412847279907831</c:v>
                </c:pt>
                <c:pt idx="141">
                  <c:v>1.846520505351162</c:v>
                </c:pt>
                <c:pt idx="142">
                  <c:v>0.91904633980043449</c:v>
                </c:pt>
                <c:pt idx="143">
                  <c:v>0.99150759792246212</c:v>
                </c:pt>
                <c:pt idx="144">
                  <c:v>0.88194560651434051</c:v>
                </c:pt>
                <c:pt idx="145">
                  <c:v>0.8878887140027748</c:v>
                </c:pt>
                <c:pt idx="146">
                  <c:v>1.0255439995064739</c:v>
                </c:pt>
                <c:pt idx="147">
                  <c:v>1.7340501815817</c:v>
                </c:pt>
                <c:pt idx="148">
                  <c:v>1.794848688127864</c:v>
                </c:pt>
                <c:pt idx="149">
                  <c:v>1.189944946272496</c:v>
                </c:pt>
                <c:pt idx="150">
                  <c:v>1.00207000379063</c:v>
                </c:pt>
                <c:pt idx="151">
                  <c:v>1.1427060645693921</c:v>
                </c:pt>
                <c:pt idx="152">
                  <c:v>1.144501148133326</c:v>
                </c:pt>
                <c:pt idx="153">
                  <c:v>1.044120169794132</c:v>
                </c:pt>
                <c:pt idx="154">
                  <c:v>1.1163585539842089</c:v>
                </c:pt>
                <c:pt idx="155">
                  <c:v>1.3429708407358121</c:v>
                </c:pt>
                <c:pt idx="156">
                  <c:v>1.191820821002205</c:v>
                </c:pt>
                <c:pt idx="157">
                  <c:v>2.3042935426471498</c:v>
                </c:pt>
                <c:pt idx="158">
                  <c:v>1.420303272063018</c:v>
                </c:pt>
                <c:pt idx="159">
                  <c:v>1.423800315640406</c:v>
                </c:pt>
                <c:pt idx="160">
                  <c:v>1.3641470698366349</c:v>
                </c:pt>
                <c:pt idx="161">
                  <c:v>1.404992477655487</c:v>
                </c:pt>
                <c:pt idx="162">
                  <c:v>3.0492547564209578</c:v>
                </c:pt>
                <c:pt idx="163">
                  <c:v>1.026246848512228</c:v>
                </c:pt>
                <c:pt idx="164">
                  <c:v>1.1036785174336781</c:v>
                </c:pt>
                <c:pt idx="165">
                  <c:v>1.0511782640181691</c:v>
                </c:pt>
                <c:pt idx="166">
                  <c:v>2.01597086389086</c:v>
                </c:pt>
                <c:pt idx="167">
                  <c:v>1.402579692381217</c:v>
                </c:pt>
                <c:pt idx="168">
                  <c:v>1.055003157716077</c:v>
                </c:pt>
                <c:pt idx="169">
                  <c:v>2.913427828179048</c:v>
                </c:pt>
                <c:pt idx="170">
                  <c:v>2.627947543469757</c:v>
                </c:pt>
                <c:pt idx="171">
                  <c:v>1.465178730817402</c:v>
                </c:pt>
                <c:pt idx="172">
                  <c:v>1.581072664276868</c:v>
                </c:pt>
                <c:pt idx="173">
                  <c:v>1.6499748613921359</c:v>
                </c:pt>
                <c:pt idx="174">
                  <c:v>1.40085111739313</c:v>
                </c:pt>
                <c:pt idx="175">
                  <c:v>1.3705670396314391</c:v>
                </c:pt>
                <c:pt idx="176">
                  <c:v>1.4570947412994839</c:v>
                </c:pt>
                <c:pt idx="177">
                  <c:v>1.490402224418385</c:v>
                </c:pt>
                <c:pt idx="178">
                  <c:v>1.501968752884826</c:v>
                </c:pt>
                <c:pt idx="179">
                  <c:v>1.534658219130252</c:v>
                </c:pt>
                <c:pt idx="180">
                  <c:v>1.6860095791322871</c:v>
                </c:pt>
                <c:pt idx="181">
                  <c:v>1.697199151921593</c:v>
                </c:pt>
                <c:pt idx="182">
                  <c:v>3.199422910569437</c:v>
                </c:pt>
                <c:pt idx="183">
                  <c:v>1.6712039669090439</c:v>
                </c:pt>
                <c:pt idx="184">
                  <c:v>1.639119498015102</c:v>
                </c:pt>
                <c:pt idx="185">
                  <c:v>1.880752273837401</c:v>
                </c:pt>
                <c:pt idx="186">
                  <c:v>1.767130187521192</c:v>
                </c:pt>
                <c:pt idx="187">
                  <c:v>1.7180629575297739</c:v>
                </c:pt>
                <c:pt idx="188">
                  <c:v>2.27786670502454</c:v>
                </c:pt>
                <c:pt idx="189">
                  <c:v>1.3021427310827871</c:v>
                </c:pt>
                <c:pt idx="190">
                  <c:v>1.283162518063137</c:v>
                </c:pt>
                <c:pt idx="191">
                  <c:v>1.319998424655114</c:v>
                </c:pt>
                <c:pt idx="192">
                  <c:v>2.8485035615351211</c:v>
                </c:pt>
                <c:pt idx="193">
                  <c:v>1.3543218097649301</c:v>
                </c:pt>
                <c:pt idx="194">
                  <c:v>1.210452264959647</c:v>
                </c:pt>
                <c:pt idx="195">
                  <c:v>1.333424407832164</c:v>
                </c:pt>
                <c:pt idx="196">
                  <c:v>2.162523657967176</c:v>
                </c:pt>
                <c:pt idx="197">
                  <c:v>2.637391503266532</c:v>
                </c:pt>
                <c:pt idx="198">
                  <c:v>1.276265051067307</c:v>
                </c:pt>
                <c:pt idx="199">
                  <c:v>1.17366405015889</c:v>
                </c:pt>
                <c:pt idx="200">
                  <c:v>1.249138866703146</c:v>
                </c:pt>
                <c:pt idx="201">
                  <c:v>1.1502451130607061</c:v>
                </c:pt>
                <c:pt idx="202">
                  <c:v>1.132356229210699</c:v>
                </c:pt>
                <c:pt idx="203">
                  <c:v>1.2006031363871841</c:v>
                </c:pt>
                <c:pt idx="204">
                  <c:v>2.4151705151297511</c:v>
                </c:pt>
                <c:pt idx="205">
                  <c:v>2.3463795895785471</c:v>
                </c:pt>
                <c:pt idx="206">
                  <c:v>2.243524750904061</c:v>
                </c:pt>
                <c:pt idx="207">
                  <c:v>1.8037926783220239</c:v>
                </c:pt>
                <c:pt idx="208">
                  <c:v>1.2384524731578259</c:v>
                </c:pt>
                <c:pt idx="209">
                  <c:v>1.1949070787080021</c:v>
                </c:pt>
                <c:pt idx="210">
                  <c:v>1.1105739068308429</c:v>
                </c:pt>
                <c:pt idx="211">
                  <c:v>1.1658482030791151</c:v>
                </c:pt>
                <c:pt idx="212">
                  <c:v>1.0810844066255081</c:v>
                </c:pt>
                <c:pt idx="213">
                  <c:v>1.00349847895097</c:v>
                </c:pt>
                <c:pt idx="214">
                  <c:v>1.329600518122279</c:v>
                </c:pt>
                <c:pt idx="215">
                  <c:v>1.060069891017771</c:v>
                </c:pt>
                <c:pt idx="216">
                  <c:v>1.0986117323617639</c:v>
                </c:pt>
                <c:pt idx="217">
                  <c:v>1.087837296377747</c:v>
                </c:pt>
                <c:pt idx="218">
                  <c:v>0.96049424526747185</c:v>
                </c:pt>
                <c:pt idx="219">
                  <c:v>1.08262107309927</c:v>
                </c:pt>
                <c:pt idx="220">
                  <c:v>1.326181408234651</c:v>
                </c:pt>
                <c:pt idx="221">
                  <c:v>1.039457096101507</c:v>
                </c:pt>
                <c:pt idx="222">
                  <c:v>1.156912438420044</c:v>
                </c:pt>
                <c:pt idx="223">
                  <c:v>1.06480970389352</c:v>
                </c:pt>
                <c:pt idx="224">
                  <c:v>1.0027291779876719</c:v>
                </c:pt>
                <c:pt idx="225">
                  <c:v>0.88060026425520788</c:v>
                </c:pt>
                <c:pt idx="226">
                  <c:v>1.123113070228728</c:v>
                </c:pt>
                <c:pt idx="227">
                  <c:v>1.0428669133220221</c:v>
                </c:pt>
                <c:pt idx="228">
                  <c:v>0.78810321947623385</c:v>
                </c:pt>
                <c:pt idx="229">
                  <c:v>0.90472498702018267</c:v>
                </c:pt>
                <c:pt idx="230">
                  <c:v>0.95855551093789737</c:v>
                </c:pt>
                <c:pt idx="231">
                  <c:v>1.1432492643199661</c:v>
                </c:pt>
                <c:pt idx="232">
                  <c:v>1.2063532994095041</c:v>
                </c:pt>
                <c:pt idx="233">
                  <c:v>1.2042285972837219</c:v>
                </c:pt>
                <c:pt idx="234">
                  <c:v>-4.9833108057154109E-2</c:v>
                </c:pt>
                <c:pt idx="235">
                  <c:v>-0.13008035428528891</c:v>
                </c:pt>
                <c:pt idx="236">
                  <c:v>-1.391648665397081</c:v>
                </c:pt>
                <c:pt idx="237">
                  <c:v>-1.352607678763923</c:v>
                </c:pt>
                <c:pt idx="238">
                  <c:v>1.1311006162339881</c:v>
                </c:pt>
                <c:pt idx="239">
                  <c:v>0.9183529840268827</c:v>
                </c:pt>
                <c:pt idx="240">
                  <c:v>1.195402597530173</c:v>
                </c:pt>
                <c:pt idx="241">
                  <c:v>-0.30469264025304732</c:v>
                </c:pt>
                <c:pt idx="242">
                  <c:v>-0.24338982822118979</c:v>
                </c:pt>
                <c:pt idx="243">
                  <c:v>0.2044326586362134</c:v>
                </c:pt>
                <c:pt idx="244">
                  <c:v>-1.0072811407421021</c:v>
                </c:pt>
                <c:pt idx="245">
                  <c:v>-1.178831156489806</c:v>
                </c:pt>
                <c:pt idx="246">
                  <c:v>-2.114231223987328</c:v>
                </c:pt>
                <c:pt idx="247">
                  <c:v>-1.890991193699171</c:v>
                </c:pt>
                <c:pt idx="248">
                  <c:v>-2.1138835470827502</c:v>
                </c:pt>
                <c:pt idx="249">
                  <c:v>-1.9316830163804779</c:v>
                </c:pt>
                <c:pt idx="250">
                  <c:v>3.077403051522638</c:v>
                </c:pt>
                <c:pt idx="251">
                  <c:v>0.75415275977078877</c:v>
                </c:pt>
                <c:pt idx="252">
                  <c:v>3.8069760743888268</c:v>
                </c:pt>
                <c:pt idx="253">
                  <c:v>3.8195569333493502</c:v>
                </c:pt>
                <c:pt idx="254">
                  <c:v>3.5947807476923379</c:v>
                </c:pt>
                <c:pt idx="255">
                  <c:v>0.72816630678389993</c:v>
                </c:pt>
                <c:pt idx="256">
                  <c:v>0.69614926481215611</c:v>
                </c:pt>
                <c:pt idx="257">
                  <c:v>0.77919954078956488</c:v>
                </c:pt>
                <c:pt idx="258">
                  <c:v>0.75401469893636897</c:v>
                </c:pt>
                <c:pt idx="259">
                  <c:v>3.1403402155056108</c:v>
                </c:pt>
                <c:pt idx="260">
                  <c:v>3.4469201088109589</c:v>
                </c:pt>
                <c:pt idx="261">
                  <c:v>2.3331677927187888</c:v>
                </c:pt>
                <c:pt idx="262">
                  <c:v>3.0962538695787649</c:v>
                </c:pt>
              </c:numCache>
            </c:numRef>
          </c:xVal>
          <c:yVal>
            <c:numRef>
              <c:f>'PCA-tot'!$AD$922:$AD$1184</c:f>
              <c:numCache>
                <c:formatCode>0.00</c:formatCode>
                <c:ptCount val="263"/>
                <c:pt idx="0">
                  <c:v>-0.45346250404780769</c:v>
                </c:pt>
                <c:pt idx="1">
                  <c:v>-0.47750865938907272</c:v>
                </c:pt>
                <c:pt idx="2">
                  <c:v>-0.58273618805784133</c:v>
                </c:pt>
                <c:pt idx="3">
                  <c:v>-0.59232767960450816</c:v>
                </c:pt>
                <c:pt idx="4">
                  <c:v>-0.79802616969325513</c:v>
                </c:pt>
                <c:pt idx="5">
                  <c:v>-1.702632242558868</c:v>
                </c:pt>
                <c:pt idx="6">
                  <c:v>-1.3826837147422899</c:v>
                </c:pt>
                <c:pt idx="7">
                  <c:v>-1.509240435667095</c:v>
                </c:pt>
                <c:pt idx="8">
                  <c:v>-1.3505220464158509</c:v>
                </c:pt>
                <c:pt idx="9">
                  <c:v>-1.094395954348552</c:v>
                </c:pt>
                <c:pt idx="10">
                  <c:v>-0.59946168154712642</c:v>
                </c:pt>
                <c:pt idx="11">
                  <c:v>-0.56471491497748638</c:v>
                </c:pt>
                <c:pt idx="12">
                  <c:v>-0.48238245265832369</c:v>
                </c:pt>
                <c:pt idx="13">
                  <c:v>-0.40751944947792251</c:v>
                </c:pt>
                <c:pt idx="14">
                  <c:v>-0.38562868014315788</c:v>
                </c:pt>
                <c:pt idx="15">
                  <c:v>-0.91762453813388778</c:v>
                </c:pt>
                <c:pt idx="16">
                  <c:v>-0.8515029736811045</c:v>
                </c:pt>
                <c:pt idx="17">
                  <c:v>-0.29733406268733281</c:v>
                </c:pt>
                <c:pt idx="18">
                  <c:v>-0.16290533988847361</c:v>
                </c:pt>
                <c:pt idx="19">
                  <c:v>-0.92494874496412482</c:v>
                </c:pt>
                <c:pt idx="20">
                  <c:v>1.7618173123080449</c:v>
                </c:pt>
                <c:pt idx="21">
                  <c:v>1.698422367021523</c:v>
                </c:pt>
                <c:pt idx="22">
                  <c:v>2.3994954555642178</c:v>
                </c:pt>
                <c:pt idx="23">
                  <c:v>2.5690884039264041</c:v>
                </c:pt>
                <c:pt idx="24">
                  <c:v>2.0750632034148651</c:v>
                </c:pt>
                <c:pt idx="25">
                  <c:v>2.0441663370530478</c:v>
                </c:pt>
                <c:pt idx="26">
                  <c:v>1.949993054685714</c:v>
                </c:pt>
                <c:pt idx="27">
                  <c:v>1.8394004002185751</c:v>
                </c:pt>
                <c:pt idx="28">
                  <c:v>2.498986136355716</c:v>
                </c:pt>
                <c:pt idx="29">
                  <c:v>2.4904362646600018</c:v>
                </c:pt>
                <c:pt idx="30">
                  <c:v>1.0920037380734331</c:v>
                </c:pt>
                <c:pt idx="31">
                  <c:v>1.9471057081370231</c:v>
                </c:pt>
                <c:pt idx="32">
                  <c:v>2.5128159673028918</c:v>
                </c:pt>
                <c:pt idx="33">
                  <c:v>2.2805052229961218</c:v>
                </c:pt>
                <c:pt idx="34">
                  <c:v>2.1012593334687781</c:v>
                </c:pt>
                <c:pt idx="35">
                  <c:v>1.9410688861078429</c:v>
                </c:pt>
                <c:pt idx="36">
                  <c:v>1.8012863032749229</c:v>
                </c:pt>
                <c:pt idx="37">
                  <c:v>2.597334511132197</c:v>
                </c:pt>
                <c:pt idx="38">
                  <c:v>2.311439019941075</c:v>
                </c:pt>
                <c:pt idx="39">
                  <c:v>2.397821349521299</c:v>
                </c:pt>
                <c:pt idx="40">
                  <c:v>2.203444443881291</c:v>
                </c:pt>
                <c:pt idx="41">
                  <c:v>1.8927932449533329</c:v>
                </c:pt>
                <c:pt idx="42">
                  <c:v>1.815187433846108</c:v>
                </c:pt>
                <c:pt idx="43">
                  <c:v>2.1624970091826681</c:v>
                </c:pt>
                <c:pt idx="44">
                  <c:v>2.4432051255867671</c:v>
                </c:pt>
                <c:pt idx="45">
                  <c:v>1.8100581298639771</c:v>
                </c:pt>
                <c:pt idx="46">
                  <c:v>2.7800755539891919</c:v>
                </c:pt>
                <c:pt idx="47">
                  <c:v>2.548044805242256</c:v>
                </c:pt>
                <c:pt idx="48">
                  <c:v>2.216686427791783</c:v>
                </c:pt>
                <c:pt idx="49">
                  <c:v>1.781503482211386</c:v>
                </c:pt>
                <c:pt idx="50">
                  <c:v>1.607613049806434</c:v>
                </c:pt>
                <c:pt idx="51">
                  <c:v>1.59292351835594</c:v>
                </c:pt>
                <c:pt idx="52">
                  <c:v>1.46262119177784</c:v>
                </c:pt>
                <c:pt idx="53">
                  <c:v>1.5327205175716569</c:v>
                </c:pt>
                <c:pt idx="54">
                  <c:v>1.3645539067106289</c:v>
                </c:pt>
                <c:pt idx="55">
                  <c:v>1.307281058080983</c:v>
                </c:pt>
                <c:pt idx="56">
                  <c:v>1.472512738751961</c:v>
                </c:pt>
                <c:pt idx="57">
                  <c:v>1.5558533080201731</c:v>
                </c:pt>
                <c:pt idx="58">
                  <c:v>1.3631892693373719</c:v>
                </c:pt>
                <c:pt idx="59">
                  <c:v>1.397651080819807</c:v>
                </c:pt>
                <c:pt idx="60">
                  <c:v>1.318474671333975</c:v>
                </c:pt>
                <c:pt idx="61">
                  <c:v>1.98105374728591</c:v>
                </c:pt>
                <c:pt idx="62">
                  <c:v>1.4989012187931829</c:v>
                </c:pt>
                <c:pt idx="63">
                  <c:v>1.6766846793736361</c:v>
                </c:pt>
                <c:pt idx="64">
                  <c:v>1.219495974985386</c:v>
                </c:pt>
                <c:pt idx="65">
                  <c:v>1.263875195292224</c:v>
                </c:pt>
                <c:pt idx="66">
                  <c:v>1.4736874677292331</c:v>
                </c:pt>
                <c:pt idx="67">
                  <c:v>1.551980257119862</c:v>
                </c:pt>
                <c:pt idx="68">
                  <c:v>1.7753655794167069</c:v>
                </c:pt>
                <c:pt idx="69">
                  <c:v>1.402050510108698</c:v>
                </c:pt>
                <c:pt idx="70">
                  <c:v>1.469628636951738</c:v>
                </c:pt>
                <c:pt idx="71">
                  <c:v>1.554233341827497</c:v>
                </c:pt>
                <c:pt idx="72">
                  <c:v>2.469168192820733</c:v>
                </c:pt>
                <c:pt idx="73">
                  <c:v>1.759378408782474</c:v>
                </c:pt>
                <c:pt idx="74">
                  <c:v>1.6046611705586631</c:v>
                </c:pt>
                <c:pt idx="75">
                  <c:v>1.631850236002222</c:v>
                </c:pt>
                <c:pt idx="76">
                  <c:v>2.5152967574225529</c:v>
                </c:pt>
                <c:pt idx="77">
                  <c:v>2.022844789600577</c:v>
                </c:pt>
                <c:pt idx="78">
                  <c:v>2.1298530130336961</c:v>
                </c:pt>
                <c:pt idx="79">
                  <c:v>3.505214293255539</c:v>
                </c:pt>
                <c:pt idx="80">
                  <c:v>3.7825073839930639</c:v>
                </c:pt>
                <c:pt idx="81">
                  <c:v>-1.420927777196672</c:v>
                </c:pt>
                <c:pt idx="82">
                  <c:v>-1.473240694580181</c:v>
                </c:pt>
                <c:pt idx="83">
                  <c:v>-5.4012055627191573E-2</c:v>
                </c:pt>
                <c:pt idx="84">
                  <c:v>-0.26756636777726878</c:v>
                </c:pt>
                <c:pt idx="85">
                  <c:v>1.5173176347912889E-2</c:v>
                </c:pt>
                <c:pt idx="86">
                  <c:v>0.92952659333440202</c:v>
                </c:pt>
                <c:pt idx="87">
                  <c:v>0.58002429779913978</c:v>
                </c:pt>
                <c:pt idx="88">
                  <c:v>0.20780288053431381</c:v>
                </c:pt>
                <c:pt idx="89">
                  <c:v>1.0149103225620799</c:v>
                </c:pt>
                <c:pt idx="90">
                  <c:v>0.83660918649202831</c:v>
                </c:pt>
                <c:pt idx="91">
                  <c:v>0.92936156387334778</c:v>
                </c:pt>
                <c:pt idx="92">
                  <c:v>0.3510384650752959</c:v>
                </c:pt>
                <c:pt idx="93">
                  <c:v>0.5180886986779446</c:v>
                </c:pt>
                <c:pt idx="94">
                  <c:v>0.81915454689149547</c:v>
                </c:pt>
                <c:pt idx="95">
                  <c:v>0.79771144770375857</c:v>
                </c:pt>
                <c:pt idx="96">
                  <c:v>0.98538810676022504</c:v>
                </c:pt>
                <c:pt idx="97">
                  <c:v>1.1483744675209819</c:v>
                </c:pt>
                <c:pt idx="98">
                  <c:v>0.73060099462040573</c:v>
                </c:pt>
                <c:pt idx="99">
                  <c:v>0.62742467300437554</c:v>
                </c:pt>
                <c:pt idx="100">
                  <c:v>0.60836756897429578</c:v>
                </c:pt>
                <c:pt idx="101">
                  <c:v>3.8189252091540798E-3</c:v>
                </c:pt>
                <c:pt idx="102">
                  <c:v>0.85436730145852779</c:v>
                </c:pt>
                <c:pt idx="103">
                  <c:v>0.72600200262972059</c:v>
                </c:pt>
                <c:pt idx="104">
                  <c:v>0.96944471905342589</c:v>
                </c:pt>
                <c:pt idx="105">
                  <c:v>1.032736322411036</c:v>
                </c:pt>
                <c:pt idx="106">
                  <c:v>0.89115935201734009</c:v>
                </c:pt>
                <c:pt idx="107">
                  <c:v>0.42579776880950571</c:v>
                </c:pt>
                <c:pt idx="108">
                  <c:v>0.83491206736672563</c:v>
                </c:pt>
                <c:pt idx="109">
                  <c:v>0.70547887204079529</c:v>
                </c:pt>
                <c:pt idx="110">
                  <c:v>0.79757349284321488</c:v>
                </c:pt>
                <c:pt idx="111">
                  <c:v>3.0376134123424521</c:v>
                </c:pt>
                <c:pt idx="112">
                  <c:v>2.7325109630765589</c:v>
                </c:pt>
                <c:pt idx="113">
                  <c:v>2.7908399963683652</c:v>
                </c:pt>
                <c:pt idx="114">
                  <c:v>2.9433622150692371</c:v>
                </c:pt>
                <c:pt idx="115">
                  <c:v>3.094165845293003</c:v>
                </c:pt>
                <c:pt idx="116">
                  <c:v>3.1008480356499359</c:v>
                </c:pt>
                <c:pt idx="117">
                  <c:v>2.604397314149216</c:v>
                </c:pt>
                <c:pt idx="118">
                  <c:v>2.83349568286524</c:v>
                </c:pt>
                <c:pt idx="119">
                  <c:v>2.8087263062776211</c:v>
                </c:pt>
                <c:pt idx="120">
                  <c:v>2.7823271355082921</c:v>
                </c:pt>
                <c:pt idx="121">
                  <c:v>2.7932784498082199</c:v>
                </c:pt>
                <c:pt idx="122">
                  <c:v>3.335620473791304</c:v>
                </c:pt>
                <c:pt idx="123">
                  <c:v>3.2182988779454882</c:v>
                </c:pt>
                <c:pt idx="124">
                  <c:v>0.4605251479083235</c:v>
                </c:pt>
                <c:pt idx="125">
                  <c:v>0.66142181947050283</c:v>
                </c:pt>
                <c:pt idx="126">
                  <c:v>0.72934357352075707</c:v>
                </c:pt>
                <c:pt idx="127">
                  <c:v>0.7569301290861552</c:v>
                </c:pt>
                <c:pt idx="128">
                  <c:v>1.192509820790066</c:v>
                </c:pt>
                <c:pt idx="129">
                  <c:v>1.1478070728352761</c:v>
                </c:pt>
                <c:pt idx="130">
                  <c:v>0.79401920674963289</c:v>
                </c:pt>
                <c:pt idx="131">
                  <c:v>0.48372999685623752</c:v>
                </c:pt>
                <c:pt idx="132">
                  <c:v>0.40160394043489361</c:v>
                </c:pt>
                <c:pt idx="133">
                  <c:v>0.56241412501597188</c:v>
                </c:pt>
                <c:pt idx="134">
                  <c:v>0.57484175341243882</c:v>
                </c:pt>
                <c:pt idx="135">
                  <c:v>0.4931658658835934</c:v>
                </c:pt>
                <c:pt idx="136">
                  <c:v>0.51690525550250299</c:v>
                </c:pt>
                <c:pt idx="137">
                  <c:v>0.82644179417135377</c:v>
                </c:pt>
                <c:pt idx="138">
                  <c:v>1.348729188035477</c:v>
                </c:pt>
                <c:pt idx="139">
                  <c:v>0.8310478501332329</c:v>
                </c:pt>
                <c:pt idx="140">
                  <c:v>0.41762736514815479</c:v>
                </c:pt>
                <c:pt idx="141">
                  <c:v>0.3922838914890831</c:v>
                </c:pt>
                <c:pt idx="142">
                  <c:v>0.76244011174744708</c:v>
                </c:pt>
                <c:pt idx="143">
                  <c:v>0.54137430356525362</c:v>
                </c:pt>
                <c:pt idx="144">
                  <c:v>0.52014163515308198</c:v>
                </c:pt>
                <c:pt idx="145">
                  <c:v>0.52620322925610896</c:v>
                </c:pt>
                <c:pt idx="146">
                  <c:v>0.59129836237151534</c:v>
                </c:pt>
                <c:pt idx="147">
                  <c:v>0.97285141707395695</c:v>
                </c:pt>
                <c:pt idx="148">
                  <c:v>0.65214331467713693</c:v>
                </c:pt>
                <c:pt idx="149">
                  <c:v>0.71755680977243674</c:v>
                </c:pt>
                <c:pt idx="150">
                  <c:v>0.84770577253136292</c:v>
                </c:pt>
                <c:pt idx="151">
                  <c:v>0.90356076801602658</c:v>
                </c:pt>
                <c:pt idx="152">
                  <c:v>0.84391293754208963</c:v>
                </c:pt>
                <c:pt idx="153">
                  <c:v>1.009948123079085</c:v>
                </c:pt>
                <c:pt idx="154">
                  <c:v>0.83087748198005917</c:v>
                </c:pt>
                <c:pt idx="155">
                  <c:v>0.82041867316112782</c:v>
                </c:pt>
                <c:pt idx="156">
                  <c:v>1.010769337496904</c:v>
                </c:pt>
                <c:pt idx="157">
                  <c:v>1.2257531587964381</c:v>
                </c:pt>
                <c:pt idx="158">
                  <c:v>0.88828019961262661</c:v>
                </c:pt>
                <c:pt idx="159">
                  <c:v>0.76141288260325934</c:v>
                </c:pt>
                <c:pt idx="160">
                  <c:v>0.98531750758009384</c:v>
                </c:pt>
                <c:pt idx="161">
                  <c:v>0.72213850780556832</c:v>
                </c:pt>
                <c:pt idx="162">
                  <c:v>0.67302687926189764</c:v>
                </c:pt>
                <c:pt idx="163">
                  <c:v>1.1443580603739929</c:v>
                </c:pt>
                <c:pt idx="164">
                  <c:v>1.1187465595680111</c:v>
                </c:pt>
                <c:pt idx="165">
                  <c:v>1.263299704141047</c:v>
                </c:pt>
                <c:pt idx="166">
                  <c:v>1.6877602191930969</c:v>
                </c:pt>
                <c:pt idx="167">
                  <c:v>1.3049232345871411</c:v>
                </c:pt>
                <c:pt idx="168">
                  <c:v>1.1849197616054969</c:v>
                </c:pt>
                <c:pt idx="169">
                  <c:v>0.95849266940237132</c:v>
                </c:pt>
                <c:pt idx="170">
                  <c:v>1.7058873043292151</c:v>
                </c:pt>
                <c:pt idx="171">
                  <c:v>0.98430216420976047</c:v>
                </c:pt>
                <c:pt idx="172">
                  <c:v>0.95288321456073888</c:v>
                </c:pt>
                <c:pt idx="173">
                  <c:v>1.1314850661411791</c:v>
                </c:pt>
                <c:pt idx="174">
                  <c:v>0.84460925830566036</c:v>
                </c:pt>
                <c:pt idx="175">
                  <c:v>0.84100224999058892</c:v>
                </c:pt>
                <c:pt idx="176">
                  <c:v>1.2426151949403259</c:v>
                </c:pt>
                <c:pt idx="177">
                  <c:v>1.213358504189616</c:v>
                </c:pt>
                <c:pt idx="178">
                  <c:v>1.3527174805823881</c:v>
                </c:pt>
                <c:pt idx="179">
                  <c:v>1.704795291766904</c:v>
                </c:pt>
                <c:pt idx="180">
                  <c:v>1.190789048116756</c:v>
                </c:pt>
                <c:pt idx="181">
                  <c:v>1.24176307360585</c:v>
                </c:pt>
                <c:pt idx="182">
                  <c:v>0.1189036567581914</c:v>
                </c:pt>
                <c:pt idx="183">
                  <c:v>1.3735064373770249</c:v>
                </c:pt>
                <c:pt idx="184">
                  <c:v>1.431226869344159</c:v>
                </c:pt>
                <c:pt idx="185">
                  <c:v>1.8194074213375111</c:v>
                </c:pt>
                <c:pt idx="186">
                  <c:v>1.2953938538583869</c:v>
                </c:pt>
                <c:pt idx="187">
                  <c:v>1.3970737106380631</c:v>
                </c:pt>
                <c:pt idx="188">
                  <c:v>1.721391390421636</c:v>
                </c:pt>
                <c:pt idx="189">
                  <c:v>0.38224855598460961</c:v>
                </c:pt>
                <c:pt idx="190">
                  <c:v>0.2284006873229682</c:v>
                </c:pt>
                <c:pt idx="191">
                  <c:v>0.51220372584483376</c:v>
                </c:pt>
                <c:pt idx="192">
                  <c:v>1.029027081289569</c:v>
                </c:pt>
                <c:pt idx="193">
                  <c:v>0.25766178026525749</c:v>
                </c:pt>
                <c:pt idx="194">
                  <c:v>0.48343370669241448</c:v>
                </c:pt>
                <c:pt idx="195">
                  <c:v>0.48341100354015859</c:v>
                </c:pt>
                <c:pt idx="196">
                  <c:v>0.57393180684780787</c:v>
                </c:pt>
                <c:pt idx="197">
                  <c:v>1.0618667752892961</c:v>
                </c:pt>
                <c:pt idx="198">
                  <c:v>0.24723317455621971</c:v>
                </c:pt>
                <c:pt idx="199">
                  <c:v>0.42585905112917388</c:v>
                </c:pt>
                <c:pt idx="200">
                  <c:v>0.40905811084356197</c:v>
                </c:pt>
                <c:pt idx="201">
                  <c:v>0.43726163846921612</c:v>
                </c:pt>
                <c:pt idx="202">
                  <c:v>0.34037740225306579</c:v>
                </c:pt>
                <c:pt idx="203">
                  <c:v>0.3376901371165551</c:v>
                </c:pt>
                <c:pt idx="204">
                  <c:v>1.116640960460347E-2</c:v>
                </c:pt>
                <c:pt idx="205">
                  <c:v>0.6943828568341387</c:v>
                </c:pt>
                <c:pt idx="206">
                  <c:v>0.34108097398536819</c:v>
                </c:pt>
                <c:pt idx="207">
                  <c:v>0.29284516411983769</c:v>
                </c:pt>
                <c:pt idx="208">
                  <c:v>0.29632868499838438</c:v>
                </c:pt>
                <c:pt idx="209">
                  <c:v>-2.03853261489675</c:v>
                </c:pt>
                <c:pt idx="210">
                  <c:v>-0.6986544606152808</c:v>
                </c:pt>
                <c:pt idx="211">
                  <c:v>-1.269230790805103</c:v>
                </c:pt>
                <c:pt idx="212">
                  <c:v>-1.0278792718305361</c:v>
                </c:pt>
                <c:pt idx="213">
                  <c:v>-1.1024149259669671</c:v>
                </c:pt>
                <c:pt idx="214">
                  <c:v>-0.86277910519914702</c:v>
                </c:pt>
                <c:pt idx="215">
                  <c:v>-0.91056141225708764</c:v>
                </c:pt>
                <c:pt idx="216">
                  <c:v>-1.1850504884299851</c:v>
                </c:pt>
                <c:pt idx="217">
                  <c:v>-1.1296933728154599</c:v>
                </c:pt>
                <c:pt idx="218">
                  <c:v>-1.146016901369892</c:v>
                </c:pt>
                <c:pt idx="219">
                  <c:v>-1.0906220058499809</c:v>
                </c:pt>
                <c:pt idx="220">
                  <c:v>-0.77871343765956802</c:v>
                </c:pt>
                <c:pt idx="221">
                  <c:v>-0.96440266084640702</c:v>
                </c:pt>
                <c:pt idx="222">
                  <c:v>-0.98770301575538244</c:v>
                </c:pt>
                <c:pt idx="223">
                  <c:v>-0.82769078689043107</c:v>
                </c:pt>
                <c:pt idx="224">
                  <c:v>-1.036397295530052</c:v>
                </c:pt>
                <c:pt idx="225">
                  <c:v>-1.217810965712586</c:v>
                </c:pt>
                <c:pt idx="226">
                  <c:v>-0.82795397729941378</c:v>
                </c:pt>
                <c:pt idx="227">
                  <c:v>-0.81927719807870603</c:v>
                </c:pt>
                <c:pt idx="228">
                  <c:v>-0.95717771302095644</c:v>
                </c:pt>
                <c:pt idx="229">
                  <c:v>-1.0237312379038279</c:v>
                </c:pt>
                <c:pt idx="230">
                  <c:v>-0.95932335082222986</c:v>
                </c:pt>
                <c:pt idx="231">
                  <c:v>-0.66187777870046827</c:v>
                </c:pt>
                <c:pt idx="232">
                  <c:v>-0.82681103758444963</c:v>
                </c:pt>
                <c:pt idx="233">
                  <c:v>-0.7891247159972008</c:v>
                </c:pt>
                <c:pt idx="234">
                  <c:v>3.354710996231165</c:v>
                </c:pt>
                <c:pt idx="235">
                  <c:v>3.2707700189978519</c:v>
                </c:pt>
                <c:pt idx="236">
                  <c:v>2.0641977721507629</c:v>
                </c:pt>
                <c:pt idx="237">
                  <c:v>2.0978978516543378</c:v>
                </c:pt>
                <c:pt idx="238">
                  <c:v>2.0666833219967349</c:v>
                </c:pt>
                <c:pt idx="239">
                  <c:v>1.880734511743305</c:v>
                </c:pt>
                <c:pt idx="240">
                  <c:v>0.36751118585572923</c:v>
                </c:pt>
                <c:pt idx="241">
                  <c:v>1.374664287984888</c:v>
                </c:pt>
                <c:pt idx="242">
                  <c:v>0.92002776554889387</c:v>
                </c:pt>
                <c:pt idx="243">
                  <c:v>1.0927289262718149</c:v>
                </c:pt>
                <c:pt idx="244">
                  <c:v>4.4743986228798693</c:v>
                </c:pt>
                <c:pt idx="245">
                  <c:v>3.6140807315729582</c:v>
                </c:pt>
                <c:pt idx="246">
                  <c:v>2.7560103130220091</c:v>
                </c:pt>
                <c:pt idx="247">
                  <c:v>2.7767366674653782</c:v>
                </c:pt>
                <c:pt idx="248">
                  <c:v>2.8485498721431211</c:v>
                </c:pt>
                <c:pt idx="249">
                  <c:v>3.0525689570225421</c:v>
                </c:pt>
                <c:pt idx="250">
                  <c:v>-0.1834271859414893</c:v>
                </c:pt>
                <c:pt idx="251">
                  <c:v>-0.12807202679769139</c:v>
                </c:pt>
                <c:pt idx="252">
                  <c:v>-0.9048497126190107</c:v>
                </c:pt>
                <c:pt idx="253">
                  <c:v>-0.96666394260212007</c:v>
                </c:pt>
                <c:pt idx="254">
                  <c:v>-0.62836955645493764</c:v>
                </c:pt>
                <c:pt idx="255">
                  <c:v>-0.18463162443300349</c:v>
                </c:pt>
                <c:pt idx="256">
                  <c:v>-0.32213180097025079</c:v>
                </c:pt>
                <c:pt idx="257">
                  <c:v>0.1008629501354785</c:v>
                </c:pt>
                <c:pt idx="258">
                  <c:v>-0.35991224349477058</c:v>
                </c:pt>
                <c:pt idx="259">
                  <c:v>0.35899218966695939</c:v>
                </c:pt>
                <c:pt idx="260">
                  <c:v>0.1035522276505524</c:v>
                </c:pt>
                <c:pt idx="261">
                  <c:v>0.91417233961820743</c:v>
                </c:pt>
                <c:pt idx="262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F95-E74B-B91A-ED632720D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54928"/>
        <c:axId val="1926472624"/>
      </c:scatterChart>
      <c:valAx>
        <c:axId val="88285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PC1 (51.82%)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926472624"/>
        <c:crossesAt val="-6"/>
        <c:crossBetween val="midCat"/>
      </c:valAx>
      <c:valAx>
        <c:axId val="1926472624"/>
        <c:scaling>
          <c:orientation val="minMax"/>
          <c:max val="6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PC2 (29.65%)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82854928"/>
        <c:crossesAt val="-6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3417170910157"/>
          <c:y val="3.4398277899280932E-2"/>
          <c:w val="0.83485979243954755"/>
          <c:h val="0.87002587664311326"/>
        </c:manualLayout>
      </c:layout>
      <c:scatterChart>
        <c:scatterStyle val="lineMarker"/>
        <c:varyColors val="0"/>
        <c:ser>
          <c:idx val="0"/>
          <c:order val="0"/>
          <c:tx>
            <c:v>PC1 VS PC2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27-044F-9CA3-B94745BECD37}"/>
            </c:ext>
          </c:extLst>
        </c:ser>
        <c:ser>
          <c:idx val="1"/>
          <c:order val="1"/>
          <c:tx>
            <c:v>Al2O3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27-044F-9CA3-B94745BECD37}"/>
            </c:ext>
          </c:extLst>
        </c:ser>
        <c:ser>
          <c:idx val="2"/>
          <c:order val="2"/>
          <c:tx>
            <c:v>Cr2O3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27-044F-9CA3-B94745BECD37}"/>
            </c:ext>
          </c:extLst>
        </c:ser>
        <c:ser>
          <c:idx val="3"/>
          <c:order val="3"/>
          <c:tx>
            <c:v>Fe2O3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27-044F-9CA3-B94745BECD37}"/>
            </c:ext>
          </c:extLst>
        </c:ser>
        <c:ser>
          <c:idx val="4"/>
          <c:order val="4"/>
          <c:tx>
            <c:v>MgO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927-044F-9CA3-B94745BECD37}"/>
            </c:ext>
          </c:extLst>
        </c:ser>
        <c:ser>
          <c:idx val="5"/>
          <c:order val="5"/>
          <c:tx>
            <c:v>FeO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927-044F-9CA3-B94745BECD37}"/>
            </c:ext>
          </c:extLst>
        </c:ser>
        <c:ser>
          <c:idx val="7"/>
          <c:order val="6"/>
          <c:tx>
            <c:v>Vourinos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tx2">
                  <a:lumMod val="10000"/>
                  <a:lumOff val="9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xVal>
            <c:numRef>
              <c:f>'PCA-tot'!$AC$42:$AC$496</c:f>
              <c:numCache>
                <c:formatCode>0.00</c:formatCode>
                <c:ptCount val="455"/>
                <c:pt idx="0">
                  <c:v>-0.35431339935421008</c:v>
                </c:pt>
                <c:pt idx="1">
                  <c:v>-0.37854072361271901</c:v>
                </c:pt>
                <c:pt idx="2">
                  <c:v>-0.37230043911111538</c:v>
                </c:pt>
                <c:pt idx="3">
                  <c:v>-0.28485719903011469</c:v>
                </c:pt>
                <c:pt idx="4">
                  <c:v>-0.43976098646752071</c:v>
                </c:pt>
                <c:pt idx="5">
                  <c:v>0.5643608485145919</c:v>
                </c:pt>
                <c:pt idx="6">
                  <c:v>0.99745506734878586</c:v>
                </c:pt>
                <c:pt idx="7">
                  <c:v>-0.1913183297394043</c:v>
                </c:pt>
                <c:pt idx="8">
                  <c:v>0.21797158087142099</c:v>
                </c:pt>
                <c:pt idx="9">
                  <c:v>0.85210267784641769</c:v>
                </c:pt>
                <c:pt idx="10">
                  <c:v>0.72749840705490243</c:v>
                </c:pt>
                <c:pt idx="11">
                  <c:v>1.2212934314838411</c:v>
                </c:pt>
                <c:pt idx="12">
                  <c:v>0.78819081257638579</c:v>
                </c:pt>
                <c:pt idx="13">
                  <c:v>1.479064400153558</c:v>
                </c:pt>
                <c:pt idx="14">
                  <c:v>1.687615543475262</c:v>
                </c:pt>
                <c:pt idx="15">
                  <c:v>1.846968169508916</c:v>
                </c:pt>
                <c:pt idx="16">
                  <c:v>1.7906229332529171</c:v>
                </c:pt>
                <c:pt idx="17">
                  <c:v>0.18800101909485339</c:v>
                </c:pt>
                <c:pt idx="18">
                  <c:v>1.3727736989208661</c:v>
                </c:pt>
                <c:pt idx="19">
                  <c:v>1.2363531076574099</c:v>
                </c:pt>
                <c:pt idx="20">
                  <c:v>0.62793933094186416</c:v>
                </c:pt>
                <c:pt idx="21">
                  <c:v>0.6617881238668365</c:v>
                </c:pt>
                <c:pt idx="22">
                  <c:v>1.6632434601898209</c:v>
                </c:pt>
                <c:pt idx="23">
                  <c:v>1.45527802656789</c:v>
                </c:pt>
                <c:pt idx="24">
                  <c:v>1.444613717990519</c:v>
                </c:pt>
                <c:pt idx="25">
                  <c:v>0.87679943986152298</c:v>
                </c:pt>
                <c:pt idx="26">
                  <c:v>7.426400808144969E-3</c:v>
                </c:pt>
                <c:pt idx="27">
                  <c:v>1.233149316109398</c:v>
                </c:pt>
                <c:pt idx="28">
                  <c:v>0.42410627257780242</c:v>
                </c:pt>
                <c:pt idx="29">
                  <c:v>1.3798076098438721</c:v>
                </c:pt>
                <c:pt idx="30">
                  <c:v>0.27976182599656102</c:v>
                </c:pt>
                <c:pt idx="31">
                  <c:v>0.56303275256029228</c:v>
                </c:pt>
                <c:pt idx="32">
                  <c:v>1.1883812600882671</c:v>
                </c:pt>
                <c:pt idx="33">
                  <c:v>0.6930545006392983</c:v>
                </c:pt>
                <c:pt idx="34">
                  <c:v>0.79048709225887315</c:v>
                </c:pt>
                <c:pt idx="35">
                  <c:v>0.71328767871834009</c:v>
                </c:pt>
                <c:pt idx="36">
                  <c:v>0.58475933469289976</c:v>
                </c:pt>
                <c:pt idx="37">
                  <c:v>0.34594388000241222</c:v>
                </c:pt>
                <c:pt idx="38">
                  <c:v>0.28761212159565358</c:v>
                </c:pt>
                <c:pt idx="39">
                  <c:v>1.517692177952332</c:v>
                </c:pt>
                <c:pt idx="40">
                  <c:v>0.42741872163047978</c:v>
                </c:pt>
                <c:pt idx="41">
                  <c:v>1.390100673880758</c:v>
                </c:pt>
                <c:pt idx="42">
                  <c:v>0.25064895665489911</c:v>
                </c:pt>
                <c:pt idx="43">
                  <c:v>0.6400414321056852</c:v>
                </c:pt>
                <c:pt idx="44">
                  <c:v>0.80383249435245985</c:v>
                </c:pt>
                <c:pt idx="45">
                  <c:v>0.23137116377146141</c:v>
                </c:pt>
                <c:pt idx="46">
                  <c:v>1.3760380334893489</c:v>
                </c:pt>
                <c:pt idx="47">
                  <c:v>-0.1038091382368924</c:v>
                </c:pt>
                <c:pt idx="48">
                  <c:v>0.63748467612638138</c:v>
                </c:pt>
                <c:pt idx="49">
                  <c:v>1.2787871630403611</c:v>
                </c:pt>
                <c:pt idx="50">
                  <c:v>-8.5072086111644865E-2</c:v>
                </c:pt>
                <c:pt idx="51">
                  <c:v>-0.19032504371689879</c:v>
                </c:pt>
                <c:pt idx="52">
                  <c:v>-0.87005490829897925</c:v>
                </c:pt>
                <c:pt idx="53">
                  <c:v>-0.6721465907913059</c:v>
                </c:pt>
                <c:pt idx="54">
                  <c:v>-0.93999365172538751</c:v>
                </c:pt>
                <c:pt idx="55">
                  <c:v>0.32758704918197651</c:v>
                </c:pt>
                <c:pt idx="56">
                  <c:v>-0.12596103499035391</c:v>
                </c:pt>
                <c:pt idx="57">
                  <c:v>0.11941752663765461</c:v>
                </c:pt>
                <c:pt idx="58">
                  <c:v>-0.22300541654100989</c:v>
                </c:pt>
                <c:pt idx="59">
                  <c:v>2.2945746488449971E-2</c:v>
                </c:pt>
                <c:pt idx="60">
                  <c:v>-4.1761247630018997E-2</c:v>
                </c:pt>
                <c:pt idx="61">
                  <c:v>-1.6855363692631908E-2</c:v>
                </c:pt>
                <c:pt idx="62">
                  <c:v>0.10046881348733069</c:v>
                </c:pt>
                <c:pt idx="63">
                  <c:v>0.46682953782606779</c:v>
                </c:pt>
                <c:pt idx="64">
                  <c:v>1.1725801286299549E-2</c:v>
                </c:pt>
                <c:pt idx="65">
                  <c:v>0.1230733406225147</c:v>
                </c:pt>
                <c:pt idx="66">
                  <c:v>0.42802535502793693</c:v>
                </c:pt>
                <c:pt idx="67">
                  <c:v>-0.1660000644147096</c:v>
                </c:pt>
                <c:pt idx="68">
                  <c:v>-0.145078640912152</c:v>
                </c:pt>
                <c:pt idx="69">
                  <c:v>7.1753698090568821E-2</c:v>
                </c:pt>
                <c:pt idx="70">
                  <c:v>-0.13003979480387001</c:v>
                </c:pt>
                <c:pt idx="71">
                  <c:v>-6.0108745372355811E-2</c:v>
                </c:pt>
                <c:pt idx="72">
                  <c:v>0.89918453046421443</c:v>
                </c:pt>
                <c:pt idx="73">
                  <c:v>4.3146647775225103E-2</c:v>
                </c:pt>
                <c:pt idx="74">
                  <c:v>0.22146933053692999</c:v>
                </c:pt>
                <c:pt idx="75">
                  <c:v>-0.36533150550643417</c:v>
                </c:pt>
                <c:pt idx="76">
                  <c:v>1.0467275406160279</c:v>
                </c:pt>
                <c:pt idx="77">
                  <c:v>1.2996556838313811</c:v>
                </c:pt>
                <c:pt idx="78">
                  <c:v>0.7423924230156892</c:v>
                </c:pt>
                <c:pt idx="79">
                  <c:v>1.2832920997316699</c:v>
                </c:pt>
                <c:pt idx="80">
                  <c:v>0.52921191933589529</c:v>
                </c:pt>
                <c:pt idx="81">
                  <c:v>0.48884444461634419</c:v>
                </c:pt>
                <c:pt idx="82">
                  <c:v>0.56037153202359802</c:v>
                </c:pt>
                <c:pt idx="83">
                  <c:v>1.0871238532490719</c:v>
                </c:pt>
                <c:pt idx="84">
                  <c:v>0.10185186196518969</c:v>
                </c:pt>
                <c:pt idx="85">
                  <c:v>0.14773610333914011</c:v>
                </c:pt>
                <c:pt idx="86">
                  <c:v>7.348931328888833E-2</c:v>
                </c:pt>
                <c:pt idx="87">
                  <c:v>-1.471372690161682E-3</c:v>
                </c:pt>
                <c:pt idx="88">
                  <c:v>-6.6787173274035633E-2</c:v>
                </c:pt>
                <c:pt idx="89">
                  <c:v>-4.5595429401715246E-3</c:v>
                </c:pt>
                <c:pt idx="90">
                  <c:v>0.5981696833087865</c:v>
                </c:pt>
                <c:pt idx="91">
                  <c:v>1.167897920661543</c:v>
                </c:pt>
                <c:pt idx="92">
                  <c:v>0.76908047348994979</c:v>
                </c:pt>
                <c:pt idx="93">
                  <c:v>-0.7783637503141515</c:v>
                </c:pt>
                <c:pt idx="94">
                  <c:v>0.63278972709741066</c:v>
                </c:pt>
                <c:pt idx="95">
                  <c:v>-2.6030617589346342E-2</c:v>
                </c:pt>
                <c:pt idx="96">
                  <c:v>-6.0371164526613119E-2</c:v>
                </c:pt>
                <c:pt idx="97">
                  <c:v>1.7094705083647371E-3</c:v>
                </c:pt>
                <c:pt idx="98">
                  <c:v>0.15252023044127341</c:v>
                </c:pt>
                <c:pt idx="99">
                  <c:v>7.3290046970262993E-2</c:v>
                </c:pt>
                <c:pt idx="100">
                  <c:v>0.95770442889847396</c:v>
                </c:pt>
                <c:pt idx="101">
                  <c:v>1.071133576750156</c:v>
                </c:pt>
                <c:pt idx="102">
                  <c:v>1.137931640589835</c:v>
                </c:pt>
                <c:pt idx="103">
                  <c:v>2.55011777437569</c:v>
                </c:pt>
                <c:pt idx="104">
                  <c:v>1.8642428097511941</c:v>
                </c:pt>
                <c:pt idx="105">
                  <c:v>1.896508369121235</c:v>
                </c:pt>
                <c:pt idx="106">
                  <c:v>2.1062491700694359</c:v>
                </c:pt>
                <c:pt idx="107">
                  <c:v>0.97769453176401278</c:v>
                </c:pt>
                <c:pt idx="108">
                  <c:v>1.214355598473505</c:v>
                </c:pt>
                <c:pt idx="109">
                  <c:v>0.70190262627695144</c:v>
                </c:pt>
                <c:pt idx="110">
                  <c:v>0.75049191966421613</c:v>
                </c:pt>
                <c:pt idx="111">
                  <c:v>0.82153123304793796</c:v>
                </c:pt>
                <c:pt idx="112">
                  <c:v>0.43067457195685283</c:v>
                </c:pt>
                <c:pt idx="113">
                  <c:v>-0.54171373757308716</c:v>
                </c:pt>
                <c:pt idx="114">
                  <c:v>-0.48675933664908211</c:v>
                </c:pt>
                <c:pt idx="115">
                  <c:v>-0.39196805116919831</c:v>
                </c:pt>
                <c:pt idx="116">
                  <c:v>-0.3760790933890471</c:v>
                </c:pt>
                <c:pt idx="117">
                  <c:v>-0.41353174527080072</c:v>
                </c:pt>
                <c:pt idx="118">
                  <c:v>-6.5771193797987668E-2</c:v>
                </c:pt>
                <c:pt idx="119">
                  <c:v>-8.1102662541562343E-2</c:v>
                </c:pt>
                <c:pt idx="120">
                  <c:v>-9.8673297957727613E-2</c:v>
                </c:pt>
                <c:pt idx="121">
                  <c:v>-6.7467495269455807E-3</c:v>
                </c:pt>
                <c:pt idx="122">
                  <c:v>0.2270931425499042</c:v>
                </c:pt>
                <c:pt idx="123">
                  <c:v>-0.1572558586424779</c:v>
                </c:pt>
                <c:pt idx="124">
                  <c:v>0.85650309251695722</c:v>
                </c:pt>
                <c:pt idx="125">
                  <c:v>-0.16987645514926819</c:v>
                </c:pt>
                <c:pt idx="126">
                  <c:v>-8.5856854349898523E-2</c:v>
                </c:pt>
                <c:pt idx="127">
                  <c:v>-0.78983695543381627</c:v>
                </c:pt>
                <c:pt idx="128">
                  <c:v>1.4881241434822221</c:v>
                </c:pt>
                <c:pt idx="129">
                  <c:v>-0.15773479278606239</c:v>
                </c:pt>
                <c:pt idx="130">
                  <c:v>-0.14201389085840671</c:v>
                </c:pt>
                <c:pt idx="131">
                  <c:v>-1.0465750089233441</c:v>
                </c:pt>
                <c:pt idx="132">
                  <c:v>-0.15687677250392801</c:v>
                </c:pt>
                <c:pt idx="133">
                  <c:v>-0.16418079725687151</c:v>
                </c:pt>
                <c:pt idx="134">
                  <c:v>-0.27340520518908162</c:v>
                </c:pt>
                <c:pt idx="135">
                  <c:v>-5.9953541024481319E-2</c:v>
                </c:pt>
                <c:pt idx="136">
                  <c:v>-0.2534268284819684</c:v>
                </c:pt>
                <c:pt idx="137">
                  <c:v>-0.21810559997700471</c:v>
                </c:pt>
                <c:pt idx="138">
                  <c:v>-0.1788969615175523</c:v>
                </c:pt>
                <c:pt idx="139">
                  <c:v>-0.25201558666132901</c:v>
                </c:pt>
                <c:pt idx="140">
                  <c:v>-3.1944947756839142E-3</c:v>
                </c:pt>
                <c:pt idx="141">
                  <c:v>-0.1346028666261937</c:v>
                </c:pt>
                <c:pt idx="142">
                  <c:v>-0.1044196589323685</c:v>
                </c:pt>
                <c:pt idx="143">
                  <c:v>-0.1816130826041718</c:v>
                </c:pt>
                <c:pt idx="144">
                  <c:v>-0.33993768908558553</c:v>
                </c:pt>
                <c:pt idx="145">
                  <c:v>1.163342090953257</c:v>
                </c:pt>
                <c:pt idx="146">
                  <c:v>-0.14561231157680371</c:v>
                </c:pt>
                <c:pt idx="147">
                  <c:v>0.447367580798475</c:v>
                </c:pt>
                <c:pt idx="148">
                  <c:v>0.1184684724511067</c:v>
                </c:pt>
                <c:pt idx="149">
                  <c:v>3.61339097676594E-2</c:v>
                </c:pt>
                <c:pt idx="150">
                  <c:v>2.6622764429577499E-2</c:v>
                </c:pt>
                <c:pt idx="151">
                  <c:v>1.255000666346149E-2</c:v>
                </c:pt>
                <c:pt idx="152">
                  <c:v>-5.4524345362000161E-2</c:v>
                </c:pt>
                <c:pt idx="153">
                  <c:v>-0.12933837907007009</c:v>
                </c:pt>
                <c:pt idx="154">
                  <c:v>-1.8892655577784349E-2</c:v>
                </c:pt>
                <c:pt idx="155">
                  <c:v>-0.1430759534127411</c:v>
                </c:pt>
                <c:pt idx="156">
                  <c:v>-0.12642313944370881</c:v>
                </c:pt>
                <c:pt idx="157">
                  <c:v>0.24386378338185041</c:v>
                </c:pt>
                <c:pt idx="158">
                  <c:v>-0.1185277852831738</c:v>
                </c:pt>
                <c:pt idx="159">
                  <c:v>-0.1458512185555956</c:v>
                </c:pt>
                <c:pt idx="160">
                  <c:v>-0.17717747506427681</c:v>
                </c:pt>
                <c:pt idx="161">
                  <c:v>-0.1837413121465368</c:v>
                </c:pt>
                <c:pt idx="162">
                  <c:v>-1.7675943312903421E-3</c:v>
                </c:pt>
                <c:pt idx="163">
                  <c:v>-0.20629452627701139</c:v>
                </c:pt>
                <c:pt idx="164">
                  <c:v>-0.12847026430082351</c:v>
                </c:pt>
                <c:pt idx="165">
                  <c:v>0.18942379328176201</c:v>
                </c:pt>
                <c:pt idx="166">
                  <c:v>0.9869788393690917</c:v>
                </c:pt>
                <c:pt idx="167">
                  <c:v>0.84085567009392714</c:v>
                </c:pt>
                <c:pt idx="168">
                  <c:v>0.94016123510028971</c:v>
                </c:pt>
                <c:pt idx="169">
                  <c:v>0.50898171994393415</c:v>
                </c:pt>
                <c:pt idx="170">
                  <c:v>0.80037757538958365</c:v>
                </c:pt>
                <c:pt idx="171">
                  <c:v>0.45401100730681748</c:v>
                </c:pt>
                <c:pt idx="172">
                  <c:v>0.25731887123282599</c:v>
                </c:pt>
                <c:pt idx="173">
                  <c:v>0.22610525803320411</c:v>
                </c:pt>
                <c:pt idx="174">
                  <c:v>0.25097342571494702</c:v>
                </c:pt>
                <c:pt idx="175">
                  <c:v>0.85926964846695664</c:v>
                </c:pt>
                <c:pt idx="176">
                  <c:v>0.90312876093065986</c:v>
                </c:pt>
                <c:pt idx="177">
                  <c:v>0.2683818062715112</c:v>
                </c:pt>
                <c:pt idx="178">
                  <c:v>0.55189599919698651</c:v>
                </c:pt>
                <c:pt idx="179">
                  <c:v>1.267804638231256</c:v>
                </c:pt>
                <c:pt idx="180">
                  <c:v>1.092646556744977</c:v>
                </c:pt>
                <c:pt idx="181">
                  <c:v>1.1539769571804439</c:v>
                </c:pt>
                <c:pt idx="182">
                  <c:v>1.1444198199212861</c:v>
                </c:pt>
                <c:pt idx="183">
                  <c:v>0.83832118573291947</c:v>
                </c:pt>
                <c:pt idx="184">
                  <c:v>0.8008746519831762</c:v>
                </c:pt>
                <c:pt idx="185">
                  <c:v>0.6338510523984483</c:v>
                </c:pt>
                <c:pt idx="186">
                  <c:v>-0.38888946756496401</c:v>
                </c:pt>
                <c:pt idx="187">
                  <c:v>2.4922349226729219E-2</c:v>
                </c:pt>
                <c:pt idx="188">
                  <c:v>-0.35599304007109878</c:v>
                </c:pt>
                <c:pt idx="189">
                  <c:v>0.29334401557141832</c:v>
                </c:pt>
                <c:pt idx="190">
                  <c:v>-0.1529848470878892</c:v>
                </c:pt>
                <c:pt idx="191">
                  <c:v>0.35953594727208871</c:v>
                </c:pt>
                <c:pt idx="192">
                  <c:v>0.36699419839747838</c:v>
                </c:pt>
                <c:pt idx="193">
                  <c:v>0.1998813724441994</c:v>
                </c:pt>
                <c:pt idx="194">
                  <c:v>0.14109167664735131</c:v>
                </c:pt>
                <c:pt idx="195">
                  <c:v>0.54061843292523193</c:v>
                </c:pt>
                <c:pt idx="196">
                  <c:v>6.6254140480758408E-2</c:v>
                </c:pt>
                <c:pt idx="197">
                  <c:v>0.26231790726905502</c:v>
                </c:pt>
                <c:pt idx="198">
                  <c:v>0.21258557056981561</c:v>
                </c:pt>
                <c:pt idx="199">
                  <c:v>0.38545716902584598</c:v>
                </c:pt>
                <c:pt idx="200">
                  <c:v>0.99215123909271818</c:v>
                </c:pt>
                <c:pt idx="201">
                  <c:v>1.0498296264275451</c:v>
                </c:pt>
                <c:pt idx="202">
                  <c:v>1.27467093052067</c:v>
                </c:pt>
                <c:pt idx="203">
                  <c:v>1.5460622138233719</c:v>
                </c:pt>
                <c:pt idx="204">
                  <c:v>1.670828186077014</c:v>
                </c:pt>
                <c:pt idx="205">
                  <c:v>1.2399461888608929</c:v>
                </c:pt>
                <c:pt idx="206">
                  <c:v>2.5120534396312819</c:v>
                </c:pt>
                <c:pt idx="207">
                  <c:v>2.345437338405985</c:v>
                </c:pt>
                <c:pt idx="208">
                  <c:v>2.385777810993277</c:v>
                </c:pt>
                <c:pt idx="209">
                  <c:v>2.241571130163666</c:v>
                </c:pt>
                <c:pt idx="210">
                  <c:v>2.211762873621121</c:v>
                </c:pt>
                <c:pt idx="211">
                  <c:v>-1.3119915930627559</c:v>
                </c:pt>
                <c:pt idx="212">
                  <c:v>1.706231429298783</c:v>
                </c:pt>
                <c:pt idx="213">
                  <c:v>2.0913241420855408</c:v>
                </c:pt>
                <c:pt idx="214">
                  <c:v>1.9818163788368981</c:v>
                </c:pt>
                <c:pt idx="215">
                  <c:v>2.148521093207028</c:v>
                </c:pt>
                <c:pt idx="216">
                  <c:v>2.3757649174653892</c:v>
                </c:pt>
                <c:pt idx="217">
                  <c:v>1.069518993219607</c:v>
                </c:pt>
                <c:pt idx="218">
                  <c:v>0.35799465247947188</c:v>
                </c:pt>
                <c:pt idx="219">
                  <c:v>2.5340100529022331</c:v>
                </c:pt>
                <c:pt idx="220">
                  <c:v>1.7421674612834941</c:v>
                </c:pt>
                <c:pt idx="221">
                  <c:v>1.07655574971803</c:v>
                </c:pt>
                <c:pt idx="222">
                  <c:v>1.834561285493344</c:v>
                </c:pt>
                <c:pt idx="223">
                  <c:v>2.3766277561228479</c:v>
                </c:pt>
                <c:pt idx="224">
                  <c:v>1.571299985750521</c:v>
                </c:pt>
                <c:pt idx="225">
                  <c:v>1.9206925645464701</c:v>
                </c:pt>
                <c:pt idx="226">
                  <c:v>1.54409623782457</c:v>
                </c:pt>
                <c:pt idx="227">
                  <c:v>0.25693745078631153</c:v>
                </c:pt>
                <c:pt idx="228">
                  <c:v>0.54868392490084184</c:v>
                </c:pt>
                <c:pt idx="229">
                  <c:v>2.0954166048200129</c:v>
                </c:pt>
                <c:pt idx="230">
                  <c:v>1.3582653100749</c:v>
                </c:pt>
                <c:pt idx="231">
                  <c:v>1.501841660554184</c:v>
                </c:pt>
                <c:pt idx="232">
                  <c:v>0.52105226440336916</c:v>
                </c:pt>
                <c:pt idx="233">
                  <c:v>0.52633509833587222</c:v>
                </c:pt>
                <c:pt idx="234">
                  <c:v>1.3648903484169981</c:v>
                </c:pt>
                <c:pt idx="235">
                  <c:v>1.7086709986938571</c:v>
                </c:pt>
                <c:pt idx="236">
                  <c:v>2.2238432327802919</c:v>
                </c:pt>
                <c:pt idx="237">
                  <c:v>1.9437689480640259</c:v>
                </c:pt>
                <c:pt idx="238">
                  <c:v>1.819759317156032</c:v>
                </c:pt>
                <c:pt idx="239">
                  <c:v>0.46239173175002751</c:v>
                </c:pt>
                <c:pt idx="240">
                  <c:v>1.2349539630889741</c:v>
                </c:pt>
                <c:pt idx="241">
                  <c:v>2.0315376879225751</c:v>
                </c:pt>
                <c:pt idx="242">
                  <c:v>2.1919135387812352</c:v>
                </c:pt>
                <c:pt idx="243">
                  <c:v>1.398536874823487</c:v>
                </c:pt>
                <c:pt idx="244">
                  <c:v>1.8314170281627351</c:v>
                </c:pt>
                <c:pt idx="245">
                  <c:v>-3.036785984819405E-2</c:v>
                </c:pt>
                <c:pt idx="246">
                  <c:v>3.513557018336063E-2</c:v>
                </c:pt>
                <c:pt idx="247">
                  <c:v>-9.1272413270853142E-2</c:v>
                </c:pt>
                <c:pt idx="248">
                  <c:v>-1.614437386932928</c:v>
                </c:pt>
                <c:pt idx="249">
                  <c:v>-1.851740954703212</c:v>
                </c:pt>
                <c:pt idx="250">
                  <c:v>-2.123298695501818</c:v>
                </c:pt>
                <c:pt idx="251">
                  <c:v>-1.724449653959941</c:v>
                </c:pt>
                <c:pt idx="252">
                  <c:v>-1.5622225360975359</c:v>
                </c:pt>
                <c:pt idx="253">
                  <c:v>0.59055531548525686</c:v>
                </c:pt>
                <c:pt idx="254">
                  <c:v>1.901160586441605</c:v>
                </c:pt>
                <c:pt idx="255">
                  <c:v>1.2401858680308731</c:v>
                </c:pt>
                <c:pt idx="256">
                  <c:v>1.5498810437944199</c:v>
                </c:pt>
                <c:pt idx="257">
                  <c:v>0.52759055953940492</c:v>
                </c:pt>
                <c:pt idx="258">
                  <c:v>1.1390228762381009</c:v>
                </c:pt>
                <c:pt idx="259">
                  <c:v>0.57948639165432558</c:v>
                </c:pt>
                <c:pt idx="260">
                  <c:v>1.3808758679843089</c:v>
                </c:pt>
                <c:pt idx="261">
                  <c:v>1.229987949433671</c:v>
                </c:pt>
                <c:pt idx="262">
                  <c:v>0.74608315523950308</c:v>
                </c:pt>
                <c:pt idx="263">
                  <c:v>2.162198600052692</c:v>
                </c:pt>
                <c:pt idx="264">
                  <c:v>0.1092125638383569</c:v>
                </c:pt>
                <c:pt idx="265">
                  <c:v>1.04869286515893</c:v>
                </c:pt>
                <c:pt idx="266">
                  <c:v>1.054440623240954</c:v>
                </c:pt>
                <c:pt idx="267">
                  <c:v>1.3325658468424399</c:v>
                </c:pt>
                <c:pt idx="268">
                  <c:v>0.70978360188720402</c:v>
                </c:pt>
                <c:pt idx="269">
                  <c:v>0.59410523372710733</c:v>
                </c:pt>
                <c:pt idx="270">
                  <c:v>1.1112895243741789</c:v>
                </c:pt>
                <c:pt idx="271">
                  <c:v>0.60226392830564079</c:v>
                </c:pt>
                <c:pt idx="272">
                  <c:v>1.553620047680631</c:v>
                </c:pt>
                <c:pt idx="273">
                  <c:v>1.055103356277127</c:v>
                </c:pt>
                <c:pt idx="274">
                  <c:v>0.92392170516473926</c:v>
                </c:pt>
                <c:pt idx="275">
                  <c:v>-0.80065810571913931</c:v>
                </c:pt>
                <c:pt idx="276">
                  <c:v>0.56855519852010683</c:v>
                </c:pt>
                <c:pt idx="277">
                  <c:v>0.52848681341161763</c:v>
                </c:pt>
                <c:pt idx="278">
                  <c:v>0.2122939984030934</c:v>
                </c:pt>
                <c:pt idx="279">
                  <c:v>0.84991502843335542</c:v>
                </c:pt>
                <c:pt idx="280">
                  <c:v>1.4869281271311861</c:v>
                </c:pt>
                <c:pt idx="281">
                  <c:v>1.101727228127001</c:v>
                </c:pt>
                <c:pt idx="282">
                  <c:v>1.499902629948807</c:v>
                </c:pt>
                <c:pt idx="283">
                  <c:v>1.5446577200766161</c:v>
                </c:pt>
                <c:pt idx="284">
                  <c:v>1.505284312556364</c:v>
                </c:pt>
                <c:pt idx="285">
                  <c:v>1.903040457092257</c:v>
                </c:pt>
                <c:pt idx="286">
                  <c:v>1.6324466294081981</c:v>
                </c:pt>
                <c:pt idx="287">
                  <c:v>0.88825750267332682</c:v>
                </c:pt>
                <c:pt idx="288">
                  <c:v>1.564395649918183</c:v>
                </c:pt>
                <c:pt idx="289">
                  <c:v>1.3548763910233901</c:v>
                </c:pt>
                <c:pt idx="290">
                  <c:v>1.5854277417916061</c:v>
                </c:pt>
                <c:pt idx="291">
                  <c:v>1.690518103048998</c:v>
                </c:pt>
                <c:pt idx="292">
                  <c:v>1.807709113000413</c:v>
                </c:pt>
                <c:pt idx="293">
                  <c:v>0.8438558346880094</c:v>
                </c:pt>
                <c:pt idx="294">
                  <c:v>1.465911555378884</c:v>
                </c:pt>
                <c:pt idx="295">
                  <c:v>1.69075089622273</c:v>
                </c:pt>
                <c:pt idx="296">
                  <c:v>-1.3413256372540749</c:v>
                </c:pt>
                <c:pt idx="297">
                  <c:v>-1.5718546488472489</c:v>
                </c:pt>
                <c:pt idx="298">
                  <c:v>-1.523258042058713</c:v>
                </c:pt>
                <c:pt idx="299">
                  <c:v>-1.6127531354602589</c:v>
                </c:pt>
                <c:pt idx="300">
                  <c:v>-1.524613132481057</c:v>
                </c:pt>
                <c:pt idx="301">
                  <c:v>0.48098013499669168</c:v>
                </c:pt>
                <c:pt idx="302">
                  <c:v>0.52189674273434339</c:v>
                </c:pt>
                <c:pt idx="303">
                  <c:v>0.6737630213242608</c:v>
                </c:pt>
                <c:pt idx="304">
                  <c:v>0.69905070184724316</c:v>
                </c:pt>
                <c:pt idx="305">
                  <c:v>1.1535016503276529</c:v>
                </c:pt>
                <c:pt idx="306">
                  <c:v>0.88098134255445359</c:v>
                </c:pt>
                <c:pt idx="307">
                  <c:v>0.78836419943299285</c:v>
                </c:pt>
                <c:pt idx="308">
                  <c:v>1.011160183105416</c:v>
                </c:pt>
                <c:pt idx="309">
                  <c:v>0.74941659697819285</c:v>
                </c:pt>
                <c:pt idx="310">
                  <c:v>0.1049366414092551</c:v>
                </c:pt>
                <c:pt idx="311">
                  <c:v>0.13714097020889221</c:v>
                </c:pt>
                <c:pt idx="312">
                  <c:v>2.4130830033667911E-2</c:v>
                </c:pt>
                <c:pt idx="313">
                  <c:v>8.6458043588481998E-2</c:v>
                </c:pt>
                <c:pt idx="314">
                  <c:v>-1.074318827413521E-2</c:v>
                </c:pt>
                <c:pt idx="315">
                  <c:v>0.55453568427520716</c:v>
                </c:pt>
                <c:pt idx="316">
                  <c:v>0.48321930480993852</c:v>
                </c:pt>
                <c:pt idx="317">
                  <c:v>0.4099818572771286</c:v>
                </c:pt>
                <c:pt idx="318">
                  <c:v>0.59790580051299436</c:v>
                </c:pt>
                <c:pt idx="319">
                  <c:v>0.53954140629882497</c:v>
                </c:pt>
                <c:pt idx="320">
                  <c:v>0.3099204625189087</c:v>
                </c:pt>
                <c:pt idx="321">
                  <c:v>-1.2017856408500579E-2</c:v>
                </c:pt>
                <c:pt idx="322">
                  <c:v>-1.895937105025066E-2</c:v>
                </c:pt>
                <c:pt idx="323">
                  <c:v>0.20005551085521031</c:v>
                </c:pt>
                <c:pt idx="324">
                  <c:v>0.10779242167869239</c:v>
                </c:pt>
                <c:pt idx="325">
                  <c:v>0.23590211092403909</c:v>
                </c:pt>
                <c:pt idx="326">
                  <c:v>0.38720824063130688</c:v>
                </c:pt>
                <c:pt idx="327">
                  <c:v>-3.3680004343680978</c:v>
                </c:pt>
                <c:pt idx="328">
                  <c:v>-3.5184054303246759</c:v>
                </c:pt>
                <c:pt idx="329">
                  <c:v>-3.3326250458210902</c:v>
                </c:pt>
                <c:pt idx="330">
                  <c:v>-3.4973759428810109</c:v>
                </c:pt>
                <c:pt idx="331">
                  <c:v>0.27703226551703092</c:v>
                </c:pt>
                <c:pt idx="332">
                  <c:v>0.28740306269698418</c:v>
                </c:pt>
                <c:pt idx="333">
                  <c:v>-7.6304924243482994E-2</c:v>
                </c:pt>
                <c:pt idx="334">
                  <c:v>-0.48972418387884142</c:v>
                </c:pt>
                <c:pt idx="335">
                  <c:v>-0.62448880345541313</c:v>
                </c:pt>
                <c:pt idx="336">
                  <c:v>1.1384117382674519</c:v>
                </c:pt>
                <c:pt idx="337">
                  <c:v>-0.43844843854160681</c:v>
                </c:pt>
                <c:pt idx="338">
                  <c:v>-0.17115486232481261</c:v>
                </c:pt>
                <c:pt idx="339">
                  <c:v>-0.34746281471684592</c:v>
                </c:pt>
                <c:pt idx="340">
                  <c:v>-0.74253894488913064</c:v>
                </c:pt>
                <c:pt idx="341">
                  <c:v>1.2789687386185321E-2</c:v>
                </c:pt>
                <c:pt idx="342">
                  <c:v>-0.92033687096841388</c:v>
                </c:pt>
                <c:pt idx="343">
                  <c:v>-7.7568448826320802E-2</c:v>
                </c:pt>
                <c:pt idx="344">
                  <c:v>-0.17953485992950749</c:v>
                </c:pt>
                <c:pt idx="345">
                  <c:v>-0.1586497033587787</c:v>
                </c:pt>
                <c:pt idx="346">
                  <c:v>-0.28306810988014092</c:v>
                </c:pt>
                <c:pt idx="347">
                  <c:v>-0.19710528200375549</c:v>
                </c:pt>
                <c:pt idx="348">
                  <c:v>0.22128928018114141</c:v>
                </c:pt>
                <c:pt idx="349">
                  <c:v>-0.18135682489152091</c:v>
                </c:pt>
                <c:pt idx="350">
                  <c:v>-0.37122449044428762</c:v>
                </c:pt>
                <c:pt idx="351">
                  <c:v>0.47168547147659162</c:v>
                </c:pt>
                <c:pt idx="352">
                  <c:v>0.12605956746540031</c:v>
                </c:pt>
                <c:pt idx="353">
                  <c:v>-0.3357198063005139</c:v>
                </c:pt>
                <c:pt idx="354">
                  <c:v>-8.0739478630743655E-2</c:v>
                </c:pt>
                <c:pt idx="355">
                  <c:v>-0.59016385599802867</c:v>
                </c:pt>
                <c:pt idx="356">
                  <c:v>-0.53907226879272985</c:v>
                </c:pt>
                <c:pt idx="357">
                  <c:v>9.5272560515912846E-2</c:v>
                </c:pt>
                <c:pt idx="358">
                  <c:v>-0.60691894331161556</c:v>
                </c:pt>
                <c:pt idx="359">
                  <c:v>0.4769004166072015</c:v>
                </c:pt>
                <c:pt idx="360">
                  <c:v>0.21605459107717179</c:v>
                </c:pt>
                <c:pt idx="361">
                  <c:v>-0.3407712309369787</c:v>
                </c:pt>
                <c:pt idx="362">
                  <c:v>-0.35892776637304002</c:v>
                </c:pt>
                <c:pt idx="363">
                  <c:v>-0.61597006518128217</c:v>
                </c:pt>
                <c:pt idx="364">
                  <c:v>-0.103076645546869</c:v>
                </c:pt>
                <c:pt idx="365">
                  <c:v>-0.9505603854418494</c:v>
                </c:pt>
                <c:pt idx="366">
                  <c:v>-2.4055382987227349</c:v>
                </c:pt>
                <c:pt idx="367">
                  <c:v>-0.19374706461193791</c:v>
                </c:pt>
                <c:pt idx="368">
                  <c:v>-9.1094505457392769E-2</c:v>
                </c:pt>
                <c:pt idx="369">
                  <c:v>-2.748562131444436</c:v>
                </c:pt>
                <c:pt idx="370">
                  <c:v>-9.9438579081917444E-2</c:v>
                </c:pt>
                <c:pt idx="371">
                  <c:v>-0.83380316902722351</c:v>
                </c:pt>
                <c:pt idx="372">
                  <c:v>-0.97118249211427976</c:v>
                </c:pt>
                <c:pt idx="373">
                  <c:v>0.31005557951450702</c:v>
                </c:pt>
                <c:pt idx="374">
                  <c:v>0.32542953462150859</c:v>
                </c:pt>
                <c:pt idx="375">
                  <c:v>0.1608421768255314</c:v>
                </c:pt>
                <c:pt idx="376">
                  <c:v>0.55847232075715703</c:v>
                </c:pt>
                <c:pt idx="377">
                  <c:v>0.50306796818070665</c:v>
                </c:pt>
                <c:pt idx="378">
                  <c:v>0.2248393084870739</c:v>
                </c:pt>
                <c:pt idx="379">
                  <c:v>0.54376585216280438</c:v>
                </c:pt>
                <c:pt idx="380">
                  <c:v>0.79317912957119918</c:v>
                </c:pt>
                <c:pt idx="381">
                  <c:v>0.66419040679527008</c:v>
                </c:pt>
                <c:pt idx="382">
                  <c:v>0.72549469300642944</c:v>
                </c:pt>
                <c:pt idx="383">
                  <c:v>-4.5124466573539773E-2</c:v>
                </c:pt>
                <c:pt idx="384">
                  <c:v>0.51360923530283531</c:v>
                </c:pt>
                <c:pt idx="385">
                  <c:v>0.53594332074393336</c:v>
                </c:pt>
                <c:pt idx="386">
                  <c:v>0.11561677385711989</c:v>
                </c:pt>
                <c:pt idx="387">
                  <c:v>0.22335192986456351</c:v>
                </c:pt>
                <c:pt idx="388">
                  <c:v>0.25062525887748083</c:v>
                </c:pt>
                <c:pt idx="389">
                  <c:v>0.58537045595712045</c:v>
                </c:pt>
                <c:pt idx="390">
                  <c:v>0.54057885073726453</c:v>
                </c:pt>
                <c:pt idx="391">
                  <c:v>0.67633274953216493</c:v>
                </c:pt>
                <c:pt idx="392">
                  <c:v>0.63347737232679635</c:v>
                </c:pt>
                <c:pt idx="393">
                  <c:v>-7.2843537458923538E-2</c:v>
                </c:pt>
                <c:pt idx="394">
                  <c:v>1.405072773858862</c:v>
                </c:pt>
                <c:pt idx="395">
                  <c:v>0.8442264125364779</c:v>
                </c:pt>
                <c:pt idx="396">
                  <c:v>0.75182103463537819</c:v>
                </c:pt>
                <c:pt idx="397">
                  <c:v>1.0012764937857099</c:v>
                </c:pt>
                <c:pt idx="398">
                  <c:v>1.0652452463230491</c:v>
                </c:pt>
                <c:pt idx="399">
                  <c:v>0.35603535633520911</c:v>
                </c:pt>
                <c:pt idx="400">
                  <c:v>0.40494861359322137</c:v>
                </c:pt>
                <c:pt idx="401">
                  <c:v>0.42282637436691689</c:v>
                </c:pt>
                <c:pt idx="402">
                  <c:v>0.37398814741267311</c:v>
                </c:pt>
                <c:pt idx="403">
                  <c:v>0.29472618310560722</c:v>
                </c:pt>
                <c:pt idx="404">
                  <c:v>0.239139482559521</c:v>
                </c:pt>
                <c:pt idx="405">
                  <c:v>4.6112092964153341E-2</c:v>
                </c:pt>
                <c:pt idx="406">
                  <c:v>0.90229671614762985</c:v>
                </c:pt>
                <c:pt idx="407">
                  <c:v>0.25719682638848629</c:v>
                </c:pt>
                <c:pt idx="408">
                  <c:v>0.99170850252171283</c:v>
                </c:pt>
                <c:pt idx="409">
                  <c:v>0.15409871896544861</c:v>
                </c:pt>
                <c:pt idx="410">
                  <c:v>0.31443562289867438</c:v>
                </c:pt>
                <c:pt idx="411">
                  <c:v>0.1844697396348475</c:v>
                </c:pt>
                <c:pt idx="412">
                  <c:v>0.29556430043620391</c:v>
                </c:pt>
                <c:pt idx="413">
                  <c:v>0.30046363693754302</c:v>
                </c:pt>
                <c:pt idx="414">
                  <c:v>0.28667014902093069</c:v>
                </c:pt>
                <c:pt idx="415">
                  <c:v>0.54403861279464227</c:v>
                </c:pt>
                <c:pt idx="416">
                  <c:v>0.51558504113035486</c:v>
                </c:pt>
                <c:pt idx="417">
                  <c:v>0.49367401336032879</c:v>
                </c:pt>
                <c:pt idx="418">
                  <c:v>0.46958839235662231</c:v>
                </c:pt>
                <c:pt idx="419">
                  <c:v>0.40342034526714599</c:v>
                </c:pt>
                <c:pt idx="420">
                  <c:v>0.57610060140907382</c:v>
                </c:pt>
                <c:pt idx="421">
                  <c:v>0.5350047483211624</c:v>
                </c:pt>
                <c:pt idx="422">
                  <c:v>0.66198929711952581</c:v>
                </c:pt>
                <c:pt idx="423">
                  <c:v>0.72246427100729915</c:v>
                </c:pt>
                <c:pt idx="424">
                  <c:v>0.73065025592162647</c:v>
                </c:pt>
                <c:pt idx="425">
                  <c:v>0.46268972720082863</c:v>
                </c:pt>
                <c:pt idx="426">
                  <c:v>0.6622697024757247</c:v>
                </c:pt>
                <c:pt idx="427">
                  <c:v>0.6080306704223436</c:v>
                </c:pt>
                <c:pt idx="428">
                  <c:v>0.56370895579084401</c:v>
                </c:pt>
                <c:pt idx="429">
                  <c:v>0.83299310550958272</c:v>
                </c:pt>
                <c:pt idx="430">
                  <c:v>0.3917888764719864</c:v>
                </c:pt>
                <c:pt idx="431">
                  <c:v>0.45291675866015751</c:v>
                </c:pt>
                <c:pt idx="432">
                  <c:v>0.25887675023406098</c:v>
                </c:pt>
                <c:pt idx="433">
                  <c:v>0.41639928724966879</c:v>
                </c:pt>
                <c:pt idx="434">
                  <c:v>0.28794883455274878</c:v>
                </c:pt>
                <c:pt idx="435">
                  <c:v>0.34744036633156061</c:v>
                </c:pt>
                <c:pt idx="436">
                  <c:v>0.4565765151260669</c:v>
                </c:pt>
                <c:pt idx="437">
                  <c:v>0.70305895749798875</c:v>
                </c:pt>
                <c:pt idx="438">
                  <c:v>-0.38327581433840668</c:v>
                </c:pt>
                <c:pt idx="439">
                  <c:v>0.50723339046049665</c:v>
                </c:pt>
                <c:pt idx="440">
                  <c:v>0.91480278157919248</c:v>
                </c:pt>
                <c:pt idx="441">
                  <c:v>0.55470233923157253</c:v>
                </c:pt>
                <c:pt idx="442">
                  <c:v>0.75317126741906715</c:v>
                </c:pt>
                <c:pt idx="443">
                  <c:v>0.54269164254794688</c:v>
                </c:pt>
                <c:pt idx="444">
                  <c:v>0.62288397453769484</c:v>
                </c:pt>
                <c:pt idx="445">
                  <c:v>0.92331621805099762</c:v>
                </c:pt>
                <c:pt idx="446">
                  <c:v>0.46112685440198248</c:v>
                </c:pt>
                <c:pt idx="447">
                  <c:v>0.56731333054302713</c:v>
                </c:pt>
                <c:pt idx="448">
                  <c:v>1.174656305530402</c:v>
                </c:pt>
                <c:pt idx="449">
                  <c:v>1.5298488266314529</c:v>
                </c:pt>
                <c:pt idx="450">
                  <c:v>0.70562653017950283</c:v>
                </c:pt>
                <c:pt idx="451">
                  <c:v>-2.5587656284253E-2</c:v>
                </c:pt>
                <c:pt idx="452">
                  <c:v>0.66897569237371013</c:v>
                </c:pt>
                <c:pt idx="453">
                  <c:v>0.4870353643978656</c:v>
                </c:pt>
                <c:pt idx="454">
                  <c:v>0.52522171436200682</c:v>
                </c:pt>
              </c:numCache>
            </c:numRef>
          </c:xVal>
          <c:yVal>
            <c:numRef>
              <c:f>'PCA-tot'!$AD$42:$AD$496</c:f>
              <c:numCache>
                <c:formatCode>0.00</c:formatCode>
                <c:ptCount val="455"/>
                <c:pt idx="0">
                  <c:v>-1.487992226669506</c:v>
                </c:pt>
                <c:pt idx="1">
                  <c:v>-1.538166929028506</c:v>
                </c:pt>
                <c:pt idx="2">
                  <c:v>-1.444389861252076</c:v>
                </c:pt>
                <c:pt idx="3">
                  <c:v>-1.4262394857632119</c:v>
                </c:pt>
                <c:pt idx="4">
                  <c:v>-1.37102364216797</c:v>
                </c:pt>
                <c:pt idx="5">
                  <c:v>-0.1238801300199789</c:v>
                </c:pt>
                <c:pt idx="6">
                  <c:v>-0.1808151385171414</c:v>
                </c:pt>
                <c:pt idx="7">
                  <c:v>8.1391760936117372E-2</c:v>
                </c:pt>
                <c:pt idx="8">
                  <c:v>-0.1084368233120339</c:v>
                </c:pt>
                <c:pt idx="9">
                  <c:v>-0.17076561868101889</c:v>
                </c:pt>
                <c:pt idx="10">
                  <c:v>0.13556963716213069</c:v>
                </c:pt>
                <c:pt idx="11">
                  <c:v>-0.18700233037923869</c:v>
                </c:pt>
                <c:pt idx="12">
                  <c:v>0.195932003491149</c:v>
                </c:pt>
                <c:pt idx="13">
                  <c:v>-0.25363889117220989</c:v>
                </c:pt>
                <c:pt idx="14">
                  <c:v>-0.15459083639034429</c:v>
                </c:pt>
                <c:pt idx="15">
                  <c:v>-0.31971013698468231</c:v>
                </c:pt>
                <c:pt idx="16">
                  <c:v>-0.2157893344598055</c:v>
                </c:pt>
                <c:pt idx="17">
                  <c:v>-8.2862731905978468E-2</c:v>
                </c:pt>
                <c:pt idx="18">
                  <c:v>-0.64259608416891667</c:v>
                </c:pt>
                <c:pt idx="19">
                  <c:v>-0.63983960893727432</c:v>
                </c:pt>
                <c:pt idx="20">
                  <c:v>-9.22070740703217E-3</c:v>
                </c:pt>
                <c:pt idx="21">
                  <c:v>0.40618816960153159</c:v>
                </c:pt>
                <c:pt idx="22">
                  <c:v>-0.12645726723271891</c:v>
                </c:pt>
                <c:pt idx="23">
                  <c:v>-0.57102475701172006</c:v>
                </c:pt>
                <c:pt idx="24">
                  <c:v>-0.26769603677086312</c:v>
                </c:pt>
                <c:pt idx="25">
                  <c:v>-0.75384734275235465</c:v>
                </c:pt>
                <c:pt idx="26">
                  <c:v>-0.38560403734337928</c:v>
                </c:pt>
                <c:pt idx="27">
                  <c:v>-0.30770394223298231</c:v>
                </c:pt>
                <c:pt idx="28">
                  <c:v>0.49183581721704639</c:v>
                </c:pt>
                <c:pt idx="29">
                  <c:v>-0.5763714984564533</c:v>
                </c:pt>
                <c:pt idx="30">
                  <c:v>-1.5549078696620799</c:v>
                </c:pt>
                <c:pt idx="31">
                  <c:v>-1.486655405563692</c:v>
                </c:pt>
                <c:pt idx="32">
                  <c:v>-0.63494854350618402</c:v>
                </c:pt>
                <c:pt idx="33">
                  <c:v>0.15380896930562721</c:v>
                </c:pt>
                <c:pt idx="34">
                  <c:v>-1.1359431656623511</c:v>
                </c:pt>
                <c:pt idx="35">
                  <c:v>0.58192261784859467</c:v>
                </c:pt>
                <c:pt idx="36">
                  <c:v>-0.57947500673922225</c:v>
                </c:pt>
                <c:pt idx="37">
                  <c:v>-0.15374430438665279</c:v>
                </c:pt>
                <c:pt idx="38">
                  <c:v>5.1556149646341573E-2</c:v>
                </c:pt>
                <c:pt idx="39">
                  <c:v>-0.83373121774222314</c:v>
                </c:pt>
                <c:pt idx="40">
                  <c:v>1.0074375438626019E-2</c:v>
                </c:pt>
                <c:pt idx="41">
                  <c:v>-0.6329240120543127</c:v>
                </c:pt>
                <c:pt idx="42">
                  <c:v>-1.2769348735857271</c:v>
                </c:pt>
                <c:pt idx="43">
                  <c:v>-0.34147846865995141</c:v>
                </c:pt>
                <c:pt idx="44">
                  <c:v>-0.472523047836935</c:v>
                </c:pt>
                <c:pt idx="45">
                  <c:v>-0.49657721006639161</c:v>
                </c:pt>
                <c:pt idx="46">
                  <c:v>-0.80325188390276336</c:v>
                </c:pt>
                <c:pt idx="47">
                  <c:v>-1.6572726105747679</c:v>
                </c:pt>
                <c:pt idx="48">
                  <c:v>-2.3562303934740219</c:v>
                </c:pt>
                <c:pt idx="49">
                  <c:v>-1.079580897933516</c:v>
                </c:pt>
                <c:pt idx="50">
                  <c:v>-1.523545806082637</c:v>
                </c:pt>
                <c:pt idx="51">
                  <c:v>-1.410561821055115</c:v>
                </c:pt>
                <c:pt idx="52">
                  <c:v>0.58967049631422064</c:v>
                </c:pt>
                <c:pt idx="53">
                  <c:v>0.57901950016633263</c:v>
                </c:pt>
                <c:pt idx="54">
                  <c:v>0.5379110998212383</c:v>
                </c:pt>
                <c:pt idx="55">
                  <c:v>2.2827337786785762</c:v>
                </c:pt>
                <c:pt idx="56">
                  <c:v>2.2295750064202582</c:v>
                </c:pt>
                <c:pt idx="57">
                  <c:v>2.909016778208513</c:v>
                </c:pt>
                <c:pt idx="58">
                  <c:v>-0.79940873695357662</c:v>
                </c:pt>
                <c:pt idx="59">
                  <c:v>-0.37531025929750772</c:v>
                </c:pt>
                <c:pt idx="60">
                  <c:v>-0.77917940570175059</c:v>
                </c:pt>
                <c:pt idx="61">
                  <c:v>-0.91482236589568366</c:v>
                </c:pt>
                <c:pt idx="62">
                  <c:v>-0.52923710483945896</c:v>
                </c:pt>
                <c:pt idx="63">
                  <c:v>-0.80523565873312064</c:v>
                </c:pt>
                <c:pt idx="64">
                  <c:v>-0.94011611325030009</c:v>
                </c:pt>
                <c:pt idx="65">
                  <c:v>-1.03755996310934</c:v>
                </c:pt>
                <c:pt idx="66">
                  <c:v>-0.57372729994180072</c:v>
                </c:pt>
                <c:pt idx="67">
                  <c:v>-1.3032580098172519</c:v>
                </c:pt>
                <c:pt idx="68">
                  <c:v>-0.9348352707110108</c:v>
                </c:pt>
                <c:pt idx="69">
                  <c:v>-0.58530803007665444</c:v>
                </c:pt>
                <c:pt idx="70">
                  <c:v>-1.2175147218209179</c:v>
                </c:pt>
                <c:pt idx="71">
                  <c:v>-0.5982198396310856</c:v>
                </c:pt>
                <c:pt idx="72">
                  <c:v>0.1178588452556693</c:v>
                </c:pt>
                <c:pt idx="73">
                  <c:v>-1.1668316259106239</c:v>
                </c:pt>
                <c:pt idx="74">
                  <c:v>-0.77000254177736038</c:v>
                </c:pt>
                <c:pt idx="75">
                  <c:v>-1.115441493316448</c:v>
                </c:pt>
                <c:pt idx="76">
                  <c:v>-1.312320572339766</c:v>
                </c:pt>
                <c:pt idx="77">
                  <c:v>-1.14670207733559</c:v>
                </c:pt>
                <c:pt idx="78">
                  <c:v>-0.87231133544114969</c:v>
                </c:pt>
                <c:pt idx="79">
                  <c:v>-0.81520932974199778</c:v>
                </c:pt>
                <c:pt idx="80">
                  <c:v>-1.3988466630277629</c:v>
                </c:pt>
                <c:pt idx="81">
                  <c:v>-1.22316978978141</c:v>
                </c:pt>
                <c:pt idx="82">
                  <c:v>-1.6767733546027359</c:v>
                </c:pt>
                <c:pt idx="83">
                  <c:v>-1.392889535684313</c:v>
                </c:pt>
                <c:pt idx="84">
                  <c:v>-1.360948142367993</c:v>
                </c:pt>
                <c:pt idx="85">
                  <c:v>-1.2956996145766631</c:v>
                </c:pt>
                <c:pt idx="86">
                  <c:v>-1.5036771520294601</c:v>
                </c:pt>
                <c:pt idx="87">
                  <c:v>-1.2187761959861521</c:v>
                </c:pt>
                <c:pt idx="88">
                  <c:v>-1.6299038839846629</c:v>
                </c:pt>
                <c:pt idx="89">
                  <c:v>-1.320612749946809</c:v>
                </c:pt>
                <c:pt idx="90">
                  <c:v>1.333659663484686</c:v>
                </c:pt>
                <c:pt idx="91">
                  <c:v>0.91170846849911091</c:v>
                </c:pt>
                <c:pt idx="92">
                  <c:v>3.3049947503497932</c:v>
                </c:pt>
                <c:pt idx="93">
                  <c:v>0.99325338408281616</c:v>
                </c:pt>
                <c:pt idx="94">
                  <c:v>2.834028601125222</c:v>
                </c:pt>
                <c:pt idx="95">
                  <c:v>2.102788640728674</c:v>
                </c:pt>
                <c:pt idx="96">
                  <c:v>2.7381014506779771</c:v>
                </c:pt>
                <c:pt idx="97">
                  <c:v>-1.586528305459731</c:v>
                </c:pt>
                <c:pt idx="98">
                  <c:v>-2.029246669410492</c:v>
                </c:pt>
                <c:pt idx="99">
                  <c:v>-2.3116677512278998</c:v>
                </c:pt>
                <c:pt idx="100">
                  <c:v>-2.110659257697995</c:v>
                </c:pt>
                <c:pt idx="101">
                  <c:v>-2.162987102294252</c:v>
                </c:pt>
                <c:pt idx="102">
                  <c:v>-2.20580432088633</c:v>
                </c:pt>
                <c:pt idx="103">
                  <c:v>-0.6874369168385035</c:v>
                </c:pt>
                <c:pt idx="104">
                  <c:v>-1.368266791333367</c:v>
                </c:pt>
                <c:pt idx="105">
                  <c:v>-1.300391944964195</c:v>
                </c:pt>
                <c:pt idx="106">
                  <c:v>-0.94335997700611396</c:v>
                </c:pt>
                <c:pt idx="107">
                  <c:v>-1.6974783410442309</c:v>
                </c:pt>
                <c:pt idx="108">
                  <c:v>-1.5904992923434851</c:v>
                </c:pt>
                <c:pt idx="109">
                  <c:v>-2.2273237069898251</c:v>
                </c:pt>
                <c:pt idx="110">
                  <c:v>-2.280135911677994</c:v>
                </c:pt>
                <c:pt idx="111">
                  <c:v>-2.1243915624065548</c:v>
                </c:pt>
                <c:pt idx="112">
                  <c:v>1.855741803727579</c:v>
                </c:pt>
                <c:pt idx="113">
                  <c:v>-1.736317725822685</c:v>
                </c:pt>
                <c:pt idx="114">
                  <c:v>-1.6826144477386651</c:v>
                </c:pt>
                <c:pt idx="115">
                  <c:v>-1.7559796004679471</c:v>
                </c:pt>
                <c:pt idx="116">
                  <c:v>-1.799621510897552</c:v>
                </c:pt>
                <c:pt idx="117">
                  <c:v>-1.703376808412465</c:v>
                </c:pt>
                <c:pt idx="118">
                  <c:v>-1.4938322542811699</c:v>
                </c:pt>
                <c:pt idx="119">
                  <c:v>-1.5109289824861669</c:v>
                </c:pt>
                <c:pt idx="120">
                  <c:v>-1.526045267507192</c:v>
                </c:pt>
                <c:pt idx="121">
                  <c:v>-1.818198862664723</c:v>
                </c:pt>
                <c:pt idx="122">
                  <c:v>-2.1140110695999379</c:v>
                </c:pt>
                <c:pt idx="123">
                  <c:v>-1.652869972803017</c:v>
                </c:pt>
                <c:pt idx="124">
                  <c:v>-2.2276504176751488</c:v>
                </c:pt>
                <c:pt idx="125">
                  <c:v>-1.624117279986256</c:v>
                </c:pt>
                <c:pt idx="126">
                  <c:v>-1.527175290238302</c:v>
                </c:pt>
                <c:pt idx="127">
                  <c:v>-2.5881055359832552</c:v>
                </c:pt>
                <c:pt idx="128">
                  <c:v>-1.0252803435544779</c:v>
                </c:pt>
                <c:pt idx="129">
                  <c:v>-1.4757609863760519</c:v>
                </c:pt>
                <c:pt idx="130">
                  <c:v>-1.571369412351538</c:v>
                </c:pt>
                <c:pt idx="131">
                  <c:v>-3.035068090327024</c:v>
                </c:pt>
                <c:pt idx="132">
                  <c:v>-1.508699245490116</c:v>
                </c:pt>
                <c:pt idx="133">
                  <c:v>-1.4623077090850849</c:v>
                </c:pt>
                <c:pt idx="134">
                  <c:v>-1.842204165238768</c:v>
                </c:pt>
                <c:pt idx="135">
                  <c:v>-1.997084010734709</c:v>
                </c:pt>
                <c:pt idx="136">
                  <c:v>-1.770305526175489</c:v>
                </c:pt>
                <c:pt idx="137">
                  <c:v>-1.808119129931123</c:v>
                </c:pt>
                <c:pt idx="138">
                  <c:v>-1.762336286470817</c:v>
                </c:pt>
                <c:pt idx="139">
                  <c:v>-1.7322917317558399</c:v>
                </c:pt>
                <c:pt idx="140">
                  <c:v>-1.9676710356293641</c:v>
                </c:pt>
                <c:pt idx="141">
                  <c:v>-1.881992914902386</c:v>
                </c:pt>
                <c:pt idx="142">
                  <c:v>-1.935380212630837</c:v>
                </c:pt>
                <c:pt idx="143">
                  <c:v>-1.874422468591548</c:v>
                </c:pt>
                <c:pt idx="144">
                  <c:v>-2.2561633034692532</c:v>
                </c:pt>
                <c:pt idx="145">
                  <c:v>-1.9795693372184699</c:v>
                </c:pt>
                <c:pt idx="146">
                  <c:v>-1.8314943247052331</c:v>
                </c:pt>
                <c:pt idx="147">
                  <c:v>-2.0355329560345878</c:v>
                </c:pt>
                <c:pt idx="148">
                  <c:v>-2.0003233521237189</c:v>
                </c:pt>
                <c:pt idx="149">
                  <c:v>-1.9683608089679721</c:v>
                </c:pt>
                <c:pt idx="150">
                  <c:v>-1.653594178693506</c:v>
                </c:pt>
                <c:pt idx="151">
                  <c:v>-1.653106871636365</c:v>
                </c:pt>
                <c:pt idx="152">
                  <c:v>-1.648614609825741</c:v>
                </c:pt>
                <c:pt idx="153">
                  <c:v>-1.536583275337255</c:v>
                </c:pt>
                <c:pt idx="154">
                  <c:v>-1.624063677956231</c:v>
                </c:pt>
                <c:pt idx="155">
                  <c:v>-1.512664679821375</c:v>
                </c:pt>
                <c:pt idx="156">
                  <c:v>-1.5947863509566911</c:v>
                </c:pt>
                <c:pt idx="157">
                  <c:v>-1.802194245536604</c:v>
                </c:pt>
                <c:pt idx="158">
                  <c:v>-1.5568715699912099</c:v>
                </c:pt>
                <c:pt idx="159">
                  <c:v>-1.492281250417919</c:v>
                </c:pt>
                <c:pt idx="160">
                  <c:v>-1.471112987853983</c:v>
                </c:pt>
                <c:pt idx="161">
                  <c:v>-1.605758048088461</c:v>
                </c:pt>
                <c:pt idx="162">
                  <c:v>-1.771274554500835</c:v>
                </c:pt>
                <c:pt idx="163">
                  <c:v>-1.4417618951766371</c:v>
                </c:pt>
                <c:pt idx="164">
                  <c:v>-1.6804338976807629</c:v>
                </c:pt>
                <c:pt idx="165">
                  <c:v>-1.401626787692535</c:v>
                </c:pt>
                <c:pt idx="166">
                  <c:v>-0.60443236315858284</c:v>
                </c:pt>
                <c:pt idx="167">
                  <c:v>-0.24109652044173599</c:v>
                </c:pt>
                <c:pt idx="168">
                  <c:v>-0.59126878782244185</c:v>
                </c:pt>
                <c:pt idx="169">
                  <c:v>-0.32110405421838351</c:v>
                </c:pt>
                <c:pt idx="170">
                  <c:v>-0.58737397154260917</c:v>
                </c:pt>
                <c:pt idx="171">
                  <c:v>-0.13832058264844721</c:v>
                </c:pt>
                <c:pt idx="172">
                  <c:v>-1.431864511125899</c:v>
                </c:pt>
                <c:pt idx="173">
                  <c:v>-1.45765476831764</c:v>
                </c:pt>
                <c:pt idx="174">
                  <c:v>-1.235226773630909</c:v>
                </c:pt>
                <c:pt idx="175">
                  <c:v>-0.31299938124570492</c:v>
                </c:pt>
                <c:pt idx="176">
                  <c:v>-9.8016961909271533E-2</c:v>
                </c:pt>
                <c:pt idx="177">
                  <c:v>-0.65861242128067565</c:v>
                </c:pt>
                <c:pt idx="178">
                  <c:v>-1.6666952390987651E-2</c:v>
                </c:pt>
                <c:pt idx="179">
                  <c:v>0.3975002788648892</c:v>
                </c:pt>
                <c:pt idx="180">
                  <c:v>0.7052563633779696</c:v>
                </c:pt>
                <c:pt idx="181">
                  <c:v>0.31123779257236039</c:v>
                </c:pt>
                <c:pt idx="182">
                  <c:v>0.16974695813108381</c:v>
                </c:pt>
                <c:pt idx="183">
                  <c:v>-1.050301474352809</c:v>
                </c:pt>
                <c:pt idx="184">
                  <c:v>-1.2081915238973511</c:v>
                </c:pt>
                <c:pt idx="185">
                  <c:v>-0.90321360881568857</c:v>
                </c:pt>
                <c:pt idx="186">
                  <c:v>-1.2503875132976101</c:v>
                </c:pt>
                <c:pt idx="187">
                  <c:v>-1.449319536279579</c:v>
                </c:pt>
                <c:pt idx="188">
                  <c:v>-1.697094660219338</c:v>
                </c:pt>
                <c:pt idx="189">
                  <c:v>-1.4996105865041209</c:v>
                </c:pt>
                <c:pt idx="190">
                  <c:v>-1.572555441530159</c:v>
                </c:pt>
                <c:pt idx="191">
                  <c:v>-1.191567135169572</c:v>
                </c:pt>
                <c:pt idx="192">
                  <c:v>-0.68475284783276713</c:v>
                </c:pt>
                <c:pt idx="193">
                  <c:v>-0.44094368906672532</c:v>
                </c:pt>
                <c:pt idx="194">
                  <c:v>-0.70888723207600124</c:v>
                </c:pt>
                <c:pt idx="195">
                  <c:v>-0.93530818642866731</c:v>
                </c:pt>
                <c:pt idx="196">
                  <c:v>-1.094399285850473</c:v>
                </c:pt>
                <c:pt idx="197">
                  <c:v>-0.5434871633478574</c:v>
                </c:pt>
                <c:pt idx="198">
                  <c:v>-0.62933706694588298</c:v>
                </c:pt>
                <c:pt idx="199">
                  <c:v>-0.77027853674779967</c:v>
                </c:pt>
                <c:pt idx="200">
                  <c:v>1.7231927558331801</c:v>
                </c:pt>
                <c:pt idx="201">
                  <c:v>2.1204061154969591</c:v>
                </c:pt>
                <c:pt idx="202">
                  <c:v>0.7228974030094889</c:v>
                </c:pt>
                <c:pt idx="203">
                  <c:v>0.48095727722635723</c:v>
                </c:pt>
                <c:pt idx="204">
                  <c:v>0.1960375169219721</c:v>
                </c:pt>
                <c:pt idx="205">
                  <c:v>1.4302628253183469</c:v>
                </c:pt>
                <c:pt idx="206">
                  <c:v>2.356499728315792</c:v>
                </c:pt>
                <c:pt idx="207">
                  <c:v>2.0213836443864621</c:v>
                </c:pt>
                <c:pt idx="208">
                  <c:v>1.8561791433477</c:v>
                </c:pt>
                <c:pt idx="209">
                  <c:v>2.2442717965723031</c:v>
                </c:pt>
                <c:pt idx="210">
                  <c:v>2.3775567727551929</c:v>
                </c:pt>
                <c:pt idx="211">
                  <c:v>1.183566284447479</c:v>
                </c:pt>
                <c:pt idx="212">
                  <c:v>1.034347435782774</c:v>
                </c:pt>
                <c:pt idx="213">
                  <c:v>1.313346306176792</c:v>
                </c:pt>
                <c:pt idx="214">
                  <c:v>1.8355144408656789</c:v>
                </c:pt>
                <c:pt idx="215">
                  <c:v>2.32024929857457</c:v>
                </c:pt>
                <c:pt idx="216">
                  <c:v>3.6640629035685199</c:v>
                </c:pt>
                <c:pt idx="217">
                  <c:v>3.2539689151053039</c:v>
                </c:pt>
                <c:pt idx="218">
                  <c:v>-1.791475077950921</c:v>
                </c:pt>
                <c:pt idx="219">
                  <c:v>2.797268094485017</c:v>
                </c:pt>
                <c:pt idx="220">
                  <c:v>2.022827061543635</c:v>
                </c:pt>
                <c:pt idx="221">
                  <c:v>2.187947523452439</c:v>
                </c:pt>
                <c:pt idx="222">
                  <c:v>2.9594429203367389</c:v>
                </c:pt>
                <c:pt idx="223">
                  <c:v>2.8740409781287251</c:v>
                </c:pt>
                <c:pt idx="224">
                  <c:v>2.343531119961705</c:v>
                </c:pt>
                <c:pt idx="225">
                  <c:v>2.2376713943998259</c:v>
                </c:pt>
                <c:pt idx="226">
                  <c:v>0.30272943904015559</c:v>
                </c:pt>
                <c:pt idx="227">
                  <c:v>-0.60957544831401489</c:v>
                </c:pt>
                <c:pt idx="228">
                  <c:v>-0.85711069444249921</c:v>
                </c:pt>
                <c:pt idx="229">
                  <c:v>1.5135377498912379</c:v>
                </c:pt>
                <c:pt idx="230">
                  <c:v>1.9436726336769621</c:v>
                </c:pt>
                <c:pt idx="231">
                  <c:v>0.94581243893515499</c:v>
                </c:pt>
                <c:pt idx="232">
                  <c:v>0.42904521591558148</c:v>
                </c:pt>
                <c:pt idx="233">
                  <c:v>1.106498820957166</c:v>
                </c:pt>
                <c:pt idx="234">
                  <c:v>1.0725367194483619</c:v>
                </c:pt>
                <c:pt idx="235">
                  <c:v>2.3396261563959229</c:v>
                </c:pt>
                <c:pt idx="236">
                  <c:v>1.9828033313311491</c:v>
                </c:pt>
                <c:pt idx="237">
                  <c:v>2.438946594033252</c:v>
                </c:pt>
                <c:pt idx="238">
                  <c:v>2.3621644470573901</c:v>
                </c:pt>
                <c:pt idx="239">
                  <c:v>0.80262625164550905</c:v>
                </c:pt>
                <c:pt idx="240">
                  <c:v>0.67480672901931471</c:v>
                </c:pt>
                <c:pt idx="241">
                  <c:v>1.5368163486427919</c:v>
                </c:pt>
                <c:pt idx="242">
                  <c:v>2.1738962641870749</c:v>
                </c:pt>
                <c:pt idx="243">
                  <c:v>1.9726562847690321</c:v>
                </c:pt>
                <c:pt idx="244">
                  <c:v>4.4697740078988852</c:v>
                </c:pt>
                <c:pt idx="245">
                  <c:v>-0.86115770719553164</c:v>
                </c:pt>
                <c:pt idx="246">
                  <c:v>0.1214718324953374</c:v>
                </c:pt>
                <c:pt idx="247">
                  <c:v>0.14441470596963321</c:v>
                </c:pt>
                <c:pt idx="248">
                  <c:v>1.403973861879126</c:v>
                </c:pt>
                <c:pt idx="249">
                  <c:v>1.203897235878723</c:v>
                </c:pt>
                <c:pt idx="250">
                  <c:v>1.6867575186411909</c:v>
                </c:pt>
                <c:pt idx="251">
                  <c:v>1.6472137123537189</c:v>
                </c:pt>
                <c:pt idx="252">
                  <c:v>1.768198974008456</c:v>
                </c:pt>
                <c:pt idx="253">
                  <c:v>-1.9063744013022439</c:v>
                </c:pt>
                <c:pt idx="254">
                  <c:v>-1.6029066492034449</c:v>
                </c:pt>
                <c:pt idx="255">
                  <c:v>-1.897209606792406</c:v>
                </c:pt>
                <c:pt idx="256">
                  <c:v>-1.723511572309574</c:v>
                </c:pt>
                <c:pt idx="257">
                  <c:v>-1.9081954355138859</c:v>
                </c:pt>
                <c:pt idx="258">
                  <c:v>-2.4143432255256951</c:v>
                </c:pt>
                <c:pt idx="259">
                  <c:v>-2.0805740372683799</c:v>
                </c:pt>
                <c:pt idx="260">
                  <c:v>5.8694017081118939E-2</c:v>
                </c:pt>
                <c:pt idx="261">
                  <c:v>0.1105949750337266</c:v>
                </c:pt>
                <c:pt idx="262">
                  <c:v>-0.18668644136786261</c:v>
                </c:pt>
                <c:pt idx="263">
                  <c:v>-0.19416634021986379</c:v>
                </c:pt>
                <c:pt idx="264">
                  <c:v>-0.34996060073336499</c:v>
                </c:pt>
                <c:pt idx="265">
                  <c:v>0.79058036448126978</c:v>
                </c:pt>
                <c:pt idx="266">
                  <c:v>-4.8832045823668672E-2</c:v>
                </c:pt>
                <c:pt idx="267">
                  <c:v>-0.5759489380671452</c:v>
                </c:pt>
                <c:pt idx="268">
                  <c:v>-0.1143258126736322</c:v>
                </c:pt>
                <c:pt idx="269">
                  <c:v>-5.5225927839978761E-2</c:v>
                </c:pt>
                <c:pt idx="270">
                  <c:v>-0.21778467821357181</c:v>
                </c:pt>
                <c:pt idx="271">
                  <c:v>0.1417069833180597</c:v>
                </c:pt>
                <c:pt idx="272">
                  <c:v>0.32068854396634933</c:v>
                </c:pt>
                <c:pt idx="273">
                  <c:v>-0.2824146523956414</c:v>
                </c:pt>
                <c:pt idx="274">
                  <c:v>7.9472270023650718E-2</c:v>
                </c:pt>
                <c:pt idx="275">
                  <c:v>1.454586697812192</c:v>
                </c:pt>
                <c:pt idx="276">
                  <c:v>-0.20924393133816549</c:v>
                </c:pt>
                <c:pt idx="277">
                  <c:v>-0.27764993008435601</c:v>
                </c:pt>
                <c:pt idx="278">
                  <c:v>-0.28442841158447252</c:v>
                </c:pt>
                <c:pt idx="279">
                  <c:v>9.5812395782492649E-2</c:v>
                </c:pt>
                <c:pt idx="280">
                  <c:v>0.18641313472673771</c:v>
                </c:pt>
                <c:pt idx="281">
                  <c:v>5.8860779478385222E-2</c:v>
                </c:pt>
                <c:pt idx="282">
                  <c:v>-5.2541552136943108E-2</c:v>
                </c:pt>
                <c:pt idx="283">
                  <c:v>9.8630596863468797E-2</c:v>
                </c:pt>
                <c:pt idx="284">
                  <c:v>0.50842188031874525</c:v>
                </c:pt>
                <c:pt idx="285">
                  <c:v>-0.1029230525161543</c:v>
                </c:pt>
                <c:pt idx="286">
                  <c:v>0.45587812078984902</c:v>
                </c:pt>
                <c:pt idx="287">
                  <c:v>-0.1368019009897454</c:v>
                </c:pt>
                <c:pt idx="288">
                  <c:v>-0.15091242575569089</c:v>
                </c:pt>
                <c:pt idx="289">
                  <c:v>-0.56860718397504817</c:v>
                </c:pt>
                <c:pt idx="290">
                  <c:v>0.217381784008398</c:v>
                </c:pt>
                <c:pt idx="291">
                  <c:v>0.1140574563913274</c:v>
                </c:pt>
                <c:pt idx="292">
                  <c:v>-0.21323372221597339</c:v>
                </c:pt>
                <c:pt idx="293">
                  <c:v>-0.106929163387041</c:v>
                </c:pt>
                <c:pt idx="294">
                  <c:v>-0.19382761076460781</c:v>
                </c:pt>
                <c:pt idx="295">
                  <c:v>-8.826873464707348E-2</c:v>
                </c:pt>
                <c:pt idx="296">
                  <c:v>0.2033912515010691</c:v>
                </c:pt>
                <c:pt idx="297">
                  <c:v>0.42444910662262231</c:v>
                </c:pt>
                <c:pt idx="298">
                  <c:v>0.31804924642651988</c:v>
                </c:pt>
                <c:pt idx="299">
                  <c:v>0.1799958090283561</c:v>
                </c:pt>
                <c:pt idx="300">
                  <c:v>0.26901209329569131</c:v>
                </c:pt>
                <c:pt idx="301">
                  <c:v>-9.947019871059443E-3</c:v>
                </c:pt>
                <c:pt idx="302">
                  <c:v>-4.7616223328370098E-3</c:v>
                </c:pt>
                <c:pt idx="303">
                  <c:v>0.41059293625600141</c:v>
                </c:pt>
                <c:pt idx="304">
                  <c:v>0.25255295552243179</c:v>
                </c:pt>
                <c:pt idx="305">
                  <c:v>-0.2103112030470437</c:v>
                </c:pt>
                <c:pt idx="306">
                  <c:v>-0.37620566621068269</c:v>
                </c:pt>
                <c:pt idx="307">
                  <c:v>-0.24165589501597581</c:v>
                </c:pt>
                <c:pt idx="308">
                  <c:v>-0.46622847278072338</c:v>
                </c:pt>
                <c:pt idx="309">
                  <c:v>-7.8238663007578119E-2</c:v>
                </c:pt>
                <c:pt idx="310">
                  <c:v>6.4003342628276491E-2</c:v>
                </c:pt>
                <c:pt idx="311">
                  <c:v>0.25276940217118721</c:v>
                </c:pt>
                <c:pt idx="312">
                  <c:v>0.35192926662672341</c:v>
                </c:pt>
                <c:pt idx="313">
                  <c:v>0.29824277627120849</c:v>
                </c:pt>
                <c:pt idx="314">
                  <c:v>0.2279676608138734</c:v>
                </c:pt>
                <c:pt idx="315">
                  <c:v>0.33307440271626582</c:v>
                </c:pt>
                <c:pt idx="316">
                  <c:v>4.7143971201110323E-2</c:v>
                </c:pt>
                <c:pt idx="317">
                  <c:v>0.3244126727897077</c:v>
                </c:pt>
                <c:pt idx="318">
                  <c:v>0.32600435643231879</c:v>
                </c:pt>
                <c:pt idx="319">
                  <c:v>-0.1498856963743456</c:v>
                </c:pt>
                <c:pt idx="320">
                  <c:v>-0.33346548583622421</c:v>
                </c:pt>
                <c:pt idx="321">
                  <c:v>8.3623485646976345E-2</c:v>
                </c:pt>
                <c:pt idx="322">
                  <c:v>6.7767567324780254E-3</c:v>
                </c:pt>
                <c:pt idx="323">
                  <c:v>-8.4854907163803658E-2</c:v>
                </c:pt>
                <c:pt idx="324">
                  <c:v>2.3535887485457371E-2</c:v>
                </c:pt>
                <c:pt idx="325">
                  <c:v>-1.221590347430567E-2</c:v>
                </c:pt>
                <c:pt idx="326">
                  <c:v>-0.23981863755837329</c:v>
                </c:pt>
                <c:pt idx="327">
                  <c:v>0.65327171704195686</c:v>
                </c:pt>
                <c:pt idx="328">
                  <c:v>0.79658499896576718</c:v>
                </c:pt>
                <c:pt idx="329">
                  <c:v>0.65480819678378444</c:v>
                </c:pt>
                <c:pt idx="330">
                  <c:v>0.77486640585529409</c:v>
                </c:pt>
                <c:pt idx="331">
                  <c:v>-0.68361347086707813</c:v>
                </c:pt>
                <c:pt idx="332">
                  <c:v>-0.25358315606148679</c:v>
                </c:pt>
                <c:pt idx="333">
                  <c:v>-1.2543087547237379</c:v>
                </c:pt>
                <c:pt idx="334">
                  <c:v>-1.2963706228905341</c:v>
                </c:pt>
                <c:pt idx="335">
                  <c:v>-1.3452795568853599</c:v>
                </c:pt>
                <c:pt idx="336">
                  <c:v>-9.4654121943428815E-2</c:v>
                </c:pt>
                <c:pt idx="337">
                  <c:v>-1.08359319075175</c:v>
                </c:pt>
                <c:pt idx="338">
                  <c:v>-1.013182131890078</c:v>
                </c:pt>
                <c:pt idx="339">
                  <c:v>-1.2336053292317519</c:v>
                </c:pt>
                <c:pt idx="340">
                  <c:v>-1.3739622533661811</c:v>
                </c:pt>
                <c:pt idx="341">
                  <c:v>-0.80849444487990318</c:v>
                </c:pt>
                <c:pt idx="342">
                  <c:v>-1.4267422456720029</c:v>
                </c:pt>
                <c:pt idx="343">
                  <c:v>-1.096748878994052</c:v>
                </c:pt>
                <c:pt idx="344">
                  <c:v>-1.0507560275758221</c:v>
                </c:pt>
                <c:pt idx="345">
                  <c:v>-1.1520498269418731</c:v>
                </c:pt>
                <c:pt idx="346">
                  <c:v>-0.86078150790713948</c:v>
                </c:pt>
                <c:pt idx="347">
                  <c:v>-1.060102969991658</c:v>
                </c:pt>
                <c:pt idx="348">
                  <c:v>-0.64507009850085584</c:v>
                </c:pt>
                <c:pt idx="349">
                  <c:v>-1.106188170425388</c:v>
                </c:pt>
                <c:pt idx="350">
                  <c:v>-1.4042119271228231</c:v>
                </c:pt>
                <c:pt idx="351">
                  <c:v>-0.89618198856818909</c:v>
                </c:pt>
                <c:pt idx="352">
                  <c:v>-1.3535894158889681</c:v>
                </c:pt>
                <c:pt idx="353">
                  <c:v>-0.94315820501509962</c:v>
                </c:pt>
                <c:pt idx="354">
                  <c:v>-0.98061536658920734</c:v>
                </c:pt>
                <c:pt idx="355">
                  <c:v>-1.884214906477065</c:v>
                </c:pt>
                <c:pt idx="356">
                  <c:v>-1.3857710084574271</c:v>
                </c:pt>
                <c:pt idx="357">
                  <c:v>-0.58449796911409657</c:v>
                </c:pt>
                <c:pt idx="358">
                  <c:v>-1.241182897498327</c:v>
                </c:pt>
                <c:pt idx="359">
                  <c:v>-0.60947407600414216</c:v>
                </c:pt>
                <c:pt idx="360">
                  <c:v>-0.55872911263008762</c:v>
                </c:pt>
                <c:pt idx="361">
                  <c:v>-1.175873276381987</c:v>
                </c:pt>
                <c:pt idx="362">
                  <c:v>-1.091772660349501</c:v>
                </c:pt>
                <c:pt idx="363">
                  <c:v>-1.507873526284085</c:v>
                </c:pt>
                <c:pt idx="364">
                  <c:v>-1.1944721952135791</c:v>
                </c:pt>
                <c:pt idx="365">
                  <c:v>0.77373702436101144</c:v>
                </c:pt>
                <c:pt idx="366">
                  <c:v>1.1698935481973169</c:v>
                </c:pt>
                <c:pt idx="367">
                  <c:v>0.77310463475145086</c:v>
                </c:pt>
                <c:pt idx="368">
                  <c:v>1.0428913497178101</c:v>
                </c:pt>
                <c:pt idx="369">
                  <c:v>1.166643101162119</c:v>
                </c:pt>
                <c:pt idx="370">
                  <c:v>0.44352829531530003</c:v>
                </c:pt>
                <c:pt idx="371">
                  <c:v>0.56511157442344673</c:v>
                </c:pt>
                <c:pt idx="372">
                  <c:v>0.77385008565812441</c:v>
                </c:pt>
                <c:pt idx="373">
                  <c:v>3.7425734488212722E-2</c:v>
                </c:pt>
                <c:pt idx="374">
                  <c:v>-0.11457062761031959</c:v>
                </c:pt>
                <c:pt idx="375">
                  <c:v>-0.15167455179807349</c:v>
                </c:pt>
                <c:pt idx="376">
                  <c:v>-0.19612409892920279</c:v>
                </c:pt>
                <c:pt idx="377">
                  <c:v>-0.1879778615826998</c:v>
                </c:pt>
                <c:pt idx="378">
                  <c:v>-0.31459613899779892</c:v>
                </c:pt>
                <c:pt idx="379">
                  <c:v>-8.765040879284583E-2</c:v>
                </c:pt>
                <c:pt idx="380">
                  <c:v>0.4952473012157399</c:v>
                </c:pt>
                <c:pt idx="381">
                  <c:v>0.26031846469333542</c:v>
                </c:pt>
                <c:pt idx="382">
                  <c:v>-1.9221058863543649E-2</c:v>
                </c:pt>
                <c:pt idx="383">
                  <c:v>-0.82891269104648524</c:v>
                </c:pt>
                <c:pt idx="384">
                  <c:v>-0.12945171615966661</c:v>
                </c:pt>
                <c:pt idx="385">
                  <c:v>-0.36883353317635292</c:v>
                </c:pt>
                <c:pt idx="386">
                  <c:v>-0.3149250854252898</c:v>
                </c:pt>
                <c:pt idx="387">
                  <c:v>-0.54181383485403201</c:v>
                </c:pt>
                <c:pt idx="388">
                  <c:v>-0.58226988477122821</c:v>
                </c:pt>
                <c:pt idx="389">
                  <c:v>0.23759330048847521</c:v>
                </c:pt>
                <c:pt idx="390">
                  <c:v>-1.169249713844568E-2</c:v>
                </c:pt>
                <c:pt idx="391">
                  <c:v>0.28797315602320828</c:v>
                </c:pt>
                <c:pt idx="392">
                  <c:v>-1.5279323123683661E-3</c:v>
                </c:pt>
                <c:pt idx="393">
                  <c:v>0.61676663381767316</c:v>
                </c:pt>
                <c:pt idx="394">
                  <c:v>0.52344786341698013</c:v>
                </c:pt>
                <c:pt idx="395">
                  <c:v>6.0468225115134028E-2</c:v>
                </c:pt>
                <c:pt idx="396">
                  <c:v>8.952982637462302E-2</c:v>
                </c:pt>
                <c:pt idx="397">
                  <c:v>0.1207173103658947</c:v>
                </c:pt>
                <c:pt idx="398">
                  <c:v>0.93156210778367809</c:v>
                </c:pt>
                <c:pt idx="399">
                  <c:v>-0.46451500024040271</c:v>
                </c:pt>
                <c:pt idx="400">
                  <c:v>-0.50622505179966304</c:v>
                </c:pt>
                <c:pt idx="401">
                  <c:v>-0.44639966611258219</c:v>
                </c:pt>
                <c:pt idx="402">
                  <c:v>-0.17670532270224509</c:v>
                </c:pt>
                <c:pt idx="403">
                  <c:v>-0.53082233661156808</c:v>
                </c:pt>
                <c:pt idx="404">
                  <c:v>-0.45705599394287261</c:v>
                </c:pt>
                <c:pt idx="405">
                  <c:v>-0.35835980298289138</c:v>
                </c:pt>
                <c:pt idx="406">
                  <c:v>0.71373968823174239</c:v>
                </c:pt>
                <c:pt idx="407">
                  <c:v>-0.1408560870316192</c:v>
                </c:pt>
                <c:pt idx="408">
                  <c:v>0.62944861388270468</c:v>
                </c:pt>
                <c:pt idx="409">
                  <c:v>0.28315629338783388</c:v>
                </c:pt>
                <c:pt idx="410">
                  <c:v>-3.823850468283959E-2</c:v>
                </c:pt>
                <c:pt idx="411">
                  <c:v>2.9452241751986058E-3</c:v>
                </c:pt>
                <c:pt idx="412">
                  <c:v>0.15435396149397901</c:v>
                </c:pt>
                <c:pt idx="413">
                  <c:v>-0.14290548817394991</c:v>
                </c:pt>
                <c:pt idx="414">
                  <c:v>-3.7225123391008037E-2</c:v>
                </c:pt>
                <c:pt idx="415">
                  <c:v>0.32756450880164067</c:v>
                </c:pt>
                <c:pt idx="416">
                  <c:v>-0.1102491582784564</c:v>
                </c:pt>
                <c:pt idx="417">
                  <c:v>6.7827560619764346E-2</c:v>
                </c:pt>
                <c:pt idx="418">
                  <c:v>-0.39484854547151182</c:v>
                </c:pt>
                <c:pt idx="419">
                  <c:v>-0.41081782705219633</c:v>
                </c:pt>
                <c:pt idx="420">
                  <c:v>-0.61354368967754125</c:v>
                </c:pt>
                <c:pt idx="421">
                  <c:v>-0.11007812428450769</c:v>
                </c:pt>
                <c:pt idx="422">
                  <c:v>0.25083190613628231</c:v>
                </c:pt>
                <c:pt idx="423">
                  <c:v>0.2062337027948361</c:v>
                </c:pt>
                <c:pt idx="424">
                  <c:v>-6.138703202635263E-2</c:v>
                </c:pt>
                <c:pt idx="425">
                  <c:v>0.1718116991577143</c:v>
                </c:pt>
                <c:pt idx="426">
                  <c:v>0.64186855424089195</c:v>
                </c:pt>
                <c:pt idx="427">
                  <c:v>0.11298587096122829</c:v>
                </c:pt>
                <c:pt idx="428">
                  <c:v>0.18727486392729531</c:v>
                </c:pt>
                <c:pt idx="429">
                  <c:v>-3.9252435130271462E-2</c:v>
                </c:pt>
                <c:pt idx="430">
                  <c:v>-0.17609209515138161</c:v>
                </c:pt>
                <c:pt idx="431">
                  <c:v>-0.25941029011185501</c:v>
                </c:pt>
                <c:pt idx="432">
                  <c:v>0.3127905281437543</c:v>
                </c:pt>
                <c:pt idx="433">
                  <c:v>6.9846136056009298E-2</c:v>
                </c:pt>
                <c:pt idx="434">
                  <c:v>-5.9318470224987041E-2</c:v>
                </c:pt>
                <c:pt idx="435">
                  <c:v>-3.0855252272257511E-2</c:v>
                </c:pt>
                <c:pt idx="436">
                  <c:v>2.368680952179409E-2</c:v>
                </c:pt>
                <c:pt idx="437">
                  <c:v>5.9287511208974943E-2</c:v>
                </c:pt>
                <c:pt idx="438">
                  <c:v>1.372550175210296</c:v>
                </c:pt>
                <c:pt idx="439">
                  <c:v>-0.13410634994446941</c:v>
                </c:pt>
                <c:pt idx="440">
                  <c:v>0.32055506428799568</c:v>
                </c:pt>
                <c:pt idx="441">
                  <c:v>-0.20188058054995711</c:v>
                </c:pt>
                <c:pt idx="442">
                  <c:v>8.665394673403029E-2</c:v>
                </c:pt>
                <c:pt idx="443">
                  <c:v>-0.11834443108493869</c:v>
                </c:pt>
                <c:pt idx="444">
                  <c:v>9.5780002319656068E-2</c:v>
                </c:pt>
                <c:pt idx="445">
                  <c:v>0.16292255114199239</c:v>
                </c:pt>
                <c:pt idx="446">
                  <c:v>-3.302260290107123E-2</c:v>
                </c:pt>
                <c:pt idx="447">
                  <c:v>0.3499882406037606</c:v>
                </c:pt>
                <c:pt idx="448">
                  <c:v>0.41944426006736751</c:v>
                </c:pt>
                <c:pt idx="449">
                  <c:v>-0.8011394601850691</c:v>
                </c:pt>
                <c:pt idx="450">
                  <c:v>-0.7280318044000007</c:v>
                </c:pt>
                <c:pt idx="451">
                  <c:v>-1.204304733486121</c:v>
                </c:pt>
                <c:pt idx="452">
                  <c:v>-1.7213537584850249</c:v>
                </c:pt>
                <c:pt idx="453">
                  <c:v>-0.8131398410873163</c:v>
                </c:pt>
                <c:pt idx="454">
                  <c:v>-0.7859471737703988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927-044F-9CA3-B94745BECD37}"/>
            </c:ext>
          </c:extLst>
        </c:ser>
        <c:ser>
          <c:idx val="6"/>
          <c:order val="7"/>
          <c:tx>
            <c:v>Pindos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4">
                  <a:lumMod val="75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</c:marker>
          <c:xVal>
            <c:numRef>
              <c:f>'PCA-tot'!$AC$3:$AC$41</c:f>
              <c:numCache>
                <c:formatCode>0.00</c:formatCode>
                <c:ptCount val="39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</c:numCache>
            </c:numRef>
          </c:xVal>
          <c:yVal>
            <c:numRef>
              <c:f>'PCA-tot'!$AD$3:$AD$41</c:f>
              <c:numCache>
                <c:formatCode>0.00</c:formatCode>
                <c:ptCount val="39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927-044F-9CA3-B94745BECD37}"/>
            </c:ext>
          </c:extLst>
        </c:ser>
        <c:ser>
          <c:idx val="8"/>
          <c:order val="8"/>
          <c:tx>
            <c:v>Evia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tx2"/>
              </a:solidFill>
              <a:ln w="6350">
                <a:solidFill>
                  <a:schemeClr val="tx1"/>
                </a:solidFill>
              </a:ln>
              <a:effectLst/>
            </c:spPr>
          </c:marker>
          <c:xVal>
            <c:numRef>
              <c:f>'PCA-tot'!$AC$497:$AC$545</c:f>
              <c:numCache>
                <c:formatCode>0.00</c:formatCode>
                <c:ptCount val="49"/>
                <c:pt idx="0">
                  <c:v>0.42385558436849918</c:v>
                </c:pt>
                <c:pt idx="1">
                  <c:v>0.44299951012601962</c:v>
                </c:pt>
                <c:pt idx="2">
                  <c:v>0.36159459700805668</c:v>
                </c:pt>
                <c:pt idx="3">
                  <c:v>0.30740365260503472</c:v>
                </c:pt>
                <c:pt idx="4">
                  <c:v>0.25646184094140229</c:v>
                </c:pt>
                <c:pt idx="5">
                  <c:v>0.4394467185864297</c:v>
                </c:pt>
                <c:pt idx="6">
                  <c:v>0.55308734988746866</c:v>
                </c:pt>
                <c:pt idx="7">
                  <c:v>0.46973368605435051</c:v>
                </c:pt>
                <c:pt idx="8">
                  <c:v>0.50683763234089441</c:v>
                </c:pt>
                <c:pt idx="9">
                  <c:v>0.80020246995883515</c:v>
                </c:pt>
                <c:pt idx="10">
                  <c:v>1.047788579553554</c:v>
                </c:pt>
                <c:pt idx="11">
                  <c:v>1.013033575795766</c:v>
                </c:pt>
                <c:pt idx="12">
                  <c:v>1.049403086740649</c:v>
                </c:pt>
                <c:pt idx="13">
                  <c:v>0.89390572965923021</c:v>
                </c:pt>
                <c:pt idx="14">
                  <c:v>0.94820349701000384</c:v>
                </c:pt>
                <c:pt idx="15">
                  <c:v>1.022101807938117</c:v>
                </c:pt>
                <c:pt idx="16">
                  <c:v>0.57262797362847206</c:v>
                </c:pt>
                <c:pt idx="17">
                  <c:v>0.69338620303318144</c:v>
                </c:pt>
                <c:pt idx="18">
                  <c:v>0.62044462940253098</c:v>
                </c:pt>
                <c:pt idx="19">
                  <c:v>0.34097502332265339</c:v>
                </c:pt>
                <c:pt idx="20">
                  <c:v>0.63874531329592199</c:v>
                </c:pt>
                <c:pt idx="21">
                  <c:v>1.16004453235136</c:v>
                </c:pt>
                <c:pt idx="22">
                  <c:v>1.0730549459952861</c:v>
                </c:pt>
                <c:pt idx="23">
                  <c:v>2.0104586405661862</c:v>
                </c:pt>
                <c:pt idx="24">
                  <c:v>0.85563770697400787</c:v>
                </c:pt>
                <c:pt idx="25">
                  <c:v>1.090267337876232</c:v>
                </c:pt>
                <c:pt idx="26">
                  <c:v>1.1658630481234451</c:v>
                </c:pt>
                <c:pt idx="27">
                  <c:v>0.23684588983483809</c:v>
                </c:pt>
                <c:pt idx="28">
                  <c:v>0.17877785625417911</c:v>
                </c:pt>
                <c:pt idx="29">
                  <c:v>0.36897333510109798</c:v>
                </c:pt>
                <c:pt idx="30">
                  <c:v>2.486595779395484E-2</c:v>
                </c:pt>
                <c:pt idx="31">
                  <c:v>0.37579476387724592</c:v>
                </c:pt>
                <c:pt idx="32">
                  <c:v>5.9464764283097202E-2</c:v>
                </c:pt>
                <c:pt idx="33">
                  <c:v>-0.12745793224535831</c:v>
                </c:pt>
                <c:pt idx="34">
                  <c:v>-2.007193569243659E-2</c:v>
                </c:pt>
                <c:pt idx="35">
                  <c:v>0.76923797804890881</c:v>
                </c:pt>
                <c:pt idx="36">
                  <c:v>1.344204468977557</c:v>
                </c:pt>
                <c:pt idx="37">
                  <c:v>0.66731804410810636</c:v>
                </c:pt>
                <c:pt idx="38">
                  <c:v>1.010094937210009</c:v>
                </c:pt>
                <c:pt idx="39">
                  <c:v>1.000436415812207</c:v>
                </c:pt>
                <c:pt idx="40">
                  <c:v>1.164012198365463</c:v>
                </c:pt>
                <c:pt idx="41">
                  <c:v>0.78706605797612517</c:v>
                </c:pt>
                <c:pt idx="42">
                  <c:v>1.106056523281302</c:v>
                </c:pt>
                <c:pt idx="43">
                  <c:v>0.67042629811186927</c:v>
                </c:pt>
                <c:pt idx="44">
                  <c:v>1.169091778774294</c:v>
                </c:pt>
                <c:pt idx="45">
                  <c:v>0.90352994393133867</c:v>
                </c:pt>
                <c:pt idx="46">
                  <c:v>1.315225789799932</c:v>
                </c:pt>
                <c:pt idx="47">
                  <c:v>1.227750302865513</c:v>
                </c:pt>
                <c:pt idx="48">
                  <c:v>1.235862338095989</c:v>
                </c:pt>
              </c:numCache>
            </c:numRef>
          </c:xVal>
          <c:yVal>
            <c:numRef>
              <c:f>'PCA-tot'!$AD$497:$AD$545</c:f>
              <c:numCache>
                <c:formatCode>0.00</c:formatCode>
                <c:ptCount val="49"/>
                <c:pt idx="0">
                  <c:v>-1.993504249591606</c:v>
                </c:pt>
                <c:pt idx="1">
                  <c:v>-1.934626842177728</c:v>
                </c:pt>
                <c:pt idx="2">
                  <c:v>-1.9341098607057829</c:v>
                </c:pt>
                <c:pt idx="3">
                  <c:v>-1.9341765359172911</c:v>
                </c:pt>
                <c:pt idx="4">
                  <c:v>-1.859291765529079</c:v>
                </c:pt>
                <c:pt idx="5">
                  <c:v>-1.80336395996414</c:v>
                </c:pt>
                <c:pt idx="6">
                  <c:v>-1.9514977231351951</c:v>
                </c:pt>
                <c:pt idx="7">
                  <c:v>-1.859337571172605</c:v>
                </c:pt>
                <c:pt idx="8">
                  <c:v>-1.70732274891647</c:v>
                </c:pt>
                <c:pt idx="9">
                  <c:v>-1.802737587546869</c:v>
                </c:pt>
                <c:pt idx="10">
                  <c:v>-1.144839114006901</c:v>
                </c:pt>
                <c:pt idx="11">
                  <c:v>-1.2602530871837969</c:v>
                </c:pt>
                <c:pt idx="12">
                  <c:v>-1.204669187082279</c:v>
                </c:pt>
                <c:pt idx="13">
                  <c:v>-1.3759137236298451</c:v>
                </c:pt>
                <c:pt idx="14">
                  <c:v>-1.1698426353641109</c:v>
                </c:pt>
                <c:pt idx="15">
                  <c:v>-1.212485172412036</c:v>
                </c:pt>
                <c:pt idx="16">
                  <c:v>-1.6614619594453239</c:v>
                </c:pt>
                <c:pt idx="17">
                  <c:v>-1.6210837653997641</c:v>
                </c:pt>
                <c:pt idx="18">
                  <c:v>-1.7605584552338061</c:v>
                </c:pt>
                <c:pt idx="19">
                  <c:v>-1.779608423269911</c:v>
                </c:pt>
                <c:pt idx="20">
                  <c:v>-1.6901285554815599</c:v>
                </c:pt>
                <c:pt idx="21">
                  <c:v>-0.61916018774113357</c:v>
                </c:pt>
                <c:pt idx="22">
                  <c:v>-0.70009824629687867</c:v>
                </c:pt>
                <c:pt idx="23">
                  <c:v>0.46566866164011828</c:v>
                </c:pt>
                <c:pt idx="24">
                  <c:v>-0.76216184470868109</c:v>
                </c:pt>
                <c:pt idx="25">
                  <c:v>-0.53157612942698962</c:v>
                </c:pt>
                <c:pt idx="26">
                  <c:v>-0.86307695188317801</c:v>
                </c:pt>
                <c:pt idx="27">
                  <c:v>-1.8263725171359491</c:v>
                </c:pt>
                <c:pt idx="28">
                  <c:v>-1.5360227749402049</c:v>
                </c:pt>
                <c:pt idx="29">
                  <c:v>-1.7055718585570441</c:v>
                </c:pt>
                <c:pt idx="30">
                  <c:v>-1.0458079893543071</c:v>
                </c:pt>
                <c:pt idx="31">
                  <c:v>-0.33369747788720638</c:v>
                </c:pt>
                <c:pt idx="32">
                  <c:v>-1.2060968563752099</c:v>
                </c:pt>
                <c:pt idx="33">
                  <c:v>-0.71175778216743191</c:v>
                </c:pt>
                <c:pt idx="34">
                  <c:v>-1.2118493517540601</c:v>
                </c:pt>
                <c:pt idx="35">
                  <c:v>-1.79105023783166</c:v>
                </c:pt>
                <c:pt idx="36">
                  <c:v>-1.3330059635828611</c:v>
                </c:pt>
                <c:pt idx="37">
                  <c:v>-1.6640515087897689</c:v>
                </c:pt>
                <c:pt idx="38">
                  <c:v>-1.6593698723536281</c:v>
                </c:pt>
                <c:pt idx="39">
                  <c:v>-1.604599834276675</c:v>
                </c:pt>
                <c:pt idx="40">
                  <c:v>-1.4737771835819109</c:v>
                </c:pt>
                <c:pt idx="41">
                  <c:v>-1.883309532258501</c:v>
                </c:pt>
                <c:pt idx="42">
                  <c:v>-1.503924014792956</c:v>
                </c:pt>
                <c:pt idx="43">
                  <c:v>-1.6722015935216941</c:v>
                </c:pt>
                <c:pt idx="44">
                  <c:v>-1.4017489874812841</c:v>
                </c:pt>
                <c:pt idx="45">
                  <c:v>-1.4972705434946449</c:v>
                </c:pt>
                <c:pt idx="46">
                  <c:v>-1.2491464285010609</c:v>
                </c:pt>
                <c:pt idx="47">
                  <c:v>-1.2784204459670361</c:v>
                </c:pt>
                <c:pt idx="48">
                  <c:v>-1.1671888191638611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927-044F-9CA3-B94745BECD37}"/>
            </c:ext>
          </c:extLst>
        </c:ser>
        <c:ser>
          <c:idx val="9"/>
          <c:order val="9"/>
          <c:tx>
            <c:v>Othris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4">
                  <a:lumMod val="40000"/>
                  <a:lumOff val="60000"/>
                </a:schemeClr>
              </a:solidFill>
              <a:ln w="6350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'PCA-tot'!$AC$546:$AC$648</c:f>
              <c:numCache>
                <c:formatCode>0.00</c:formatCode>
                <c:ptCount val="103"/>
                <c:pt idx="0">
                  <c:v>-3.3600188985617971</c:v>
                </c:pt>
                <c:pt idx="1">
                  <c:v>-3.4674837415310238</c:v>
                </c:pt>
                <c:pt idx="2">
                  <c:v>-3.4780902293147329</c:v>
                </c:pt>
                <c:pt idx="3">
                  <c:v>-3.5098147053907578</c:v>
                </c:pt>
                <c:pt idx="4">
                  <c:v>-3.3262851582733171</c:v>
                </c:pt>
                <c:pt idx="5">
                  <c:v>-3.0549122372311448</c:v>
                </c:pt>
                <c:pt idx="6">
                  <c:v>-2.7960669340124098</c:v>
                </c:pt>
                <c:pt idx="7">
                  <c:v>-2.740081546787803</c:v>
                </c:pt>
                <c:pt idx="8">
                  <c:v>-2.7084170816709832</c:v>
                </c:pt>
                <c:pt idx="9">
                  <c:v>-3.2310216738775508</c:v>
                </c:pt>
                <c:pt idx="10">
                  <c:v>-3.42166526138032</c:v>
                </c:pt>
                <c:pt idx="11">
                  <c:v>-3.568844887483583</c:v>
                </c:pt>
                <c:pt idx="12">
                  <c:v>-3.26901709899705</c:v>
                </c:pt>
                <c:pt idx="13">
                  <c:v>-3.2950727955242791</c:v>
                </c:pt>
                <c:pt idx="14">
                  <c:v>-2.9593131776413282</c:v>
                </c:pt>
                <c:pt idx="15">
                  <c:v>-3.051213056313244</c:v>
                </c:pt>
                <c:pt idx="16">
                  <c:v>-3.0067824497767042</c:v>
                </c:pt>
                <c:pt idx="17">
                  <c:v>-3.1087779622683711</c:v>
                </c:pt>
                <c:pt idx="18">
                  <c:v>-3.125004188002849</c:v>
                </c:pt>
                <c:pt idx="19">
                  <c:v>-2.6813000524890609</c:v>
                </c:pt>
                <c:pt idx="20">
                  <c:v>-3.1315109175201821</c:v>
                </c:pt>
                <c:pt idx="21">
                  <c:v>-3.277649997450093</c:v>
                </c:pt>
                <c:pt idx="22">
                  <c:v>-3.0941347118929161</c:v>
                </c:pt>
                <c:pt idx="23">
                  <c:v>-3.0408050597209249</c:v>
                </c:pt>
                <c:pt idx="24">
                  <c:v>-3.0656206202556908</c:v>
                </c:pt>
                <c:pt idx="25">
                  <c:v>-2.9051209582250932</c:v>
                </c:pt>
                <c:pt idx="26">
                  <c:v>-2.820986924587209</c:v>
                </c:pt>
                <c:pt idx="27">
                  <c:v>-2.784463536052459</c:v>
                </c:pt>
                <c:pt idx="28">
                  <c:v>-2.646973535682752</c:v>
                </c:pt>
                <c:pt idx="29">
                  <c:v>-2.726343463300569</c:v>
                </c:pt>
                <c:pt idx="30">
                  <c:v>-2.8626831821415628</c:v>
                </c:pt>
                <c:pt idx="31">
                  <c:v>-3.8843490520636892</c:v>
                </c:pt>
                <c:pt idx="32">
                  <c:v>-3.3520380557055329</c:v>
                </c:pt>
                <c:pt idx="33">
                  <c:v>-3.418776519046876</c:v>
                </c:pt>
                <c:pt idx="34">
                  <c:v>-3.698738879544611</c:v>
                </c:pt>
                <c:pt idx="35">
                  <c:v>-3.7776305516926509</c:v>
                </c:pt>
                <c:pt idx="36">
                  <c:v>-3.265094002677368</c:v>
                </c:pt>
                <c:pt idx="37">
                  <c:v>-3.223570756957427</c:v>
                </c:pt>
                <c:pt idx="38">
                  <c:v>-3.9166903745126391</c:v>
                </c:pt>
                <c:pt idx="39">
                  <c:v>-3.8468612086299201</c:v>
                </c:pt>
                <c:pt idx="40">
                  <c:v>-3.657509230548913</c:v>
                </c:pt>
                <c:pt idx="41">
                  <c:v>-3.6986455787707482</c:v>
                </c:pt>
                <c:pt idx="42">
                  <c:v>-3.8951787590707818</c:v>
                </c:pt>
                <c:pt idx="43">
                  <c:v>-3.8185930394976269</c:v>
                </c:pt>
                <c:pt idx="44">
                  <c:v>-3.5416819352348079</c:v>
                </c:pt>
                <c:pt idx="45">
                  <c:v>-3.7441397303571708</c:v>
                </c:pt>
                <c:pt idx="46">
                  <c:v>-3.4095416462954171</c:v>
                </c:pt>
                <c:pt idx="47">
                  <c:v>-3.4523777944558418</c:v>
                </c:pt>
                <c:pt idx="48">
                  <c:v>-3.5737193943966821</c:v>
                </c:pt>
                <c:pt idx="49">
                  <c:v>-3.4683837225305392</c:v>
                </c:pt>
                <c:pt idx="50">
                  <c:v>-3.2794161008477318</c:v>
                </c:pt>
                <c:pt idx="51">
                  <c:v>-3.4965008576820611</c:v>
                </c:pt>
                <c:pt idx="52">
                  <c:v>-3.4729575891107118</c:v>
                </c:pt>
                <c:pt idx="53">
                  <c:v>-3.484804837483114</c:v>
                </c:pt>
                <c:pt idx="54">
                  <c:v>-3.0779314853919728</c:v>
                </c:pt>
                <c:pt idx="55">
                  <c:v>-3.4595563838421328</c:v>
                </c:pt>
                <c:pt idx="56">
                  <c:v>-4.3882909083470212</c:v>
                </c:pt>
                <c:pt idx="57">
                  <c:v>-3.237277455585629</c:v>
                </c:pt>
                <c:pt idx="58">
                  <c:v>-3.5862555757263999</c:v>
                </c:pt>
                <c:pt idx="59">
                  <c:v>-2.897089172232822</c:v>
                </c:pt>
                <c:pt idx="60">
                  <c:v>-3.447115466890549</c:v>
                </c:pt>
                <c:pt idx="61">
                  <c:v>-3.749911804809031</c:v>
                </c:pt>
                <c:pt idx="62">
                  <c:v>-4.0053230120768166</c:v>
                </c:pt>
                <c:pt idx="63">
                  <c:v>-3.945722931764176</c:v>
                </c:pt>
                <c:pt idx="64">
                  <c:v>-4.0294567699127057</c:v>
                </c:pt>
                <c:pt idx="65">
                  <c:v>-3.989696417836686</c:v>
                </c:pt>
                <c:pt idx="66">
                  <c:v>-3.2028162159479669</c:v>
                </c:pt>
                <c:pt idx="67">
                  <c:v>-3.8498393291395541</c:v>
                </c:pt>
                <c:pt idx="68">
                  <c:v>-3.830807842461581</c:v>
                </c:pt>
                <c:pt idx="69">
                  <c:v>-4.0314218746454964</c:v>
                </c:pt>
                <c:pt idx="70">
                  <c:v>-3.8087267465095609</c:v>
                </c:pt>
                <c:pt idx="71">
                  <c:v>-3.9036957107594641</c:v>
                </c:pt>
                <c:pt idx="72">
                  <c:v>-3.8217002304279859</c:v>
                </c:pt>
                <c:pt idx="73">
                  <c:v>-3.724187273109766</c:v>
                </c:pt>
                <c:pt idx="74">
                  <c:v>-3.7021015713052541</c:v>
                </c:pt>
                <c:pt idx="75">
                  <c:v>-4.1195436839176107</c:v>
                </c:pt>
                <c:pt idx="76">
                  <c:v>-3.4225775325968582</c:v>
                </c:pt>
                <c:pt idx="77">
                  <c:v>-3.9327195241487809</c:v>
                </c:pt>
                <c:pt idx="78">
                  <c:v>-4.0525459541623734</c:v>
                </c:pt>
                <c:pt idx="79">
                  <c:v>-3.9776097146110589</c:v>
                </c:pt>
                <c:pt idx="80">
                  <c:v>-3.417668375520575</c:v>
                </c:pt>
                <c:pt idx="81">
                  <c:v>-3.0664656206070942</c:v>
                </c:pt>
                <c:pt idx="82">
                  <c:v>-3.5913487980343271</c:v>
                </c:pt>
                <c:pt idx="83">
                  <c:v>-4.0403384196570054</c:v>
                </c:pt>
                <c:pt idx="84">
                  <c:v>-3.1500549005082501</c:v>
                </c:pt>
                <c:pt idx="85">
                  <c:v>-3.8304151040731078</c:v>
                </c:pt>
                <c:pt idx="86">
                  <c:v>-3.6177892451497988</c:v>
                </c:pt>
                <c:pt idx="87">
                  <c:v>-3.8363321316111629</c:v>
                </c:pt>
                <c:pt idx="88">
                  <c:v>-2.9890283373632438</c:v>
                </c:pt>
                <c:pt idx="89">
                  <c:v>-3.6445305565888111</c:v>
                </c:pt>
                <c:pt idx="90">
                  <c:v>-3.8014250444182189</c:v>
                </c:pt>
                <c:pt idx="91">
                  <c:v>-3.7698469579844431</c:v>
                </c:pt>
                <c:pt idx="92">
                  <c:v>-3.6097376415505451</c:v>
                </c:pt>
                <c:pt idx="93">
                  <c:v>-2.72476868130234</c:v>
                </c:pt>
                <c:pt idx="94">
                  <c:v>-2.6888465827232189</c:v>
                </c:pt>
                <c:pt idx="95">
                  <c:v>-4.0459092835383181</c:v>
                </c:pt>
                <c:pt idx="96">
                  <c:v>-3.8822960422741568</c:v>
                </c:pt>
                <c:pt idx="97">
                  <c:v>-4.0003991098846434</c:v>
                </c:pt>
                <c:pt idx="98">
                  <c:v>-3.8079096438859081</c:v>
                </c:pt>
                <c:pt idx="99">
                  <c:v>-3.938127471855521</c:v>
                </c:pt>
                <c:pt idx="100">
                  <c:v>-2.0274345052950871</c:v>
                </c:pt>
                <c:pt idx="101">
                  <c:v>-3.2634651676246769</c:v>
                </c:pt>
                <c:pt idx="102">
                  <c:v>-2.5370424842547581</c:v>
                </c:pt>
              </c:numCache>
            </c:numRef>
          </c:xVal>
          <c:yVal>
            <c:numRef>
              <c:f>'PCA-tot'!$AD$546:$AD$648</c:f>
              <c:numCache>
                <c:formatCode>0.00</c:formatCode>
                <c:ptCount val="103"/>
                <c:pt idx="0">
                  <c:v>0.58033212968387027</c:v>
                </c:pt>
                <c:pt idx="1">
                  <c:v>0.81408323652761305</c:v>
                </c:pt>
                <c:pt idx="2">
                  <c:v>0.56213932445568682</c:v>
                </c:pt>
                <c:pt idx="3">
                  <c:v>0.72386823644960574</c:v>
                </c:pt>
                <c:pt idx="4">
                  <c:v>0.47224920550577071</c:v>
                </c:pt>
                <c:pt idx="5">
                  <c:v>0.25075952475645569</c:v>
                </c:pt>
                <c:pt idx="6">
                  <c:v>0.36674595795405429</c:v>
                </c:pt>
                <c:pt idx="7">
                  <c:v>0.22137719088620861</c:v>
                </c:pt>
                <c:pt idx="8">
                  <c:v>0.30820034844869781</c:v>
                </c:pt>
                <c:pt idx="9">
                  <c:v>0.4742073341223198</c:v>
                </c:pt>
                <c:pt idx="10">
                  <c:v>0.51038644229107444</c:v>
                </c:pt>
                <c:pt idx="11">
                  <c:v>0.56403736007869842</c:v>
                </c:pt>
                <c:pt idx="12">
                  <c:v>0.4068622423365662</c:v>
                </c:pt>
                <c:pt idx="13">
                  <c:v>0.56656327222453784</c:v>
                </c:pt>
                <c:pt idx="14">
                  <c:v>1.0635138014091521</c:v>
                </c:pt>
                <c:pt idx="15">
                  <c:v>1.0645901234148509</c:v>
                </c:pt>
                <c:pt idx="16">
                  <c:v>0.76471365859631879</c:v>
                </c:pt>
                <c:pt idx="17">
                  <c:v>0.49238168639557811</c:v>
                </c:pt>
                <c:pt idx="18">
                  <c:v>0.33001560326479051</c:v>
                </c:pt>
                <c:pt idx="19">
                  <c:v>-0.2163811404978041</c:v>
                </c:pt>
                <c:pt idx="20">
                  <c:v>0.16517273933120261</c:v>
                </c:pt>
                <c:pt idx="21">
                  <c:v>-0.25002207287921208</c:v>
                </c:pt>
                <c:pt idx="22">
                  <c:v>0.47607674467459687</c:v>
                </c:pt>
                <c:pt idx="23">
                  <c:v>0.72192450797380303</c:v>
                </c:pt>
                <c:pt idx="24">
                  <c:v>1.0835072733154061</c:v>
                </c:pt>
                <c:pt idx="25">
                  <c:v>0.87116947443911541</c:v>
                </c:pt>
                <c:pt idx="26">
                  <c:v>0.73970427408568218</c:v>
                </c:pt>
                <c:pt idx="27">
                  <c:v>0.69311234187925386</c:v>
                </c:pt>
                <c:pt idx="28">
                  <c:v>0.933243800117878</c:v>
                </c:pt>
                <c:pt idx="29">
                  <c:v>0.62627932184466195</c:v>
                </c:pt>
                <c:pt idx="30">
                  <c:v>0.13727954327887601</c:v>
                </c:pt>
                <c:pt idx="31">
                  <c:v>0.85352972937512273</c:v>
                </c:pt>
                <c:pt idx="32">
                  <c:v>0.98230503502837374</c:v>
                </c:pt>
                <c:pt idx="33">
                  <c:v>1.1140694143030869</c:v>
                </c:pt>
                <c:pt idx="34">
                  <c:v>1.2637709050422381</c:v>
                </c:pt>
                <c:pt idx="35">
                  <c:v>1.282912913972706</c:v>
                </c:pt>
                <c:pt idx="36">
                  <c:v>1.089015836416424</c:v>
                </c:pt>
                <c:pt idx="37">
                  <c:v>1.0497013999452229</c:v>
                </c:pt>
                <c:pt idx="38">
                  <c:v>0.85256725968846292</c:v>
                </c:pt>
                <c:pt idx="39">
                  <c:v>0.90830706856850407</c:v>
                </c:pt>
                <c:pt idx="40">
                  <c:v>0.87577723940524432</c:v>
                </c:pt>
                <c:pt idx="41">
                  <c:v>0.62899182834720302</c:v>
                </c:pt>
                <c:pt idx="42">
                  <c:v>0.85399204069871959</c:v>
                </c:pt>
                <c:pt idx="43">
                  <c:v>0.66398298977515513</c:v>
                </c:pt>
                <c:pt idx="44">
                  <c:v>0.32775877178952267</c:v>
                </c:pt>
                <c:pt idx="45">
                  <c:v>1.171549557916157</c:v>
                </c:pt>
                <c:pt idx="46">
                  <c:v>1.0505317056030039</c:v>
                </c:pt>
                <c:pt idx="47">
                  <c:v>1.031572846221146</c:v>
                </c:pt>
                <c:pt idx="48">
                  <c:v>1.1773142486620689</c:v>
                </c:pt>
                <c:pt idx="49">
                  <c:v>1.2157810044798889</c:v>
                </c:pt>
                <c:pt idx="50">
                  <c:v>0.64170365307260535</c:v>
                </c:pt>
                <c:pt idx="51">
                  <c:v>0.25806069787495428</c:v>
                </c:pt>
                <c:pt idx="52">
                  <c:v>0.1114248900135468</c:v>
                </c:pt>
                <c:pt idx="53">
                  <c:v>-0.1101980358318837</c:v>
                </c:pt>
                <c:pt idx="54">
                  <c:v>-0.49458644126089307</c:v>
                </c:pt>
                <c:pt idx="55">
                  <c:v>0.55109256109225613</c:v>
                </c:pt>
                <c:pt idx="56">
                  <c:v>0.36841861247024837</c:v>
                </c:pt>
                <c:pt idx="57">
                  <c:v>1.2204783428677439</c:v>
                </c:pt>
                <c:pt idx="58">
                  <c:v>-0.1192778669808969</c:v>
                </c:pt>
                <c:pt idx="59">
                  <c:v>0.78911932139339092</c:v>
                </c:pt>
                <c:pt idx="60">
                  <c:v>1.287979992778042</c:v>
                </c:pt>
                <c:pt idx="61">
                  <c:v>1.0022629716740581</c:v>
                </c:pt>
                <c:pt idx="62">
                  <c:v>0.99634340351508333</c:v>
                </c:pt>
                <c:pt idx="63">
                  <c:v>0.85481134758862076</c:v>
                </c:pt>
                <c:pt idx="64">
                  <c:v>0.8479001078707753</c:v>
                </c:pt>
                <c:pt idx="65">
                  <c:v>0.24284815270901189</c:v>
                </c:pt>
                <c:pt idx="66">
                  <c:v>0.51004336539724426</c:v>
                </c:pt>
                <c:pt idx="67">
                  <c:v>0.96286231049383331</c:v>
                </c:pt>
                <c:pt idx="68">
                  <c:v>0.98920513046030201</c:v>
                </c:pt>
                <c:pt idx="69">
                  <c:v>1.015069442033435</c:v>
                </c:pt>
                <c:pt idx="70">
                  <c:v>0.88095687498632202</c:v>
                </c:pt>
                <c:pt idx="71">
                  <c:v>0.97325391505565639</c:v>
                </c:pt>
                <c:pt idx="72">
                  <c:v>0.90083575472115351</c:v>
                </c:pt>
                <c:pt idx="73">
                  <c:v>0.54969922707920171</c:v>
                </c:pt>
                <c:pt idx="74">
                  <c:v>0.71842038299962285</c:v>
                </c:pt>
                <c:pt idx="75">
                  <c:v>1.063017196014167</c:v>
                </c:pt>
                <c:pt idx="76">
                  <c:v>0.84036207199943946</c:v>
                </c:pt>
                <c:pt idx="77">
                  <c:v>0.9874313562906516</c:v>
                </c:pt>
                <c:pt idx="78">
                  <c:v>0.87602981875371977</c:v>
                </c:pt>
                <c:pt idx="79">
                  <c:v>0.95648389602918193</c:v>
                </c:pt>
                <c:pt idx="80">
                  <c:v>0.49989815734363902</c:v>
                </c:pt>
                <c:pt idx="81">
                  <c:v>0.23266109075669689</c:v>
                </c:pt>
                <c:pt idx="82">
                  <c:v>0.36065780208462223</c:v>
                </c:pt>
                <c:pt idx="83">
                  <c:v>-4.8981262682029507E-2</c:v>
                </c:pt>
                <c:pt idx="84">
                  <c:v>4.6140226582010259E-2</c:v>
                </c:pt>
                <c:pt idx="85">
                  <c:v>0.1248567309432102</c:v>
                </c:pt>
                <c:pt idx="86">
                  <c:v>-5.508160143704062E-2</c:v>
                </c:pt>
                <c:pt idx="87">
                  <c:v>1.397921297027817</c:v>
                </c:pt>
                <c:pt idx="88">
                  <c:v>0.95224063371101664</c:v>
                </c:pt>
                <c:pt idx="89">
                  <c:v>0.14429067669579099</c:v>
                </c:pt>
                <c:pt idx="90">
                  <c:v>0.97502609602810542</c:v>
                </c:pt>
                <c:pt idx="91">
                  <c:v>-0.16557713151269929</c:v>
                </c:pt>
                <c:pt idx="92">
                  <c:v>0.76897492398311951</c:v>
                </c:pt>
                <c:pt idx="93">
                  <c:v>0.58887344028314981</c:v>
                </c:pt>
                <c:pt idx="94">
                  <c:v>0.69903781890276195</c:v>
                </c:pt>
                <c:pt idx="95">
                  <c:v>0.89123460740325444</c:v>
                </c:pt>
                <c:pt idx="96">
                  <c:v>0.91540201288191336</c:v>
                </c:pt>
                <c:pt idx="97">
                  <c:v>0.82966921288349682</c:v>
                </c:pt>
                <c:pt idx="98">
                  <c:v>0.69981676497366008</c:v>
                </c:pt>
                <c:pt idx="99">
                  <c:v>0.93232039471724182</c:v>
                </c:pt>
                <c:pt idx="100">
                  <c:v>-0.45037619580426169</c:v>
                </c:pt>
                <c:pt idx="101">
                  <c:v>1.1594406121088801</c:v>
                </c:pt>
                <c:pt idx="102">
                  <c:v>-0.28296333682328689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927-044F-9CA3-B94745BECD37}"/>
            </c:ext>
          </c:extLst>
        </c:ser>
        <c:ser>
          <c:idx val="10"/>
          <c:order val="10"/>
          <c:tx>
            <c:v>Veria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'PCA-tot'!$AC$649:$AC$743</c:f>
              <c:numCache>
                <c:formatCode>0.00</c:formatCode>
                <c:ptCount val="95"/>
                <c:pt idx="0">
                  <c:v>-0.86518628557668964</c:v>
                </c:pt>
                <c:pt idx="1">
                  <c:v>-0.44420414245248657</c:v>
                </c:pt>
                <c:pt idx="2">
                  <c:v>4.755717661413964E-3</c:v>
                </c:pt>
                <c:pt idx="3">
                  <c:v>0.51744004405432154</c:v>
                </c:pt>
                <c:pt idx="4">
                  <c:v>-1.9321612352073889</c:v>
                </c:pt>
                <c:pt idx="5">
                  <c:v>2.6678178494330052</c:v>
                </c:pt>
                <c:pt idx="6">
                  <c:v>-1.0600859289183659</c:v>
                </c:pt>
                <c:pt idx="7">
                  <c:v>0.51135309918898997</c:v>
                </c:pt>
                <c:pt idx="8">
                  <c:v>-1.145960630816619</c:v>
                </c:pt>
                <c:pt idx="9">
                  <c:v>-0.72199386801477361</c:v>
                </c:pt>
                <c:pt idx="10">
                  <c:v>-0.53402332563795174</c:v>
                </c:pt>
                <c:pt idx="11">
                  <c:v>-1.47107020154288</c:v>
                </c:pt>
                <c:pt idx="12">
                  <c:v>-2.139778564463604</c:v>
                </c:pt>
                <c:pt idx="13">
                  <c:v>-1.9620893902638159</c:v>
                </c:pt>
                <c:pt idx="14">
                  <c:v>-1.423596172424076</c:v>
                </c:pt>
                <c:pt idx="15">
                  <c:v>-0.350658573857839</c:v>
                </c:pt>
                <c:pt idx="16">
                  <c:v>-7.5849210496749406E-2</c:v>
                </c:pt>
                <c:pt idx="17">
                  <c:v>0.5454643573835446</c:v>
                </c:pt>
                <c:pt idx="18">
                  <c:v>0.50256667157325674</c:v>
                </c:pt>
                <c:pt idx="19">
                  <c:v>-0.66646306627012031</c:v>
                </c:pt>
                <c:pt idx="20">
                  <c:v>-0.86853177634215883</c:v>
                </c:pt>
                <c:pt idx="21">
                  <c:v>-0.8571677754443211</c:v>
                </c:pt>
                <c:pt idx="22">
                  <c:v>-0.81070047445939875</c:v>
                </c:pt>
                <c:pt idx="23">
                  <c:v>-2.3325130644208159</c:v>
                </c:pt>
                <c:pt idx="24">
                  <c:v>-0.48038679780820631</c:v>
                </c:pt>
                <c:pt idx="25">
                  <c:v>-0.84138118619781777</c:v>
                </c:pt>
                <c:pt idx="26">
                  <c:v>-0.82759489134082642</c:v>
                </c:pt>
                <c:pt idx="27">
                  <c:v>-2.004074701355226</c:v>
                </c:pt>
                <c:pt idx="28">
                  <c:v>-2.0191320035773921</c:v>
                </c:pt>
                <c:pt idx="29">
                  <c:v>0.13024438263011401</c:v>
                </c:pt>
                <c:pt idx="30">
                  <c:v>-0.46495215724403061</c:v>
                </c:pt>
                <c:pt idx="31">
                  <c:v>-1.598655420854614</c:v>
                </c:pt>
                <c:pt idx="32">
                  <c:v>-2.869546119762862</c:v>
                </c:pt>
                <c:pt idx="33">
                  <c:v>0.40399067891763818</c:v>
                </c:pt>
                <c:pt idx="34">
                  <c:v>-0.72554615516656618</c:v>
                </c:pt>
                <c:pt idx="35">
                  <c:v>-0.83248176888637881</c:v>
                </c:pt>
                <c:pt idx="36">
                  <c:v>-0.43426904873803301</c:v>
                </c:pt>
                <c:pt idx="37">
                  <c:v>-0.65575827591671598</c:v>
                </c:pt>
                <c:pt idx="38">
                  <c:v>-0.44631673530069998</c:v>
                </c:pt>
                <c:pt idx="39">
                  <c:v>-0.55769244872068324</c:v>
                </c:pt>
                <c:pt idx="40">
                  <c:v>-0.7885501871429067</c:v>
                </c:pt>
                <c:pt idx="41">
                  <c:v>-0.69087734778147825</c:v>
                </c:pt>
                <c:pt idx="42">
                  <c:v>-0.72848394772532654</c:v>
                </c:pt>
                <c:pt idx="43">
                  <c:v>-0.26328951017433622</c:v>
                </c:pt>
                <c:pt idx="44">
                  <c:v>-1.8039469425001551</c:v>
                </c:pt>
                <c:pt idx="45">
                  <c:v>-1.8391349017362879</c:v>
                </c:pt>
                <c:pt idx="46">
                  <c:v>-0.77540563994101541</c:v>
                </c:pt>
                <c:pt idx="47">
                  <c:v>-0.31692399652619058</c:v>
                </c:pt>
                <c:pt idx="48">
                  <c:v>-0.2690028325840238</c:v>
                </c:pt>
                <c:pt idx="49">
                  <c:v>-0.32372316012893709</c:v>
                </c:pt>
                <c:pt idx="50">
                  <c:v>-2.192567231893972</c:v>
                </c:pt>
                <c:pt idx="51">
                  <c:v>-0.37611028784452322</c:v>
                </c:pt>
                <c:pt idx="52">
                  <c:v>-0.43705201918621839</c:v>
                </c:pt>
                <c:pt idx="53">
                  <c:v>-0.42931567889316019</c:v>
                </c:pt>
                <c:pt idx="54">
                  <c:v>-5.3114000810538086E-3</c:v>
                </c:pt>
                <c:pt idx="55">
                  <c:v>-0.41923120487807658</c:v>
                </c:pt>
                <c:pt idx="56">
                  <c:v>-0.10206794866393711</c:v>
                </c:pt>
                <c:pt idx="57">
                  <c:v>-0.1242745544654907</c:v>
                </c:pt>
                <c:pt idx="58">
                  <c:v>6.8114222030067811E-2</c:v>
                </c:pt>
                <c:pt idx="59">
                  <c:v>3.4509388572993793E-2</c:v>
                </c:pt>
                <c:pt idx="60">
                  <c:v>-0.34167919616059161</c:v>
                </c:pt>
                <c:pt idx="61">
                  <c:v>-0.1001536137564184</c:v>
                </c:pt>
                <c:pt idx="62">
                  <c:v>-0.19593398966280531</c:v>
                </c:pt>
                <c:pt idx="63">
                  <c:v>-0.51718133517499332</c:v>
                </c:pt>
                <c:pt idx="64">
                  <c:v>-0.21491776895184511</c:v>
                </c:pt>
                <c:pt idx="65">
                  <c:v>-0.36887298636349503</c:v>
                </c:pt>
                <c:pt idx="66">
                  <c:v>-0.21347059895992049</c:v>
                </c:pt>
                <c:pt idx="67">
                  <c:v>-0.16613990178140881</c:v>
                </c:pt>
                <c:pt idx="68">
                  <c:v>-0.66188548770110944</c:v>
                </c:pt>
                <c:pt idx="69">
                  <c:v>-0.62087857849820172</c:v>
                </c:pt>
                <c:pt idx="70">
                  <c:v>-0.54923897614340889</c:v>
                </c:pt>
                <c:pt idx="71">
                  <c:v>-0.77476457101123741</c:v>
                </c:pt>
                <c:pt idx="72">
                  <c:v>-0.80627687912007906</c:v>
                </c:pt>
                <c:pt idx="73">
                  <c:v>-1.1531958429615869</c:v>
                </c:pt>
                <c:pt idx="74">
                  <c:v>-0.84544281172139557</c:v>
                </c:pt>
                <c:pt idx="75">
                  <c:v>-0.36430292967420819</c:v>
                </c:pt>
                <c:pt idx="76">
                  <c:v>-0.66404591534712687</c:v>
                </c:pt>
                <c:pt idx="77">
                  <c:v>-2.0134819643280228</c:v>
                </c:pt>
                <c:pt idx="78">
                  <c:v>-2.3157272517936178</c:v>
                </c:pt>
                <c:pt idx="79">
                  <c:v>-0.73387277626042924</c:v>
                </c:pt>
                <c:pt idx="80">
                  <c:v>-0.84733428184299608</c:v>
                </c:pt>
                <c:pt idx="81">
                  <c:v>-0.4545488945845631</c:v>
                </c:pt>
                <c:pt idx="82">
                  <c:v>-0.85926352787376481</c:v>
                </c:pt>
                <c:pt idx="83">
                  <c:v>-2.0083256519547259</c:v>
                </c:pt>
                <c:pt idx="84">
                  <c:v>-1.8673539706489299</c:v>
                </c:pt>
                <c:pt idx="85">
                  <c:v>-1.9921334743871919</c:v>
                </c:pt>
                <c:pt idx="86">
                  <c:v>0.226855898224572</c:v>
                </c:pt>
                <c:pt idx="87">
                  <c:v>-8.7697848751990271E-3</c:v>
                </c:pt>
                <c:pt idx="88">
                  <c:v>-0.43746490080849698</c:v>
                </c:pt>
                <c:pt idx="89">
                  <c:v>-1.564319024202643</c:v>
                </c:pt>
                <c:pt idx="90">
                  <c:v>-1.2550793855698279</c:v>
                </c:pt>
                <c:pt idx="91">
                  <c:v>-2.8421727353366379</c:v>
                </c:pt>
                <c:pt idx="92">
                  <c:v>-2.6059678780369522</c:v>
                </c:pt>
                <c:pt idx="93">
                  <c:v>0.42980748055439799</c:v>
                </c:pt>
                <c:pt idx="94">
                  <c:v>0.23756197350910321</c:v>
                </c:pt>
              </c:numCache>
            </c:numRef>
          </c:xVal>
          <c:yVal>
            <c:numRef>
              <c:f>'PCA-tot'!$AD$649:$AD$743</c:f>
              <c:numCache>
                <c:formatCode>0.00</c:formatCode>
                <c:ptCount val="95"/>
                <c:pt idx="0">
                  <c:v>-1.0564793085030051</c:v>
                </c:pt>
                <c:pt idx="1">
                  <c:v>-1.289744572551762</c:v>
                </c:pt>
                <c:pt idx="2">
                  <c:v>-0.4073422392349163</c:v>
                </c:pt>
                <c:pt idx="3">
                  <c:v>-0.464367842491337</c:v>
                </c:pt>
                <c:pt idx="4">
                  <c:v>-5.1441715764419582E-2</c:v>
                </c:pt>
                <c:pt idx="5">
                  <c:v>0.2185775997161318</c:v>
                </c:pt>
                <c:pt idx="6">
                  <c:v>-0.91292352326616222</c:v>
                </c:pt>
                <c:pt idx="7">
                  <c:v>-0.6776675458958662</c:v>
                </c:pt>
                <c:pt idx="8">
                  <c:v>-0.18303116115700571</c:v>
                </c:pt>
                <c:pt idx="9">
                  <c:v>-0.81991525163131196</c:v>
                </c:pt>
                <c:pt idx="10">
                  <c:v>0.19757720403002621</c:v>
                </c:pt>
                <c:pt idx="11">
                  <c:v>-0.16187319808893449</c:v>
                </c:pt>
                <c:pt idx="12">
                  <c:v>-0.50638219555273045</c:v>
                </c:pt>
                <c:pt idx="13">
                  <c:v>2.8677741476980909</c:v>
                </c:pt>
                <c:pt idx="14">
                  <c:v>-0.6931842092618562</c:v>
                </c:pt>
                <c:pt idx="15">
                  <c:v>-0.84583609113134639</c:v>
                </c:pt>
                <c:pt idx="16">
                  <c:v>-1.2365540204544641</c:v>
                </c:pt>
                <c:pt idx="17">
                  <c:v>-1.318318876314676</c:v>
                </c:pt>
                <c:pt idx="18">
                  <c:v>-1.378684766242483</c:v>
                </c:pt>
                <c:pt idx="19">
                  <c:v>-0.73405362251301065</c:v>
                </c:pt>
                <c:pt idx="20">
                  <c:v>-0.91016581832860066</c:v>
                </c:pt>
                <c:pt idx="21">
                  <c:v>-1.392268634876036</c:v>
                </c:pt>
                <c:pt idx="22">
                  <c:v>-0.69593552712025031</c:v>
                </c:pt>
                <c:pt idx="23">
                  <c:v>-0.69716290735913289</c:v>
                </c:pt>
                <c:pt idx="24">
                  <c:v>-0.74413849186301539</c:v>
                </c:pt>
                <c:pt idx="25">
                  <c:v>0.21205891391347589</c:v>
                </c:pt>
                <c:pt idx="26">
                  <c:v>-0.90632686403483509</c:v>
                </c:pt>
                <c:pt idx="27">
                  <c:v>-1.2192499005127231</c:v>
                </c:pt>
                <c:pt idx="28">
                  <c:v>-0.66088020996049557</c:v>
                </c:pt>
                <c:pt idx="29">
                  <c:v>-2.2665969454760422</c:v>
                </c:pt>
                <c:pt idx="30">
                  <c:v>-2.521282199145658</c:v>
                </c:pt>
                <c:pt idx="31">
                  <c:v>-1.109136865266338</c:v>
                </c:pt>
                <c:pt idx="32">
                  <c:v>-0.32710502852368639</c:v>
                </c:pt>
                <c:pt idx="33">
                  <c:v>-2.0025827146780681</c:v>
                </c:pt>
                <c:pt idx="34">
                  <c:v>-0.96783305642122397</c:v>
                </c:pt>
                <c:pt idx="35">
                  <c:v>-0.91877724608709233</c:v>
                </c:pt>
                <c:pt idx="36">
                  <c:v>-0.96371328524507072</c:v>
                </c:pt>
                <c:pt idx="37">
                  <c:v>-0.96109278208381699</c:v>
                </c:pt>
                <c:pt idx="38">
                  <c:v>-0.71663737364673219</c:v>
                </c:pt>
                <c:pt idx="39">
                  <c:v>-0.98177797236359332</c:v>
                </c:pt>
                <c:pt idx="40">
                  <c:v>-1.009248031167721</c:v>
                </c:pt>
                <c:pt idx="41">
                  <c:v>-0.53232384405916999</c:v>
                </c:pt>
                <c:pt idx="42">
                  <c:v>-0.55886148581359452</c:v>
                </c:pt>
                <c:pt idx="43">
                  <c:v>-0.69413573633673942</c:v>
                </c:pt>
                <c:pt idx="44">
                  <c:v>-0.51684848975322528</c:v>
                </c:pt>
                <c:pt idx="45">
                  <c:v>-0.56393884617002021</c:v>
                </c:pt>
                <c:pt idx="46">
                  <c:v>-0.86321225270649582</c:v>
                </c:pt>
                <c:pt idx="47">
                  <c:v>-1.196761446657556</c:v>
                </c:pt>
                <c:pt idx="48">
                  <c:v>-1.3136304369376739</c:v>
                </c:pt>
                <c:pt idx="49">
                  <c:v>-1.202117063632373</c:v>
                </c:pt>
                <c:pt idx="50">
                  <c:v>-0.31472624308598968</c:v>
                </c:pt>
                <c:pt idx="51">
                  <c:v>-1.078657205102687</c:v>
                </c:pt>
                <c:pt idx="52">
                  <c:v>-1.0808035761084209</c:v>
                </c:pt>
                <c:pt idx="53">
                  <c:v>-1.2009865568532681</c:v>
                </c:pt>
                <c:pt idx="54">
                  <c:v>-1.2285169262862889</c:v>
                </c:pt>
                <c:pt idx="55">
                  <c:v>-1.064684835423036</c:v>
                </c:pt>
                <c:pt idx="56">
                  <c:v>-1.2304436715144511</c:v>
                </c:pt>
                <c:pt idx="57">
                  <c:v>-1.4196628227603501</c:v>
                </c:pt>
                <c:pt idx="58">
                  <c:v>-1.620133604074333</c:v>
                </c:pt>
                <c:pt idx="59">
                  <c:v>-1.357195997298356</c:v>
                </c:pt>
                <c:pt idx="60">
                  <c:v>-0.96677471829534012</c:v>
                </c:pt>
                <c:pt idx="61">
                  <c:v>-1.3562431717462891</c:v>
                </c:pt>
                <c:pt idx="62">
                  <c:v>-1.487140271432702</c:v>
                </c:pt>
                <c:pt idx="63">
                  <c:v>-1.021867456411403</c:v>
                </c:pt>
                <c:pt idx="64">
                  <c:v>-0.9566251261576687</c:v>
                </c:pt>
                <c:pt idx="65">
                  <c:v>-0.85423174607756647</c:v>
                </c:pt>
                <c:pt idx="66">
                  <c:v>-1.0332082512833489</c:v>
                </c:pt>
                <c:pt idx="67">
                  <c:v>-1.110344793101814</c:v>
                </c:pt>
                <c:pt idx="68">
                  <c:v>-0.98970334102805324</c:v>
                </c:pt>
                <c:pt idx="69">
                  <c:v>-0.89811838263820765</c:v>
                </c:pt>
                <c:pt idx="70">
                  <c:v>-1.0231476488908029</c:v>
                </c:pt>
                <c:pt idx="71">
                  <c:v>-0.59438265990231487</c:v>
                </c:pt>
                <c:pt idx="72">
                  <c:v>-0.93410089072498481</c:v>
                </c:pt>
                <c:pt idx="73">
                  <c:v>-0.79655455736736802</c:v>
                </c:pt>
                <c:pt idx="74">
                  <c:v>-0.93892362184696065</c:v>
                </c:pt>
                <c:pt idx="75">
                  <c:v>-1.905829104769666</c:v>
                </c:pt>
                <c:pt idx="76">
                  <c:v>-1.177688602278596</c:v>
                </c:pt>
                <c:pt idx="77">
                  <c:v>-0.6212561521771317</c:v>
                </c:pt>
                <c:pt idx="78">
                  <c:v>-0.66044932492284247</c:v>
                </c:pt>
                <c:pt idx="79">
                  <c:v>-0.49370809521926212</c:v>
                </c:pt>
                <c:pt idx="80">
                  <c:v>-0.59466872504366231</c:v>
                </c:pt>
                <c:pt idx="81">
                  <c:v>-0.77342559650784304</c:v>
                </c:pt>
                <c:pt idx="82">
                  <c:v>0.24870289682205721</c:v>
                </c:pt>
                <c:pt idx="83">
                  <c:v>-0.60351440595144568</c:v>
                </c:pt>
                <c:pt idx="84">
                  <c:v>-0.90660797000219195</c:v>
                </c:pt>
                <c:pt idx="85">
                  <c:v>-1.157217169972923</c:v>
                </c:pt>
                <c:pt idx="86">
                  <c:v>-2.2993718841568098</c:v>
                </c:pt>
                <c:pt idx="87">
                  <c:v>-2.2847983949539699</c:v>
                </c:pt>
                <c:pt idx="88">
                  <c:v>-2.55274739975258</c:v>
                </c:pt>
                <c:pt idx="89">
                  <c:v>-1.1408473567166331</c:v>
                </c:pt>
                <c:pt idx="90">
                  <c:v>-1.045126011251571</c:v>
                </c:pt>
                <c:pt idx="91">
                  <c:v>-0.35406001708991391</c:v>
                </c:pt>
                <c:pt idx="92">
                  <c:v>-0.57201190142311453</c:v>
                </c:pt>
                <c:pt idx="93">
                  <c:v>-2.0324951967266869</c:v>
                </c:pt>
                <c:pt idx="94">
                  <c:v>-1.9689115666027981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927-044F-9CA3-B94745BECD37}"/>
            </c:ext>
          </c:extLst>
        </c:ser>
        <c:ser>
          <c:idx val="11"/>
          <c:order val="11"/>
          <c:tx>
            <c:v>Vavdos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'PCA-tot'!$AC$744:$AC$797</c:f>
              <c:numCache>
                <c:formatCode>0.00</c:formatCode>
                <c:ptCount val="54"/>
                <c:pt idx="0">
                  <c:v>-0.45583313288647359</c:v>
                </c:pt>
                <c:pt idx="1">
                  <c:v>-0.67687043173255879</c:v>
                </c:pt>
                <c:pt idx="2">
                  <c:v>-1.346066812918463</c:v>
                </c:pt>
                <c:pt idx="3">
                  <c:v>-1.2297978861725141</c:v>
                </c:pt>
                <c:pt idx="4">
                  <c:v>0.64773561735227891</c:v>
                </c:pt>
                <c:pt idx="5">
                  <c:v>0.67377672222294982</c:v>
                </c:pt>
                <c:pt idx="6">
                  <c:v>3.735960017041131E-2</c:v>
                </c:pt>
                <c:pt idx="7">
                  <c:v>-3.89295216337582E-2</c:v>
                </c:pt>
                <c:pt idx="8">
                  <c:v>1.2746544876853581</c:v>
                </c:pt>
                <c:pt idx="9">
                  <c:v>1.3298547000683609</c:v>
                </c:pt>
                <c:pt idx="10">
                  <c:v>1.3298128748712681</c:v>
                </c:pt>
                <c:pt idx="11">
                  <c:v>1.386430110486204</c:v>
                </c:pt>
                <c:pt idx="12">
                  <c:v>0.37919003286838038</c:v>
                </c:pt>
                <c:pt idx="13">
                  <c:v>0.80335981070487505</c:v>
                </c:pt>
                <c:pt idx="14">
                  <c:v>0.62016934053800632</c:v>
                </c:pt>
                <c:pt idx="15">
                  <c:v>0.75669666088326892</c:v>
                </c:pt>
                <c:pt idx="16">
                  <c:v>0.79463675354672791</c:v>
                </c:pt>
                <c:pt idx="17">
                  <c:v>0.89815295459604605</c:v>
                </c:pt>
                <c:pt idx="18">
                  <c:v>0.83557828127932388</c:v>
                </c:pt>
                <c:pt idx="19">
                  <c:v>0.1095348554115799</c:v>
                </c:pt>
                <c:pt idx="20">
                  <c:v>0.16350547407917981</c:v>
                </c:pt>
                <c:pt idx="21">
                  <c:v>0.17949914375637241</c:v>
                </c:pt>
                <c:pt idx="22">
                  <c:v>7.0406544131657686E-2</c:v>
                </c:pt>
                <c:pt idx="23">
                  <c:v>-0.13270093993736659</c:v>
                </c:pt>
                <c:pt idx="24">
                  <c:v>4.7042084579890342E-2</c:v>
                </c:pt>
                <c:pt idx="25">
                  <c:v>9.8438466791909221E-2</c:v>
                </c:pt>
                <c:pt idx="26">
                  <c:v>-5.343794624903709E-2</c:v>
                </c:pt>
                <c:pt idx="27">
                  <c:v>-2.943411774011143E-2</c:v>
                </c:pt>
                <c:pt idx="28">
                  <c:v>6.193633944717726E-2</c:v>
                </c:pt>
                <c:pt idx="29">
                  <c:v>2.4906670803957729E-2</c:v>
                </c:pt>
                <c:pt idx="30">
                  <c:v>2.6098824929470629E-2</c:v>
                </c:pt>
                <c:pt idx="31">
                  <c:v>0.25681467043282852</c:v>
                </c:pt>
                <c:pt idx="32">
                  <c:v>-1.2290201163851461E-2</c:v>
                </c:pt>
                <c:pt idx="33">
                  <c:v>-0.18911476719483619</c:v>
                </c:pt>
                <c:pt idx="34">
                  <c:v>-0.22605590448578669</c:v>
                </c:pt>
                <c:pt idx="35">
                  <c:v>-0.1010738169476221</c:v>
                </c:pt>
                <c:pt idx="36">
                  <c:v>-0.1747950709004239</c:v>
                </c:pt>
                <c:pt idx="37">
                  <c:v>-0.11611474617949211</c:v>
                </c:pt>
                <c:pt idx="38">
                  <c:v>-0.2175225254541181</c:v>
                </c:pt>
                <c:pt idx="39">
                  <c:v>-0.26641334408499617</c:v>
                </c:pt>
                <c:pt idx="40">
                  <c:v>0.44126714480965379</c:v>
                </c:pt>
                <c:pt idx="41">
                  <c:v>0.28577818403399458</c:v>
                </c:pt>
                <c:pt idx="42">
                  <c:v>0.36061727323919029</c:v>
                </c:pt>
                <c:pt idx="43">
                  <c:v>0.45536027609029123</c:v>
                </c:pt>
                <c:pt idx="44">
                  <c:v>0.35345470889432601</c:v>
                </c:pt>
                <c:pt idx="45">
                  <c:v>0.175360577163894</c:v>
                </c:pt>
                <c:pt idx="46">
                  <c:v>0.41458195459623592</c:v>
                </c:pt>
                <c:pt idx="47">
                  <c:v>-0.2574530106854665</c:v>
                </c:pt>
                <c:pt idx="48">
                  <c:v>-7.5740294841400019E-2</c:v>
                </c:pt>
                <c:pt idx="49">
                  <c:v>-0.34543914277957372</c:v>
                </c:pt>
                <c:pt idx="50">
                  <c:v>-0.4331340251591515</c:v>
                </c:pt>
                <c:pt idx="51">
                  <c:v>-0.38352830780140029</c:v>
                </c:pt>
                <c:pt idx="52">
                  <c:v>-0.38235564165393332</c:v>
                </c:pt>
                <c:pt idx="53">
                  <c:v>-0.1118404079397757</c:v>
                </c:pt>
              </c:numCache>
            </c:numRef>
          </c:xVal>
          <c:yVal>
            <c:numRef>
              <c:f>'PCA-tot'!$AD$744:$AD$797</c:f>
              <c:numCache>
                <c:formatCode>0.00</c:formatCode>
                <c:ptCount val="54"/>
                <c:pt idx="0">
                  <c:v>-0.1197788284577256</c:v>
                </c:pt>
                <c:pt idx="1">
                  <c:v>-0.93124466627647584</c:v>
                </c:pt>
                <c:pt idx="2">
                  <c:v>-0.61459018660397036</c:v>
                </c:pt>
                <c:pt idx="3">
                  <c:v>-0.46364473467160339</c:v>
                </c:pt>
                <c:pt idx="4">
                  <c:v>0.15569647890075389</c:v>
                </c:pt>
                <c:pt idx="5">
                  <c:v>8.166510554265663E-2</c:v>
                </c:pt>
                <c:pt idx="6">
                  <c:v>-0.56065364221121206</c:v>
                </c:pt>
                <c:pt idx="7">
                  <c:v>-0.57641415074609237</c:v>
                </c:pt>
                <c:pt idx="8">
                  <c:v>7.5623528557491161E-3</c:v>
                </c:pt>
                <c:pt idx="9">
                  <c:v>7.6823969144446044E-2</c:v>
                </c:pt>
                <c:pt idx="10">
                  <c:v>0.33663192253160817</c:v>
                </c:pt>
                <c:pt idx="11">
                  <c:v>0.16782634814057909</c:v>
                </c:pt>
                <c:pt idx="12">
                  <c:v>1.024194778578875</c:v>
                </c:pt>
                <c:pt idx="13">
                  <c:v>1.36931922348526</c:v>
                </c:pt>
                <c:pt idx="14">
                  <c:v>1.146432126696872</c:v>
                </c:pt>
                <c:pt idx="15">
                  <c:v>1.229526984569367</c:v>
                </c:pt>
                <c:pt idx="16">
                  <c:v>1.2654598092480021</c:v>
                </c:pt>
                <c:pt idx="17">
                  <c:v>1.2731862887504859</c:v>
                </c:pt>
                <c:pt idx="18">
                  <c:v>1.3609699628734311</c:v>
                </c:pt>
                <c:pt idx="19">
                  <c:v>0.31544538994153631</c:v>
                </c:pt>
                <c:pt idx="20">
                  <c:v>0.13320547525765539</c:v>
                </c:pt>
                <c:pt idx="21">
                  <c:v>0.3051995036942452</c:v>
                </c:pt>
                <c:pt idx="22">
                  <c:v>0.40807501324134521</c:v>
                </c:pt>
                <c:pt idx="23">
                  <c:v>0.31389068967035388</c:v>
                </c:pt>
                <c:pt idx="24">
                  <c:v>0.1597948276734566</c:v>
                </c:pt>
                <c:pt idx="25">
                  <c:v>-5.5117735076385321E-3</c:v>
                </c:pt>
                <c:pt idx="26">
                  <c:v>0.41444671685838308</c:v>
                </c:pt>
                <c:pt idx="27">
                  <c:v>0.69089210468124518</c:v>
                </c:pt>
                <c:pt idx="28">
                  <c:v>0.6042900184891189</c:v>
                </c:pt>
                <c:pt idx="29">
                  <c:v>0.62347495071960124</c:v>
                </c:pt>
                <c:pt idx="30">
                  <c:v>0.24584147492208391</c:v>
                </c:pt>
                <c:pt idx="31">
                  <c:v>0.34926470760009398</c:v>
                </c:pt>
                <c:pt idx="32">
                  <c:v>0.64384149204655872</c:v>
                </c:pt>
                <c:pt idx="33">
                  <c:v>0.41999026474421602</c:v>
                </c:pt>
                <c:pt idx="34">
                  <c:v>0.49031385482145989</c:v>
                </c:pt>
                <c:pt idx="35">
                  <c:v>0.36709357946215349</c:v>
                </c:pt>
                <c:pt idx="36">
                  <c:v>0.45779348430686329</c:v>
                </c:pt>
                <c:pt idx="37">
                  <c:v>3.9809211551544981E-4</c:v>
                </c:pt>
                <c:pt idx="38">
                  <c:v>0.66871055401263035</c:v>
                </c:pt>
                <c:pt idx="39">
                  <c:v>0.48229723942811598</c:v>
                </c:pt>
                <c:pt idx="40">
                  <c:v>0.85593482463447013</c:v>
                </c:pt>
                <c:pt idx="41">
                  <c:v>0.92332146397390025</c:v>
                </c:pt>
                <c:pt idx="42">
                  <c:v>0.70380931199008223</c:v>
                </c:pt>
                <c:pt idx="43">
                  <c:v>0.98639757195845645</c:v>
                </c:pt>
                <c:pt idx="44">
                  <c:v>0.77085927036064383</c:v>
                </c:pt>
                <c:pt idx="45">
                  <c:v>0.73755400272667704</c:v>
                </c:pt>
                <c:pt idx="46">
                  <c:v>0.9380371770663124</c:v>
                </c:pt>
                <c:pt idx="47">
                  <c:v>0.2119286442683519</c:v>
                </c:pt>
                <c:pt idx="48">
                  <c:v>0.30377995178147238</c:v>
                </c:pt>
                <c:pt idx="49">
                  <c:v>0.14512726387148789</c:v>
                </c:pt>
                <c:pt idx="50">
                  <c:v>0.24579368289566439</c:v>
                </c:pt>
                <c:pt idx="51">
                  <c:v>0.37476855273295029</c:v>
                </c:pt>
                <c:pt idx="52">
                  <c:v>0.35037099151108109</c:v>
                </c:pt>
                <c:pt idx="53">
                  <c:v>-5.6514694223860788E-2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927-044F-9CA3-B94745BECD37}"/>
            </c:ext>
          </c:extLst>
        </c:ser>
        <c:ser>
          <c:idx val="12"/>
          <c:order val="12"/>
          <c:tx>
            <c:v>Skyros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'PCA-tot'!$AC$798:$AC$921</c:f>
              <c:numCache>
                <c:formatCode>0.00</c:formatCode>
                <c:ptCount val="124"/>
                <c:pt idx="0">
                  <c:v>-0.32314996128656692</c:v>
                </c:pt>
                <c:pt idx="1">
                  <c:v>-0.32001268444777559</c:v>
                </c:pt>
                <c:pt idx="2">
                  <c:v>-0.41999741099150423</c:v>
                </c:pt>
                <c:pt idx="3">
                  <c:v>-0.42689198950541218</c:v>
                </c:pt>
                <c:pt idx="4">
                  <c:v>-0.46525051015145269</c:v>
                </c:pt>
                <c:pt idx="5">
                  <c:v>-0.3882656900541912</c:v>
                </c:pt>
                <c:pt idx="6">
                  <c:v>-0.28516891197433042</c:v>
                </c:pt>
                <c:pt idx="7">
                  <c:v>-0.28247034379647579</c:v>
                </c:pt>
                <c:pt idx="8">
                  <c:v>-0.29077764706048098</c:v>
                </c:pt>
                <c:pt idx="9">
                  <c:v>-0.40612813794172858</c:v>
                </c:pt>
                <c:pt idx="10">
                  <c:v>-0.29588097201952712</c:v>
                </c:pt>
                <c:pt idx="11">
                  <c:v>-0.29419079077641902</c:v>
                </c:pt>
                <c:pt idx="12">
                  <c:v>-0.1914786422188601</c:v>
                </c:pt>
                <c:pt idx="13">
                  <c:v>-0.33857800011632538</c:v>
                </c:pt>
                <c:pt idx="14">
                  <c:v>-0.19539598389667881</c:v>
                </c:pt>
                <c:pt idx="15">
                  <c:v>-0.1946491204687642</c:v>
                </c:pt>
                <c:pt idx="16">
                  <c:v>-0.1061288969488054</c:v>
                </c:pt>
                <c:pt idx="17">
                  <c:v>-5.5931686679331828E-2</c:v>
                </c:pt>
                <c:pt idx="18">
                  <c:v>0.13563894520215711</c:v>
                </c:pt>
                <c:pt idx="19">
                  <c:v>-3.4478574431908632E-2</c:v>
                </c:pt>
                <c:pt idx="20">
                  <c:v>-0.16365768990049151</c:v>
                </c:pt>
                <c:pt idx="21">
                  <c:v>-7.5536170977749438E-3</c:v>
                </c:pt>
                <c:pt idx="22">
                  <c:v>-0.32152043516892798</c:v>
                </c:pt>
                <c:pt idx="23">
                  <c:v>-0.28456736687167872</c:v>
                </c:pt>
                <c:pt idx="24">
                  <c:v>-0.30008915942783682</c:v>
                </c:pt>
                <c:pt idx="25">
                  <c:v>-0.30936082964517542</c:v>
                </c:pt>
                <c:pt idx="26">
                  <c:v>-0.24075237835935501</c:v>
                </c:pt>
                <c:pt idx="27">
                  <c:v>0.19581389854567449</c:v>
                </c:pt>
                <c:pt idx="28">
                  <c:v>-6.9012051406828159E-2</c:v>
                </c:pt>
                <c:pt idx="29">
                  <c:v>-0.1571470377256822</c:v>
                </c:pt>
                <c:pt idx="30">
                  <c:v>0.17468872001778241</c:v>
                </c:pt>
                <c:pt idx="31">
                  <c:v>-0.26454876186236381</c:v>
                </c:pt>
                <c:pt idx="32">
                  <c:v>-0.17988114259392199</c:v>
                </c:pt>
                <c:pt idx="33">
                  <c:v>0.66885997583454249</c:v>
                </c:pt>
                <c:pt idx="34">
                  <c:v>0.31337753576809629</c:v>
                </c:pt>
                <c:pt idx="35">
                  <c:v>0.1229963023535298</c:v>
                </c:pt>
                <c:pt idx="36">
                  <c:v>1.278306484642904E-2</c:v>
                </c:pt>
                <c:pt idx="37">
                  <c:v>0.57403755128783807</c:v>
                </c:pt>
                <c:pt idx="38">
                  <c:v>0.25133474862261879</c:v>
                </c:pt>
                <c:pt idx="39">
                  <c:v>3.1610279258103897E-2</c:v>
                </c:pt>
                <c:pt idx="40">
                  <c:v>-7.7908932921087165E-2</c:v>
                </c:pt>
                <c:pt idx="41">
                  <c:v>-6.1991136064134797E-2</c:v>
                </c:pt>
                <c:pt idx="42">
                  <c:v>3.2310251931339948E-2</c:v>
                </c:pt>
                <c:pt idx="43">
                  <c:v>2.6287137278262689E-2</c:v>
                </c:pt>
                <c:pt idx="44">
                  <c:v>-4.7270572875724786E-3</c:v>
                </c:pt>
                <c:pt idx="45">
                  <c:v>-8.1694909207085831E-2</c:v>
                </c:pt>
                <c:pt idx="46">
                  <c:v>-4.4027686809562608E-2</c:v>
                </c:pt>
                <c:pt idx="47">
                  <c:v>-0.26583641032897909</c:v>
                </c:pt>
                <c:pt idx="48">
                  <c:v>-0.71279023921237217</c:v>
                </c:pt>
                <c:pt idx="49">
                  <c:v>-0.28806329970127847</c:v>
                </c:pt>
                <c:pt idx="50">
                  <c:v>-0.3081434891541745</c:v>
                </c:pt>
                <c:pt idx="51">
                  <c:v>-0.223044146337984</c:v>
                </c:pt>
                <c:pt idx="52">
                  <c:v>-0.25503177481118178</c:v>
                </c:pt>
                <c:pt idx="53">
                  <c:v>-0.1973200127485672</c:v>
                </c:pt>
                <c:pt idx="54">
                  <c:v>-0.26145706030007532</c:v>
                </c:pt>
                <c:pt idx="55">
                  <c:v>-0.2303854437288729</c:v>
                </c:pt>
                <c:pt idx="56">
                  <c:v>-0.2693834090646921</c:v>
                </c:pt>
                <c:pt idx="57">
                  <c:v>-0.2197848146942534</c:v>
                </c:pt>
                <c:pt idx="58">
                  <c:v>-0.1951351878739874</c:v>
                </c:pt>
                <c:pt idx="59">
                  <c:v>-0.27129558123138731</c:v>
                </c:pt>
                <c:pt idx="60">
                  <c:v>-0.2426735708006694</c:v>
                </c:pt>
                <c:pt idx="61">
                  <c:v>-0.24974411255628801</c:v>
                </c:pt>
                <c:pt idx="62">
                  <c:v>-0.28258835637855889</c:v>
                </c:pt>
                <c:pt idx="63">
                  <c:v>-0.21184544812092801</c:v>
                </c:pt>
                <c:pt idx="64">
                  <c:v>-0.16521111396756491</c:v>
                </c:pt>
                <c:pt idx="65">
                  <c:v>-0.21958509808811891</c:v>
                </c:pt>
                <c:pt idx="66">
                  <c:v>-0.14351217406339861</c:v>
                </c:pt>
                <c:pt idx="67">
                  <c:v>0.74808350998923001</c:v>
                </c:pt>
                <c:pt idx="68">
                  <c:v>0.74229149226784374</c:v>
                </c:pt>
                <c:pt idx="69">
                  <c:v>0.70367697031823673</c:v>
                </c:pt>
                <c:pt idx="70">
                  <c:v>0.55327987989521799</c:v>
                </c:pt>
                <c:pt idx="71">
                  <c:v>0.50564682945095152</c:v>
                </c:pt>
                <c:pt idx="72">
                  <c:v>0.54168200630633134</c:v>
                </c:pt>
                <c:pt idx="73">
                  <c:v>0.56065729992805835</c:v>
                </c:pt>
                <c:pt idx="74">
                  <c:v>0.58864021903740238</c:v>
                </c:pt>
                <c:pt idx="75">
                  <c:v>0.4929935103034439</c:v>
                </c:pt>
                <c:pt idx="76">
                  <c:v>0.97637373112179893</c:v>
                </c:pt>
                <c:pt idx="77">
                  <c:v>0.94397475265957564</c:v>
                </c:pt>
                <c:pt idx="78">
                  <c:v>0.95824747843909597</c:v>
                </c:pt>
                <c:pt idx="79">
                  <c:v>1.1546438696536481</c:v>
                </c:pt>
                <c:pt idx="80">
                  <c:v>0.50816849250308604</c:v>
                </c:pt>
                <c:pt idx="81">
                  <c:v>0.42101561667273868</c:v>
                </c:pt>
                <c:pt idx="82">
                  <c:v>0.54492185589895525</c:v>
                </c:pt>
                <c:pt idx="83">
                  <c:v>0.54120891579122565</c:v>
                </c:pt>
                <c:pt idx="84">
                  <c:v>0.64214104147502693</c:v>
                </c:pt>
                <c:pt idx="85">
                  <c:v>0.6959296886142482</c:v>
                </c:pt>
                <c:pt idx="86">
                  <c:v>0.64031766445938987</c:v>
                </c:pt>
                <c:pt idx="87">
                  <c:v>0.6751348692758844</c:v>
                </c:pt>
                <c:pt idx="88">
                  <c:v>0.75473564837737706</c:v>
                </c:pt>
                <c:pt idx="89">
                  <c:v>0.70894290080718825</c:v>
                </c:pt>
                <c:pt idx="90">
                  <c:v>0.75186527491790622</c:v>
                </c:pt>
                <c:pt idx="91">
                  <c:v>0.74598883337395694</c:v>
                </c:pt>
                <c:pt idx="92">
                  <c:v>0.76439025437289998</c:v>
                </c:pt>
                <c:pt idx="93">
                  <c:v>-1.894249281818114</c:v>
                </c:pt>
                <c:pt idx="94">
                  <c:v>-1.974982176209183</c:v>
                </c:pt>
                <c:pt idx="95">
                  <c:v>-1.812637598750845</c:v>
                </c:pt>
                <c:pt idx="96">
                  <c:v>-1.8445439288626451</c:v>
                </c:pt>
                <c:pt idx="97">
                  <c:v>-1.8706881084912479</c:v>
                </c:pt>
                <c:pt idx="98">
                  <c:v>-1.795454633989775</c:v>
                </c:pt>
                <c:pt idx="99">
                  <c:v>-1.653914616568035</c:v>
                </c:pt>
                <c:pt idx="100">
                  <c:v>-2.0194254917847041</c:v>
                </c:pt>
                <c:pt idx="101">
                  <c:v>-1.8703182229442219</c:v>
                </c:pt>
                <c:pt idx="102">
                  <c:v>-1.9432741605110611</c:v>
                </c:pt>
                <c:pt idx="103">
                  <c:v>-2.140381348251192</c:v>
                </c:pt>
                <c:pt idx="104">
                  <c:v>-1.990931596608273</c:v>
                </c:pt>
                <c:pt idx="105">
                  <c:v>-1.678461747632906</c:v>
                </c:pt>
                <c:pt idx="106">
                  <c:v>-1.873804765608623</c:v>
                </c:pt>
                <c:pt idx="107">
                  <c:v>-1.89156970095676</c:v>
                </c:pt>
                <c:pt idx="108">
                  <c:v>-2.007019797585631</c:v>
                </c:pt>
                <c:pt idx="109">
                  <c:v>-1.9760983609003</c:v>
                </c:pt>
                <c:pt idx="110">
                  <c:v>-1.963576315086409</c:v>
                </c:pt>
                <c:pt idx="111">
                  <c:v>-2.0809303568808328</c:v>
                </c:pt>
                <c:pt idx="112">
                  <c:v>-1.9958177039407841</c:v>
                </c:pt>
                <c:pt idx="113">
                  <c:v>-2.024794735074174</c:v>
                </c:pt>
                <c:pt idx="114">
                  <c:v>-1.785140075301938</c:v>
                </c:pt>
                <c:pt idx="115">
                  <c:v>-2.7053626834415998</c:v>
                </c:pt>
                <c:pt idx="116">
                  <c:v>-2.6494958391468351</c:v>
                </c:pt>
                <c:pt idx="117">
                  <c:v>-2.593694155661892</c:v>
                </c:pt>
                <c:pt idx="118">
                  <c:v>-2.4152137443831889</c:v>
                </c:pt>
                <c:pt idx="119">
                  <c:v>-2.633279523656169</c:v>
                </c:pt>
                <c:pt idx="120">
                  <c:v>-2.4863318582854781</c:v>
                </c:pt>
                <c:pt idx="121">
                  <c:v>-2.1101019206877161</c:v>
                </c:pt>
                <c:pt idx="122">
                  <c:v>-2.4241234364943178</c:v>
                </c:pt>
                <c:pt idx="123">
                  <c:v>-2.463228378057106</c:v>
                </c:pt>
              </c:numCache>
            </c:numRef>
          </c:xVal>
          <c:yVal>
            <c:numRef>
              <c:f>'PCA-tot'!$AD$798:$AD$921</c:f>
              <c:numCache>
                <c:formatCode>0.00</c:formatCode>
                <c:ptCount val="124"/>
                <c:pt idx="0">
                  <c:v>-0.91710471359414381</c:v>
                </c:pt>
                <c:pt idx="1">
                  <c:v>-1.0286396331404279</c:v>
                </c:pt>
                <c:pt idx="2">
                  <c:v>-0.81986466453104767</c:v>
                </c:pt>
                <c:pt idx="3">
                  <c:v>-0.8691400433632207</c:v>
                </c:pt>
                <c:pt idx="4">
                  <c:v>-0.80319883616176113</c:v>
                </c:pt>
                <c:pt idx="5">
                  <c:v>-0.80098060086743728</c:v>
                </c:pt>
                <c:pt idx="6">
                  <c:v>-0.46383621599749858</c:v>
                </c:pt>
                <c:pt idx="7">
                  <c:v>-0.6971301472100061</c:v>
                </c:pt>
                <c:pt idx="8">
                  <c:v>-0.87881677479383147</c:v>
                </c:pt>
                <c:pt idx="9">
                  <c:v>-0.78080571428904888</c:v>
                </c:pt>
                <c:pt idx="10">
                  <c:v>-0.84281086186961685</c:v>
                </c:pt>
                <c:pt idx="11">
                  <c:v>-0.911595479367596</c:v>
                </c:pt>
                <c:pt idx="12">
                  <c:v>-0.95728488843317394</c:v>
                </c:pt>
                <c:pt idx="13">
                  <c:v>-0.76825229337880696</c:v>
                </c:pt>
                <c:pt idx="14">
                  <c:v>-0.83545632418513915</c:v>
                </c:pt>
                <c:pt idx="15">
                  <c:v>-0.72537168375379912</c:v>
                </c:pt>
                <c:pt idx="16">
                  <c:v>-0.91366523685676204</c:v>
                </c:pt>
                <c:pt idx="17">
                  <c:v>-0.796759229050781</c:v>
                </c:pt>
                <c:pt idx="18">
                  <c:v>-0.78810502356504675</c:v>
                </c:pt>
                <c:pt idx="19">
                  <c:v>-0.53192015124893099</c:v>
                </c:pt>
                <c:pt idx="20">
                  <c:v>-0.69894414246348824</c:v>
                </c:pt>
                <c:pt idx="21">
                  <c:v>-0.62147185369964875</c:v>
                </c:pt>
                <c:pt idx="22">
                  <c:v>2.1650671675043589</c:v>
                </c:pt>
                <c:pt idx="23">
                  <c:v>2.1805609569319109</c:v>
                </c:pt>
                <c:pt idx="24">
                  <c:v>2.0538930875216761</c:v>
                </c:pt>
                <c:pt idx="25">
                  <c:v>2.1979579516500332</c:v>
                </c:pt>
                <c:pt idx="26">
                  <c:v>2.4062945984000819</c:v>
                </c:pt>
                <c:pt idx="27">
                  <c:v>2.605245966225092</c:v>
                </c:pt>
                <c:pt idx="28">
                  <c:v>-0.64335541745977498</c:v>
                </c:pt>
                <c:pt idx="29">
                  <c:v>-0.7387552537926666</c:v>
                </c:pt>
                <c:pt idx="30">
                  <c:v>-5.3364865978236607E-2</c:v>
                </c:pt>
                <c:pt idx="31">
                  <c:v>-0.80941070408142546</c:v>
                </c:pt>
                <c:pt idx="32">
                  <c:v>-0.68598872469971572</c:v>
                </c:pt>
                <c:pt idx="33">
                  <c:v>-0.66548860926648723</c:v>
                </c:pt>
                <c:pt idx="34">
                  <c:v>-0.79360325878632565</c:v>
                </c:pt>
                <c:pt idx="35">
                  <c:v>-0.71053773473152748</c:v>
                </c:pt>
                <c:pt idx="36">
                  <c:v>-0.72414685755944519</c:v>
                </c:pt>
                <c:pt idx="37">
                  <c:v>-0.78472810926139946</c:v>
                </c:pt>
                <c:pt idx="38">
                  <c:v>-0.68124385590980074</c:v>
                </c:pt>
                <c:pt idx="39">
                  <c:v>-0.54246337610279938</c:v>
                </c:pt>
                <c:pt idx="40">
                  <c:v>-0.55849087992379198</c:v>
                </c:pt>
                <c:pt idx="41">
                  <c:v>-0.67611615676533032</c:v>
                </c:pt>
                <c:pt idx="42">
                  <c:v>-0.48370011499040733</c:v>
                </c:pt>
                <c:pt idx="43">
                  <c:v>-0.57171442424623808</c:v>
                </c:pt>
                <c:pt idx="44">
                  <c:v>-0.58370676466275118</c:v>
                </c:pt>
                <c:pt idx="45">
                  <c:v>-0.64254319448785313</c:v>
                </c:pt>
                <c:pt idx="46">
                  <c:v>-0.5735513448515358</c:v>
                </c:pt>
                <c:pt idx="47">
                  <c:v>-0.61106136356476937</c:v>
                </c:pt>
                <c:pt idx="48">
                  <c:v>-0.40761307747042602</c:v>
                </c:pt>
                <c:pt idx="49">
                  <c:v>-0.59900585079572688</c:v>
                </c:pt>
                <c:pt idx="50">
                  <c:v>-0.55323588112668465</c:v>
                </c:pt>
                <c:pt idx="51">
                  <c:v>-0.5426576793038036</c:v>
                </c:pt>
                <c:pt idx="52">
                  <c:v>-0.61340290656000518</c:v>
                </c:pt>
                <c:pt idx="53">
                  <c:v>-0.55457865941992002</c:v>
                </c:pt>
                <c:pt idx="54">
                  <c:v>-0.55601636516317143</c:v>
                </c:pt>
                <c:pt idx="55">
                  <c:v>-0.53404945224302958</c:v>
                </c:pt>
                <c:pt idx="56">
                  <c:v>-0.62640122939911425</c:v>
                </c:pt>
                <c:pt idx="57">
                  <c:v>-0.5592359307215492</c:v>
                </c:pt>
                <c:pt idx="58">
                  <c:v>-0.62497191417090636</c:v>
                </c:pt>
                <c:pt idx="59">
                  <c:v>-0.60419631895583947</c:v>
                </c:pt>
                <c:pt idx="60">
                  <c:v>-0.65389690256051447</c:v>
                </c:pt>
                <c:pt idx="61">
                  <c:v>-0.64745455606866043</c:v>
                </c:pt>
                <c:pt idx="62">
                  <c:v>-0.60518945074260388</c:v>
                </c:pt>
                <c:pt idx="63">
                  <c:v>-0.53126583483000467</c:v>
                </c:pt>
                <c:pt idx="64">
                  <c:v>-0.64707029389874093</c:v>
                </c:pt>
                <c:pt idx="65">
                  <c:v>-0.60322383063739937</c:v>
                </c:pt>
                <c:pt idx="66">
                  <c:v>-0.41592647611334382</c:v>
                </c:pt>
                <c:pt idx="67">
                  <c:v>0.21350460114287631</c:v>
                </c:pt>
                <c:pt idx="68">
                  <c:v>1.7765247954510038E-2</c:v>
                </c:pt>
                <c:pt idx="69">
                  <c:v>-5.781625528315084E-2</c:v>
                </c:pt>
                <c:pt idx="70">
                  <c:v>0.2163017679397887</c:v>
                </c:pt>
                <c:pt idx="71">
                  <c:v>0.11002780553284661</c:v>
                </c:pt>
                <c:pt idx="72">
                  <c:v>-9.7440350875553031E-3</c:v>
                </c:pt>
                <c:pt idx="73">
                  <c:v>-7.6721904206009661E-2</c:v>
                </c:pt>
                <c:pt idx="74">
                  <c:v>-3.2996055918584753E-2</c:v>
                </c:pt>
                <c:pt idx="75">
                  <c:v>-7.4201625303164875E-2</c:v>
                </c:pt>
                <c:pt idx="76">
                  <c:v>0.63711003732017357</c:v>
                </c:pt>
                <c:pt idx="77">
                  <c:v>0.51160980834764913</c:v>
                </c:pt>
                <c:pt idx="78">
                  <c:v>0.71303124471991441</c:v>
                </c:pt>
                <c:pt idx="79">
                  <c:v>0.65751517337060572</c:v>
                </c:pt>
                <c:pt idx="80">
                  <c:v>-0.26691971548065319</c:v>
                </c:pt>
                <c:pt idx="81">
                  <c:v>-4.4907348835021788E-2</c:v>
                </c:pt>
                <c:pt idx="82">
                  <c:v>-0.2090512456052129</c:v>
                </c:pt>
                <c:pt idx="83">
                  <c:v>-7.8156563699635043E-2</c:v>
                </c:pt>
                <c:pt idx="84">
                  <c:v>0.12229198731977679</c:v>
                </c:pt>
                <c:pt idx="85">
                  <c:v>2.5086899718144651E-2</c:v>
                </c:pt>
                <c:pt idx="86">
                  <c:v>0.23470011415604461</c:v>
                </c:pt>
                <c:pt idx="87">
                  <c:v>0.10804152523739489</c:v>
                </c:pt>
                <c:pt idx="88">
                  <c:v>0.1013485657779121</c:v>
                </c:pt>
                <c:pt idx="89">
                  <c:v>0.29988001572116341</c:v>
                </c:pt>
                <c:pt idx="90">
                  <c:v>0.19594026119004021</c:v>
                </c:pt>
                <c:pt idx="91">
                  <c:v>0.38149687437188379</c:v>
                </c:pt>
                <c:pt idx="92">
                  <c:v>0.31470787290855567</c:v>
                </c:pt>
                <c:pt idx="93">
                  <c:v>-0.14519366911591369</c:v>
                </c:pt>
                <c:pt idx="94">
                  <c:v>-0.36253139108288618</c:v>
                </c:pt>
                <c:pt idx="95">
                  <c:v>-0.5031164090677791</c:v>
                </c:pt>
                <c:pt idx="96">
                  <c:v>-0.59558781630418112</c:v>
                </c:pt>
                <c:pt idx="97">
                  <c:v>-0.47156282100189462</c:v>
                </c:pt>
                <c:pt idx="98">
                  <c:v>-0.44978315758623849</c:v>
                </c:pt>
                <c:pt idx="99">
                  <c:v>-0.46459934900666761</c:v>
                </c:pt>
                <c:pt idx="100">
                  <c:v>-0.48680858986235093</c:v>
                </c:pt>
                <c:pt idx="101">
                  <c:v>-0.60462226387851825</c:v>
                </c:pt>
                <c:pt idx="102">
                  <c:v>-0.61611835722232677</c:v>
                </c:pt>
                <c:pt idx="103">
                  <c:v>-0.75947238674902584</c:v>
                </c:pt>
                <c:pt idx="104">
                  <c:v>-0.66042276200459349</c:v>
                </c:pt>
                <c:pt idx="105">
                  <c:v>-0.80960119912015027</c:v>
                </c:pt>
                <c:pt idx="106">
                  <c:v>-0.78219921535765113</c:v>
                </c:pt>
                <c:pt idx="107">
                  <c:v>-0.85868648224503608</c:v>
                </c:pt>
                <c:pt idx="108">
                  <c:v>-0.72560657282243068</c:v>
                </c:pt>
                <c:pt idx="109">
                  <c:v>-0.77921438887078864</c:v>
                </c:pt>
                <c:pt idx="110">
                  <c:v>-0.88413597351328221</c:v>
                </c:pt>
                <c:pt idx="111">
                  <c:v>-0.6842775896366261</c:v>
                </c:pt>
                <c:pt idx="112">
                  <c:v>-0.88706279992395565</c:v>
                </c:pt>
                <c:pt idx="113">
                  <c:v>-0.82368672857670489</c:v>
                </c:pt>
                <c:pt idx="114">
                  <c:v>-0.91777155834238477</c:v>
                </c:pt>
                <c:pt idx="115">
                  <c:v>-0.50896139550351893</c:v>
                </c:pt>
                <c:pt idx="116">
                  <c:v>-0.34338798943999782</c:v>
                </c:pt>
                <c:pt idx="117">
                  <c:v>-0.2218043736056923</c:v>
                </c:pt>
                <c:pt idx="118">
                  <c:v>-0.44508630176368119</c:v>
                </c:pt>
                <c:pt idx="119">
                  <c:v>-0.568119712901615</c:v>
                </c:pt>
                <c:pt idx="120">
                  <c:v>-0.36362943240801637</c:v>
                </c:pt>
                <c:pt idx="121">
                  <c:v>-0.49024602521685962</c:v>
                </c:pt>
                <c:pt idx="122">
                  <c:v>-0.18663781621588299</c:v>
                </c:pt>
                <c:pt idx="123">
                  <c:v>-0.19157954916967951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927-044F-9CA3-B94745BECD37}"/>
            </c:ext>
          </c:extLst>
        </c:ser>
        <c:ser>
          <c:idx val="13"/>
          <c:order val="13"/>
          <c:tx>
            <c:v>Nea Roda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'PCA-tot'!$AC$922:$AC$997</c:f>
              <c:numCache>
                <c:formatCode>0.00</c:formatCode>
                <c:ptCount val="76"/>
                <c:pt idx="0">
                  <c:v>-1.3065587484390719</c:v>
                </c:pt>
                <c:pt idx="1">
                  <c:v>-1.7059991164015731</c:v>
                </c:pt>
                <c:pt idx="2">
                  <c:v>-1.286753047750995</c:v>
                </c:pt>
                <c:pt idx="3">
                  <c:v>-1.2531946949883319</c:v>
                </c:pt>
                <c:pt idx="4">
                  <c:v>-6.8286069525104326E-2</c:v>
                </c:pt>
                <c:pt idx="5">
                  <c:v>2.7126400629104852</c:v>
                </c:pt>
                <c:pt idx="6">
                  <c:v>1.628068956667224</c:v>
                </c:pt>
                <c:pt idx="7">
                  <c:v>2.5072511871445289</c:v>
                </c:pt>
                <c:pt idx="8">
                  <c:v>2.7253536818104869</c:v>
                </c:pt>
                <c:pt idx="9">
                  <c:v>2.8880448175693179</c:v>
                </c:pt>
                <c:pt idx="10">
                  <c:v>-1.2014000033958641</c:v>
                </c:pt>
                <c:pt idx="11">
                  <c:v>-1.435640846831852</c:v>
                </c:pt>
                <c:pt idx="12">
                  <c:v>-0.76973474696474131</c:v>
                </c:pt>
                <c:pt idx="13">
                  <c:v>-0.85759813316570388</c:v>
                </c:pt>
                <c:pt idx="14">
                  <c:v>-0.981402442904735</c:v>
                </c:pt>
                <c:pt idx="15">
                  <c:v>-0.66292462978077038</c:v>
                </c:pt>
                <c:pt idx="16">
                  <c:v>-0.61927471535314083</c:v>
                </c:pt>
                <c:pt idx="17">
                  <c:v>-0.25771855161945528</c:v>
                </c:pt>
                <c:pt idx="18">
                  <c:v>-0.38509806993424861</c:v>
                </c:pt>
                <c:pt idx="19">
                  <c:v>-0.81189266116068426</c:v>
                </c:pt>
                <c:pt idx="20">
                  <c:v>0.96642954636721179</c:v>
                </c:pt>
                <c:pt idx="21">
                  <c:v>0.9940599273492583</c:v>
                </c:pt>
                <c:pt idx="22">
                  <c:v>1.9418936487161189</c:v>
                </c:pt>
                <c:pt idx="23">
                  <c:v>1.5876043587338371</c:v>
                </c:pt>
                <c:pt idx="24">
                  <c:v>1.693233876675019</c:v>
                </c:pt>
                <c:pt idx="25">
                  <c:v>1.2996577767993001</c:v>
                </c:pt>
                <c:pt idx="26">
                  <c:v>1.2015358541192129</c:v>
                </c:pt>
                <c:pt idx="27">
                  <c:v>1.2418956504160961</c:v>
                </c:pt>
                <c:pt idx="28">
                  <c:v>2.992653067774083</c:v>
                </c:pt>
                <c:pt idx="29">
                  <c:v>1.6413605153663371</c:v>
                </c:pt>
                <c:pt idx="30">
                  <c:v>2.1192419566005412</c:v>
                </c:pt>
                <c:pt idx="31">
                  <c:v>1.1961252433258689</c:v>
                </c:pt>
                <c:pt idx="32">
                  <c:v>2.1482074844386299</c:v>
                </c:pt>
                <c:pt idx="33">
                  <c:v>1.245232680258368</c:v>
                </c:pt>
                <c:pt idx="34">
                  <c:v>1.204632237802002</c:v>
                </c:pt>
                <c:pt idx="35">
                  <c:v>1.260317140106969</c:v>
                </c:pt>
                <c:pt idx="36">
                  <c:v>1.121163658868688</c:v>
                </c:pt>
                <c:pt idx="37">
                  <c:v>1.552192438290529</c:v>
                </c:pt>
                <c:pt idx="38">
                  <c:v>1.3503220002435341</c:v>
                </c:pt>
                <c:pt idx="39">
                  <c:v>1.2038253540473349</c:v>
                </c:pt>
                <c:pt idx="40">
                  <c:v>1.15413753214305</c:v>
                </c:pt>
                <c:pt idx="41">
                  <c:v>1.3334933482013409</c:v>
                </c:pt>
                <c:pt idx="42">
                  <c:v>1.2727477100173989</c:v>
                </c:pt>
                <c:pt idx="43">
                  <c:v>3.9100191726881319</c:v>
                </c:pt>
                <c:pt idx="44">
                  <c:v>1.6002641938325839</c:v>
                </c:pt>
                <c:pt idx="45">
                  <c:v>1.5564292149261809</c:v>
                </c:pt>
                <c:pt idx="46">
                  <c:v>2.090783832200124</c:v>
                </c:pt>
                <c:pt idx="47">
                  <c:v>1.1721279163621681</c:v>
                </c:pt>
                <c:pt idx="48">
                  <c:v>1.5660998211943671</c:v>
                </c:pt>
                <c:pt idx="49">
                  <c:v>0.68630379524614427</c:v>
                </c:pt>
                <c:pt idx="50">
                  <c:v>0.70427581681180029</c:v>
                </c:pt>
                <c:pt idx="51">
                  <c:v>0.85673207787177574</c:v>
                </c:pt>
                <c:pt idx="52">
                  <c:v>3.4497487039648971</c:v>
                </c:pt>
                <c:pt idx="53">
                  <c:v>0.68366516509548081</c:v>
                </c:pt>
                <c:pt idx="54">
                  <c:v>0.79595800072960898</c:v>
                </c:pt>
                <c:pt idx="55">
                  <c:v>0.80147404166657565</c:v>
                </c:pt>
                <c:pt idx="56">
                  <c:v>0.81437417660565026</c:v>
                </c:pt>
                <c:pt idx="57">
                  <c:v>0.81706801932525652</c:v>
                </c:pt>
                <c:pt idx="58">
                  <c:v>0.7192145253144967</c:v>
                </c:pt>
                <c:pt idx="59">
                  <c:v>0.59655895953981686</c:v>
                </c:pt>
                <c:pt idx="60">
                  <c:v>0.85332182172583282</c:v>
                </c:pt>
                <c:pt idx="61">
                  <c:v>0.75588924118298662</c:v>
                </c:pt>
                <c:pt idx="62">
                  <c:v>0.69878586199547787</c:v>
                </c:pt>
                <c:pt idx="63">
                  <c:v>0.77488364900812756</c:v>
                </c:pt>
                <c:pt idx="64">
                  <c:v>0.7705577905299873</c:v>
                </c:pt>
                <c:pt idx="65">
                  <c:v>0.85872773791599555</c:v>
                </c:pt>
                <c:pt idx="66">
                  <c:v>0.86819609748910831</c:v>
                </c:pt>
                <c:pt idx="67">
                  <c:v>0.78726185912194868</c:v>
                </c:pt>
                <c:pt idx="68">
                  <c:v>0.91103314503504274</c:v>
                </c:pt>
                <c:pt idx="69">
                  <c:v>0.81299290722600692</c:v>
                </c:pt>
                <c:pt idx="70">
                  <c:v>0.73993305556336286</c:v>
                </c:pt>
                <c:pt idx="71">
                  <c:v>0.8389442882371263</c:v>
                </c:pt>
                <c:pt idx="72">
                  <c:v>1.2693277458573511</c:v>
                </c:pt>
                <c:pt idx="73">
                  <c:v>0.88280886800387215</c:v>
                </c:pt>
                <c:pt idx="74">
                  <c:v>0.88939664850139799</c:v>
                </c:pt>
                <c:pt idx="75">
                  <c:v>0.78869682366012617</c:v>
                </c:pt>
              </c:numCache>
            </c:numRef>
          </c:xVal>
          <c:yVal>
            <c:numRef>
              <c:f>'PCA-tot'!$AD$922:$AD$997</c:f>
              <c:numCache>
                <c:formatCode>0.00</c:formatCode>
                <c:ptCount val="76"/>
                <c:pt idx="0">
                  <c:v>-0.45346250404780769</c:v>
                </c:pt>
                <c:pt idx="1">
                  <c:v>-0.47750865938907272</c:v>
                </c:pt>
                <c:pt idx="2">
                  <c:v>-0.58273618805784133</c:v>
                </c:pt>
                <c:pt idx="3">
                  <c:v>-0.59232767960450816</c:v>
                </c:pt>
                <c:pt idx="4">
                  <c:v>-0.79802616969325513</c:v>
                </c:pt>
                <c:pt idx="5">
                  <c:v>-1.702632242558868</c:v>
                </c:pt>
                <c:pt idx="6">
                  <c:v>-1.3826837147422899</c:v>
                </c:pt>
                <c:pt idx="7">
                  <c:v>-1.509240435667095</c:v>
                </c:pt>
                <c:pt idx="8">
                  <c:v>-1.3505220464158509</c:v>
                </c:pt>
                <c:pt idx="9">
                  <c:v>-1.094395954348552</c:v>
                </c:pt>
                <c:pt idx="10">
                  <c:v>-0.59946168154712642</c:v>
                </c:pt>
                <c:pt idx="11">
                  <c:v>-0.56471491497748638</c:v>
                </c:pt>
                <c:pt idx="12">
                  <c:v>-0.48238245265832369</c:v>
                </c:pt>
                <c:pt idx="13">
                  <c:v>-0.40751944947792251</c:v>
                </c:pt>
                <c:pt idx="14">
                  <c:v>-0.38562868014315788</c:v>
                </c:pt>
                <c:pt idx="15">
                  <c:v>-0.91762453813388778</c:v>
                </c:pt>
                <c:pt idx="16">
                  <c:v>-0.8515029736811045</c:v>
                </c:pt>
                <c:pt idx="17">
                  <c:v>-0.29733406268733281</c:v>
                </c:pt>
                <c:pt idx="18">
                  <c:v>-0.16290533988847361</c:v>
                </c:pt>
                <c:pt idx="19">
                  <c:v>-0.92494874496412482</c:v>
                </c:pt>
                <c:pt idx="20">
                  <c:v>1.7618173123080449</c:v>
                </c:pt>
                <c:pt idx="21">
                  <c:v>1.698422367021523</c:v>
                </c:pt>
                <c:pt idx="22">
                  <c:v>2.3994954555642178</c:v>
                </c:pt>
                <c:pt idx="23">
                  <c:v>2.5690884039264041</c:v>
                </c:pt>
                <c:pt idx="24">
                  <c:v>2.0750632034148651</c:v>
                </c:pt>
                <c:pt idx="25">
                  <c:v>2.0441663370530478</c:v>
                </c:pt>
                <c:pt idx="26">
                  <c:v>1.949993054685714</c:v>
                </c:pt>
                <c:pt idx="27">
                  <c:v>1.8394004002185751</c:v>
                </c:pt>
                <c:pt idx="28">
                  <c:v>2.498986136355716</c:v>
                </c:pt>
                <c:pt idx="29">
                  <c:v>2.4904362646600018</c:v>
                </c:pt>
                <c:pt idx="30">
                  <c:v>1.0920037380734331</c:v>
                </c:pt>
                <c:pt idx="31">
                  <c:v>1.9471057081370231</c:v>
                </c:pt>
                <c:pt idx="32">
                  <c:v>2.5128159673028918</c:v>
                </c:pt>
                <c:pt idx="33">
                  <c:v>2.2805052229961218</c:v>
                </c:pt>
                <c:pt idx="34">
                  <c:v>2.1012593334687781</c:v>
                </c:pt>
                <c:pt idx="35">
                  <c:v>1.9410688861078429</c:v>
                </c:pt>
                <c:pt idx="36">
                  <c:v>1.8012863032749229</c:v>
                </c:pt>
                <c:pt idx="37">
                  <c:v>2.597334511132197</c:v>
                </c:pt>
                <c:pt idx="38">
                  <c:v>2.311439019941075</c:v>
                </c:pt>
                <c:pt idx="39">
                  <c:v>2.397821349521299</c:v>
                </c:pt>
                <c:pt idx="40">
                  <c:v>2.203444443881291</c:v>
                </c:pt>
                <c:pt idx="41">
                  <c:v>1.8927932449533329</c:v>
                </c:pt>
                <c:pt idx="42">
                  <c:v>1.815187433846108</c:v>
                </c:pt>
                <c:pt idx="43">
                  <c:v>2.1624970091826681</c:v>
                </c:pt>
                <c:pt idx="44">
                  <c:v>2.4432051255867671</c:v>
                </c:pt>
                <c:pt idx="45">
                  <c:v>1.8100581298639771</c:v>
                </c:pt>
                <c:pt idx="46">
                  <c:v>2.7800755539891919</c:v>
                </c:pt>
                <c:pt idx="47">
                  <c:v>2.548044805242256</c:v>
                </c:pt>
                <c:pt idx="48">
                  <c:v>2.216686427791783</c:v>
                </c:pt>
                <c:pt idx="49">
                  <c:v>1.781503482211386</c:v>
                </c:pt>
                <c:pt idx="50">
                  <c:v>1.607613049806434</c:v>
                </c:pt>
                <c:pt idx="51">
                  <c:v>1.59292351835594</c:v>
                </c:pt>
                <c:pt idx="52">
                  <c:v>1.46262119177784</c:v>
                </c:pt>
                <c:pt idx="53">
                  <c:v>1.5327205175716569</c:v>
                </c:pt>
                <c:pt idx="54">
                  <c:v>1.3645539067106289</c:v>
                </c:pt>
                <c:pt idx="55">
                  <c:v>1.307281058080983</c:v>
                </c:pt>
                <c:pt idx="56">
                  <c:v>1.472512738751961</c:v>
                </c:pt>
                <c:pt idx="57">
                  <c:v>1.5558533080201731</c:v>
                </c:pt>
                <c:pt idx="58">
                  <c:v>1.3631892693373719</c:v>
                </c:pt>
                <c:pt idx="59">
                  <c:v>1.397651080819807</c:v>
                </c:pt>
                <c:pt idx="60">
                  <c:v>1.318474671333975</c:v>
                </c:pt>
                <c:pt idx="61">
                  <c:v>1.98105374728591</c:v>
                </c:pt>
                <c:pt idx="62">
                  <c:v>1.4989012187931829</c:v>
                </c:pt>
                <c:pt idx="63">
                  <c:v>1.6766846793736361</c:v>
                </c:pt>
                <c:pt idx="64">
                  <c:v>1.219495974985386</c:v>
                </c:pt>
                <c:pt idx="65">
                  <c:v>1.263875195292224</c:v>
                </c:pt>
                <c:pt idx="66">
                  <c:v>1.4736874677292331</c:v>
                </c:pt>
                <c:pt idx="67">
                  <c:v>1.551980257119862</c:v>
                </c:pt>
                <c:pt idx="68">
                  <c:v>1.7753655794167069</c:v>
                </c:pt>
                <c:pt idx="69">
                  <c:v>1.402050510108698</c:v>
                </c:pt>
                <c:pt idx="70">
                  <c:v>1.469628636951738</c:v>
                </c:pt>
                <c:pt idx="71">
                  <c:v>1.554233341827497</c:v>
                </c:pt>
                <c:pt idx="72">
                  <c:v>2.469168192820733</c:v>
                </c:pt>
                <c:pt idx="73">
                  <c:v>1.759378408782474</c:v>
                </c:pt>
                <c:pt idx="74">
                  <c:v>1.6046611705586631</c:v>
                </c:pt>
                <c:pt idx="75">
                  <c:v>1.631850236002222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927-044F-9CA3-B94745BECD37}"/>
            </c:ext>
          </c:extLst>
        </c:ser>
        <c:ser>
          <c:idx val="14"/>
          <c:order val="14"/>
          <c:tx>
            <c:v>Gomati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'PCA-tot'!$AC$998:$AC$1184</c:f>
              <c:numCache>
                <c:formatCode>0.00</c:formatCode>
                <c:ptCount val="187"/>
                <c:pt idx="0">
                  <c:v>-3.4831410651445158</c:v>
                </c:pt>
                <c:pt idx="1">
                  <c:v>-2.4321325846130168</c:v>
                </c:pt>
                <c:pt idx="2">
                  <c:v>-2.5152809792551278</c:v>
                </c:pt>
                <c:pt idx="3">
                  <c:v>-3.0174765707277249</c:v>
                </c:pt>
                <c:pt idx="4">
                  <c:v>-2.9903519266095051</c:v>
                </c:pt>
                <c:pt idx="5">
                  <c:v>1.069751277862145</c:v>
                </c:pt>
                <c:pt idx="6">
                  <c:v>1.1075578209221499</c:v>
                </c:pt>
                <c:pt idx="7">
                  <c:v>0.12174846627356239</c:v>
                </c:pt>
                <c:pt idx="8">
                  <c:v>9.5306264211019107E-2</c:v>
                </c:pt>
                <c:pt idx="9">
                  <c:v>-4.9486451049266467E-2</c:v>
                </c:pt>
                <c:pt idx="10">
                  <c:v>1.3170596246941331</c:v>
                </c:pt>
                <c:pt idx="11">
                  <c:v>1.534614459691046</c:v>
                </c:pt>
                <c:pt idx="12">
                  <c:v>3.105374020338207</c:v>
                </c:pt>
                <c:pt idx="13">
                  <c:v>1.451393039226144</c:v>
                </c:pt>
                <c:pt idx="14">
                  <c:v>1.3693075027132571</c:v>
                </c:pt>
                <c:pt idx="15">
                  <c:v>1.1920487913321789</c:v>
                </c:pt>
                <c:pt idx="16">
                  <c:v>1.6559132323489669</c:v>
                </c:pt>
                <c:pt idx="17">
                  <c:v>1.5675019791360489</c:v>
                </c:pt>
                <c:pt idx="18">
                  <c:v>1.2901033684133529</c:v>
                </c:pt>
                <c:pt idx="19">
                  <c:v>1.331193467035322</c:v>
                </c:pt>
                <c:pt idx="20">
                  <c:v>1.2355763469528731</c:v>
                </c:pt>
                <c:pt idx="21">
                  <c:v>1.3225218723815211</c:v>
                </c:pt>
                <c:pt idx="22">
                  <c:v>1.8038421787027861</c:v>
                </c:pt>
                <c:pt idx="23">
                  <c:v>1.487990540299442</c:v>
                </c:pt>
                <c:pt idx="24">
                  <c:v>1.496813865061462</c:v>
                </c:pt>
                <c:pt idx="25">
                  <c:v>3.0476917020574992</c:v>
                </c:pt>
                <c:pt idx="26">
                  <c:v>1.173858129978371</c:v>
                </c:pt>
                <c:pt idx="27">
                  <c:v>1.360049121659672</c:v>
                </c:pt>
                <c:pt idx="28">
                  <c:v>1.6103059754971829</c:v>
                </c:pt>
                <c:pt idx="29">
                  <c:v>1.3134441906598999</c:v>
                </c:pt>
                <c:pt idx="30">
                  <c:v>1.3221691509097939</c:v>
                </c:pt>
                <c:pt idx="31">
                  <c:v>2.60006297196069</c:v>
                </c:pt>
                <c:pt idx="32">
                  <c:v>1.49431637453321</c:v>
                </c:pt>
                <c:pt idx="33">
                  <c:v>1.252459674417191</c:v>
                </c:pt>
                <c:pt idx="34">
                  <c:v>1.2234913796313669</c:v>
                </c:pt>
                <c:pt idx="35">
                  <c:v>2.147993930088818</c:v>
                </c:pt>
                <c:pt idx="36">
                  <c:v>1.8483981990055069</c:v>
                </c:pt>
                <c:pt idx="37">
                  <c:v>1.8271485198650519</c:v>
                </c:pt>
                <c:pt idx="38">
                  <c:v>2.4546423669229491</c:v>
                </c:pt>
                <c:pt idx="39">
                  <c:v>3.3637196382529231</c:v>
                </c:pt>
                <c:pt idx="40">
                  <c:v>3.290831763187938</c:v>
                </c:pt>
                <c:pt idx="41">
                  <c:v>1.9202044512974119</c:v>
                </c:pt>
                <c:pt idx="42">
                  <c:v>2.3920081294397009</c:v>
                </c:pt>
                <c:pt idx="43">
                  <c:v>2.4050076264587288</c:v>
                </c:pt>
                <c:pt idx="44">
                  <c:v>2.3206162296768378</c:v>
                </c:pt>
                <c:pt idx="45">
                  <c:v>2.4273300969744032</c:v>
                </c:pt>
                <c:pt idx="46">
                  <c:v>2.6367317662159491</c:v>
                </c:pt>
                <c:pt idx="47">
                  <c:v>3.2719169552804712</c:v>
                </c:pt>
                <c:pt idx="48">
                  <c:v>1.1918777595585961</c:v>
                </c:pt>
                <c:pt idx="49">
                  <c:v>1.1695740168007309</c:v>
                </c:pt>
                <c:pt idx="50">
                  <c:v>1.223414122471713</c:v>
                </c:pt>
                <c:pt idx="51">
                  <c:v>2.2948080266690378</c:v>
                </c:pt>
                <c:pt idx="52">
                  <c:v>2.462424825963812</c:v>
                </c:pt>
                <c:pt idx="53">
                  <c:v>1.5536160629073641</c:v>
                </c:pt>
                <c:pt idx="54">
                  <c:v>1.3698159596731621</c:v>
                </c:pt>
                <c:pt idx="55">
                  <c:v>2.9648867154271148</c:v>
                </c:pt>
                <c:pt idx="56">
                  <c:v>1.231296696092562</c:v>
                </c:pt>
                <c:pt idx="57">
                  <c:v>0.90962813075276383</c:v>
                </c:pt>
                <c:pt idx="58">
                  <c:v>0.96522014766017861</c:v>
                </c:pt>
                <c:pt idx="59">
                  <c:v>1.096367473325889</c:v>
                </c:pt>
                <c:pt idx="60">
                  <c:v>1.225048918042781</c:v>
                </c:pt>
                <c:pt idx="61">
                  <c:v>1.406804043760558</c:v>
                </c:pt>
                <c:pt idx="62">
                  <c:v>1.8835704022830779</c:v>
                </c:pt>
                <c:pt idx="63">
                  <c:v>1.6335064206707079</c:v>
                </c:pt>
                <c:pt idx="64">
                  <c:v>2.3412847279907831</c:v>
                </c:pt>
                <c:pt idx="65">
                  <c:v>1.846520505351162</c:v>
                </c:pt>
                <c:pt idx="66">
                  <c:v>0.91904633980043449</c:v>
                </c:pt>
                <c:pt idx="67">
                  <c:v>0.99150759792246212</c:v>
                </c:pt>
                <c:pt idx="68">
                  <c:v>0.88194560651434051</c:v>
                </c:pt>
                <c:pt idx="69">
                  <c:v>0.8878887140027748</c:v>
                </c:pt>
                <c:pt idx="70">
                  <c:v>1.0255439995064739</c:v>
                </c:pt>
                <c:pt idx="71">
                  <c:v>1.7340501815817</c:v>
                </c:pt>
                <c:pt idx="72">
                  <c:v>1.794848688127864</c:v>
                </c:pt>
                <c:pt idx="73">
                  <c:v>1.189944946272496</c:v>
                </c:pt>
                <c:pt idx="74">
                  <c:v>1.00207000379063</c:v>
                </c:pt>
                <c:pt idx="75">
                  <c:v>1.1427060645693921</c:v>
                </c:pt>
                <c:pt idx="76">
                  <c:v>1.144501148133326</c:v>
                </c:pt>
                <c:pt idx="77">
                  <c:v>1.044120169794132</c:v>
                </c:pt>
                <c:pt idx="78">
                  <c:v>1.1163585539842089</c:v>
                </c:pt>
                <c:pt idx="79">
                  <c:v>1.3429708407358121</c:v>
                </c:pt>
                <c:pt idx="80">
                  <c:v>1.191820821002205</c:v>
                </c:pt>
                <c:pt idx="81">
                  <c:v>2.3042935426471498</c:v>
                </c:pt>
                <c:pt idx="82">
                  <c:v>1.420303272063018</c:v>
                </c:pt>
                <c:pt idx="83">
                  <c:v>1.423800315640406</c:v>
                </c:pt>
                <c:pt idx="84">
                  <c:v>1.3641470698366349</c:v>
                </c:pt>
                <c:pt idx="85">
                  <c:v>1.404992477655487</c:v>
                </c:pt>
                <c:pt idx="86">
                  <c:v>3.0492547564209578</c:v>
                </c:pt>
                <c:pt idx="87">
                  <c:v>1.026246848512228</c:v>
                </c:pt>
                <c:pt idx="88">
                  <c:v>1.1036785174336781</c:v>
                </c:pt>
                <c:pt idx="89">
                  <c:v>1.0511782640181691</c:v>
                </c:pt>
                <c:pt idx="90">
                  <c:v>2.01597086389086</c:v>
                </c:pt>
                <c:pt idx="91">
                  <c:v>1.402579692381217</c:v>
                </c:pt>
                <c:pt idx="92">
                  <c:v>1.055003157716077</c:v>
                </c:pt>
                <c:pt idx="93">
                  <c:v>2.913427828179048</c:v>
                </c:pt>
                <c:pt idx="94">
                  <c:v>2.627947543469757</c:v>
                </c:pt>
                <c:pt idx="95">
                  <c:v>1.465178730817402</c:v>
                </c:pt>
                <c:pt idx="96">
                  <c:v>1.581072664276868</c:v>
                </c:pt>
                <c:pt idx="97">
                  <c:v>1.6499748613921359</c:v>
                </c:pt>
                <c:pt idx="98">
                  <c:v>1.40085111739313</c:v>
                </c:pt>
                <c:pt idx="99">
                  <c:v>1.3705670396314391</c:v>
                </c:pt>
                <c:pt idx="100">
                  <c:v>1.4570947412994839</c:v>
                </c:pt>
                <c:pt idx="101">
                  <c:v>1.490402224418385</c:v>
                </c:pt>
                <c:pt idx="102">
                  <c:v>1.501968752884826</c:v>
                </c:pt>
                <c:pt idx="103">
                  <c:v>1.534658219130252</c:v>
                </c:pt>
                <c:pt idx="104">
                  <c:v>1.6860095791322871</c:v>
                </c:pt>
                <c:pt idx="105">
                  <c:v>1.697199151921593</c:v>
                </c:pt>
                <c:pt idx="106">
                  <c:v>3.199422910569437</c:v>
                </c:pt>
                <c:pt idx="107">
                  <c:v>1.6712039669090439</c:v>
                </c:pt>
                <c:pt idx="108">
                  <c:v>1.639119498015102</c:v>
                </c:pt>
                <c:pt idx="109">
                  <c:v>1.880752273837401</c:v>
                </c:pt>
                <c:pt idx="110">
                  <c:v>1.767130187521192</c:v>
                </c:pt>
                <c:pt idx="111">
                  <c:v>1.7180629575297739</c:v>
                </c:pt>
                <c:pt idx="112">
                  <c:v>2.27786670502454</c:v>
                </c:pt>
                <c:pt idx="113">
                  <c:v>1.3021427310827871</c:v>
                </c:pt>
                <c:pt idx="114">
                  <c:v>1.283162518063137</c:v>
                </c:pt>
                <c:pt idx="115">
                  <c:v>1.319998424655114</c:v>
                </c:pt>
                <c:pt idx="116">
                  <c:v>2.8485035615351211</c:v>
                </c:pt>
                <c:pt idx="117">
                  <c:v>1.3543218097649301</c:v>
                </c:pt>
                <c:pt idx="118">
                  <c:v>1.210452264959647</c:v>
                </c:pt>
                <c:pt idx="119">
                  <c:v>1.333424407832164</c:v>
                </c:pt>
                <c:pt idx="120">
                  <c:v>2.162523657967176</c:v>
                </c:pt>
                <c:pt idx="121">
                  <c:v>2.637391503266532</c:v>
                </c:pt>
                <c:pt idx="122">
                  <c:v>1.276265051067307</c:v>
                </c:pt>
                <c:pt idx="123">
                  <c:v>1.17366405015889</c:v>
                </c:pt>
                <c:pt idx="124">
                  <c:v>1.249138866703146</c:v>
                </c:pt>
                <c:pt idx="125">
                  <c:v>1.1502451130607061</c:v>
                </c:pt>
                <c:pt idx="126">
                  <c:v>1.132356229210699</c:v>
                </c:pt>
                <c:pt idx="127">
                  <c:v>1.2006031363871841</c:v>
                </c:pt>
                <c:pt idx="128">
                  <c:v>2.4151705151297511</c:v>
                </c:pt>
                <c:pt idx="129">
                  <c:v>2.3463795895785471</c:v>
                </c:pt>
                <c:pt idx="130">
                  <c:v>2.243524750904061</c:v>
                </c:pt>
                <c:pt idx="131">
                  <c:v>1.8037926783220239</c:v>
                </c:pt>
                <c:pt idx="132">
                  <c:v>1.2384524731578259</c:v>
                </c:pt>
                <c:pt idx="133">
                  <c:v>1.1949070787080021</c:v>
                </c:pt>
                <c:pt idx="134">
                  <c:v>1.1105739068308429</c:v>
                </c:pt>
                <c:pt idx="135">
                  <c:v>1.1658482030791151</c:v>
                </c:pt>
                <c:pt idx="136">
                  <c:v>1.0810844066255081</c:v>
                </c:pt>
                <c:pt idx="137">
                  <c:v>1.00349847895097</c:v>
                </c:pt>
                <c:pt idx="138">
                  <c:v>1.329600518122279</c:v>
                </c:pt>
                <c:pt idx="139">
                  <c:v>1.060069891017771</c:v>
                </c:pt>
                <c:pt idx="140">
                  <c:v>1.0986117323617639</c:v>
                </c:pt>
                <c:pt idx="141">
                  <c:v>1.087837296377747</c:v>
                </c:pt>
                <c:pt idx="142">
                  <c:v>0.96049424526747185</c:v>
                </c:pt>
                <c:pt idx="143">
                  <c:v>1.08262107309927</c:v>
                </c:pt>
                <c:pt idx="144">
                  <c:v>1.326181408234651</c:v>
                </c:pt>
                <c:pt idx="145">
                  <c:v>1.039457096101507</c:v>
                </c:pt>
                <c:pt idx="146">
                  <c:v>1.156912438420044</c:v>
                </c:pt>
                <c:pt idx="147">
                  <c:v>1.06480970389352</c:v>
                </c:pt>
                <c:pt idx="148">
                  <c:v>1.0027291779876719</c:v>
                </c:pt>
                <c:pt idx="149">
                  <c:v>0.88060026425520788</c:v>
                </c:pt>
                <c:pt idx="150">
                  <c:v>1.123113070228728</c:v>
                </c:pt>
                <c:pt idx="151">
                  <c:v>1.0428669133220221</c:v>
                </c:pt>
                <c:pt idx="152">
                  <c:v>0.78810321947623385</c:v>
                </c:pt>
                <c:pt idx="153">
                  <c:v>0.90472498702018267</c:v>
                </c:pt>
                <c:pt idx="154">
                  <c:v>0.95855551093789737</c:v>
                </c:pt>
                <c:pt idx="155">
                  <c:v>1.1432492643199661</c:v>
                </c:pt>
                <c:pt idx="156">
                  <c:v>1.2063532994095041</c:v>
                </c:pt>
                <c:pt idx="157">
                  <c:v>1.2042285972837219</c:v>
                </c:pt>
                <c:pt idx="158">
                  <c:v>-4.9833108057154109E-2</c:v>
                </c:pt>
                <c:pt idx="159">
                  <c:v>-0.13008035428528891</c:v>
                </c:pt>
                <c:pt idx="160">
                  <c:v>-1.391648665397081</c:v>
                </c:pt>
                <c:pt idx="161">
                  <c:v>-1.352607678763923</c:v>
                </c:pt>
                <c:pt idx="162">
                  <c:v>1.1311006162339881</c:v>
                </c:pt>
                <c:pt idx="163">
                  <c:v>0.9183529840268827</c:v>
                </c:pt>
                <c:pt idx="164">
                  <c:v>1.195402597530173</c:v>
                </c:pt>
                <c:pt idx="165">
                  <c:v>-0.30469264025304732</c:v>
                </c:pt>
                <c:pt idx="166">
                  <c:v>-0.24338982822118979</c:v>
                </c:pt>
                <c:pt idx="167">
                  <c:v>0.2044326586362134</c:v>
                </c:pt>
                <c:pt idx="168">
                  <c:v>-1.0072811407421021</c:v>
                </c:pt>
                <c:pt idx="169">
                  <c:v>-1.178831156489806</c:v>
                </c:pt>
                <c:pt idx="170">
                  <c:v>-2.114231223987328</c:v>
                </c:pt>
                <c:pt idx="171">
                  <c:v>-1.890991193699171</c:v>
                </c:pt>
                <c:pt idx="172">
                  <c:v>-2.1138835470827502</c:v>
                </c:pt>
                <c:pt idx="173">
                  <c:v>-1.9316830163804779</c:v>
                </c:pt>
                <c:pt idx="174">
                  <c:v>3.077403051522638</c:v>
                </c:pt>
                <c:pt idx="175">
                  <c:v>0.75415275977078877</c:v>
                </c:pt>
                <c:pt idx="176">
                  <c:v>3.8069760743888268</c:v>
                </c:pt>
                <c:pt idx="177">
                  <c:v>3.8195569333493502</c:v>
                </c:pt>
                <c:pt idx="178">
                  <c:v>3.5947807476923379</c:v>
                </c:pt>
                <c:pt idx="179">
                  <c:v>0.72816630678389993</c:v>
                </c:pt>
                <c:pt idx="180">
                  <c:v>0.69614926481215611</c:v>
                </c:pt>
                <c:pt idx="181">
                  <c:v>0.77919954078956488</c:v>
                </c:pt>
                <c:pt idx="182">
                  <c:v>0.75401469893636897</c:v>
                </c:pt>
                <c:pt idx="183">
                  <c:v>3.1403402155056108</c:v>
                </c:pt>
                <c:pt idx="184">
                  <c:v>3.4469201088109589</c:v>
                </c:pt>
                <c:pt idx="185">
                  <c:v>2.3331677927187888</c:v>
                </c:pt>
                <c:pt idx="186">
                  <c:v>3.0962538695787649</c:v>
                </c:pt>
              </c:numCache>
            </c:numRef>
          </c:xVal>
          <c:yVal>
            <c:numRef>
              <c:f>'PCA-tot'!$AD$998:$AD$1184</c:f>
              <c:numCache>
                <c:formatCode>0.00</c:formatCode>
                <c:ptCount val="187"/>
                <c:pt idx="0">
                  <c:v>2.5152967574225529</c:v>
                </c:pt>
                <c:pt idx="1">
                  <c:v>2.022844789600577</c:v>
                </c:pt>
                <c:pt idx="2">
                  <c:v>2.1298530130336961</c:v>
                </c:pt>
                <c:pt idx="3">
                  <c:v>3.505214293255539</c:v>
                </c:pt>
                <c:pt idx="4">
                  <c:v>3.7825073839930639</c:v>
                </c:pt>
                <c:pt idx="5">
                  <c:v>-1.420927777196672</c:v>
                </c:pt>
                <c:pt idx="6">
                  <c:v>-1.473240694580181</c:v>
                </c:pt>
                <c:pt idx="7">
                  <c:v>-5.4012055627191573E-2</c:v>
                </c:pt>
                <c:pt idx="8">
                  <c:v>-0.26756636777726878</c:v>
                </c:pt>
                <c:pt idx="9">
                  <c:v>1.5173176347912889E-2</c:v>
                </c:pt>
                <c:pt idx="10">
                  <c:v>0.92952659333440202</c:v>
                </c:pt>
                <c:pt idx="11">
                  <c:v>0.58002429779913978</c:v>
                </c:pt>
                <c:pt idx="12">
                  <c:v>0.20780288053431381</c:v>
                </c:pt>
                <c:pt idx="13">
                  <c:v>1.0149103225620799</c:v>
                </c:pt>
                <c:pt idx="14">
                  <c:v>0.83660918649202831</c:v>
                </c:pt>
                <c:pt idx="15">
                  <c:v>0.92936156387334778</c:v>
                </c:pt>
                <c:pt idx="16">
                  <c:v>0.3510384650752959</c:v>
                </c:pt>
                <c:pt idx="17">
                  <c:v>0.5180886986779446</c:v>
                </c:pt>
                <c:pt idx="18">
                  <c:v>0.81915454689149547</c:v>
                </c:pt>
                <c:pt idx="19">
                  <c:v>0.79771144770375857</c:v>
                </c:pt>
                <c:pt idx="20">
                  <c:v>0.98538810676022504</c:v>
                </c:pt>
                <c:pt idx="21">
                  <c:v>1.1483744675209819</c:v>
                </c:pt>
                <c:pt idx="22">
                  <c:v>0.73060099462040573</c:v>
                </c:pt>
                <c:pt idx="23">
                  <c:v>0.62742467300437554</c:v>
                </c:pt>
                <c:pt idx="24">
                  <c:v>0.60836756897429578</c:v>
                </c:pt>
                <c:pt idx="25">
                  <c:v>3.8189252091540798E-3</c:v>
                </c:pt>
                <c:pt idx="26">
                  <c:v>0.85436730145852779</c:v>
                </c:pt>
                <c:pt idx="27">
                  <c:v>0.72600200262972059</c:v>
                </c:pt>
                <c:pt idx="28">
                  <c:v>0.96944471905342589</c:v>
                </c:pt>
                <c:pt idx="29">
                  <c:v>1.032736322411036</c:v>
                </c:pt>
                <c:pt idx="30">
                  <c:v>0.89115935201734009</c:v>
                </c:pt>
                <c:pt idx="31">
                  <c:v>0.42579776880950571</c:v>
                </c:pt>
                <c:pt idx="32">
                  <c:v>0.83491206736672563</c:v>
                </c:pt>
                <c:pt idx="33">
                  <c:v>0.70547887204079529</c:v>
                </c:pt>
                <c:pt idx="34">
                  <c:v>0.79757349284321488</c:v>
                </c:pt>
                <c:pt idx="35">
                  <c:v>3.0376134123424521</c:v>
                </c:pt>
                <c:pt idx="36">
                  <c:v>2.7325109630765589</c:v>
                </c:pt>
                <c:pt idx="37">
                  <c:v>2.7908399963683652</c:v>
                </c:pt>
                <c:pt idx="38">
                  <c:v>2.9433622150692371</c:v>
                </c:pt>
                <c:pt idx="39">
                  <c:v>3.094165845293003</c:v>
                </c:pt>
                <c:pt idx="40">
                  <c:v>3.1008480356499359</c:v>
                </c:pt>
                <c:pt idx="41">
                  <c:v>2.604397314149216</c:v>
                </c:pt>
                <c:pt idx="42">
                  <c:v>2.83349568286524</c:v>
                </c:pt>
                <c:pt idx="43">
                  <c:v>2.8087263062776211</c:v>
                </c:pt>
                <c:pt idx="44">
                  <c:v>2.7823271355082921</c:v>
                </c:pt>
                <c:pt idx="45">
                  <c:v>2.7932784498082199</c:v>
                </c:pt>
                <c:pt idx="46">
                  <c:v>3.335620473791304</c:v>
                </c:pt>
                <c:pt idx="47">
                  <c:v>3.2182988779454882</c:v>
                </c:pt>
                <c:pt idx="48">
                  <c:v>0.4605251479083235</c:v>
                </c:pt>
                <c:pt idx="49">
                  <c:v>0.66142181947050283</c:v>
                </c:pt>
                <c:pt idx="50">
                  <c:v>0.72934357352075707</c:v>
                </c:pt>
                <c:pt idx="51">
                  <c:v>0.7569301290861552</c:v>
                </c:pt>
                <c:pt idx="52">
                  <c:v>1.192509820790066</c:v>
                </c:pt>
                <c:pt idx="53">
                  <c:v>1.1478070728352761</c:v>
                </c:pt>
                <c:pt idx="54">
                  <c:v>0.79401920674963289</c:v>
                </c:pt>
                <c:pt idx="55">
                  <c:v>0.48372999685623752</c:v>
                </c:pt>
                <c:pt idx="56">
                  <c:v>0.40160394043489361</c:v>
                </c:pt>
                <c:pt idx="57">
                  <c:v>0.56241412501597188</c:v>
                </c:pt>
                <c:pt idx="58">
                  <c:v>0.57484175341243882</c:v>
                </c:pt>
                <c:pt idx="59">
                  <c:v>0.4931658658835934</c:v>
                </c:pt>
                <c:pt idx="60">
                  <c:v>0.51690525550250299</c:v>
                </c:pt>
                <c:pt idx="61">
                  <c:v>0.82644179417135377</c:v>
                </c:pt>
                <c:pt idx="62">
                  <c:v>1.348729188035477</c:v>
                </c:pt>
                <c:pt idx="63">
                  <c:v>0.8310478501332329</c:v>
                </c:pt>
                <c:pt idx="64">
                  <c:v>0.41762736514815479</c:v>
                </c:pt>
                <c:pt idx="65">
                  <c:v>0.3922838914890831</c:v>
                </c:pt>
                <c:pt idx="66">
                  <c:v>0.76244011174744708</c:v>
                </c:pt>
                <c:pt idx="67">
                  <c:v>0.54137430356525362</c:v>
                </c:pt>
                <c:pt idx="68">
                  <c:v>0.52014163515308198</c:v>
                </c:pt>
                <c:pt idx="69">
                  <c:v>0.52620322925610896</c:v>
                </c:pt>
                <c:pt idx="70">
                  <c:v>0.59129836237151534</c:v>
                </c:pt>
                <c:pt idx="71">
                  <c:v>0.97285141707395695</c:v>
                </c:pt>
                <c:pt idx="72">
                  <c:v>0.65214331467713693</c:v>
                </c:pt>
                <c:pt idx="73">
                  <c:v>0.71755680977243674</c:v>
                </c:pt>
                <c:pt idx="74">
                  <c:v>0.84770577253136292</c:v>
                </c:pt>
                <c:pt idx="75">
                  <c:v>0.90356076801602658</c:v>
                </c:pt>
                <c:pt idx="76">
                  <c:v>0.84391293754208963</c:v>
                </c:pt>
                <c:pt idx="77">
                  <c:v>1.009948123079085</c:v>
                </c:pt>
                <c:pt idx="78">
                  <c:v>0.83087748198005917</c:v>
                </c:pt>
                <c:pt idx="79">
                  <c:v>0.82041867316112782</c:v>
                </c:pt>
                <c:pt idx="80">
                  <c:v>1.010769337496904</c:v>
                </c:pt>
                <c:pt idx="81">
                  <c:v>1.2257531587964381</c:v>
                </c:pt>
                <c:pt idx="82">
                  <c:v>0.88828019961262661</c:v>
                </c:pt>
                <c:pt idx="83">
                  <c:v>0.76141288260325934</c:v>
                </c:pt>
                <c:pt idx="84">
                  <c:v>0.98531750758009384</c:v>
                </c:pt>
                <c:pt idx="85">
                  <c:v>0.72213850780556832</c:v>
                </c:pt>
                <c:pt idx="86">
                  <c:v>0.67302687926189764</c:v>
                </c:pt>
                <c:pt idx="87">
                  <c:v>1.1443580603739929</c:v>
                </c:pt>
                <c:pt idx="88">
                  <c:v>1.1187465595680111</c:v>
                </c:pt>
                <c:pt idx="89">
                  <c:v>1.263299704141047</c:v>
                </c:pt>
                <c:pt idx="90">
                  <c:v>1.6877602191930969</c:v>
                </c:pt>
                <c:pt idx="91">
                  <c:v>1.3049232345871411</c:v>
                </c:pt>
                <c:pt idx="92">
                  <c:v>1.1849197616054969</c:v>
                </c:pt>
                <c:pt idx="93">
                  <c:v>0.95849266940237132</c:v>
                </c:pt>
                <c:pt idx="94">
                  <c:v>1.7058873043292151</c:v>
                </c:pt>
                <c:pt idx="95">
                  <c:v>0.98430216420976047</c:v>
                </c:pt>
                <c:pt idx="96">
                  <c:v>0.95288321456073888</c:v>
                </c:pt>
                <c:pt idx="97">
                  <c:v>1.1314850661411791</c:v>
                </c:pt>
                <c:pt idx="98">
                  <c:v>0.84460925830566036</c:v>
                </c:pt>
                <c:pt idx="99">
                  <c:v>0.84100224999058892</c:v>
                </c:pt>
                <c:pt idx="100">
                  <c:v>1.2426151949403259</c:v>
                </c:pt>
                <c:pt idx="101">
                  <c:v>1.213358504189616</c:v>
                </c:pt>
                <c:pt idx="102">
                  <c:v>1.3527174805823881</c:v>
                </c:pt>
                <c:pt idx="103">
                  <c:v>1.704795291766904</c:v>
                </c:pt>
                <c:pt idx="104">
                  <c:v>1.190789048116756</c:v>
                </c:pt>
                <c:pt idx="105">
                  <c:v>1.24176307360585</c:v>
                </c:pt>
                <c:pt idx="106">
                  <c:v>0.1189036567581914</c:v>
                </c:pt>
                <c:pt idx="107">
                  <c:v>1.3735064373770249</c:v>
                </c:pt>
                <c:pt idx="108">
                  <c:v>1.431226869344159</c:v>
                </c:pt>
                <c:pt idx="109">
                  <c:v>1.8194074213375111</c:v>
                </c:pt>
                <c:pt idx="110">
                  <c:v>1.2953938538583869</c:v>
                </c:pt>
                <c:pt idx="111">
                  <c:v>1.3970737106380631</c:v>
                </c:pt>
                <c:pt idx="112">
                  <c:v>1.721391390421636</c:v>
                </c:pt>
                <c:pt idx="113">
                  <c:v>0.38224855598460961</c:v>
                </c:pt>
                <c:pt idx="114">
                  <c:v>0.2284006873229682</c:v>
                </c:pt>
                <c:pt idx="115">
                  <c:v>0.51220372584483376</c:v>
                </c:pt>
                <c:pt idx="116">
                  <c:v>1.029027081289569</c:v>
                </c:pt>
                <c:pt idx="117">
                  <c:v>0.25766178026525749</c:v>
                </c:pt>
                <c:pt idx="118">
                  <c:v>0.48343370669241448</c:v>
                </c:pt>
                <c:pt idx="119">
                  <c:v>0.48341100354015859</c:v>
                </c:pt>
                <c:pt idx="120">
                  <c:v>0.57393180684780787</c:v>
                </c:pt>
                <c:pt idx="121">
                  <c:v>1.0618667752892961</c:v>
                </c:pt>
                <c:pt idx="122">
                  <c:v>0.24723317455621971</c:v>
                </c:pt>
                <c:pt idx="123">
                  <c:v>0.42585905112917388</c:v>
                </c:pt>
                <c:pt idx="124">
                  <c:v>0.40905811084356197</c:v>
                </c:pt>
                <c:pt idx="125">
                  <c:v>0.43726163846921612</c:v>
                </c:pt>
                <c:pt idx="126">
                  <c:v>0.34037740225306579</c:v>
                </c:pt>
                <c:pt idx="127">
                  <c:v>0.3376901371165551</c:v>
                </c:pt>
                <c:pt idx="128">
                  <c:v>1.116640960460347E-2</c:v>
                </c:pt>
                <c:pt idx="129">
                  <c:v>0.6943828568341387</c:v>
                </c:pt>
                <c:pt idx="130">
                  <c:v>0.34108097398536819</c:v>
                </c:pt>
                <c:pt idx="131">
                  <c:v>0.29284516411983769</c:v>
                </c:pt>
                <c:pt idx="132">
                  <c:v>0.29632868499838438</c:v>
                </c:pt>
                <c:pt idx="133">
                  <c:v>-2.03853261489675</c:v>
                </c:pt>
                <c:pt idx="134">
                  <c:v>-0.6986544606152808</c:v>
                </c:pt>
                <c:pt idx="135">
                  <c:v>-1.269230790805103</c:v>
                </c:pt>
                <c:pt idx="136">
                  <c:v>-1.0278792718305361</c:v>
                </c:pt>
                <c:pt idx="137">
                  <c:v>-1.1024149259669671</c:v>
                </c:pt>
                <c:pt idx="138">
                  <c:v>-0.86277910519914702</c:v>
                </c:pt>
                <c:pt idx="139">
                  <c:v>-0.91056141225708764</c:v>
                </c:pt>
                <c:pt idx="140">
                  <c:v>-1.1850504884299851</c:v>
                </c:pt>
                <c:pt idx="141">
                  <c:v>-1.1296933728154599</c:v>
                </c:pt>
                <c:pt idx="142">
                  <c:v>-1.146016901369892</c:v>
                </c:pt>
                <c:pt idx="143">
                  <c:v>-1.0906220058499809</c:v>
                </c:pt>
                <c:pt idx="144">
                  <c:v>-0.77871343765956802</c:v>
                </c:pt>
                <c:pt idx="145">
                  <c:v>-0.96440266084640702</c:v>
                </c:pt>
                <c:pt idx="146">
                  <c:v>-0.98770301575538244</c:v>
                </c:pt>
                <c:pt idx="147">
                  <c:v>-0.82769078689043107</c:v>
                </c:pt>
                <c:pt idx="148">
                  <c:v>-1.036397295530052</c:v>
                </c:pt>
                <c:pt idx="149">
                  <c:v>-1.217810965712586</c:v>
                </c:pt>
                <c:pt idx="150">
                  <c:v>-0.82795397729941378</c:v>
                </c:pt>
                <c:pt idx="151">
                  <c:v>-0.81927719807870603</c:v>
                </c:pt>
                <c:pt idx="152">
                  <c:v>-0.95717771302095644</c:v>
                </c:pt>
                <c:pt idx="153">
                  <c:v>-1.0237312379038279</c:v>
                </c:pt>
                <c:pt idx="154">
                  <c:v>-0.95932335082222986</c:v>
                </c:pt>
                <c:pt idx="155">
                  <c:v>-0.66187777870046827</c:v>
                </c:pt>
                <c:pt idx="156">
                  <c:v>-0.82681103758444963</c:v>
                </c:pt>
                <c:pt idx="157">
                  <c:v>-0.7891247159972008</c:v>
                </c:pt>
                <c:pt idx="158">
                  <c:v>3.354710996231165</c:v>
                </c:pt>
                <c:pt idx="159">
                  <c:v>3.2707700189978519</c:v>
                </c:pt>
                <c:pt idx="160">
                  <c:v>2.0641977721507629</c:v>
                </c:pt>
                <c:pt idx="161">
                  <c:v>2.0978978516543378</c:v>
                </c:pt>
                <c:pt idx="162">
                  <c:v>2.0666833219967349</c:v>
                </c:pt>
                <c:pt idx="163">
                  <c:v>1.880734511743305</c:v>
                </c:pt>
                <c:pt idx="164">
                  <c:v>0.36751118585572923</c:v>
                </c:pt>
                <c:pt idx="165">
                  <c:v>1.374664287984888</c:v>
                </c:pt>
                <c:pt idx="166">
                  <c:v>0.92002776554889387</c:v>
                </c:pt>
                <c:pt idx="167">
                  <c:v>1.0927289262718149</c:v>
                </c:pt>
                <c:pt idx="168">
                  <c:v>4.4743986228798693</c:v>
                </c:pt>
                <c:pt idx="169">
                  <c:v>3.6140807315729582</c:v>
                </c:pt>
                <c:pt idx="170">
                  <c:v>2.7560103130220091</c:v>
                </c:pt>
                <c:pt idx="171">
                  <c:v>2.7767366674653782</c:v>
                </c:pt>
                <c:pt idx="172">
                  <c:v>2.8485498721431211</c:v>
                </c:pt>
                <c:pt idx="173">
                  <c:v>3.0525689570225421</c:v>
                </c:pt>
                <c:pt idx="174">
                  <c:v>-0.1834271859414893</c:v>
                </c:pt>
                <c:pt idx="175">
                  <c:v>-0.12807202679769139</c:v>
                </c:pt>
                <c:pt idx="176">
                  <c:v>-0.9048497126190107</c:v>
                </c:pt>
                <c:pt idx="177">
                  <c:v>-0.96666394260212007</c:v>
                </c:pt>
                <c:pt idx="178">
                  <c:v>-0.62836955645493764</c:v>
                </c:pt>
                <c:pt idx="179">
                  <c:v>-0.18463162443300349</c:v>
                </c:pt>
                <c:pt idx="180">
                  <c:v>-0.32213180097025079</c:v>
                </c:pt>
                <c:pt idx="181">
                  <c:v>0.1008629501354785</c:v>
                </c:pt>
                <c:pt idx="182">
                  <c:v>-0.35991224349477058</c:v>
                </c:pt>
                <c:pt idx="183">
                  <c:v>0.35899218966695939</c:v>
                </c:pt>
                <c:pt idx="184">
                  <c:v>0.1035522276505524</c:v>
                </c:pt>
                <c:pt idx="185">
                  <c:v>0.91417233961820743</c:v>
                </c:pt>
                <c:pt idx="186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927-044F-9CA3-B94745BEC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54928"/>
        <c:axId val="1926472624"/>
      </c:scatterChart>
      <c:valAx>
        <c:axId val="88285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PC1 (51.82%)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926472624"/>
        <c:crossesAt val="-6"/>
        <c:crossBetween val="midCat"/>
      </c:valAx>
      <c:valAx>
        <c:axId val="1926472624"/>
        <c:scaling>
          <c:orientation val="minMax"/>
          <c:max val="6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PC2 (29.65%)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82854928"/>
        <c:crossesAt val="-6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38648152621137144"/>
          <c:y val="0.82523273973466382"/>
          <c:w val="0.55519017316959118"/>
          <c:h val="5.6038028964992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3417170910157"/>
          <c:y val="3.4398277899280932E-2"/>
          <c:w val="0.83485979243954755"/>
          <c:h val="0.87002587664311326"/>
        </c:manualLayout>
      </c:layout>
      <c:scatterChart>
        <c:scatterStyle val="lineMarker"/>
        <c:varyColors val="0"/>
        <c:ser>
          <c:idx val="15"/>
          <c:order val="0"/>
          <c:tx>
            <c:v>PC1 VS PC2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19-B841-936D-CB94D7325E40}"/>
            </c:ext>
          </c:extLst>
        </c:ser>
        <c:ser>
          <c:idx val="16"/>
          <c:order val="1"/>
          <c:tx>
            <c:v>Al2O3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19-B841-936D-CB94D7325E40}"/>
            </c:ext>
          </c:extLst>
        </c:ser>
        <c:ser>
          <c:idx val="17"/>
          <c:order val="2"/>
          <c:tx>
            <c:v>Cr2O3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19-B841-936D-CB94D7325E40}"/>
            </c:ext>
          </c:extLst>
        </c:ser>
        <c:ser>
          <c:idx val="18"/>
          <c:order val="3"/>
          <c:tx>
            <c:v>Fe2O3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919-B841-936D-CB94D7325E40}"/>
            </c:ext>
          </c:extLst>
        </c:ser>
        <c:ser>
          <c:idx val="19"/>
          <c:order val="4"/>
          <c:tx>
            <c:v>MgO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919-B841-936D-CB94D7325E40}"/>
            </c:ext>
          </c:extLst>
        </c:ser>
        <c:ser>
          <c:idx val="20"/>
          <c:order val="5"/>
          <c:tx>
            <c:v>FeO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919-B841-936D-CB94D7325E40}"/>
            </c:ext>
          </c:extLst>
        </c:ser>
        <c:ser>
          <c:idx val="21"/>
          <c:order val="6"/>
          <c:tx>
            <c:v>Vourinos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'PCA-tot'!$AC$42:$AC$496</c:f>
              <c:numCache>
                <c:formatCode>0.00</c:formatCode>
                <c:ptCount val="455"/>
                <c:pt idx="0">
                  <c:v>-0.35431339935421008</c:v>
                </c:pt>
                <c:pt idx="1">
                  <c:v>-0.37854072361271901</c:v>
                </c:pt>
                <c:pt idx="2">
                  <c:v>-0.37230043911111538</c:v>
                </c:pt>
                <c:pt idx="3">
                  <c:v>-0.28485719903011469</c:v>
                </c:pt>
                <c:pt idx="4">
                  <c:v>-0.43976098646752071</c:v>
                </c:pt>
                <c:pt idx="5">
                  <c:v>0.5643608485145919</c:v>
                </c:pt>
                <c:pt idx="6">
                  <c:v>0.99745506734878586</c:v>
                </c:pt>
                <c:pt idx="7">
                  <c:v>-0.1913183297394043</c:v>
                </c:pt>
                <c:pt idx="8">
                  <c:v>0.21797158087142099</c:v>
                </c:pt>
                <c:pt idx="9">
                  <c:v>0.85210267784641769</c:v>
                </c:pt>
                <c:pt idx="10">
                  <c:v>0.72749840705490243</c:v>
                </c:pt>
                <c:pt idx="11">
                  <c:v>1.2212934314838411</c:v>
                </c:pt>
                <c:pt idx="12">
                  <c:v>0.78819081257638579</c:v>
                </c:pt>
                <c:pt idx="13">
                  <c:v>1.479064400153558</c:v>
                </c:pt>
                <c:pt idx="14">
                  <c:v>1.687615543475262</c:v>
                </c:pt>
                <c:pt idx="15">
                  <c:v>1.846968169508916</c:v>
                </c:pt>
                <c:pt idx="16">
                  <c:v>1.7906229332529171</c:v>
                </c:pt>
                <c:pt idx="17">
                  <c:v>0.18800101909485339</c:v>
                </c:pt>
                <c:pt idx="18">
                  <c:v>1.3727736989208661</c:v>
                </c:pt>
                <c:pt idx="19">
                  <c:v>1.2363531076574099</c:v>
                </c:pt>
                <c:pt idx="20">
                  <c:v>0.62793933094186416</c:v>
                </c:pt>
                <c:pt idx="21">
                  <c:v>0.6617881238668365</c:v>
                </c:pt>
                <c:pt idx="22">
                  <c:v>1.6632434601898209</c:v>
                </c:pt>
                <c:pt idx="23">
                  <c:v>1.45527802656789</c:v>
                </c:pt>
                <c:pt idx="24">
                  <c:v>1.444613717990519</c:v>
                </c:pt>
                <c:pt idx="25">
                  <c:v>0.87679943986152298</c:v>
                </c:pt>
                <c:pt idx="26">
                  <c:v>7.426400808144969E-3</c:v>
                </c:pt>
                <c:pt idx="27">
                  <c:v>1.233149316109398</c:v>
                </c:pt>
                <c:pt idx="28">
                  <c:v>0.42410627257780242</c:v>
                </c:pt>
                <c:pt idx="29">
                  <c:v>1.3798076098438721</c:v>
                </c:pt>
                <c:pt idx="30">
                  <c:v>0.27976182599656102</c:v>
                </c:pt>
                <c:pt idx="31">
                  <c:v>0.56303275256029228</c:v>
                </c:pt>
                <c:pt idx="32">
                  <c:v>1.1883812600882671</c:v>
                </c:pt>
                <c:pt idx="33">
                  <c:v>0.6930545006392983</c:v>
                </c:pt>
                <c:pt idx="34">
                  <c:v>0.79048709225887315</c:v>
                </c:pt>
                <c:pt idx="35">
                  <c:v>0.71328767871834009</c:v>
                </c:pt>
                <c:pt idx="36">
                  <c:v>0.58475933469289976</c:v>
                </c:pt>
                <c:pt idx="37">
                  <c:v>0.34594388000241222</c:v>
                </c:pt>
                <c:pt idx="38">
                  <c:v>0.28761212159565358</c:v>
                </c:pt>
                <c:pt idx="39">
                  <c:v>1.517692177952332</c:v>
                </c:pt>
                <c:pt idx="40">
                  <c:v>0.42741872163047978</c:v>
                </c:pt>
                <c:pt idx="41">
                  <c:v>1.390100673880758</c:v>
                </c:pt>
                <c:pt idx="42">
                  <c:v>0.25064895665489911</c:v>
                </c:pt>
                <c:pt idx="43">
                  <c:v>0.6400414321056852</c:v>
                </c:pt>
                <c:pt idx="44">
                  <c:v>0.80383249435245985</c:v>
                </c:pt>
                <c:pt idx="45">
                  <c:v>0.23137116377146141</c:v>
                </c:pt>
                <c:pt idx="46">
                  <c:v>1.3760380334893489</c:v>
                </c:pt>
                <c:pt idx="47">
                  <c:v>-0.1038091382368924</c:v>
                </c:pt>
                <c:pt idx="48">
                  <c:v>0.63748467612638138</c:v>
                </c:pt>
                <c:pt idx="49">
                  <c:v>1.2787871630403611</c:v>
                </c:pt>
                <c:pt idx="50">
                  <c:v>-8.5072086111644865E-2</c:v>
                </c:pt>
                <c:pt idx="51">
                  <c:v>-0.19032504371689879</c:v>
                </c:pt>
                <c:pt idx="52">
                  <c:v>-0.87005490829897925</c:v>
                </c:pt>
                <c:pt idx="53">
                  <c:v>-0.6721465907913059</c:v>
                </c:pt>
                <c:pt idx="54">
                  <c:v>-0.93999365172538751</c:v>
                </c:pt>
                <c:pt idx="55">
                  <c:v>0.32758704918197651</c:v>
                </c:pt>
                <c:pt idx="56">
                  <c:v>-0.12596103499035391</c:v>
                </c:pt>
                <c:pt idx="57">
                  <c:v>0.11941752663765461</c:v>
                </c:pt>
                <c:pt idx="58">
                  <c:v>-0.22300541654100989</c:v>
                </c:pt>
                <c:pt idx="59">
                  <c:v>2.2945746488449971E-2</c:v>
                </c:pt>
                <c:pt idx="60">
                  <c:v>-4.1761247630018997E-2</c:v>
                </c:pt>
                <c:pt idx="61">
                  <c:v>-1.6855363692631908E-2</c:v>
                </c:pt>
                <c:pt idx="62">
                  <c:v>0.10046881348733069</c:v>
                </c:pt>
                <c:pt idx="63">
                  <c:v>0.46682953782606779</c:v>
                </c:pt>
                <c:pt idx="64">
                  <c:v>1.1725801286299549E-2</c:v>
                </c:pt>
                <c:pt idx="65">
                  <c:v>0.1230733406225147</c:v>
                </c:pt>
                <c:pt idx="66">
                  <c:v>0.42802535502793693</c:v>
                </c:pt>
                <c:pt idx="67">
                  <c:v>-0.1660000644147096</c:v>
                </c:pt>
                <c:pt idx="68">
                  <c:v>-0.145078640912152</c:v>
                </c:pt>
                <c:pt idx="69">
                  <c:v>7.1753698090568821E-2</c:v>
                </c:pt>
                <c:pt idx="70">
                  <c:v>-0.13003979480387001</c:v>
                </c:pt>
                <c:pt idx="71">
                  <c:v>-6.0108745372355811E-2</c:v>
                </c:pt>
                <c:pt idx="72">
                  <c:v>0.89918453046421443</c:v>
                </c:pt>
                <c:pt idx="73">
                  <c:v>4.3146647775225103E-2</c:v>
                </c:pt>
                <c:pt idx="74">
                  <c:v>0.22146933053692999</c:v>
                </c:pt>
                <c:pt idx="75">
                  <c:v>-0.36533150550643417</c:v>
                </c:pt>
                <c:pt idx="76">
                  <c:v>1.0467275406160279</c:v>
                </c:pt>
                <c:pt idx="77">
                  <c:v>1.2996556838313811</c:v>
                </c:pt>
                <c:pt idx="78">
                  <c:v>0.7423924230156892</c:v>
                </c:pt>
                <c:pt idx="79">
                  <c:v>1.2832920997316699</c:v>
                </c:pt>
                <c:pt idx="80">
                  <c:v>0.52921191933589529</c:v>
                </c:pt>
                <c:pt idx="81">
                  <c:v>0.48884444461634419</c:v>
                </c:pt>
                <c:pt idx="82">
                  <c:v>0.56037153202359802</c:v>
                </c:pt>
                <c:pt idx="83">
                  <c:v>1.0871238532490719</c:v>
                </c:pt>
                <c:pt idx="84">
                  <c:v>0.10185186196518969</c:v>
                </c:pt>
                <c:pt idx="85">
                  <c:v>0.14773610333914011</c:v>
                </c:pt>
                <c:pt idx="86">
                  <c:v>7.348931328888833E-2</c:v>
                </c:pt>
                <c:pt idx="87">
                  <c:v>-1.471372690161682E-3</c:v>
                </c:pt>
                <c:pt idx="88">
                  <c:v>-6.6787173274035633E-2</c:v>
                </c:pt>
                <c:pt idx="89">
                  <c:v>-4.5595429401715246E-3</c:v>
                </c:pt>
                <c:pt idx="90">
                  <c:v>0.5981696833087865</c:v>
                </c:pt>
                <c:pt idx="91">
                  <c:v>1.167897920661543</c:v>
                </c:pt>
                <c:pt idx="92">
                  <c:v>0.76908047348994979</c:v>
                </c:pt>
                <c:pt idx="93">
                  <c:v>-0.7783637503141515</c:v>
                </c:pt>
                <c:pt idx="94">
                  <c:v>0.63278972709741066</c:v>
                </c:pt>
                <c:pt idx="95">
                  <c:v>-2.6030617589346342E-2</c:v>
                </c:pt>
                <c:pt idx="96">
                  <c:v>-6.0371164526613119E-2</c:v>
                </c:pt>
                <c:pt idx="97">
                  <c:v>1.7094705083647371E-3</c:v>
                </c:pt>
                <c:pt idx="98">
                  <c:v>0.15252023044127341</c:v>
                </c:pt>
                <c:pt idx="99">
                  <c:v>7.3290046970262993E-2</c:v>
                </c:pt>
                <c:pt idx="100">
                  <c:v>0.95770442889847396</c:v>
                </c:pt>
                <c:pt idx="101">
                  <c:v>1.071133576750156</c:v>
                </c:pt>
                <c:pt idx="102">
                  <c:v>1.137931640589835</c:v>
                </c:pt>
                <c:pt idx="103">
                  <c:v>2.55011777437569</c:v>
                </c:pt>
                <c:pt idx="104">
                  <c:v>1.8642428097511941</c:v>
                </c:pt>
                <c:pt idx="105">
                  <c:v>1.896508369121235</c:v>
                </c:pt>
                <c:pt idx="106">
                  <c:v>2.1062491700694359</c:v>
                </c:pt>
                <c:pt idx="107">
                  <c:v>0.97769453176401278</c:v>
                </c:pt>
                <c:pt idx="108">
                  <c:v>1.214355598473505</c:v>
                </c:pt>
                <c:pt idx="109">
                  <c:v>0.70190262627695144</c:v>
                </c:pt>
                <c:pt idx="110">
                  <c:v>0.75049191966421613</c:v>
                </c:pt>
                <c:pt idx="111">
                  <c:v>0.82153123304793796</c:v>
                </c:pt>
                <c:pt idx="112">
                  <c:v>0.43067457195685283</c:v>
                </c:pt>
                <c:pt idx="113">
                  <c:v>-0.54171373757308716</c:v>
                </c:pt>
                <c:pt idx="114">
                  <c:v>-0.48675933664908211</c:v>
                </c:pt>
                <c:pt idx="115">
                  <c:v>-0.39196805116919831</c:v>
                </c:pt>
                <c:pt idx="116">
                  <c:v>-0.3760790933890471</c:v>
                </c:pt>
                <c:pt idx="117">
                  <c:v>-0.41353174527080072</c:v>
                </c:pt>
                <c:pt idx="118">
                  <c:v>-6.5771193797987668E-2</c:v>
                </c:pt>
                <c:pt idx="119">
                  <c:v>-8.1102662541562343E-2</c:v>
                </c:pt>
                <c:pt idx="120">
                  <c:v>-9.8673297957727613E-2</c:v>
                </c:pt>
                <c:pt idx="121">
                  <c:v>-6.7467495269455807E-3</c:v>
                </c:pt>
                <c:pt idx="122">
                  <c:v>0.2270931425499042</c:v>
                </c:pt>
                <c:pt idx="123">
                  <c:v>-0.1572558586424779</c:v>
                </c:pt>
                <c:pt idx="124">
                  <c:v>0.85650309251695722</c:v>
                </c:pt>
                <c:pt idx="125">
                  <c:v>-0.16987645514926819</c:v>
                </c:pt>
                <c:pt idx="126">
                  <c:v>-8.5856854349898523E-2</c:v>
                </c:pt>
                <c:pt idx="127">
                  <c:v>-0.78983695543381627</c:v>
                </c:pt>
                <c:pt idx="128">
                  <c:v>1.4881241434822221</c:v>
                </c:pt>
                <c:pt idx="129">
                  <c:v>-0.15773479278606239</c:v>
                </c:pt>
                <c:pt idx="130">
                  <c:v>-0.14201389085840671</c:v>
                </c:pt>
                <c:pt idx="131">
                  <c:v>-1.0465750089233441</c:v>
                </c:pt>
                <c:pt idx="132">
                  <c:v>-0.15687677250392801</c:v>
                </c:pt>
                <c:pt idx="133">
                  <c:v>-0.16418079725687151</c:v>
                </c:pt>
                <c:pt idx="134">
                  <c:v>-0.27340520518908162</c:v>
                </c:pt>
                <c:pt idx="135">
                  <c:v>-5.9953541024481319E-2</c:v>
                </c:pt>
                <c:pt idx="136">
                  <c:v>-0.2534268284819684</c:v>
                </c:pt>
                <c:pt idx="137">
                  <c:v>-0.21810559997700471</c:v>
                </c:pt>
                <c:pt idx="138">
                  <c:v>-0.1788969615175523</c:v>
                </c:pt>
                <c:pt idx="139">
                  <c:v>-0.25201558666132901</c:v>
                </c:pt>
                <c:pt idx="140">
                  <c:v>-3.1944947756839142E-3</c:v>
                </c:pt>
                <c:pt idx="141">
                  <c:v>-0.1346028666261937</c:v>
                </c:pt>
                <c:pt idx="142">
                  <c:v>-0.1044196589323685</c:v>
                </c:pt>
                <c:pt idx="143">
                  <c:v>-0.1816130826041718</c:v>
                </c:pt>
                <c:pt idx="144">
                  <c:v>-0.33993768908558553</c:v>
                </c:pt>
                <c:pt idx="145">
                  <c:v>1.163342090953257</c:v>
                </c:pt>
                <c:pt idx="146">
                  <c:v>-0.14561231157680371</c:v>
                </c:pt>
                <c:pt idx="147">
                  <c:v>0.447367580798475</c:v>
                </c:pt>
                <c:pt idx="148">
                  <c:v>0.1184684724511067</c:v>
                </c:pt>
                <c:pt idx="149">
                  <c:v>3.61339097676594E-2</c:v>
                </c:pt>
                <c:pt idx="150">
                  <c:v>2.6622764429577499E-2</c:v>
                </c:pt>
                <c:pt idx="151">
                  <c:v>1.255000666346149E-2</c:v>
                </c:pt>
                <c:pt idx="152">
                  <c:v>-5.4524345362000161E-2</c:v>
                </c:pt>
                <c:pt idx="153">
                  <c:v>-0.12933837907007009</c:v>
                </c:pt>
                <c:pt idx="154">
                  <c:v>-1.8892655577784349E-2</c:v>
                </c:pt>
                <c:pt idx="155">
                  <c:v>-0.1430759534127411</c:v>
                </c:pt>
                <c:pt idx="156">
                  <c:v>-0.12642313944370881</c:v>
                </c:pt>
                <c:pt idx="157">
                  <c:v>0.24386378338185041</c:v>
                </c:pt>
                <c:pt idx="158">
                  <c:v>-0.1185277852831738</c:v>
                </c:pt>
                <c:pt idx="159">
                  <c:v>-0.1458512185555956</c:v>
                </c:pt>
                <c:pt idx="160">
                  <c:v>-0.17717747506427681</c:v>
                </c:pt>
                <c:pt idx="161">
                  <c:v>-0.1837413121465368</c:v>
                </c:pt>
                <c:pt idx="162">
                  <c:v>-1.7675943312903421E-3</c:v>
                </c:pt>
                <c:pt idx="163">
                  <c:v>-0.20629452627701139</c:v>
                </c:pt>
                <c:pt idx="164">
                  <c:v>-0.12847026430082351</c:v>
                </c:pt>
                <c:pt idx="165">
                  <c:v>0.18942379328176201</c:v>
                </c:pt>
                <c:pt idx="166">
                  <c:v>0.9869788393690917</c:v>
                </c:pt>
                <c:pt idx="167">
                  <c:v>0.84085567009392714</c:v>
                </c:pt>
                <c:pt idx="168">
                  <c:v>0.94016123510028971</c:v>
                </c:pt>
                <c:pt idx="169">
                  <c:v>0.50898171994393415</c:v>
                </c:pt>
                <c:pt idx="170">
                  <c:v>0.80037757538958365</c:v>
                </c:pt>
                <c:pt idx="171">
                  <c:v>0.45401100730681748</c:v>
                </c:pt>
                <c:pt idx="172">
                  <c:v>0.25731887123282599</c:v>
                </c:pt>
                <c:pt idx="173">
                  <c:v>0.22610525803320411</c:v>
                </c:pt>
                <c:pt idx="174">
                  <c:v>0.25097342571494702</c:v>
                </c:pt>
                <c:pt idx="175">
                  <c:v>0.85926964846695664</c:v>
                </c:pt>
                <c:pt idx="176">
                  <c:v>0.90312876093065986</c:v>
                </c:pt>
                <c:pt idx="177">
                  <c:v>0.2683818062715112</c:v>
                </c:pt>
                <c:pt idx="178">
                  <c:v>0.55189599919698651</c:v>
                </c:pt>
                <c:pt idx="179">
                  <c:v>1.267804638231256</c:v>
                </c:pt>
                <c:pt idx="180">
                  <c:v>1.092646556744977</c:v>
                </c:pt>
                <c:pt idx="181">
                  <c:v>1.1539769571804439</c:v>
                </c:pt>
                <c:pt idx="182">
                  <c:v>1.1444198199212861</c:v>
                </c:pt>
                <c:pt idx="183">
                  <c:v>0.83832118573291947</c:v>
                </c:pt>
                <c:pt idx="184">
                  <c:v>0.8008746519831762</c:v>
                </c:pt>
                <c:pt idx="185">
                  <c:v>0.6338510523984483</c:v>
                </c:pt>
                <c:pt idx="186">
                  <c:v>-0.38888946756496401</c:v>
                </c:pt>
                <c:pt idx="187">
                  <c:v>2.4922349226729219E-2</c:v>
                </c:pt>
                <c:pt idx="188">
                  <c:v>-0.35599304007109878</c:v>
                </c:pt>
                <c:pt idx="189">
                  <c:v>0.29334401557141832</c:v>
                </c:pt>
                <c:pt idx="190">
                  <c:v>-0.1529848470878892</c:v>
                </c:pt>
                <c:pt idx="191">
                  <c:v>0.35953594727208871</c:v>
                </c:pt>
                <c:pt idx="192">
                  <c:v>0.36699419839747838</c:v>
                </c:pt>
                <c:pt idx="193">
                  <c:v>0.1998813724441994</c:v>
                </c:pt>
                <c:pt idx="194">
                  <c:v>0.14109167664735131</c:v>
                </c:pt>
                <c:pt idx="195">
                  <c:v>0.54061843292523193</c:v>
                </c:pt>
                <c:pt idx="196">
                  <c:v>6.6254140480758408E-2</c:v>
                </c:pt>
                <c:pt idx="197">
                  <c:v>0.26231790726905502</c:v>
                </c:pt>
                <c:pt idx="198">
                  <c:v>0.21258557056981561</c:v>
                </c:pt>
                <c:pt idx="199">
                  <c:v>0.38545716902584598</c:v>
                </c:pt>
                <c:pt idx="200">
                  <c:v>0.99215123909271818</c:v>
                </c:pt>
                <c:pt idx="201">
                  <c:v>1.0498296264275451</c:v>
                </c:pt>
                <c:pt idx="202">
                  <c:v>1.27467093052067</c:v>
                </c:pt>
                <c:pt idx="203">
                  <c:v>1.5460622138233719</c:v>
                </c:pt>
                <c:pt idx="204">
                  <c:v>1.670828186077014</c:v>
                </c:pt>
                <c:pt idx="205">
                  <c:v>1.2399461888608929</c:v>
                </c:pt>
                <c:pt idx="206">
                  <c:v>2.5120534396312819</c:v>
                </c:pt>
                <c:pt idx="207">
                  <c:v>2.345437338405985</c:v>
                </c:pt>
                <c:pt idx="208">
                  <c:v>2.385777810993277</c:v>
                </c:pt>
                <c:pt idx="209">
                  <c:v>2.241571130163666</c:v>
                </c:pt>
                <c:pt idx="210">
                  <c:v>2.211762873621121</c:v>
                </c:pt>
                <c:pt idx="211">
                  <c:v>-1.3119915930627559</c:v>
                </c:pt>
                <c:pt idx="212">
                  <c:v>1.706231429298783</c:v>
                </c:pt>
                <c:pt idx="213">
                  <c:v>2.0913241420855408</c:v>
                </c:pt>
                <c:pt idx="214">
                  <c:v>1.9818163788368981</c:v>
                </c:pt>
                <c:pt idx="215">
                  <c:v>2.148521093207028</c:v>
                </c:pt>
                <c:pt idx="216">
                  <c:v>2.3757649174653892</c:v>
                </c:pt>
                <c:pt idx="217">
                  <c:v>1.069518993219607</c:v>
                </c:pt>
                <c:pt idx="218">
                  <c:v>0.35799465247947188</c:v>
                </c:pt>
                <c:pt idx="219">
                  <c:v>2.5340100529022331</c:v>
                </c:pt>
                <c:pt idx="220">
                  <c:v>1.7421674612834941</c:v>
                </c:pt>
                <c:pt idx="221">
                  <c:v>1.07655574971803</c:v>
                </c:pt>
                <c:pt idx="222">
                  <c:v>1.834561285493344</c:v>
                </c:pt>
                <c:pt idx="223">
                  <c:v>2.3766277561228479</c:v>
                </c:pt>
                <c:pt idx="224">
                  <c:v>1.571299985750521</c:v>
                </c:pt>
                <c:pt idx="225">
                  <c:v>1.9206925645464701</c:v>
                </c:pt>
                <c:pt idx="226">
                  <c:v>1.54409623782457</c:v>
                </c:pt>
                <c:pt idx="227">
                  <c:v>0.25693745078631153</c:v>
                </c:pt>
                <c:pt idx="228">
                  <c:v>0.54868392490084184</c:v>
                </c:pt>
                <c:pt idx="229">
                  <c:v>2.0954166048200129</c:v>
                </c:pt>
                <c:pt idx="230">
                  <c:v>1.3582653100749</c:v>
                </c:pt>
                <c:pt idx="231">
                  <c:v>1.501841660554184</c:v>
                </c:pt>
                <c:pt idx="232">
                  <c:v>0.52105226440336916</c:v>
                </c:pt>
                <c:pt idx="233">
                  <c:v>0.52633509833587222</c:v>
                </c:pt>
                <c:pt idx="234">
                  <c:v>1.3648903484169981</c:v>
                </c:pt>
                <c:pt idx="235">
                  <c:v>1.7086709986938571</c:v>
                </c:pt>
                <c:pt idx="236">
                  <c:v>2.2238432327802919</c:v>
                </c:pt>
                <c:pt idx="237">
                  <c:v>1.9437689480640259</c:v>
                </c:pt>
                <c:pt idx="238">
                  <c:v>1.819759317156032</c:v>
                </c:pt>
                <c:pt idx="239">
                  <c:v>0.46239173175002751</c:v>
                </c:pt>
                <c:pt idx="240">
                  <c:v>1.2349539630889741</c:v>
                </c:pt>
                <c:pt idx="241">
                  <c:v>2.0315376879225751</c:v>
                </c:pt>
                <c:pt idx="242">
                  <c:v>2.1919135387812352</c:v>
                </c:pt>
                <c:pt idx="243">
                  <c:v>1.398536874823487</c:v>
                </c:pt>
                <c:pt idx="244">
                  <c:v>1.8314170281627351</c:v>
                </c:pt>
                <c:pt idx="245">
                  <c:v>-3.036785984819405E-2</c:v>
                </c:pt>
                <c:pt idx="246">
                  <c:v>3.513557018336063E-2</c:v>
                </c:pt>
                <c:pt idx="247">
                  <c:v>-9.1272413270853142E-2</c:v>
                </c:pt>
                <c:pt idx="248">
                  <c:v>-1.614437386932928</c:v>
                </c:pt>
                <c:pt idx="249">
                  <c:v>-1.851740954703212</c:v>
                </c:pt>
                <c:pt idx="250">
                  <c:v>-2.123298695501818</c:v>
                </c:pt>
                <c:pt idx="251">
                  <c:v>-1.724449653959941</c:v>
                </c:pt>
                <c:pt idx="252">
                  <c:v>-1.5622225360975359</c:v>
                </c:pt>
                <c:pt idx="253">
                  <c:v>0.59055531548525686</c:v>
                </c:pt>
                <c:pt idx="254">
                  <c:v>1.901160586441605</c:v>
                </c:pt>
                <c:pt idx="255">
                  <c:v>1.2401858680308731</c:v>
                </c:pt>
                <c:pt idx="256">
                  <c:v>1.5498810437944199</c:v>
                </c:pt>
                <c:pt idx="257">
                  <c:v>0.52759055953940492</c:v>
                </c:pt>
                <c:pt idx="258">
                  <c:v>1.1390228762381009</c:v>
                </c:pt>
                <c:pt idx="259">
                  <c:v>0.57948639165432558</c:v>
                </c:pt>
                <c:pt idx="260">
                  <c:v>1.3808758679843089</c:v>
                </c:pt>
                <c:pt idx="261">
                  <c:v>1.229987949433671</c:v>
                </c:pt>
                <c:pt idx="262">
                  <c:v>0.74608315523950308</c:v>
                </c:pt>
                <c:pt idx="263">
                  <c:v>2.162198600052692</c:v>
                </c:pt>
                <c:pt idx="264">
                  <c:v>0.1092125638383569</c:v>
                </c:pt>
                <c:pt idx="265">
                  <c:v>1.04869286515893</c:v>
                </c:pt>
                <c:pt idx="266">
                  <c:v>1.054440623240954</c:v>
                </c:pt>
                <c:pt idx="267">
                  <c:v>1.3325658468424399</c:v>
                </c:pt>
                <c:pt idx="268">
                  <c:v>0.70978360188720402</c:v>
                </c:pt>
                <c:pt idx="269">
                  <c:v>0.59410523372710733</c:v>
                </c:pt>
                <c:pt idx="270">
                  <c:v>1.1112895243741789</c:v>
                </c:pt>
                <c:pt idx="271">
                  <c:v>0.60226392830564079</c:v>
                </c:pt>
                <c:pt idx="272">
                  <c:v>1.553620047680631</c:v>
                </c:pt>
                <c:pt idx="273">
                  <c:v>1.055103356277127</c:v>
                </c:pt>
                <c:pt idx="274">
                  <c:v>0.92392170516473926</c:v>
                </c:pt>
                <c:pt idx="275">
                  <c:v>-0.80065810571913931</c:v>
                </c:pt>
                <c:pt idx="276">
                  <c:v>0.56855519852010683</c:v>
                </c:pt>
                <c:pt idx="277">
                  <c:v>0.52848681341161763</c:v>
                </c:pt>
                <c:pt idx="278">
                  <c:v>0.2122939984030934</c:v>
                </c:pt>
                <c:pt idx="279">
                  <c:v>0.84991502843335542</c:v>
                </c:pt>
                <c:pt idx="280">
                  <c:v>1.4869281271311861</c:v>
                </c:pt>
                <c:pt idx="281">
                  <c:v>1.101727228127001</c:v>
                </c:pt>
                <c:pt idx="282">
                  <c:v>1.499902629948807</c:v>
                </c:pt>
                <c:pt idx="283">
                  <c:v>1.5446577200766161</c:v>
                </c:pt>
                <c:pt idx="284">
                  <c:v>1.505284312556364</c:v>
                </c:pt>
                <c:pt idx="285">
                  <c:v>1.903040457092257</c:v>
                </c:pt>
                <c:pt idx="286">
                  <c:v>1.6324466294081981</c:v>
                </c:pt>
                <c:pt idx="287">
                  <c:v>0.88825750267332682</c:v>
                </c:pt>
                <c:pt idx="288">
                  <c:v>1.564395649918183</c:v>
                </c:pt>
                <c:pt idx="289">
                  <c:v>1.3548763910233901</c:v>
                </c:pt>
                <c:pt idx="290">
                  <c:v>1.5854277417916061</c:v>
                </c:pt>
                <c:pt idx="291">
                  <c:v>1.690518103048998</c:v>
                </c:pt>
                <c:pt idx="292">
                  <c:v>1.807709113000413</c:v>
                </c:pt>
                <c:pt idx="293">
                  <c:v>0.8438558346880094</c:v>
                </c:pt>
                <c:pt idx="294">
                  <c:v>1.465911555378884</c:v>
                </c:pt>
                <c:pt idx="295">
                  <c:v>1.69075089622273</c:v>
                </c:pt>
                <c:pt idx="296">
                  <c:v>-1.3413256372540749</c:v>
                </c:pt>
                <c:pt idx="297">
                  <c:v>-1.5718546488472489</c:v>
                </c:pt>
                <c:pt idx="298">
                  <c:v>-1.523258042058713</c:v>
                </c:pt>
                <c:pt idx="299">
                  <c:v>-1.6127531354602589</c:v>
                </c:pt>
                <c:pt idx="300">
                  <c:v>-1.524613132481057</c:v>
                </c:pt>
                <c:pt idx="301">
                  <c:v>0.48098013499669168</c:v>
                </c:pt>
                <c:pt idx="302">
                  <c:v>0.52189674273434339</c:v>
                </c:pt>
                <c:pt idx="303">
                  <c:v>0.6737630213242608</c:v>
                </c:pt>
                <c:pt idx="304">
                  <c:v>0.69905070184724316</c:v>
                </c:pt>
                <c:pt idx="305">
                  <c:v>1.1535016503276529</c:v>
                </c:pt>
                <c:pt idx="306">
                  <c:v>0.88098134255445359</c:v>
                </c:pt>
                <c:pt idx="307">
                  <c:v>0.78836419943299285</c:v>
                </c:pt>
                <c:pt idx="308">
                  <c:v>1.011160183105416</c:v>
                </c:pt>
                <c:pt idx="309">
                  <c:v>0.74941659697819285</c:v>
                </c:pt>
                <c:pt idx="310">
                  <c:v>0.1049366414092551</c:v>
                </c:pt>
                <c:pt idx="311">
                  <c:v>0.13714097020889221</c:v>
                </c:pt>
                <c:pt idx="312">
                  <c:v>2.4130830033667911E-2</c:v>
                </c:pt>
                <c:pt idx="313">
                  <c:v>8.6458043588481998E-2</c:v>
                </c:pt>
                <c:pt idx="314">
                  <c:v>-1.074318827413521E-2</c:v>
                </c:pt>
                <c:pt idx="315">
                  <c:v>0.55453568427520716</c:v>
                </c:pt>
                <c:pt idx="316">
                  <c:v>0.48321930480993852</c:v>
                </c:pt>
                <c:pt idx="317">
                  <c:v>0.4099818572771286</c:v>
                </c:pt>
                <c:pt idx="318">
                  <c:v>0.59790580051299436</c:v>
                </c:pt>
                <c:pt idx="319">
                  <c:v>0.53954140629882497</c:v>
                </c:pt>
                <c:pt idx="320">
                  <c:v>0.3099204625189087</c:v>
                </c:pt>
                <c:pt idx="321">
                  <c:v>-1.2017856408500579E-2</c:v>
                </c:pt>
                <c:pt idx="322">
                  <c:v>-1.895937105025066E-2</c:v>
                </c:pt>
                <c:pt idx="323">
                  <c:v>0.20005551085521031</c:v>
                </c:pt>
                <c:pt idx="324">
                  <c:v>0.10779242167869239</c:v>
                </c:pt>
                <c:pt idx="325">
                  <c:v>0.23590211092403909</c:v>
                </c:pt>
                <c:pt idx="326">
                  <c:v>0.38720824063130688</c:v>
                </c:pt>
                <c:pt idx="327">
                  <c:v>-3.3680004343680978</c:v>
                </c:pt>
                <c:pt idx="328">
                  <c:v>-3.5184054303246759</c:v>
                </c:pt>
                <c:pt idx="329">
                  <c:v>-3.3326250458210902</c:v>
                </c:pt>
                <c:pt idx="330">
                  <c:v>-3.4973759428810109</c:v>
                </c:pt>
                <c:pt idx="331">
                  <c:v>0.27703226551703092</c:v>
                </c:pt>
                <c:pt idx="332">
                  <c:v>0.28740306269698418</c:v>
                </c:pt>
                <c:pt idx="333">
                  <c:v>-7.6304924243482994E-2</c:v>
                </c:pt>
                <c:pt idx="334">
                  <c:v>-0.48972418387884142</c:v>
                </c:pt>
                <c:pt idx="335">
                  <c:v>-0.62448880345541313</c:v>
                </c:pt>
                <c:pt idx="336">
                  <c:v>1.1384117382674519</c:v>
                </c:pt>
                <c:pt idx="337">
                  <c:v>-0.43844843854160681</c:v>
                </c:pt>
                <c:pt idx="338">
                  <c:v>-0.17115486232481261</c:v>
                </c:pt>
                <c:pt idx="339">
                  <c:v>-0.34746281471684592</c:v>
                </c:pt>
                <c:pt idx="340">
                  <c:v>-0.74253894488913064</c:v>
                </c:pt>
                <c:pt idx="341">
                  <c:v>1.2789687386185321E-2</c:v>
                </c:pt>
                <c:pt idx="342">
                  <c:v>-0.92033687096841388</c:v>
                </c:pt>
                <c:pt idx="343">
                  <c:v>-7.7568448826320802E-2</c:v>
                </c:pt>
                <c:pt idx="344">
                  <c:v>-0.17953485992950749</c:v>
                </c:pt>
                <c:pt idx="345">
                  <c:v>-0.1586497033587787</c:v>
                </c:pt>
                <c:pt idx="346">
                  <c:v>-0.28306810988014092</c:v>
                </c:pt>
                <c:pt idx="347">
                  <c:v>-0.19710528200375549</c:v>
                </c:pt>
                <c:pt idx="348">
                  <c:v>0.22128928018114141</c:v>
                </c:pt>
                <c:pt idx="349">
                  <c:v>-0.18135682489152091</c:v>
                </c:pt>
                <c:pt idx="350">
                  <c:v>-0.37122449044428762</c:v>
                </c:pt>
                <c:pt idx="351">
                  <c:v>0.47168547147659162</c:v>
                </c:pt>
                <c:pt idx="352">
                  <c:v>0.12605956746540031</c:v>
                </c:pt>
                <c:pt idx="353">
                  <c:v>-0.3357198063005139</c:v>
                </c:pt>
                <c:pt idx="354">
                  <c:v>-8.0739478630743655E-2</c:v>
                </c:pt>
                <c:pt idx="355">
                  <c:v>-0.59016385599802867</c:v>
                </c:pt>
                <c:pt idx="356">
                  <c:v>-0.53907226879272985</c:v>
                </c:pt>
                <c:pt idx="357">
                  <c:v>9.5272560515912846E-2</c:v>
                </c:pt>
                <c:pt idx="358">
                  <c:v>-0.60691894331161556</c:v>
                </c:pt>
                <c:pt idx="359">
                  <c:v>0.4769004166072015</c:v>
                </c:pt>
                <c:pt idx="360">
                  <c:v>0.21605459107717179</c:v>
                </c:pt>
                <c:pt idx="361">
                  <c:v>-0.3407712309369787</c:v>
                </c:pt>
                <c:pt idx="362">
                  <c:v>-0.35892776637304002</c:v>
                </c:pt>
                <c:pt idx="363">
                  <c:v>-0.61597006518128217</c:v>
                </c:pt>
                <c:pt idx="364">
                  <c:v>-0.103076645546869</c:v>
                </c:pt>
                <c:pt idx="365">
                  <c:v>-0.9505603854418494</c:v>
                </c:pt>
                <c:pt idx="366">
                  <c:v>-2.4055382987227349</c:v>
                </c:pt>
                <c:pt idx="367">
                  <c:v>-0.19374706461193791</c:v>
                </c:pt>
                <c:pt idx="368">
                  <c:v>-9.1094505457392769E-2</c:v>
                </c:pt>
                <c:pt idx="369">
                  <c:v>-2.748562131444436</c:v>
                </c:pt>
                <c:pt idx="370">
                  <c:v>-9.9438579081917444E-2</c:v>
                </c:pt>
                <c:pt idx="371">
                  <c:v>-0.83380316902722351</c:v>
                </c:pt>
                <c:pt idx="372">
                  <c:v>-0.97118249211427976</c:v>
                </c:pt>
                <c:pt idx="373">
                  <c:v>0.31005557951450702</c:v>
                </c:pt>
                <c:pt idx="374">
                  <c:v>0.32542953462150859</c:v>
                </c:pt>
                <c:pt idx="375">
                  <c:v>0.1608421768255314</c:v>
                </c:pt>
                <c:pt idx="376">
                  <c:v>0.55847232075715703</c:v>
                </c:pt>
                <c:pt idx="377">
                  <c:v>0.50306796818070665</c:v>
                </c:pt>
                <c:pt idx="378">
                  <c:v>0.2248393084870739</c:v>
                </c:pt>
                <c:pt idx="379">
                  <c:v>0.54376585216280438</c:v>
                </c:pt>
                <c:pt idx="380">
                  <c:v>0.79317912957119918</c:v>
                </c:pt>
                <c:pt idx="381">
                  <c:v>0.66419040679527008</c:v>
                </c:pt>
                <c:pt idx="382">
                  <c:v>0.72549469300642944</c:v>
                </c:pt>
                <c:pt idx="383">
                  <c:v>-4.5124466573539773E-2</c:v>
                </c:pt>
                <c:pt idx="384">
                  <c:v>0.51360923530283531</c:v>
                </c:pt>
                <c:pt idx="385">
                  <c:v>0.53594332074393336</c:v>
                </c:pt>
                <c:pt idx="386">
                  <c:v>0.11561677385711989</c:v>
                </c:pt>
                <c:pt idx="387">
                  <c:v>0.22335192986456351</c:v>
                </c:pt>
                <c:pt idx="388">
                  <c:v>0.25062525887748083</c:v>
                </c:pt>
                <c:pt idx="389">
                  <c:v>0.58537045595712045</c:v>
                </c:pt>
                <c:pt idx="390">
                  <c:v>0.54057885073726453</c:v>
                </c:pt>
                <c:pt idx="391">
                  <c:v>0.67633274953216493</c:v>
                </c:pt>
                <c:pt idx="392">
                  <c:v>0.63347737232679635</c:v>
                </c:pt>
                <c:pt idx="393">
                  <c:v>-7.2843537458923538E-2</c:v>
                </c:pt>
                <c:pt idx="394">
                  <c:v>1.405072773858862</c:v>
                </c:pt>
                <c:pt idx="395">
                  <c:v>0.8442264125364779</c:v>
                </c:pt>
                <c:pt idx="396">
                  <c:v>0.75182103463537819</c:v>
                </c:pt>
                <c:pt idx="397">
                  <c:v>1.0012764937857099</c:v>
                </c:pt>
                <c:pt idx="398">
                  <c:v>1.0652452463230491</c:v>
                </c:pt>
                <c:pt idx="399">
                  <c:v>0.35603535633520911</c:v>
                </c:pt>
                <c:pt idx="400">
                  <c:v>0.40494861359322137</c:v>
                </c:pt>
                <c:pt idx="401">
                  <c:v>0.42282637436691689</c:v>
                </c:pt>
                <c:pt idx="402">
                  <c:v>0.37398814741267311</c:v>
                </c:pt>
                <c:pt idx="403">
                  <c:v>0.29472618310560722</c:v>
                </c:pt>
                <c:pt idx="404">
                  <c:v>0.239139482559521</c:v>
                </c:pt>
                <c:pt idx="405">
                  <c:v>4.6112092964153341E-2</c:v>
                </c:pt>
                <c:pt idx="406">
                  <c:v>0.90229671614762985</c:v>
                </c:pt>
                <c:pt idx="407">
                  <c:v>0.25719682638848629</c:v>
                </c:pt>
                <c:pt idx="408">
                  <c:v>0.99170850252171283</c:v>
                </c:pt>
                <c:pt idx="409">
                  <c:v>0.15409871896544861</c:v>
                </c:pt>
                <c:pt idx="410">
                  <c:v>0.31443562289867438</c:v>
                </c:pt>
                <c:pt idx="411">
                  <c:v>0.1844697396348475</c:v>
                </c:pt>
                <c:pt idx="412">
                  <c:v>0.29556430043620391</c:v>
                </c:pt>
                <c:pt idx="413">
                  <c:v>0.30046363693754302</c:v>
                </c:pt>
                <c:pt idx="414">
                  <c:v>0.28667014902093069</c:v>
                </c:pt>
                <c:pt idx="415">
                  <c:v>0.54403861279464227</c:v>
                </c:pt>
                <c:pt idx="416">
                  <c:v>0.51558504113035486</c:v>
                </c:pt>
                <c:pt idx="417">
                  <c:v>0.49367401336032879</c:v>
                </c:pt>
                <c:pt idx="418">
                  <c:v>0.46958839235662231</c:v>
                </c:pt>
                <c:pt idx="419">
                  <c:v>0.40342034526714599</c:v>
                </c:pt>
                <c:pt idx="420">
                  <c:v>0.57610060140907382</c:v>
                </c:pt>
                <c:pt idx="421">
                  <c:v>0.5350047483211624</c:v>
                </c:pt>
                <c:pt idx="422">
                  <c:v>0.66198929711952581</c:v>
                </c:pt>
                <c:pt idx="423">
                  <c:v>0.72246427100729915</c:v>
                </c:pt>
                <c:pt idx="424">
                  <c:v>0.73065025592162647</c:v>
                </c:pt>
                <c:pt idx="425">
                  <c:v>0.46268972720082863</c:v>
                </c:pt>
                <c:pt idx="426">
                  <c:v>0.6622697024757247</c:v>
                </c:pt>
                <c:pt idx="427">
                  <c:v>0.6080306704223436</c:v>
                </c:pt>
                <c:pt idx="428">
                  <c:v>0.56370895579084401</c:v>
                </c:pt>
                <c:pt idx="429">
                  <c:v>0.83299310550958272</c:v>
                </c:pt>
                <c:pt idx="430">
                  <c:v>0.3917888764719864</c:v>
                </c:pt>
                <c:pt idx="431">
                  <c:v>0.45291675866015751</c:v>
                </c:pt>
                <c:pt idx="432">
                  <c:v>0.25887675023406098</c:v>
                </c:pt>
                <c:pt idx="433">
                  <c:v>0.41639928724966879</c:v>
                </c:pt>
                <c:pt idx="434">
                  <c:v>0.28794883455274878</c:v>
                </c:pt>
                <c:pt idx="435">
                  <c:v>0.34744036633156061</c:v>
                </c:pt>
                <c:pt idx="436">
                  <c:v>0.4565765151260669</c:v>
                </c:pt>
                <c:pt idx="437">
                  <c:v>0.70305895749798875</c:v>
                </c:pt>
                <c:pt idx="438">
                  <c:v>-0.38327581433840668</c:v>
                </c:pt>
                <c:pt idx="439">
                  <c:v>0.50723339046049665</c:v>
                </c:pt>
                <c:pt idx="440">
                  <c:v>0.91480278157919248</c:v>
                </c:pt>
                <c:pt idx="441">
                  <c:v>0.55470233923157253</c:v>
                </c:pt>
                <c:pt idx="442">
                  <c:v>0.75317126741906715</c:v>
                </c:pt>
                <c:pt idx="443">
                  <c:v>0.54269164254794688</c:v>
                </c:pt>
                <c:pt idx="444">
                  <c:v>0.62288397453769484</c:v>
                </c:pt>
                <c:pt idx="445">
                  <c:v>0.92331621805099762</c:v>
                </c:pt>
                <c:pt idx="446">
                  <c:v>0.46112685440198248</c:v>
                </c:pt>
                <c:pt idx="447">
                  <c:v>0.56731333054302713</c:v>
                </c:pt>
                <c:pt idx="448">
                  <c:v>1.174656305530402</c:v>
                </c:pt>
                <c:pt idx="449">
                  <c:v>1.5298488266314529</c:v>
                </c:pt>
                <c:pt idx="450">
                  <c:v>0.70562653017950283</c:v>
                </c:pt>
                <c:pt idx="451">
                  <c:v>-2.5587656284253E-2</c:v>
                </c:pt>
                <c:pt idx="452">
                  <c:v>0.66897569237371013</c:v>
                </c:pt>
                <c:pt idx="453">
                  <c:v>0.4870353643978656</c:v>
                </c:pt>
                <c:pt idx="454">
                  <c:v>0.52522171436200682</c:v>
                </c:pt>
              </c:numCache>
            </c:numRef>
          </c:xVal>
          <c:yVal>
            <c:numRef>
              <c:f>'PCA-tot'!$AD$42:$AD$496</c:f>
              <c:numCache>
                <c:formatCode>0.00</c:formatCode>
                <c:ptCount val="455"/>
                <c:pt idx="0">
                  <c:v>-1.487992226669506</c:v>
                </c:pt>
                <c:pt idx="1">
                  <c:v>-1.538166929028506</c:v>
                </c:pt>
                <c:pt idx="2">
                  <c:v>-1.444389861252076</c:v>
                </c:pt>
                <c:pt idx="3">
                  <c:v>-1.4262394857632119</c:v>
                </c:pt>
                <c:pt idx="4">
                  <c:v>-1.37102364216797</c:v>
                </c:pt>
                <c:pt idx="5">
                  <c:v>-0.1238801300199789</c:v>
                </c:pt>
                <c:pt idx="6">
                  <c:v>-0.1808151385171414</c:v>
                </c:pt>
                <c:pt idx="7">
                  <c:v>8.1391760936117372E-2</c:v>
                </c:pt>
                <c:pt idx="8">
                  <c:v>-0.1084368233120339</c:v>
                </c:pt>
                <c:pt idx="9">
                  <c:v>-0.17076561868101889</c:v>
                </c:pt>
                <c:pt idx="10">
                  <c:v>0.13556963716213069</c:v>
                </c:pt>
                <c:pt idx="11">
                  <c:v>-0.18700233037923869</c:v>
                </c:pt>
                <c:pt idx="12">
                  <c:v>0.195932003491149</c:v>
                </c:pt>
                <c:pt idx="13">
                  <c:v>-0.25363889117220989</c:v>
                </c:pt>
                <c:pt idx="14">
                  <c:v>-0.15459083639034429</c:v>
                </c:pt>
                <c:pt idx="15">
                  <c:v>-0.31971013698468231</c:v>
                </c:pt>
                <c:pt idx="16">
                  <c:v>-0.2157893344598055</c:v>
                </c:pt>
                <c:pt idx="17">
                  <c:v>-8.2862731905978468E-2</c:v>
                </c:pt>
                <c:pt idx="18">
                  <c:v>-0.64259608416891667</c:v>
                </c:pt>
                <c:pt idx="19">
                  <c:v>-0.63983960893727432</c:v>
                </c:pt>
                <c:pt idx="20">
                  <c:v>-9.22070740703217E-3</c:v>
                </c:pt>
                <c:pt idx="21">
                  <c:v>0.40618816960153159</c:v>
                </c:pt>
                <c:pt idx="22">
                  <c:v>-0.12645726723271891</c:v>
                </c:pt>
                <c:pt idx="23">
                  <c:v>-0.57102475701172006</c:v>
                </c:pt>
                <c:pt idx="24">
                  <c:v>-0.26769603677086312</c:v>
                </c:pt>
                <c:pt idx="25">
                  <c:v>-0.75384734275235465</c:v>
                </c:pt>
                <c:pt idx="26">
                  <c:v>-0.38560403734337928</c:v>
                </c:pt>
                <c:pt idx="27">
                  <c:v>-0.30770394223298231</c:v>
                </c:pt>
                <c:pt idx="28">
                  <c:v>0.49183581721704639</c:v>
                </c:pt>
                <c:pt idx="29">
                  <c:v>-0.5763714984564533</c:v>
                </c:pt>
                <c:pt idx="30">
                  <c:v>-1.5549078696620799</c:v>
                </c:pt>
                <c:pt idx="31">
                  <c:v>-1.486655405563692</c:v>
                </c:pt>
                <c:pt idx="32">
                  <c:v>-0.63494854350618402</c:v>
                </c:pt>
                <c:pt idx="33">
                  <c:v>0.15380896930562721</c:v>
                </c:pt>
                <c:pt idx="34">
                  <c:v>-1.1359431656623511</c:v>
                </c:pt>
                <c:pt idx="35">
                  <c:v>0.58192261784859467</c:v>
                </c:pt>
                <c:pt idx="36">
                  <c:v>-0.57947500673922225</c:v>
                </c:pt>
                <c:pt idx="37">
                  <c:v>-0.15374430438665279</c:v>
                </c:pt>
                <c:pt idx="38">
                  <c:v>5.1556149646341573E-2</c:v>
                </c:pt>
                <c:pt idx="39">
                  <c:v>-0.83373121774222314</c:v>
                </c:pt>
                <c:pt idx="40">
                  <c:v>1.0074375438626019E-2</c:v>
                </c:pt>
                <c:pt idx="41">
                  <c:v>-0.6329240120543127</c:v>
                </c:pt>
                <c:pt idx="42">
                  <c:v>-1.2769348735857271</c:v>
                </c:pt>
                <c:pt idx="43">
                  <c:v>-0.34147846865995141</c:v>
                </c:pt>
                <c:pt idx="44">
                  <c:v>-0.472523047836935</c:v>
                </c:pt>
                <c:pt idx="45">
                  <c:v>-0.49657721006639161</c:v>
                </c:pt>
                <c:pt idx="46">
                  <c:v>-0.80325188390276336</c:v>
                </c:pt>
                <c:pt idx="47">
                  <c:v>-1.6572726105747679</c:v>
                </c:pt>
                <c:pt idx="48">
                  <c:v>-2.3562303934740219</c:v>
                </c:pt>
                <c:pt idx="49">
                  <c:v>-1.079580897933516</c:v>
                </c:pt>
                <c:pt idx="50">
                  <c:v>-1.523545806082637</c:v>
                </c:pt>
                <c:pt idx="51">
                  <c:v>-1.410561821055115</c:v>
                </c:pt>
                <c:pt idx="52">
                  <c:v>0.58967049631422064</c:v>
                </c:pt>
                <c:pt idx="53">
                  <c:v>0.57901950016633263</c:v>
                </c:pt>
                <c:pt idx="54">
                  <c:v>0.5379110998212383</c:v>
                </c:pt>
                <c:pt idx="55">
                  <c:v>2.2827337786785762</c:v>
                </c:pt>
                <c:pt idx="56">
                  <c:v>2.2295750064202582</c:v>
                </c:pt>
                <c:pt idx="57">
                  <c:v>2.909016778208513</c:v>
                </c:pt>
                <c:pt idx="58">
                  <c:v>-0.79940873695357662</c:v>
                </c:pt>
                <c:pt idx="59">
                  <c:v>-0.37531025929750772</c:v>
                </c:pt>
                <c:pt idx="60">
                  <c:v>-0.77917940570175059</c:v>
                </c:pt>
                <c:pt idx="61">
                  <c:v>-0.91482236589568366</c:v>
                </c:pt>
                <c:pt idx="62">
                  <c:v>-0.52923710483945896</c:v>
                </c:pt>
                <c:pt idx="63">
                  <c:v>-0.80523565873312064</c:v>
                </c:pt>
                <c:pt idx="64">
                  <c:v>-0.94011611325030009</c:v>
                </c:pt>
                <c:pt idx="65">
                  <c:v>-1.03755996310934</c:v>
                </c:pt>
                <c:pt idx="66">
                  <c:v>-0.57372729994180072</c:v>
                </c:pt>
                <c:pt idx="67">
                  <c:v>-1.3032580098172519</c:v>
                </c:pt>
                <c:pt idx="68">
                  <c:v>-0.9348352707110108</c:v>
                </c:pt>
                <c:pt idx="69">
                  <c:v>-0.58530803007665444</c:v>
                </c:pt>
                <c:pt idx="70">
                  <c:v>-1.2175147218209179</c:v>
                </c:pt>
                <c:pt idx="71">
                  <c:v>-0.5982198396310856</c:v>
                </c:pt>
                <c:pt idx="72">
                  <c:v>0.1178588452556693</c:v>
                </c:pt>
                <c:pt idx="73">
                  <c:v>-1.1668316259106239</c:v>
                </c:pt>
                <c:pt idx="74">
                  <c:v>-0.77000254177736038</c:v>
                </c:pt>
                <c:pt idx="75">
                  <c:v>-1.115441493316448</c:v>
                </c:pt>
                <c:pt idx="76">
                  <c:v>-1.312320572339766</c:v>
                </c:pt>
                <c:pt idx="77">
                  <c:v>-1.14670207733559</c:v>
                </c:pt>
                <c:pt idx="78">
                  <c:v>-0.87231133544114969</c:v>
                </c:pt>
                <c:pt idx="79">
                  <c:v>-0.81520932974199778</c:v>
                </c:pt>
                <c:pt idx="80">
                  <c:v>-1.3988466630277629</c:v>
                </c:pt>
                <c:pt idx="81">
                  <c:v>-1.22316978978141</c:v>
                </c:pt>
                <c:pt idx="82">
                  <c:v>-1.6767733546027359</c:v>
                </c:pt>
                <c:pt idx="83">
                  <c:v>-1.392889535684313</c:v>
                </c:pt>
                <c:pt idx="84">
                  <c:v>-1.360948142367993</c:v>
                </c:pt>
                <c:pt idx="85">
                  <c:v>-1.2956996145766631</c:v>
                </c:pt>
                <c:pt idx="86">
                  <c:v>-1.5036771520294601</c:v>
                </c:pt>
                <c:pt idx="87">
                  <c:v>-1.2187761959861521</c:v>
                </c:pt>
                <c:pt idx="88">
                  <c:v>-1.6299038839846629</c:v>
                </c:pt>
                <c:pt idx="89">
                  <c:v>-1.320612749946809</c:v>
                </c:pt>
                <c:pt idx="90">
                  <c:v>1.333659663484686</c:v>
                </c:pt>
                <c:pt idx="91">
                  <c:v>0.91170846849911091</c:v>
                </c:pt>
                <c:pt idx="92">
                  <c:v>3.3049947503497932</c:v>
                </c:pt>
                <c:pt idx="93">
                  <c:v>0.99325338408281616</c:v>
                </c:pt>
                <c:pt idx="94">
                  <c:v>2.834028601125222</c:v>
                </c:pt>
                <c:pt idx="95">
                  <c:v>2.102788640728674</c:v>
                </c:pt>
                <c:pt idx="96">
                  <c:v>2.7381014506779771</c:v>
                </c:pt>
                <c:pt idx="97">
                  <c:v>-1.586528305459731</c:v>
                </c:pt>
                <c:pt idx="98">
                  <c:v>-2.029246669410492</c:v>
                </c:pt>
                <c:pt idx="99">
                  <c:v>-2.3116677512278998</c:v>
                </c:pt>
                <c:pt idx="100">
                  <c:v>-2.110659257697995</c:v>
                </c:pt>
                <c:pt idx="101">
                  <c:v>-2.162987102294252</c:v>
                </c:pt>
                <c:pt idx="102">
                  <c:v>-2.20580432088633</c:v>
                </c:pt>
                <c:pt idx="103">
                  <c:v>-0.6874369168385035</c:v>
                </c:pt>
                <c:pt idx="104">
                  <c:v>-1.368266791333367</c:v>
                </c:pt>
                <c:pt idx="105">
                  <c:v>-1.300391944964195</c:v>
                </c:pt>
                <c:pt idx="106">
                  <c:v>-0.94335997700611396</c:v>
                </c:pt>
                <c:pt idx="107">
                  <c:v>-1.6974783410442309</c:v>
                </c:pt>
                <c:pt idx="108">
                  <c:v>-1.5904992923434851</c:v>
                </c:pt>
                <c:pt idx="109">
                  <c:v>-2.2273237069898251</c:v>
                </c:pt>
                <c:pt idx="110">
                  <c:v>-2.280135911677994</c:v>
                </c:pt>
                <c:pt idx="111">
                  <c:v>-2.1243915624065548</c:v>
                </c:pt>
                <c:pt idx="112">
                  <c:v>1.855741803727579</c:v>
                </c:pt>
                <c:pt idx="113">
                  <c:v>-1.736317725822685</c:v>
                </c:pt>
                <c:pt idx="114">
                  <c:v>-1.6826144477386651</c:v>
                </c:pt>
                <c:pt idx="115">
                  <c:v>-1.7559796004679471</c:v>
                </c:pt>
                <c:pt idx="116">
                  <c:v>-1.799621510897552</c:v>
                </c:pt>
                <c:pt idx="117">
                  <c:v>-1.703376808412465</c:v>
                </c:pt>
                <c:pt idx="118">
                  <c:v>-1.4938322542811699</c:v>
                </c:pt>
                <c:pt idx="119">
                  <c:v>-1.5109289824861669</c:v>
                </c:pt>
                <c:pt idx="120">
                  <c:v>-1.526045267507192</c:v>
                </c:pt>
                <c:pt idx="121">
                  <c:v>-1.818198862664723</c:v>
                </c:pt>
                <c:pt idx="122">
                  <c:v>-2.1140110695999379</c:v>
                </c:pt>
                <c:pt idx="123">
                  <c:v>-1.652869972803017</c:v>
                </c:pt>
                <c:pt idx="124">
                  <c:v>-2.2276504176751488</c:v>
                </c:pt>
                <c:pt idx="125">
                  <c:v>-1.624117279986256</c:v>
                </c:pt>
                <c:pt idx="126">
                  <c:v>-1.527175290238302</c:v>
                </c:pt>
                <c:pt idx="127">
                  <c:v>-2.5881055359832552</c:v>
                </c:pt>
                <c:pt idx="128">
                  <c:v>-1.0252803435544779</c:v>
                </c:pt>
                <c:pt idx="129">
                  <c:v>-1.4757609863760519</c:v>
                </c:pt>
                <c:pt idx="130">
                  <c:v>-1.571369412351538</c:v>
                </c:pt>
                <c:pt idx="131">
                  <c:v>-3.035068090327024</c:v>
                </c:pt>
                <c:pt idx="132">
                  <c:v>-1.508699245490116</c:v>
                </c:pt>
                <c:pt idx="133">
                  <c:v>-1.4623077090850849</c:v>
                </c:pt>
                <c:pt idx="134">
                  <c:v>-1.842204165238768</c:v>
                </c:pt>
                <c:pt idx="135">
                  <c:v>-1.997084010734709</c:v>
                </c:pt>
                <c:pt idx="136">
                  <c:v>-1.770305526175489</c:v>
                </c:pt>
                <c:pt idx="137">
                  <c:v>-1.808119129931123</c:v>
                </c:pt>
                <c:pt idx="138">
                  <c:v>-1.762336286470817</c:v>
                </c:pt>
                <c:pt idx="139">
                  <c:v>-1.7322917317558399</c:v>
                </c:pt>
                <c:pt idx="140">
                  <c:v>-1.9676710356293641</c:v>
                </c:pt>
                <c:pt idx="141">
                  <c:v>-1.881992914902386</c:v>
                </c:pt>
                <c:pt idx="142">
                  <c:v>-1.935380212630837</c:v>
                </c:pt>
                <c:pt idx="143">
                  <c:v>-1.874422468591548</c:v>
                </c:pt>
                <c:pt idx="144">
                  <c:v>-2.2561633034692532</c:v>
                </c:pt>
                <c:pt idx="145">
                  <c:v>-1.9795693372184699</c:v>
                </c:pt>
                <c:pt idx="146">
                  <c:v>-1.8314943247052331</c:v>
                </c:pt>
                <c:pt idx="147">
                  <c:v>-2.0355329560345878</c:v>
                </c:pt>
                <c:pt idx="148">
                  <c:v>-2.0003233521237189</c:v>
                </c:pt>
                <c:pt idx="149">
                  <c:v>-1.9683608089679721</c:v>
                </c:pt>
                <c:pt idx="150">
                  <c:v>-1.653594178693506</c:v>
                </c:pt>
                <c:pt idx="151">
                  <c:v>-1.653106871636365</c:v>
                </c:pt>
                <c:pt idx="152">
                  <c:v>-1.648614609825741</c:v>
                </c:pt>
                <c:pt idx="153">
                  <c:v>-1.536583275337255</c:v>
                </c:pt>
                <c:pt idx="154">
                  <c:v>-1.624063677956231</c:v>
                </c:pt>
                <c:pt idx="155">
                  <c:v>-1.512664679821375</c:v>
                </c:pt>
                <c:pt idx="156">
                  <c:v>-1.5947863509566911</c:v>
                </c:pt>
                <c:pt idx="157">
                  <c:v>-1.802194245536604</c:v>
                </c:pt>
                <c:pt idx="158">
                  <c:v>-1.5568715699912099</c:v>
                </c:pt>
                <c:pt idx="159">
                  <c:v>-1.492281250417919</c:v>
                </c:pt>
                <c:pt idx="160">
                  <c:v>-1.471112987853983</c:v>
                </c:pt>
                <c:pt idx="161">
                  <c:v>-1.605758048088461</c:v>
                </c:pt>
                <c:pt idx="162">
                  <c:v>-1.771274554500835</c:v>
                </c:pt>
                <c:pt idx="163">
                  <c:v>-1.4417618951766371</c:v>
                </c:pt>
                <c:pt idx="164">
                  <c:v>-1.6804338976807629</c:v>
                </c:pt>
                <c:pt idx="165">
                  <c:v>-1.401626787692535</c:v>
                </c:pt>
                <c:pt idx="166">
                  <c:v>-0.60443236315858284</c:v>
                </c:pt>
                <c:pt idx="167">
                  <c:v>-0.24109652044173599</c:v>
                </c:pt>
                <c:pt idx="168">
                  <c:v>-0.59126878782244185</c:v>
                </c:pt>
                <c:pt idx="169">
                  <c:v>-0.32110405421838351</c:v>
                </c:pt>
                <c:pt idx="170">
                  <c:v>-0.58737397154260917</c:v>
                </c:pt>
                <c:pt idx="171">
                  <c:v>-0.13832058264844721</c:v>
                </c:pt>
                <c:pt idx="172">
                  <c:v>-1.431864511125899</c:v>
                </c:pt>
                <c:pt idx="173">
                  <c:v>-1.45765476831764</c:v>
                </c:pt>
                <c:pt idx="174">
                  <c:v>-1.235226773630909</c:v>
                </c:pt>
                <c:pt idx="175">
                  <c:v>-0.31299938124570492</c:v>
                </c:pt>
                <c:pt idx="176">
                  <c:v>-9.8016961909271533E-2</c:v>
                </c:pt>
                <c:pt idx="177">
                  <c:v>-0.65861242128067565</c:v>
                </c:pt>
                <c:pt idx="178">
                  <c:v>-1.6666952390987651E-2</c:v>
                </c:pt>
                <c:pt idx="179">
                  <c:v>0.3975002788648892</c:v>
                </c:pt>
                <c:pt idx="180">
                  <c:v>0.7052563633779696</c:v>
                </c:pt>
                <c:pt idx="181">
                  <c:v>0.31123779257236039</c:v>
                </c:pt>
                <c:pt idx="182">
                  <c:v>0.16974695813108381</c:v>
                </c:pt>
                <c:pt idx="183">
                  <c:v>-1.050301474352809</c:v>
                </c:pt>
                <c:pt idx="184">
                  <c:v>-1.2081915238973511</c:v>
                </c:pt>
                <c:pt idx="185">
                  <c:v>-0.90321360881568857</c:v>
                </c:pt>
                <c:pt idx="186">
                  <c:v>-1.2503875132976101</c:v>
                </c:pt>
                <c:pt idx="187">
                  <c:v>-1.449319536279579</c:v>
                </c:pt>
                <c:pt idx="188">
                  <c:v>-1.697094660219338</c:v>
                </c:pt>
                <c:pt idx="189">
                  <c:v>-1.4996105865041209</c:v>
                </c:pt>
                <c:pt idx="190">
                  <c:v>-1.572555441530159</c:v>
                </c:pt>
                <c:pt idx="191">
                  <c:v>-1.191567135169572</c:v>
                </c:pt>
                <c:pt idx="192">
                  <c:v>-0.68475284783276713</c:v>
                </c:pt>
                <c:pt idx="193">
                  <c:v>-0.44094368906672532</c:v>
                </c:pt>
                <c:pt idx="194">
                  <c:v>-0.70888723207600124</c:v>
                </c:pt>
                <c:pt idx="195">
                  <c:v>-0.93530818642866731</c:v>
                </c:pt>
                <c:pt idx="196">
                  <c:v>-1.094399285850473</c:v>
                </c:pt>
                <c:pt idx="197">
                  <c:v>-0.5434871633478574</c:v>
                </c:pt>
                <c:pt idx="198">
                  <c:v>-0.62933706694588298</c:v>
                </c:pt>
                <c:pt idx="199">
                  <c:v>-0.77027853674779967</c:v>
                </c:pt>
                <c:pt idx="200">
                  <c:v>1.7231927558331801</c:v>
                </c:pt>
                <c:pt idx="201">
                  <c:v>2.1204061154969591</c:v>
                </c:pt>
                <c:pt idx="202">
                  <c:v>0.7228974030094889</c:v>
                </c:pt>
                <c:pt idx="203">
                  <c:v>0.48095727722635723</c:v>
                </c:pt>
                <c:pt idx="204">
                  <c:v>0.1960375169219721</c:v>
                </c:pt>
                <c:pt idx="205">
                  <c:v>1.4302628253183469</c:v>
                </c:pt>
                <c:pt idx="206">
                  <c:v>2.356499728315792</c:v>
                </c:pt>
                <c:pt idx="207">
                  <c:v>2.0213836443864621</c:v>
                </c:pt>
                <c:pt idx="208">
                  <c:v>1.8561791433477</c:v>
                </c:pt>
                <c:pt idx="209">
                  <c:v>2.2442717965723031</c:v>
                </c:pt>
                <c:pt idx="210">
                  <c:v>2.3775567727551929</c:v>
                </c:pt>
                <c:pt idx="211">
                  <c:v>1.183566284447479</c:v>
                </c:pt>
                <c:pt idx="212">
                  <c:v>1.034347435782774</c:v>
                </c:pt>
                <c:pt idx="213">
                  <c:v>1.313346306176792</c:v>
                </c:pt>
                <c:pt idx="214">
                  <c:v>1.8355144408656789</c:v>
                </c:pt>
                <c:pt idx="215">
                  <c:v>2.32024929857457</c:v>
                </c:pt>
                <c:pt idx="216">
                  <c:v>3.6640629035685199</c:v>
                </c:pt>
                <c:pt idx="217">
                  <c:v>3.2539689151053039</c:v>
                </c:pt>
                <c:pt idx="218">
                  <c:v>-1.791475077950921</c:v>
                </c:pt>
                <c:pt idx="219">
                  <c:v>2.797268094485017</c:v>
                </c:pt>
                <c:pt idx="220">
                  <c:v>2.022827061543635</c:v>
                </c:pt>
                <c:pt idx="221">
                  <c:v>2.187947523452439</c:v>
                </c:pt>
                <c:pt idx="222">
                  <c:v>2.9594429203367389</c:v>
                </c:pt>
                <c:pt idx="223">
                  <c:v>2.8740409781287251</c:v>
                </c:pt>
                <c:pt idx="224">
                  <c:v>2.343531119961705</c:v>
                </c:pt>
                <c:pt idx="225">
                  <c:v>2.2376713943998259</c:v>
                </c:pt>
                <c:pt idx="226">
                  <c:v>0.30272943904015559</c:v>
                </c:pt>
                <c:pt idx="227">
                  <c:v>-0.60957544831401489</c:v>
                </c:pt>
                <c:pt idx="228">
                  <c:v>-0.85711069444249921</c:v>
                </c:pt>
                <c:pt idx="229">
                  <c:v>1.5135377498912379</c:v>
                </c:pt>
                <c:pt idx="230">
                  <c:v>1.9436726336769621</c:v>
                </c:pt>
                <c:pt idx="231">
                  <c:v>0.94581243893515499</c:v>
                </c:pt>
                <c:pt idx="232">
                  <c:v>0.42904521591558148</c:v>
                </c:pt>
                <c:pt idx="233">
                  <c:v>1.106498820957166</c:v>
                </c:pt>
                <c:pt idx="234">
                  <c:v>1.0725367194483619</c:v>
                </c:pt>
                <c:pt idx="235">
                  <c:v>2.3396261563959229</c:v>
                </c:pt>
                <c:pt idx="236">
                  <c:v>1.9828033313311491</c:v>
                </c:pt>
                <c:pt idx="237">
                  <c:v>2.438946594033252</c:v>
                </c:pt>
                <c:pt idx="238">
                  <c:v>2.3621644470573901</c:v>
                </c:pt>
                <c:pt idx="239">
                  <c:v>0.80262625164550905</c:v>
                </c:pt>
                <c:pt idx="240">
                  <c:v>0.67480672901931471</c:v>
                </c:pt>
                <c:pt idx="241">
                  <c:v>1.5368163486427919</c:v>
                </c:pt>
                <c:pt idx="242">
                  <c:v>2.1738962641870749</c:v>
                </c:pt>
                <c:pt idx="243">
                  <c:v>1.9726562847690321</c:v>
                </c:pt>
                <c:pt idx="244">
                  <c:v>4.4697740078988852</c:v>
                </c:pt>
                <c:pt idx="245">
                  <c:v>-0.86115770719553164</c:v>
                </c:pt>
                <c:pt idx="246">
                  <c:v>0.1214718324953374</c:v>
                </c:pt>
                <c:pt idx="247">
                  <c:v>0.14441470596963321</c:v>
                </c:pt>
                <c:pt idx="248">
                  <c:v>1.403973861879126</c:v>
                </c:pt>
                <c:pt idx="249">
                  <c:v>1.203897235878723</c:v>
                </c:pt>
                <c:pt idx="250">
                  <c:v>1.6867575186411909</c:v>
                </c:pt>
                <c:pt idx="251">
                  <c:v>1.6472137123537189</c:v>
                </c:pt>
                <c:pt idx="252">
                  <c:v>1.768198974008456</c:v>
                </c:pt>
                <c:pt idx="253">
                  <c:v>-1.9063744013022439</c:v>
                </c:pt>
                <c:pt idx="254">
                  <c:v>-1.6029066492034449</c:v>
                </c:pt>
                <c:pt idx="255">
                  <c:v>-1.897209606792406</c:v>
                </c:pt>
                <c:pt idx="256">
                  <c:v>-1.723511572309574</c:v>
                </c:pt>
                <c:pt idx="257">
                  <c:v>-1.9081954355138859</c:v>
                </c:pt>
                <c:pt idx="258">
                  <c:v>-2.4143432255256951</c:v>
                </c:pt>
                <c:pt idx="259">
                  <c:v>-2.0805740372683799</c:v>
                </c:pt>
                <c:pt idx="260">
                  <c:v>5.8694017081118939E-2</c:v>
                </c:pt>
                <c:pt idx="261">
                  <c:v>0.1105949750337266</c:v>
                </c:pt>
                <c:pt idx="262">
                  <c:v>-0.18668644136786261</c:v>
                </c:pt>
                <c:pt idx="263">
                  <c:v>-0.19416634021986379</c:v>
                </c:pt>
                <c:pt idx="264">
                  <c:v>-0.34996060073336499</c:v>
                </c:pt>
                <c:pt idx="265">
                  <c:v>0.79058036448126978</c:v>
                </c:pt>
                <c:pt idx="266">
                  <c:v>-4.8832045823668672E-2</c:v>
                </c:pt>
                <c:pt idx="267">
                  <c:v>-0.5759489380671452</c:v>
                </c:pt>
                <c:pt idx="268">
                  <c:v>-0.1143258126736322</c:v>
                </c:pt>
                <c:pt idx="269">
                  <c:v>-5.5225927839978761E-2</c:v>
                </c:pt>
                <c:pt idx="270">
                  <c:v>-0.21778467821357181</c:v>
                </c:pt>
                <c:pt idx="271">
                  <c:v>0.1417069833180597</c:v>
                </c:pt>
                <c:pt idx="272">
                  <c:v>0.32068854396634933</c:v>
                </c:pt>
                <c:pt idx="273">
                  <c:v>-0.2824146523956414</c:v>
                </c:pt>
                <c:pt idx="274">
                  <c:v>7.9472270023650718E-2</c:v>
                </c:pt>
                <c:pt idx="275">
                  <c:v>1.454586697812192</c:v>
                </c:pt>
                <c:pt idx="276">
                  <c:v>-0.20924393133816549</c:v>
                </c:pt>
                <c:pt idx="277">
                  <c:v>-0.27764993008435601</c:v>
                </c:pt>
                <c:pt idx="278">
                  <c:v>-0.28442841158447252</c:v>
                </c:pt>
                <c:pt idx="279">
                  <c:v>9.5812395782492649E-2</c:v>
                </c:pt>
                <c:pt idx="280">
                  <c:v>0.18641313472673771</c:v>
                </c:pt>
                <c:pt idx="281">
                  <c:v>5.8860779478385222E-2</c:v>
                </c:pt>
                <c:pt idx="282">
                  <c:v>-5.2541552136943108E-2</c:v>
                </c:pt>
                <c:pt idx="283">
                  <c:v>9.8630596863468797E-2</c:v>
                </c:pt>
                <c:pt idx="284">
                  <c:v>0.50842188031874525</c:v>
                </c:pt>
                <c:pt idx="285">
                  <c:v>-0.1029230525161543</c:v>
                </c:pt>
                <c:pt idx="286">
                  <c:v>0.45587812078984902</c:v>
                </c:pt>
                <c:pt idx="287">
                  <c:v>-0.1368019009897454</c:v>
                </c:pt>
                <c:pt idx="288">
                  <c:v>-0.15091242575569089</c:v>
                </c:pt>
                <c:pt idx="289">
                  <c:v>-0.56860718397504817</c:v>
                </c:pt>
                <c:pt idx="290">
                  <c:v>0.217381784008398</c:v>
                </c:pt>
                <c:pt idx="291">
                  <c:v>0.1140574563913274</c:v>
                </c:pt>
                <c:pt idx="292">
                  <c:v>-0.21323372221597339</c:v>
                </c:pt>
                <c:pt idx="293">
                  <c:v>-0.106929163387041</c:v>
                </c:pt>
                <c:pt idx="294">
                  <c:v>-0.19382761076460781</c:v>
                </c:pt>
                <c:pt idx="295">
                  <c:v>-8.826873464707348E-2</c:v>
                </c:pt>
                <c:pt idx="296">
                  <c:v>0.2033912515010691</c:v>
                </c:pt>
                <c:pt idx="297">
                  <c:v>0.42444910662262231</c:v>
                </c:pt>
                <c:pt idx="298">
                  <c:v>0.31804924642651988</c:v>
                </c:pt>
                <c:pt idx="299">
                  <c:v>0.1799958090283561</c:v>
                </c:pt>
                <c:pt idx="300">
                  <c:v>0.26901209329569131</c:v>
                </c:pt>
                <c:pt idx="301">
                  <c:v>-9.947019871059443E-3</c:v>
                </c:pt>
                <c:pt idx="302">
                  <c:v>-4.7616223328370098E-3</c:v>
                </c:pt>
                <c:pt idx="303">
                  <c:v>0.41059293625600141</c:v>
                </c:pt>
                <c:pt idx="304">
                  <c:v>0.25255295552243179</c:v>
                </c:pt>
                <c:pt idx="305">
                  <c:v>-0.2103112030470437</c:v>
                </c:pt>
                <c:pt idx="306">
                  <c:v>-0.37620566621068269</c:v>
                </c:pt>
                <c:pt idx="307">
                  <c:v>-0.24165589501597581</c:v>
                </c:pt>
                <c:pt idx="308">
                  <c:v>-0.46622847278072338</c:v>
                </c:pt>
                <c:pt idx="309">
                  <c:v>-7.8238663007578119E-2</c:v>
                </c:pt>
                <c:pt idx="310">
                  <c:v>6.4003342628276491E-2</c:v>
                </c:pt>
                <c:pt idx="311">
                  <c:v>0.25276940217118721</c:v>
                </c:pt>
                <c:pt idx="312">
                  <c:v>0.35192926662672341</c:v>
                </c:pt>
                <c:pt idx="313">
                  <c:v>0.29824277627120849</c:v>
                </c:pt>
                <c:pt idx="314">
                  <c:v>0.2279676608138734</c:v>
                </c:pt>
                <c:pt idx="315">
                  <c:v>0.33307440271626582</c:v>
                </c:pt>
                <c:pt idx="316">
                  <c:v>4.7143971201110323E-2</c:v>
                </c:pt>
                <c:pt idx="317">
                  <c:v>0.3244126727897077</c:v>
                </c:pt>
                <c:pt idx="318">
                  <c:v>0.32600435643231879</c:v>
                </c:pt>
                <c:pt idx="319">
                  <c:v>-0.1498856963743456</c:v>
                </c:pt>
                <c:pt idx="320">
                  <c:v>-0.33346548583622421</c:v>
                </c:pt>
                <c:pt idx="321">
                  <c:v>8.3623485646976345E-2</c:v>
                </c:pt>
                <c:pt idx="322">
                  <c:v>6.7767567324780254E-3</c:v>
                </c:pt>
                <c:pt idx="323">
                  <c:v>-8.4854907163803658E-2</c:v>
                </c:pt>
                <c:pt idx="324">
                  <c:v>2.3535887485457371E-2</c:v>
                </c:pt>
                <c:pt idx="325">
                  <c:v>-1.221590347430567E-2</c:v>
                </c:pt>
                <c:pt idx="326">
                  <c:v>-0.23981863755837329</c:v>
                </c:pt>
                <c:pt idx="327">
                  <c:v>0.65327171704195686</c:v>
                </c:pt>
                <c:pt idx="328">
                  <c:v>0.79658499896576718</c:v>
                </c:pt>
                <c:pt idx="329">
                  <c:v>0.65480819678378444</c:v>
                </c:pt>
                <c:pt idx="330">
                  <c:v>0.77486640585529409</c:v>
                </c:pt>
                <c:pt idx="331">
                  <c:v>-0.68361347086707813</c:v>
                </c:pt>
                <c:pt idx="332">
                  <c:v>-0.25358315606148679</c:v>
                </c:pt>
                <c:pt idx="333">
                  <c:v>-1.2543087547237379</c:v>
                </c:pt>
                <c:pt idx="334">
                  <c:v>-1.2963706228905341</c:v>
                </c:pt>
                <c:pt idx="335">
                  <c:v>-1.3452795568853599</c:v>
                </c:pt>
                <c:pt idx="336">
                  <c:v>-9.4654121943428815E-2</c:v>
                </c:pt>
                <c:pt idx="337">
                  <c:v>-1.08359319075175</c:v>
                </c:pt>
                <c:pt idx="338">
                  <c:v>-1.013182131890078</c:v>
                </c:pt>
                <c:pt idx="339">
                  <c:v>-1.2336053292317519</c:v>
                </c:pt>
                <c:pt idx="340">
                  <c:v>-1.3739622533661811</c:v>
                </c:pt>
                <c:pt idx="341">
                  <c:v>-0.80849444487990318</c:v>
                </c:pt>
                <c:pt idx="342">
                  <c:v>-1.4267422456720029</c:v>
                </c:pt>
                <c:pt idx="343">
                  <c:v>-1.096748878994052</c:v>
                </c:pt>
                <c:pt idx="344">
                  <c:v>-1.0507560275758221</c:v>
                </c:pt>
                <c:pt idx="345">
                  <c:v>-1.1520498269418731</c:v>
                </c:pt>
                <c:pt idx="346">
                  <c:v>-0.86078150790713948</c:v>
                </c:pt>
                <c:pt idx="347">
                  <c:v>-1.060102969991658</c:v>
                </c:pt>
                <c:pt idx="348">
                  <c:v>-0.64507009850085584</c:v>
                </c:pt>
                <c:pt idx="349">
                  <c:v>-1.106188170425388</c:v>
                </c:pt>
                <c:pt idx="350">
                  <c:v>-1.4042119271228231</c:v>
                </c:pt>
                <c:pt idx="351">
                  <c:v>-0.89618198856818909</c:v>
                </c:pt>
                <c:pt idx="352">
                  <c:v>-1.3535894158889681</c:v>
                </c:pt>
                <c:pt idx="353">
                  <c:v>-0.94315820501509962</c:v>
                </c:pt>
                <c:pt idx="354">
                  <c:v>-0.98061536658920734</c:v>
                </c:pt>
                <c:pt idx="355">
                  <c:v>-1.884214906477065</c:v>
                </c:pt>
                <c:pt idx="356">
                  <c:v>-1.3857710084574271</c:v>
                </c:pt>
                <c:pt idx="357">
                  <c:v>-0.58449796911409657</c:v>
                </c:pt>
                <c:pt idx="358">
                  <c:v>-1.241182897498327</c:v>
                </c:pt>
                <c:pt idx="359">
                  <c:v>-0.60947407600414216</c:v>
                </c:pt>
                <c:pt idx="360">
                  <c:v>-0.55872911263008762</c:v>
                </c:pt>
                <c:pt idx="361">
                  <c:v>-1.175873276381987</c:v>
                </c:pt>
                <c:pt idx="362">
                  <c:v>-1.091772660349501</c:v>
                </c:pt>
                <c:pt idx="363">
                  <c:v>-1.507873526284085</c:v>
                </c:pt>
                <c:pt idx="364">
                  <c:v>-1.1944721952135791</c:v>
                </c:pt>
                <c:pt idx="365">
                  <c:v>0.77373702436101144</c:v>
                </c:pt>
                <c:pt idx="366">
                  <c:v>1.1698935481973169</c:v>
                </c:pt>
                <c:pt idx="367">
                  <c:v>0.77310463475145086</c:v>
                </c:pt>
                <c:pt idx="368">
                  <c:v>1.0428913497178101</c:v>
                </c:pt>
                <c:pt idx="369">
                  <c:v>1.166643101162119</c:v>
                </c:pt>
                <c:pt idx="370">
                  <c:v>0.44352829531530003</c:v>
                </c:pt>
                <c:pt idx="371">
                  <c:v>0.56511157442344673</c:v>
                </c:pt>
                <c:pt idx="372">
                  <c:v>0.77385008565812441</c:v>
                </c:pt>
                <c:pt idx="373">
                  <c:v>3.7425734488212722E-2</c:v>
                </c:pt>
                <c:pt idx="374">
                  <c:v>-0.11457062761031959</c:v>
                </c:pt>
                <c:pt idx="375">
                  <c:v>-0.15167455179807349</c:v>
                </c:pt>
                <c:pt idx="376">
                  <c:v>-0.19612409892920279</c:v>
                </c:pt>
                <c:pt idx="377">
                  <c:v>-0.1879778615826998</c:v>
                </c:pt>
                <c:pt idx="378">
                  <c:v>-0.31459613899779892</c:v>
                </c:pt>
                <c:pt idx="379">
                  <c:v>-8.765040879284583E-2</c:v>
                </c:pt>
                <c:pt idx="380">
                  <c:v>0.4952473012157399</c:v>
                </c:pt>
                <c:pt idx="381">
                  <c:v>0.26031846469333542</c:v>
                </c:pt>
                <c:pt idx="382">
                  <c:v>-1.9221058863543649E-2</c:v>
                </c:pt>
                <c:pt idx="383">
                  <c:v>-0.82891269104648524</c:v>
                </c:pt>
                <c:pt idx="384">
                  <c:v>-0.12945171615966661</c:v>
                </c:pt>
                <c:pt idx="385">
                  <c:v>-0.36883353317635292</c:v>
                </c:pt>
                <c:pt idx="386">
                  <c:v>-0.3149250854252898</c:v>
                </c:pt>
                <c:pt idx="387">
                  <c:v>-0.54181383485403201</c:v>
                </c:pt>
                <c:pt idx="388">
                  <c:v>-0.58226988477122821</c:v>
                </c:pt>
                <c:pt idx="389">
                  <c:v>0.23759330048847521</c:v>
                </c:pt>
                <c:pt idx="390">
                  <c:v>-1.169249713844568E-2</c:v>
                </c:pt>
                <c:pt idx="391">
                  <c:v>0.28797315602320828</c:v>
                </c:pt>
                <c:pt idx="392">
                  <c:v>-1.5279323123683661E-3</c:v>
                </c:pt>
                <c:pt idx="393">
                  <c:v>0.61676663381767316</c:v>
                </c:pt>
                <c:pt idx="394">
                  <c:v>0.52344786341698013</c:v>
                </c:pt>
                <c:pt idx="395">
                  <c:v>6.0468225115134028E-2</c:v>
                </c:pt>
                <c:pt idx="396">
                  <c:v>8.952982637462302E-2</c:v>
                </c:pt>
                <c:pt idx="397">
                  <c:v>0.1207173103658947</c:v>
                </c:pt>
                <c:pt idx="398">
                  <c:v>0.93156210778367809</c:v>
                </c:pt>
                <c:pt idx="399">
                  <c:v>-0.46451500024040271</c:v>
                </c:pt>
                <c:pt idx="400">
                  <c:v>-0.50622505179966304</c:v>
                </c:pt>
                <c:pt idx="401">
                  <c:v>-0.44639966611258219</c:v>
                </c:pt>
                <c:pt idx="402">
                  <c:v>-0.17670532270224509</c:v>
                </c:pt>
                <c:pt idx="403">
                  <c:v>-0.53082233661156808</c:v>
                </c:pt>
                <c:pt idx="404">
                  <c:v>-0.45705599394287261</c:v>
                </c:pt>
                <c:pt idx="405">
                  <c:v>-0.35835980298289138</c:v>
                </c:pt>
                <c:pt idx="406">
                  <c:v>0.71373968823174239</c:v>
                </c:pt>
                <c:pt idx="407">
                  <c:v>-0.1408560870316192</c:v>
                </c:pt>
                <c:pt idx="408">
                  <c:v>0.62944861388270468</c:v>
                </c:pt>
                <c:pt idx="409">
                  <c:v>0.28315629338783388</c:v>
                </c:pt>
                <c:pt idx="410">
                  <c:v>-3.823850468283959E-2</c:v>
                </c:pt>
                <c:pt idx="411">
                  <c:v>2.9452241751986058E-3</c:v>
                </c:pt>
                <c:pt idx="412">
                  <c:v>0.15435396149397901</c:v>
                </c:pt>
                <c:pt idx="413">
                  <c:v>-0.14290548817394991</c:v>
                </c:pt>
                <c:pt idx="414">
                  <c:v>-3.7225123391008037E-2</c:v>
                </c:pt>
                <c:pt idx="415">
                  <c:v>0.32756450880164067</c:v>
                </c:pt>
                <c:pt idx="416">
                  <c:v>-0.1102491582784564</c:v>
                </c:pt>
                <c:pt idx="417">
                  <c:v>6.7827560619764346E-2</c:v>
                </c:pt>
                <c:pt idx="418">
                  <c:v>-0.39484854547151182</c:v>
                </c:pt>
                <c:pt idx="419">
                  <c:v>-0.41081782705219633</c:v>
                </c:pt>
                <c:pt idx="420">
                  <c:v>-0.61354368967754125</c:v>
                </c:pt>
                <c:pt idx="421">
                  <c:v>-0.11007812428450769</c:v>
                </c:pt>
                <c:pt idx="422">
                  <c:v>0.25083190613628231</c:v>
                </c:pt>
                <c:pt idx="423">
                  <c:v>0.2062337027948361</c:v>
                </c:pt>
                <c:pt idx="424">
                  <c:v>-6.138703202635263E-2</c:v>
                </c:pt>
                <c:pt idx="425">
                  <c:v>0.1718116991577143</c:v>
                </c:pt>
                <c:pt idx="426">
                  <c:v>0.64186855424089195</c:v>
                </c:pt>
                <c:pt idx="427">
                  <c:v>0.11298587096122829</c:v>
                </c:pt>
                <c:pt idx="428">
                  <c:v>0.18727486392729531</c:v>
                </c:pt>
                <c:pt idx="429">
                  <c:v>-3.9252435130271462E-2</c:v>
                </c:pt>
                <c:pt idx="430">
                  <c:v>-0.17609209515138161</c:v>
                </c:pt>
                <c:pt idx="431">
                  <c:v>-0.25941029011185501</c:v>
                </c:pt>
                <c:pt idx="432">
                  <c:v>0.3127905281437543</c:v>
                </c:pt>
                <c:pt idx="433">
                  <c:v>6.9846136056009298E-2</c:v>
                </c:pt>
                <c:pt idx="434">
                  <c:v>-5.9318470224987041E-2</c:v>
                </c:pt>
                <c:pt idx="435">
                  <c:v>-3.0855252272257511E-2</c:v>
                </c:pt>
                <c:pt idx="436">
                  <c:v>2.368680952179409E-2</c:v>
                </c:pt>
                <c:pt idx="437">
                  <c:v>5.9287511208974943E-2</c:v>
                </c:pt>
                <c:pt idx="438">
                  <c:v>1.372550175210296</c:v>
                </c:pt>
                <c:pt idx="439">
                  <c:v>-0.13410634994446941</c:v>
                </c:pt>
                <c:pt idx="440">
                  <c:v>0.32055506428799568</c:v>
                </c:pt>
                <c:pt idx="441">
                  <c:v>-0.20188058054995711</c:v>
                </c:pt>
                <c:pt idx="442">
                  <c:v>8.665394673403029E-2</c:v>
                </c:pt>
                <c:pt idx="443">
                  <c:v>-0.11834443108493869</c:v>
                </c:pt>
                <c:pt idx="444">
                  <c:v>9.5780002319656068E-2</c:v>
                </c:pt>
                <c:pt idx="445">
                  <c:v>0.16292255114199239</c:v>
                </c:pt>
                <c:pt idx="446">
                  <c:v>-3.302260290107123E-2</c:v>
                </c:pt>
                <c:pt idx="447">
                  <c:v>0.3499882406037606</c:v>
                </c:pt>
                <c:pt idx="448">
                  <c:v>0.41944426006736751</c:v>
                </c:pt>
                <c:pt idx="449">
                  <c:v>-0.8011394601850691</c:v>
                </c:pt>
                <c:pt idx="450">
                  <c:v>-0.7280318044000007</c:v>
                </c:pt>
                <c:pt idx="451">
                  <c:v>-1.204304733486121</c:v>
                </c:pt>
                <c:pt idx="452">
                  <c:v>-1.7213537584850249</c:v>
                </c:pt>
                <c:pt idx="453">
                  <c:v>-0.8131398410873163</c:v>
                </c:pt>
                <c:pt idx="454">
                  <c:v>-0.7859471737703988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919-B841-936D-CB94D7325E40}"/>
            </c:ext>
          </c:extLst>
        </c:ser>
        <c:ser>
          <c:idx val="22"/>
          <c:order val="7"/>
          <c:tx>
            <c:v>Pindos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'PCA-tot'!$AC$3:$AC$41</c:f>
              <c:numCache>
                <c:formatCode>0.00</c:formatCode>
                <c:ptCount val="39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</c:numCache>
            </c:numRef>
          </c:xVal>
          <c:yVal>
            <c:numRef>
              <c:f>'PCA-tot'!$AD$3:$AD$41</c:f>
              <c:numCache>
                <c:formatCode>0.00</c:formatCode>
                <c:ptCount val="39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919-B841-936D-CB94D7325E40}"/>
            </c:ext>
          </c:extLst>
        </c:ser>
        <c:ser>
          <c:idx val="23"/>
          <c:order val="8"/>
          <c:tx>
            <c:v>Evia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'PCA-tot'!$AC$497:$AC$545</c:f>
              <c:numCache>
                <c:formatCode>0.00</c:formatCode>
                <c:ptCount val="49"/>
                <c:pt idx="0">
                  <c:v>0.42385558436849918</c:v>
                </c:pt>
                <c:pt idx="1">
                  <c:v>0.44299951012601962</c:v>
                </c:pt>
                <c:pt idx="2">
                  <c:v>0.36159459700805668</c:v>
                </c:pt>
                <c:pt idx="3">
                  <c:v>0.30740365260503472</c:v>
                </c:pt>
                <c:pt idx="4">
                  <c:v>0.25646184094140229</c:v>
                </c:pt>
                <c:pt idx="5">
                  <c:v>0.4394467185864297</c:v>
                </c:pt>
                <c:pt idx="6">
                  <c:v>0.55308734988746866</c:v>
                </c:pt>
                <c:pt idx="7">
                  <c:v>0.46973368605435051</c:v>
                </c:pt>
                <c:pt idx="8">
                  <c:v>0.50683763234089441</c:v>
                </c:pt>
                <c:pt idx="9">
                  <c:v>0.80020246995883515</c:v>
                </c:pt>
                <c:pt idx="10">
                  <c:v>1.047788579553554</c:v>
                </c:pt>
                <c:pt idx="11">
                  <c:v>1.013033575795766</c:v>
                </c:pt>
                <c:pt idx="12">
                  <c:v>1.049403086740649</c:v>
                </c:pt>
                <c:pt idx="13">
                  <c:v>0.89390572965923021</c:v>
                </c:pt>
                <c:pt idx="14">
                  <c:v>0.94820349701000384</c:v>
                </c:pt>
                <c:pt idx="15">
                  <c:v>1.022101807938117</c:v>
                </c:pt>
                <c:pt idx="16">
                  <c:v>0.57262797362847206</c:v>
                </c:pt>
                <c:pt idx="17">
                  <c:v>0.69338620303318144</c:v>
                </c:pt>
                <c:pt idx="18">
                  <c:v>0.62044462940253098</c:v>
                </c:pt>
                <c:pt idx="19">
                  <c:v>0.34097502332265339</c:v>
                </c:pt>
                <c:pt idx="20">
                  <c:v>0.63874531329592199</c:v>
                </c:pt>
                <c:pt idx="21">
                  <c:v>1.16004453235136</c:v>
                </c:pt>
                <c:pt idx="22">
                  <c:v>1.0730549459952861</c:v>
                </c:pt>
                <c:pt idx="23">
                  <c:v>2.0104586405661862</c:v>
                </c:pt>
                <c:pt idx="24">
                  <c:v>0.85563770697400787</c:v>
                </c:pt>
                <c:pt idx="25">
                  <c:v>1.090267337876232</c:v>
                </c:pt>
                <c:pt idx="26">
                  <c:v>1.1658630481234451</c:v>
                </c:pt>
                <c:pt idx="27">
                  <c:v>0.23684588983483809</c:v>
                </c:pt>
                <c:pt idx="28">
                  <c:v>0.17877785625417911</c:v>
                </c:pt>
                <c:pt idx="29">
                  <c:v>0.36897333510109798</c:v>
                </c:pt>
                <c:pt idx="30">
                  <c:v>2.486595779395484E-2</c:v>
                </c:pt>
                <c:pt idx="31">
                  <c:v>0.37579476387724592</c:v>
                </c:pt>
                <c:pt idx="32">
                  <c:v>5.9464764283097202E-2</c:v>
                </c:pt>
                <c:pt idx="33">
                  <c:v>-0.12745793224535831</c:v>
                </c:pt>
                <c:pt idx="34">
                  <c:v>-2.007193569243659E-2</c:v>
                </c:pt>
                <c:pt idx="35">
                  <c:v>0.76923797804890881</c:v>
                </c:pt>
                <c:pt idx="36">
                  <c:v>1.344204468977557</c:v>
                </c:pt>
                <c:pt idx="37">
                  <c:v>0.66731804410810636</c:v>
                </c:pt>
                <c:pt idx="38">
                  <c:v>1.010094937210009</c:v>
                </c:pt>
                <c:pt idx="39">
                  <c:v>1.000436415812207</c:v>
                </c:pt>
                <c:pt idx="40">
                  <c:v>1.164012198365463</c:v>
                </c:pt>
                <c:pt idx="41">
                  <c:v>0.78706605797612517</c:v>
                </c:pt>
                <c:pt idx="42">
                  <c:v>1.106056523281302</c:v>
                </c:pt>
                <c:pt idx="43">
                  <c:v>0.67042629811186927</c:v>
                </c:pt>
                <c:pt idx="44">
                  <c:v>1.169091778774294</c:v>
                </c:pt>
                <c:pt idx="45">
                  <c:v>0.90352994393133867</c:v>
                </c:pt>
                <c:pt idx="46">
                  <c:v>1.315225789799932</c:v>
                </c:pt>
                <c:pt idx="47">
                  <c:v>1.227750302865513</c:v>
                </c:pt>
                <c:pt idx="48">
                  <c:v>1.235862338095989</c:v>
                </c:pt>
              </c:numCache>
            </c:numRef>
          </c:xVal>
          <c:yVal>
            <c:numRef>
              <c:f>'PCA-tot'!$AD$497:$AD$545</c:f>
              <c:numCache>
                <c:formatCode>0.00</c:formatCode>
                <c:ptCount val="49"/>
                <c:pt idx="0">
                  <c:v>-1.993504249591606</c:v>
                </c:pt>
                <c:pt idx="1">
                  <c:v>-1.934626842177728</c:v>
                </c:pt>
                <c:pt idx="2">
                  <c:v>-1.9341098607057829</c:v>
                </c:pt>
                <c:pt idx="3">
                  <c:v>-1.9341765359172911</c:v>
                </c:pt>
                <c:pt idx="4">
                  <c:v>-1.859291765529079</c:v>
                </c:pt>
                <c:pt idx="5">
                  <c:v>-1.80336395996414</c:v>
                </c:pt>
                <c:pt idx="6">
                  <c:v>-1.9514977231351951</c:v>
                </c:pt>
                <c:pt idx="7">
                  <c:v>-1.859337571172605</c:v>
                </c:pt>
                <c:pt idx="8">
                  <c:v>-1.70732274891647</c:v>
                </c:pt>
                <c:pt idx="9">
                  <c:v>-1.802737587546869</c:v>
                </c:pt>
                <c:pt idx="10">
                  <c:v>-1.144839114006901</c:v>
                </c:pt>
                <c:pt idx="11">
                  <c:v>-1.2602530871837969</c:v>
                </c:pt>
                <c:pt idx="12">
                  <c:v>-1.204669187082279</c:v>
                </c:pt>
                <c:pt idx="13">
                  <c:v>-1.3759137236298451</c:v>
                </c:pt>
                <c:pt idx="14">
                  <c:v>-1.1698426353641109</c:v>
                </c:pt>
                <c:pt idx="15">
                  <c:v>-1.212485172412036</c:v>
                </c:pt>
                <c:pt idx="16">
                  <c:v>-1.6614619594453239</c:v>
                </c:pt>
                <c:pt idx="17">
                  <c:v>-1.6210837653997641</c:v>
                </c:pt>
                <c:pt idx="18">
                  <c:v>-1.7605584552338061</c:v>
                </c:pt>
                <c:pt idx="19">
                  <c:v>-1.779608423269911</c:v>
                </c:pt>
                <c:pt idx="20">
                  <c:v>-1.6901285554815599</c:v>
                </c:pt>
                <c:pt idx="21">
                  <c:v>-0.61916018774113357</c:v>
                </c:pt>
                <c:pt idx="22">
                  <c:v>-0.70009824629687867</c:v>
                </c:pt>
                <c:pt idx="23">
                  <c:v>0.46566866164011828</c:v>
                </c:pt>
                <c:pt idx="24">
                  <c:v>-0.76216184470868109</c:v>
                </c:pt>
                <c:pt idx="25">
                  <c:v>-0.53157612942698962</c:v>
                </c:pt>
                <c:pt idx="26">
                  <c:v>-0.86307695188317801</c:v>
                </c:pt>
                <c:pt idx="27">
                  <c:v>-1.8263725171359491</c:v>
                </c:pt>
                <c:pt idx="28">
                  <c:v>-1.5360227749402049</c:v>
                </c:pt>
                <c:pt idx="29">
                  <c:v>-1.7055718585570441</c:v>
                </c:pt>
                <c:pt idx="30">
                  <c:v>-1.0458079893543071</c:v>
                </c:pt>
                <c:pt idx="31">
                  <c:v>-0.33369747788720638</c:v>
                </c:pt>
                <c:pt idx="32">
                  <c:v>-1.2060968563752099</c:v>
                </c:pt>
                <c:pt idx="33">
                  <c:v>-0.71175778216743191</c:v>
                </c:pt>
                <c:pt idx="34">
                  <c:v>-1.2118493517540601</c:v>
                </c:pt>
                <c:pt idx="35">
                  <c:v>-1.79105023783166</c:v>
                </c:pt>
                <c:pt idx="36">
                  <c:v>-1.3330059635828611</c:v>
                </c:pt>
                <c:pt idx="37">
                  <c:v>-1.6640515087897689</c:v>
                </c:pt>
                <c:pt idx="38">
                  <c:v>-1.6593698723536281</c:v>
                </c:pt>
                <c:pt idx="39">
                  <c:v>-1.604599834276675</c:v>
                </c:pt>
                <c:pt idx="40">
                  <c:v>-1.4737771835819109</c:v>
                </c:pt>
                <c:pt idx="41">
                  <c:v>-1.883309532258501</c:v>
                </c:pt>
                <c:pt idx="42">
                  <c:v>-1.503924014792956</c:v>
                </c:pt>
                <c:pt idx="43">
                  <c:v>-1.6722015935216941</c:v>
                </c:pt>
                <c:pt idx="44">
                  <c:v>-1.4017489874812841</c:v>
                </c:pt>
                <c:pt idx="45">
                  <c:v>-1.4972705434946449</c:v>
                </c:pt>
                <c:pt idx="46">
                  <c:v>-1.2491464285010609</c:v>
                </c:pt>
                <c:pt idx="47">
                  <c:v>-1.2784204459670361</c:v>
                </c:pt>
                <c:pt idx="48">
                  <c:v>-1.1671888191638611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919-B841-936D-CB94D7325E40}"/>
            </c:ext>
          </c:extLst>
        </c:ser>
        <c:ser>
          <c:idx val="24"/>
          <c:order val="9"/>
          <c:tx>
            <c:v>Othris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'PCA-tot'!$AC$546:$AC$648</c:f>
              <c:numCache>
                <c:formatCode>0.00</c:formatCode>
                <c:ptCount val="103"/>
                <c:pt idx="0">
                  <c:v>-3.3600188985617971</c:v>
                </c:pt>
                <c:pt idx="1">
                  <c:v>-3.4674837415310238</c:v>
                </c:pt>
                <c:pt idx="2">
                  <c:v>-3.4780902293147329</c:v>
                </c:pt>
                <c:pt idx="3">
                  <c:v>-3.5098147053907578</c:v>
                </c:pt>
                <c:pt idx="4">
                  <c:v>-3.3262851582733171</c:v>
                </c:pt>
                <c:pt idx="5">
                  <c:v>-3.0549122372311448</c:v>
                </c:pt>
                <c:pt idx="6">
                  <c:v>-2.7960669340124098</c:v>
                </c:pt>
                <c:pt idx="7">
                  <c:v>-2.740081546787803</c:v>
                </c:pt>
                <c:pt idx="8">
                  <c:v>-2.7084170816709832</c:v>
                </c:pt>
                <c:pt idx="9">
                  <c:v>-3.2310216738775508</c:v>
                </c:pt>
                <c:pt idx="10">
                  <c:v>-3.42166526138032</c:v>
                </c:pt>
                <c:pt idx="11">
                  <c:v>-3.568844887483583</c:v>
                </c:pt>
                <c:pt idx="12">
                  <c:v>-3.26901709899705</c:v>
                </c:pt>
                <c:pt idx="13">
                  <c:v>-3.2950727955242791</c:v>
                </c:pt>
                <c:pt idx="14">
                  <c:v>-2.9593131776413282</c:v>
                </c:pt>
                <c:pt idx="15">
                  <c:v>-3.051213056313244</c:v>
                </c:pt>
                <c:pt idx="16">
                  <c:v>-3.0067824497767042</c:v>
                </c:pt>
                <c:pt idx="17">
                  <c:v>-3.1087779622683711</c:v>
                </c:pt>
                <c:pt idx="18">
                  <c:v>-3.125004188002849</c:v>
                </c:pt>
                <c:pt idx="19">
                  <c:v>-2.6813000524890609</c:v>
                </c:pt>
                <c:pt idx="20">
                  <c:v>-3.1315109175201821</c:v>
                </c:pt>
                <c:pt idx="21">
                  <c:v>-3.277649997450093</c:v>
                </c:pt>
                <c:pt idx="22">
                  <c:v>-3.0941347118929161</c:v>
                </c:pt>
                <c:pt idx="23">
                  <c:v>-3.0408050597209249</c:v>
                </c:pt>
                <c:pt idx="24">
                  <c:v>-3.0656206202556908</c:v>
                </c:pt>
                <c:pt idx="25">
                  <c:v>-2.9051209582250932</c:v>
                </c:pt>
                <c:pt idx="26">
                  <c:v>-2.820986924587209</c:v>
                </c:pt>
                <c:pt idx="27">
                  <c:v>-2.784463536052459</c:v>
                </c:pt>
                <c:pt idx="28">
                  <c:v>-2.646973535682752</c:v>
                </c:pt>
                <c:pt idx="29">
                  <c:v>-2.726343463300569</c:v>
                </c:pt>
                <c:pt idx="30">
                  <c:v>-2.8626831821415628</c:v>
                </c:pt>
                <c:pt idx="31">
                  <c:v>-3.8843490520636892</c:v>
                </c:pt>
                <c:pt idx="32">
                  <c:v>-3.3520380557055329</c:v>
                </c:pt>
                <c:pt idx="33">
                  <c:v>-3.418776519046876</c:v>
                </c:pt>
                <c:pt idx="34">
                  <c:v>-3.698738879544611</c:v>
                </c:pt>
                <c:pt idx="35">
                  <c:v>-3.7776305516926509</c:v>
                </c:pt>
                <c:pt idx="36">
                  <c:v>-3.265094002677368</c:v>
                </c:pt>
                <c:pt idx="37">
                  <c:v>-3.223570756957427</c:v>
                </c:pt>
                <c:pt idx="38">
                  <c:v>-3.9166903745126391</c:v>
                </c:pt>
                <c:pt idx="39">
                  <c:v>-3.8468612086299201</c:v>
                </c:pt>
                <c:pt idx="40">
                  <c:v>-3.657509230548913</c:v>
                </c:pt>
                <c:pt idx="41">
                  <c:v>-3.6986455787707482</c:v>
                </c:pt>
                <c:pt idx="42">
                  <c:v>-3.8951787590707818</c:v>
                </c:pt>
                <c:pt idx="43">
                  <c:v>-3.8185930394976269</c:v>
                </c:pt>
                <c:pt idx="44">
                  <c:v>-3.5416819352348079</c:v>
                </c:pt>
                <c:pt idx="45">
                  <c:v>-3.7441397303571708</c:v>
                </c:pt>
                <c:pt idx="46">
                  <c:v>-3.4095416462954171</c:v>
                </c:pt>
                <c:pt idx="47">
                  <c:v>-3.4523777944558418</c:v>
                </c:pt>
                <c:pt idx="48">
                  <c:v>-3.5737193943966821</c:v>
                </c:pt>
                <c:pt idx="49">
                  <c:v>-3.4683837225305392</c:v>
                </c:pt>
                <c:pt idx="50">
                  <c:v>-3.2794161008477318</c:v>
                </c:pt>
                <c:pt idx="51">
                  <c:v>-3.4965008576820611</c:v>
                </c:pt>
                <c:pt idx="52">
                  <c:v>-3.4729575891107118</c:v>
                </c:pt>
                <c:pt idx="53">
                  <c:v>-3.484804837483114</c:v>
                </c:pt>
                <c:pt idx="54">
                  <c:v>-3.0779314853919728</c:v>
                </c:pt>
                <c:pt idx="55">
                  <c:v>-3.4595563838421328</c:v>
                </c:pt>
                <c:pt idx="56">
                  <c:v>-4.3882909083470212</c:v>
                </c:pt>
                <c:pt idx="57">
                  <c:v>-3.237277455585629</c:v>
                </c:pt>
                <c:pt idx="58">
                  <c:v>-3.5862555757263999</c:v>
                </c:pt>
                <c:pt idx="59">
                  <c:v>-2.897089172232822</c:v>
                </c:pt>
                <c:pt idx="60">
                  <c:v>-3.447115466890549</c:v>
                </c:pt>
                <c:pt idx="61">
                  <c:v>-3.749911804809031</c:v>
                </c:pt>
                <c:pt idx="62">
                  <c:v>-4.0053230120768166</c:v>
                </c:pt>
                <c:pt idx="63">
                  <c:v>-3.945722931764176</c:v>
                </c:pt>
                <c:pt idx="64">
                  <c:v>-4.0294567699127057</c:v>
                </c:pt>
                <c:pt idx="65">
                  <c:v>-3.989696417836686</c:v>
                </c:pt>
                <c:pt idx="66">
                  <c:v>-3.2028162159479669</c:v>
                </c:pt>
                <c:pt idx="67">
                  <c:v>-3.8498393291395541</c:v>
                </c:pt>
                <c:pt idx="68">
                  <c:v>-3.830807842461581</c:v>
                </c:pt>
                <c:pt idx="69">
                  <c:v>-4.0314218746454964</c:v>
                </c:pt>
                <c:pt idx="70">
                  <c:v>-3.8087267465095609</c:v>
                </c:pt>
                <c:pt idx="71">
                  <c:v>-3.9036957107594641</c:v>
                </c:pt>
                <c:pt idx="72">
                  <c:v>-3.8217002304279859</c:v>
                </c:pt>
                <c:pt idx="73">
                  <c:v>-3.724187273109766</c:v>
                </c:pt>
                <c:pt idx="74">
                  <c:v>-3.7021015713052541</c:v>
                </c:pt>
                <c:pt idx="75">
                  <c:v>-4.1195436839176107</c:v>
                </c:pt>
                <c:pt idx="76">
                  <c:v>-3.4225775325968582</c:v>
                </c:pt>
                <c:pt idx="77">
                  <c:v>-3.9327195241487809</c:v>
                </c:pt>
                <c:pt idx="78">
                  <c:v>-4.0525459541623734</c:v>
                </c:pt>
                <c:pt idx="79">
                  <c:v>-3.9776097146110589</c:v>
                </c:pt>
                <c:pt idx="80">
                  <c:v>-3.417668375520575</c:v>
                </c:pt>
                <c:pt idx="81">
                  <c:v>-3.0664656206070942</c:v>
                </c:pt>
                <c:pt idx="82">
                  <c:v>-3.5913487980343271</c:v>
                </c:pt>
                <c:pt idx="83">
                  <c:v>-4.0403384196570054</c:v>
                </c:pt>
                <c:pt idx="84">
                  <c:v>-3.1500549005082501</c:v>
                </c:pt>
                <c:pt idx="85">
                  <c:v>-3.8304151040731078</c:v>
                </c:pt>
                <c:pt idx="86">
                  <c:v>-3.6177892451497988</c:v>
                </c:pt>
                <c:pt idx="87">
                  <c:v>-3.8363321316111629</c:v>
                </c:pt>
                <c:pt idx="88">
                  <c:v>-2.9890283373632438</c:v>
                </c:pt>
                <c:pt idx="89">
                  <c:v>-3.6445305565888111</c:v>
                </c:pt>
                <c:pt idx="90">
                  <c:v>-3.8014250444182189</c:v>
                </c:pt>
                <c:pt idx="91">
                  <c:v>-3.7698469579844431</c:v>
                </c:pt>
                <c:pt idx="92">
                  <c:v>-3.6097376415505451</c:v>
                </c:pt>
                <c:pt idx="93">
                  <c:v>-2.72476868130234</c:v>
                </c:pt>
                <c:pt idx="94">
                  <c:v>-2.6888465827232189</c:v>
                </c:pt>
                <c:pt idx="95">
                  <c:v>-4.0459092835383181</c:v>
                </c:pt>
                <c:pt idx="96">
                  <c:v>-3.8822960422741568</c:v>
                </c:pt>
                <c:pt idx="97">
                  <c:v>-4.0003991098846434</c:v>
                </c:pt>
                <c:pt idx="98">
                  <c:v>-3.8079096438859081</c:v>
                </c:pt>
                <c:pt idx="99">
                  <c:v>-3.938127471855521</c:v>
                </c:pt>
                <c:pt idx="100">
                  <c:v>-2.0274345052950871</c:v>
                </c:pt>
                <c:pt idx="101">
                  <c:v>-3.2634651676246769</c:v>
                </c:pt>
                <c:pt idx="102">
                  <c:v>-2.5370424842547581</c:v>
                </c:pt>
              </c:numCache>
            </c:numRef>
          </c:xVal>
          <c:yVal>
            <c:numRef>
              <c:f>'PCA-tot'!$AD$546:$AD$648</c:f>
              <c:numCache>
                <c:formatCode>0.00</c:formatCode>
                <c:ptCount val="103"/>
                <c:pt idx="0">
                  <c:v>0.58033212968387027</c:v>
                </c:pt>
                <c:pt idx="1">
                  <c:v>0.81408323652761305</c:v>
                </c:pt>
                <c:pt idx="2">
                  <c:v>0.56213932445568682</c:v>
                </c:pt>
                <c:pt idx="3">
                  <c:v>0.72386823644960574</c:v>
                </c:pt>
                <c:pt idx="4">
                  <c:v>0.47224920550577071</c:v>
                </c:pt>
                <c:pt idx="5">
                  <c:v>0.25075952475645569</c:v>
                </c:pt>
                <c:pt idx="6">
                  <c:v>0.36674595795405429</c:v>
                </c:pt>
                <c:pt idx="7">
                  <c:v>0.22137719088620861</c:v>
                </c:pt>
                <c:pt idx="8">
                  <c:v>0.30820034844869781</c:v>
                </c:pt>
                <c:pt idx="9">
                  <c:v>0.4742073341223198</c:v>
                </c:pt>
                <c:pt idx="10">
                  <c:v>0.51038644229107444</c:v>
                </c:pt>
                <c:pt idx="11">
                  <c:v>0.56403736007869842</c:v>
                </c:pt>
                <c:pt idx="12">
                  <c:v>0.4068622423365662</c:v>
                </c:pt>
                <c:pt idx="13">
                  <c:v>0.56656327222453784</c:v>
                </c:pt>
                <c:pt idx="14">
                  <c:v>1.0635138014091521</c:v>
                </c:pt>
                <c:pt idx="15">
                  <c:v>1.0645901234148509</c:v>
                </c:pt>
                <c:pt idx="16">
                  <c:v>0.76471365859631879</c:v>
                </c:pt>
                <c:pt idx="17">
                  <c:v>0.49238168639557811</c:v>
                </c:pt>
                <c:pt idx="18">
                  <c:v>0.33001560326479051</c:v>
                </c:pt>
                <c:pt idx="19">
                  <c:v>-0.2163811404978041</c:v>
                </c:pt>
                <c:pt idx="20">
                  <c:v>0.16517273933120261</c:v>
                </c:pt>
                <c:pt idx="21">
                  <c:v>-0.25002207287921208</c:v>
                </c:pt>
                <c:pt idx="22">
                  <c:v>0.47607674467459687</c:v>
                </c:pt>
                <c:pt idx="23">
                  <c:v>0.72192450797380303</c:v>
                </c:pt>
                <c:pt idx="24">
                  <c:v>1.0835072733154061</c:v>
                </c:pt>
                <c:pt idx="25">
                  <c:v>0.87116947443911541</c:v>
                </c:pt>
                <c:pt idx="26">
                  <c:v>0.73970427408568218</c:v>
                </c:pt>
                <c:pt idx="27">
                  <c:v>0.69311234187925386</c:v>
                </c:pt>
                <c:pt idx="28">
                  <c:v>0.933243800117878</c:v>
                </c:pt>
                <c:pt idx="29">
                  <c:v>0.62627932184466195</c:v>
                </c:pt>
                <c:pt idx="30">
                  <c:v>0.13727954327887601</c:v>
                </c:pt>
                <c:pt idx="31">
                  <c:v>0.85352972937512273</c:v>
                </c:pt>
                <c:pt idx="32">
                  <c:v>0.98230503502837374</c:v>
                </c:pt>
                <c:pt idx="33">
                  <c:v>1.1140694143030869</c:v>
                </c:pt>
                <c:pt idx="34">
                  <c:v>1.2637709050422381</c:v>
                </c:pt>
                <c:pt idx="35">
                  <c:v>1.282912913972706</c:v>
                </c:pt>
                <c:pt idx="36">
                  <c:v>1.089015836416424</c:v>
                </c:pt>
                <c:pt idx="37">
                  <c:v>1.0497013999452229</c:v>
                </c:pt>
                <c:pt idx="38">
                  <c:v>0.85256725968846292</c:v>
                </c:pt>
                <c:pt idx="39">
                  <c:v>0.90830706856850407</c:v>
                </c:pt>
                <c:pt idx="40">
                  <c:v>0.87577723940524432</c:v>
                </c:pt>
                <c:pt idx="41">
                  <c:v>0.62899182834720302</c:v>
                </c:pt>
                <c:pt idx="42">
                  <c:v>0.85399204069871959</c:v>
                </c:pt>
                <c:pt idx="43">
                  <c:v>0.66398298977515513</c:v>
                </c:pt>
                <c:pt idx="44">
                  <c:v>0.32775877178952267</c:v>
                </c:pt>
                <c:pt idx="45">
                  <c:v>1.171549557916157</c:v>
                </c:pt>
                <c:pt idx="46">
                  <c:v>1.0505317056030039</c:v>
                </c:pt>
                <c:pt idx="47">
                  <c:v>1.031572846221146</c:v>
                </c:pt>
                <c:pt idx="48">
                  <c:v>1.1773142486620689</c:v>
                </c:pt>
                <c:pt idx="49">
                  <c:v>1.2157810044798889</c:v>
                </c:pt>
                <c:pt idx="50">
                  <c:v>0.64170365307260535</c:v>
                </c:pt>
                <c:pt idx="51">
                  <c:v>0.25806069787495428</c:v>
                </c:pt>
                <c:pt idx="52">
                  <c:v>0.1114248900135468</c:v>
                </c:pt>
                <c:pt idx="53">
                  <c:v>-0.1101980358318837</c:v>
                </c:pt>
                <c:pt idx="54">
                  <c:v>-0.49458644126089307</c:v>
                </c:pt>
                <c:pt idx="55">
                  <c:v>0.55109256109225613</c:v>
                </c:pt>
                <c:pt idx="56">
                  <c:v>0.36841861247024837</c:v>
                </c:pt>
                <c:pt idx="57">
                  <c:v>1.2204783428677439</c:v>
                </c:pt>
                <c:pt idx="58">
                  <c:v>-0.1192778669808969</c:v>
                </c:pt>
                <c:pt idx="59">
                  <c:v>0.78911932139339092</c:v>
                </c:pt>
                <c:pt idx="60">
                  <c:v>1.287979992778042</c:v>
                </c:pt>
                <c:pt idx="61">
                  <c:v>1.0022629716740581</c:v>
                </c:pt>
                <c:pt idx="62">
                  <c:v>0.99634340351508333</c:v>
                </c:pt>
                <c:pt idx="63">
                  <c:v>0.85481134758862076</c:v>
                </c:pt>
                <c:pt idx="64">
                  <c:v>0.8479001078707753</c:v>
                </c:pt>
                <c:pt idx="65">
                  <c:v>0.24284815270901189</c:v>
                </c:pt>
                <c:pt idx="66">
                  <c:v>0.51004336539724426</c:v>
                </c:pt>
                <c:pt idx="67">
                  <c:v>0.96286231049383331</c:v>
                </c:pt>
                <c:pt idx="68">
                  <c:v>0.98920513046030201</c:v>
                </c:pt>
                <c:pt idx="69">
                  <c:v>1.015069442033435</c:v>
                </c:pt>
                <c:pt idx="70">
                  <c:v>0.88095687498632202</c:v>
                </c:pt>
                <c:pt idx="71">
                  <c:v>0.97325391505565639</c:v>
                </c:pt>
                <c:pt idx="72">
                  <c:v>0.90083575472115351</c:v>
                </c:pt>
                <c:pt idx="73">
                  <c:v>0.54969922707920171</c:v>
                </c:pt>
                <c:pt idx="74">
                  <c:v>0.71842038299962285</c:v>
                </c:pt>
                <c:pt idx="75">
                  <c:v>1.063017196014167</c:v>
                </c:pt>
                <c:pt idx="76">
                  <c:v>0.84036207199943946</c:v>
                </c:pt>
                <c:pt idx="77">
                  <c:v>0.9874313562906516</c:v>
                </c:pt>
                <c:pt idx="78">
                  <c:v>0.87602981875371977</c:v>
                </c:pt>
                <c:pt idx="79">
                  <c:v>0.95648389602918193</c:v>
                </c:pt>
                <c:pt idx="80">
                  <c:v>0.49989815734363902</c:v>
                </c:pt>
                <c:pt idx="81">
                  <c:v>0.23266109075669689</c:v>
                </c:pt>
                <c:pt idx="82">
                  <c:v>0.36065780208462223</c:v>
                </c:pt>
                <c:pt idx="83">
                  <c:v>-4.8981262682029507E-2</c:v>
                </c:pt>
                <c:pt idx="84">
                  <c:v>4.6140226582010259E-2</c:v>
                </c:pt>
                <c:pt idx="85">
                  <c:v>0.1248567309432102</c:v>
                </c:pt>
                <c:pt idx="86">
                  <c:v>-5.508160143704062E-2</c:v>
                </c:pt>
                <c:pt idx="87">
                  <c:v>1.397921297027817</c:v>
                </c:pt>
                <c:pt idx="88">
                  <c:v>0.95224063371101664</c:v>
                </c:pt>
                <c:pt idx="89">
                  <c:v>0.14429067669579099</c:v>
                </c:pt>
                <c:pt idx="90">
                  <c:v>0.97502609602810542</c:v>
                </c:pt>
                <c:pt idx="91">
                  <c:v>-0.16557713151269929</c:v>
                </c:pt>
                <c:pt idx="92">
                  <c:v>0.76897492398311951</c:v>
                </c:pt>
                <c:pt idx="93">
                  <c:v>0.58887344028314981</c:v>
                </c:pt>
                <c:pt idx="94">
                  <c:v>0.69903781890276195</c:v>
                </c:pt>
                <c:pt idx="95">
                  <c:v>0.89123460740325444</c:v>
                </c:pt>
                <c:pt idx="96">
                  <c:v>0.91540201288191336</c:v>
                </c:pt>
                <c:pt idx="97">
                  <c:v>0.82966921288349682</c:v>
                </c:pt>
                <c:pt idx="98">
                  <c:v>0.69981676497366008</c:v>
                </c:pt>
                <c:pt idx="99">
                  <c:v>0.93232039471724182</c:v>
                </c:pt>
                <c:pt idx="100">
                  <c:v>-0.45037619580426169</c:v>
                </c:pt>
                <c:pt idx="101">
                  <c:v>1.1594406121088801</c:v>
                </c:pt>
                <c:pt idx="102">
                  <c:v>-0.28296333682328689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919-B841-936D-CB94D7325E40}"/>
            </c:ext>
          </c:extLst>
        </c:ser>
        <c:ser>
          <c:idx val="25"/>
          <c:order val="10"/>
          <c:tx>
            <c:v>Veria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'PCA-tot'!$AC$649:$AC$743</c:f>
              <c:numCache>
                <c:formatCode>0.00</c:formatCode>
                <c:ptCount val="95"/>
                <c:pt idx="0">
                  <c:v>-0.86518628557668964</c:v>
                </c:pt>
                <c:pt idx="1">
                  <c:v>-0.44420414245248657</c:v>
                </c:pt>
                <c:pt idx="2">
                  <c:v>4.755717661413964E-3</c:v>
                </c:pt>
                <c:pt idx="3">
                  <c:v>0.51744004405432154</c:v>
                </c:pt>
                <c:pt idx="4">
                  <c:v>-1.9321612352073889</c:v>
                </c:pt>
                <c:pt idx="5">
                  <c:v>2.6678178494330052</c:v>
                </c:pt>
                <c:pt idx="6">
                  <c:v>-1.0600859289183659</c:v>
                </c:pt>
                <c:pt idx="7">
                  <c:v>0.51135309918898997</c:v>
                </c:pt>
                <c:pt idx="8">
                  <c:v>-1.145960630816619</c:v>
                </c:pt>
                <c:pt idx="9">
                  <c:v>-0.72199386801477361</c:v>
                </c:pt>
                <c:pt idx="10">
                  <c:v>-0.53402332563795174</c:v>
                </c:pt>
                <c:pt idx="11">
                  <c:v>-1.47107020154288</c:v>
                </c:pt>
                <c:pt idx="12">
                  <c:v>-2.139778564463604</c:v>
                </c:pt>
                <c:pt idx="13">
                  <c:v>-1.9620893902638159</c:v>
                </c:pt>
                <c:pt idx="14">
                  <c:v>-1.423596172424076</c:v>
                </c:pt>
                <c:pt idx="15">
                  <c:v>-0.350658573857839</c:v>
                </c:pt>
                <c:pt idx="16">
                  <c:v>-7.5849210496749406E-2</c:v>
                </c:pt>
                <c:pt idx="17">
                  <c:v>0.5454643573835446</c:v>
                </c:pt>
                <c:pt idx="18">
                  <c:v>0.50256667157325674</c:v>
                </c:pt>
                <c:pt idx="19">
                  <c:v>-0.66646306627012031</c:v>
                </c:pt>
                <c:pt idx="20">
                  <c:v>-0.86853177634215883</c:v>
                </c:pt>
                <c:pt idx="21">
                  <c:v>-0.8571677754443211</c:v>
                </c:pt>
                <c:pt idx="22">
                  <c:v>-0.81070047445939875</c:v>
                </c:pt>
                <c:pt idx="23">
                  <c:v>-2.3325130644208159</c:v>
                </c:pt>
                <c:pt idx="24">
                  <c:v>-0.48038679780820631</c:v>
                </c:pt>
                <c:pt idx="25">
                  <c:v>-0.84138118619781777</c:v>
                </c:pt>
                <c:pt idx="26">
                  <c:v>-0.82759489134082642</c:v>
                </c:pt>
                <c:pt idx="27">
                  <c:v>-2.004074701355226</c:v>
                </c:pt>
                <c:pt idx="28">
                  <c:v>-2.0191320035773921</c:v>
                </c:pt>
                <c:pt idx="29">
                  <c:v>0.13024438263011401</c:v>
                </c:pt>
                <c:pt idx="30">
                  <c:v>-0.46495215724403061</c:v>
                </c:pt>
                <c:pt idx="31">
                  <c:v>-1.598655420854614</c:v>
                </c:pt>
                <c:pt idx="32">
                  <c:v>-2.869546119762862</c:v>
                </c:pt>
                <c:pt idx="33">
                  <c:v>0.40399067891763818</c:v>
                </c:pt>
                <c:pt idx="34">
                  <c:v>-0.72554615516656618</c:v>
                </c:pt>
                <c:pt idx="35">
                  <c:v>-0.83248176888637881</c:v>
                </c:pt>
                <c:pt idx="36">
                  <c:v>-0.43426904873803301</c:v>
                </c:pt>
                <c:pt idx="37">
                  <c:v>-0.65575827591671598</c:v>
                </c:pt>
                <c:pt idx="38">
                  <c:v>-0.44631673530069998</c:v>
                </c:pt>
                <c:pt idx="39">
                  <c:v>-0.55769244872068324</c:v>
                </c:pt>
                <c:pt idx="40">
                  <c:v>-0.7885501871429067</c:v>
                </c:pt>
                <c:pt idx="41">
                  <c:v>-0.69087734778147825</c:v>
                </c:pt>
                <c:pt idx="42">
                  <c:v>-0.72848394772532654</c:v>
                </c:pt>
                <c:pt idx="43">
                  <c:v>-0.26328951017433622</c:v>
                </c:pt>
                <c:pt idx="44">
                  <c:v>-1.8039469425001551</c:v>
                </c:pt>
                <c:pt idx="45">
                  <c:v>-1.8391349017362879</c:v>
                </c:pt>
                <c:pt idx="46">
                  <c:v>-0.77540563994101541</c:v>
                </c:pt>
                <c:pt idx="47">
                  <c:v>-0.31692399652619058</c:v>
                </c:pt>
                <c:pt idx="48">
                  <c:v>-0.2690028325840238</c:v>
                </c:pt>
                <c:pt idx="49">
                  <c:v>-0.32372316012893709</c:v>
                </c:pt>
                <c:pt idx="50">
                  <c:v>-2.192567231893972</c:v>
                </c:pt>
                <c:pt idx="51">
                  <c:v>-0.37611028784452322</c:v>
                </c:pt>
                <c:pt idx="52">
                  <c:v>-0.43705201918621839</c:v>
                </c:pt>
                <c:pt idx="53">
                  <c:v>-0.42931567889316019</c:v>
                </c:pt>
                <c:pt idx="54">
                  <c:v>-5.3114000810538086E-3</c:v>
                </c:pt>
                <c:pt idx="55">
                  <c:v>-0.41923120487807658</c:v>
                </c:pt>
                <c:pt idx="56">
                  <c:v>-0.10206794866393711</c:v>
                </c:pt>
                <c:pt idx="57">
                  <c:v>-0.1242745544654907</c:v>
                </c:pt>
                <c:pt idx="58">
                  <c:v>6.8114222030067811E-2</c:v>
                </c:pt>
                <c:pt idx="59">
                  <c:v>3.4509388572993793E-2</c:v>
                </c:pt>
                <c:pt idx="60">
                  <c:v>-0.34167919616059161</c:v>
                </c:pt>
                <c:pt idx="61">
                  <c:v>-0.1001536137564184</c:v>
                </c:pt>
                <c:pt idx="62">
                  <c:v>-0.19593398966280531</c:v>
                </c:pt>
                <c:pt idx="63">
                  <c:v>-0.51718133517499332</c:v>
                </c:pt>
                <c:pt idx="64">
                  <c:v>-0.21491776895184511</c:v>
                </c:pt>
                <c:pt idx="65">
                  <c:v>-0.36887298636349503</c:v>
                </c:pt>
                <c:pt idx="66">
                  <c:v>-0.21347059895992049</c:v>
                </c:pt>
                <c:pt idx="67">
                  <c:v>-0.16613990178140881</c:v>
                </c:pt>
                <c:pt idx="68">
                  <c:v>-0.66188548770110944</c:v>
                </c:pt>
                <c:pt idx="69">
                  <c:v>-0.62087857849820172</c:v>
                </c:pt>
                <c:pt idx="70">
                  <c:v>-0.54923897614340889</c:v>
                </c:pt>
                <c:pt idx="71">
                  <c:v>-0.77476457101123741</c:v>
                </c:pt>
                <c:pt idx="72">
                  <c:v>-0.80627687912007906</c:v>
                </c:pt>
                <c:pt idx="73">
                  <c:v>-1.1531958429615869</c:v>
                </c:pt>
                <c:pt idx="74">
                  <c:v>-0.84544281172139557</c:v>
                </c:pt>
                <c:pt idx="75">
                  <c:v>-0.36430292967420819</c:v>
                </c:pt>
                <c:pt idx="76">
                  <c:v>-0.66404591534712687</c:v>
                </c:pt>
                <c:pt idx="77">
                  <c:v>-2.0134819643280228</c:v>
                </c:pt>
                <c:pt idx="78">
                  <c:v>-2.3157272517936178</c:v>
                </c:pt>
                <c:pt idx="79">
                  <c:v>-0.73387277626042924</c:v>
                </c:pt>
                <c:pt idx="80">
                  <c:v>-0.84733428184299608</c:v>
                </c:pt>
                <c:pt idx="81">
                  <c:v>-0.4545488945845631</c:v>
                </c:pt>
                <c:pt idx="82">
                  <c:v>-0.85926352787376481</c:v>
                </c:pt>
                <c:pt idx="83">
                  <c:v>-2.0083256519547259</c:v>
                </c:pt>
                <c:pt idx="84">
                  <c:v>-1.8673539706489299</c:v>
                </c:pt>
                <c:pt idx="85">
                  <c:v>-1.9921334743871919</c:v>
                </c:pt>
                <c:pt idx="86">
                  <c:v>0.226855898224572</c:v>
                </c:pt>
                <c:pt idx="87">
                  <c:v>-8.7697848751990271E-3</c:v>
                </c:pt>
                <c:pt idx="88">
                  <c:v>-0.43746490080849698</c:v>
                </c:pt>
                <c:pt idx="89">
                  <c:v>-1.564319024202643</c:v>
                </c:pt>
                <c:pt idx="90">
                  <c:v>-1.2550793855698279</c:v>
                </c:pt>
                <c:pt idx="91">
                  <c:v>-2.8421727353366379</c:v>
                </c:pt>
                <c:pt idx="92">
                  <c:v>-2.6059678780369522</c:v>
                </c:pt>
                <c:pt idx="93">
                  <c:v>0.42980748055439799</c:v>
                </c:pt>
                <c:pt idx="94">
                  <c:v>0.23756197350910321</c:v>
                </c:pt>
              </c:numCache>
            </c:numRef>
          </c:xVal>
          <c:yVal>
            <c:numRef>
              <c:f>'PCA-tot'!$AD$649:$AD$743</c:f>
              <c:numCache>
                <c:formatCode>0.00</c:formatCode>
                <c:ptCount val="95"/>
                <c:pt idx="0">
                  <c:v>-1.0564793085030051</c:v>
                </c:pt>
                <c:pt idx="1">
                  <c:v>-1.289744572551762</c:v>
                </c:pt>
                <c:pt idx="2">
                  <c:v>-0.4073422392349163</c:v>
                </c:pt>
                <c:pt idx="3">
                  <c:v>-0.464367842491337</c:v>
                </c:pt>
                <c:pt idx="4">
                  <c:v>-5.1441715764419582E-2</c:v>
                </c:pt>
                <c:pt idx="5">
                  <c:v>0.2185775997161318</c:v>
                </c:pt>
                <c:pt idx="6">
                  <c:v>-0.91292352326616222</c:v>
                </c:pt>
                <c:pt idx="7">
                  <c:v>-0.6776675458958662</c:v>
                </c:pt>
                <c:pt idx="8">
                  <c:v>-0.18303116115700571</c:v>
                </c:pt>
                <c:pt idx="9">
                  <c:v>-0.81991525163131196</c:v>
                </c:pt>
                <c:pt idx="10">
                  <c:v>0.19757720403002621</c:v>
                </c:pt>
                <c:pt idx="11">
                  <c:v>-0.16187319808893449</c:v>
                </c:pt>
                <c:pt idx="12">
                  <c:v>-0.50638219555273045</c:v>
                </c:pt>
                <c:pt idx="13">
                  <c:v>2.8677741476980909</c:v>
                </c:pt>
                <c:pt idx="14">
                  <c:v>-0.6931842092618562</c:v>
                </c:pt>
                <c:pt idx="15">
                  <c:v>-0.84583609113134639</c:v>
                </c:pt>
                <c:pt idx="16">
                  <c:v>-1.2365540204544641</c:v>
                </c:pt>
                <c:pt idx="17">
                  <c:v>-1.318318876314676</c:v>
                </c:pt>
                <c:pt idx="18">
                  <c:v>-1.378684766242483</c:v>
                </c:pt>
                <c:pt idx="19">
                  <c:v>-0.73405362251301065</c:v>
                </c:pt>
                <c:pt idx="20">
                  <c:v>-0.91016581832860066</c:v>
                </c:pt>
                <c:pt idx="21">
                  <c:v>-1.392268634876036</c:v>
                </c:pt>
                <c:pt idx="22">
                  <c:v>-0.69593552712025031</c:v>
                </c:pt>
                <c:pt idx="23">
                  <c:v>-0.69716290735913289</c:v>
                </c:pt>
                <c:pt idx="24">
                  <c:v>-0.74413849186301539</c:v>
                </c:pt>
                <c:pt idx="25">
                  <c:v>0.21205891391347589</c:v>
                </c:pt>
                <c:pt idx="26">
                  <c:v>-0.90632686403483509</c:v>
                </c:pt>
                <c:pt idx="27">
                  <c:v>-1.2192499005127231</c:v>
                </c:pt>
                <c:pt idx="28">
                  <c:v>-0.66088020996049557</c:v>
                </c:pt>
                <c:pt idx="29">
                  <c:v>-2.2665969454760422</c:v>
                </c:pt>
                <c:pt idx="30">
                  <c:v>-2.521282199145658</c:v>
                </c:pt>
                <c:pt idx="31">
                  <c:v>-1.109136865266338</c:v>
                </c:pt>
                <c:pt idx="32">
                  <c:v>-0.32710502852368639</c:v>
                </c:pt>
                <c:pt idx="33">
                  <c:v>-2.0025827146780681</c:v>
                </c:pt>
                <c:pt idx="34">
                  <c:v>-0.96783305642122397</c:v>
                </c:pt>
                <c:pt idx="35">
                  <c:v>-0.91877724608709233</c:v>
                </c:pt>
                <c:pt idx="36">
                  <c:v>-0.96371328524507072</c:v>
                </c:pt>
                <c:pt idx="37">
                  <c:v>-0.96109278208381699</c:v>
                </c:pt>
                <c:pt idx="38">
                  <c:v>-0.71663737364673219</c:v>
                </c:pt>
                <c:pt idx="39">
                  <c:v>-0.98177797236359332</c:v>
                </c:pt>
                <c:pt idx="40">
                  <c:v>-1.009248031167721</c:v>
                </c:pt>
                <c:pt idx="41">
                  <c:v>-0.53232384405916999</c:v>
                </c:pt>
                <c:pt idx="42">
                  <c:v>-0.55886148581359452</c:v>
                </c:pt>
                <c:pt idx="43">
                  <c:v>-0.69413573633673942</c:v>
                </c:pt>
                <c:pt idx="44">
                  <c:v>-0.51684848975322528</c:v>
                </c:pt>
                <c:pt idx="45">
                  <c:v>-0.56393884617002021</c:v>
                </c:pt>
                <c:pt idx="46">
                  <c:v>-0.86321225270649582</c:v>
                </c:pt>
                <c:pt idx="47">
                  <c:v>-1.196761446657556</c:v>
                </c:pt>
                <c:pt idx="48">
                  <c:v>-1.3136304369376739</c:v>
                </c:pt>
                <c:pt idx="49">
                  <c:v>-1.202117063632373</c:v>
                </c:pt>
                <c:pt idx="50">
                  <c:v>-0.31472624308598968</c:v>
                </c:pt>
                <c:pt idx="51">
                  <c:v>-1.078657205102687</c:v>
                </c:pt>
                <c:pt idx="52">
                  <c:v>-1.0808035761084209</c:v>
                </c:pt>
                <c:pt idx="53">
                  <c:v>-1.2009865568532681</c:v>
                </c:pt>
                <c:pt idx="54">
                  <c:v>-1.2285169262862889</c:v>
                </c:pt>
                <c:pt idx="55">
                  <c:v>-1.064684835423036</c:v>
                </c:pt>
                <c:pt idx="56">
                  <c:v>-1.2304436715144511</c:v>
                </c:pt>
                <c:pt idx="57">
                  <c:v>-1.4196628227603501</c:v>
                </c:pt>
                <c:pt idx="58">
                  <c:v>-1.620133604074333</c:v>
                </c:pt>
                <c:pt idx="59">
                  <c:v>-1.357195997298356</c:v>
                </c:pt>
                <c:pt idx="60">
                  <c:v>-0.96677471829534012</c:v>
                </c:pt>
                <c:pt idx="61">
                  <c:v>-1.3562431717462891</c:v>
                </c:pt>
                <c:pt idx="62">
                  <c:v>-1.487140271432702</c:v>
                </c:pt>
                <c:pt idx="63">
                  <c:v>-1.021867456411403</c:v>
                </c:pt>
                <c:pt idx="64">
                  <c:v>-0.9566251261576687</c:v>
                </c:pt>
                <c:pt idx="65">
                  <c:v>-0.85423174607756647</c:v>
                </c:pt>
                <c:pt idx="66">
                  <c:v>-1.0332082512833489</c:v>
                </c:pt>
                <c:pt idx="67">
                  <c:v>-1.110344793101814</c:v>
                </c:pt>
                <c:pt idx="68">
                  <c:v>-0.98970334102805324</c:v>
                </c:pt>
                <c:pt idx="69">
                  <c:v>-0.89811838263820765</c:v>
                </c:pt>
                <c:pt idx="70">
                  <c:v>-1.0231476488908029</c:v>
                </c:pt>
                <c:pt idx="71">
                  <c:v>-0.59438265990231487</c:v>
                </c:pt>
                <c:pt idx="72">
                  <c:v>-0.93410089072498481</c:v>
                </c:pt>
                <c:pt idx="73">
                  <c:v>-0.79655455736736802</c:v>
                </c:pt>
                <c:pt idx="74">
                  <c:v>-0.93892362184696065</c:v>
                </c:pt>
                <c:pt idx="75">
                  <c:v>-1.905829104769666</c:v>
                </c:pt>
                <c:pt idx="76">
                  <c:v>-1.177688602278596</c:v>
                </c:pt>
                <c:pt idx="77">
                  <c:v>-0.6212561521771317</c:v>
                </c:pt>
                <c:pt idx="78">
                  <c:v>-0.66044932492284247</c:v>
                </c:pt>
                <c:pt idx="79">
                  <c:v>-0.49370809521926212</c:v>
                </c:pt>
                <c:pt idx="80">
                  <c:v>-0.59466872504366231</c:v>
                </c:pt>
                <c:pt idx="81">
                  <c:v>-0.77342559650784304</c:v>
                </c:pt>
                <c:pt idx="82">
                  <c:v>0.24870289682205721</c:v>
                </c:pt>
                <c:pt idx="83">
                  <c:v>-0.60351440595144568</c:v>
                </c:pt>
                <c:pt idx="84">
                  <c:v>-0.90660797000219195</c:v>
                </c:pt>
                <c:pt idx="85">
                  <c:v>-1.157217169972923</c:v>
                </c:pt>
                <c:pt idx="86">
                  <c:v>-2.2993718841568098</c:v>
                </c:pt>
                <c:pt idx="87">
                  <c:v>-2.2847983949539699</c:v>
                </c:pt>
                <c:pt idx="88">
                  <c:v>-2.55274739975258</c:v>
                </c:pt>
                <c:pt idx="89">
                  <c:v>-1.1408473567166331</c:v>
                </c:pt>
                <c:pt idx="90">
                  <c:v>-1.045126011251571</c:v>
                </c:pt>
                <c:pt idx="91">
                  <c:v>-0.35406001708991391</c:v>
                </c:pt>
                <c:pt idx="92">
                  <c:v>-0.57201190142311453</c:v>
                </c:pt>
                <c:pt idx="93">
                  <c:v>-2.0324951967266869</c:v>
                </c:pt>
                <c:pt idx="94">
                  <c:v>-1.9689115666027981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919-B841-936D-CB94D7325E40}"/>
            </c:ext>
          </c:extLst>
        </c:ser>
        <c:ser>
          <c:idx val="26"/>
          <c:order val="11"/>
          <c:tx>
            <c:v>Vavdos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'PCA-tot'!$AC$744:$AC$797</c:f>
              <c:numCache>
                <c:formatCode>0.00</c:formatCode>
                <c:ptCount val="54"/>
                <c:pt idx="0">
                  <c:v>-0.45583313288647359</c:v>
                </c:pt>
                <c:pt idx="1">
                  <c:v>-0.67687043173255879</c:v>
                </c:pt>
                <c:pt idx="2">
                  <c:v>-1.346066812918463</c:v>
                </c:pt>
                <c:pt idx="3">
                  <c:v>-1.2297978861725141</c:v>
                </c:pt>
                <c:pt idx="4">
                  <c:v>0.64773561735227891</c:v>
                </c:pt>
                <c:pt idx="5">
                  <c:v>0.67377672222294982</c:v>
                </c:pt>
                <c:pt idx="6">
                  <c:v>3.735960017041131E-2</c:v>
                </c:pt>
                <c:pt idx="7">
                  <c:v>-3.89295216337582E-2</c:v>
                </c:pt>
                <c:pt idx="8">
                  <c:v>1.2746544876853581</c:v>
                </c:pt>
                <c:pt idx="9">
                  <c:v>1.3298547000683609</c:v>
                </c:pt>
                <c:pt idx="10">
                  <c:v>1.3298128748712681</c:v>
                </c:pt>
                <c:pt idx="11">
                  <c:v>1.386430110486204</c:v>
                </c:pt>
                <c:pt idx="12">
                  <c:v>0.37919003286838038</c:v>
                </c:pt>
                <c:pt idx="13">
                  <c:v>0.80335981070487505</c:v>
                </c:pt>
                <c:pt idx="14">
                  <c:v>0.62016934053800632</c:v>
                </c:pt>
                <c:pt idx="15">
                  <c:v>0.75669666088326892</c:v>
                </c:pt>
                <c:pt idx="16">
                  <c:v>0.79463675354672791</c:v>
                </c:pt>
                <c:pt idx="17">
                  <c:v>0.89815295459604605</c:v>
                </c:pt>
                <c:pt idx="18">
                  <c:v>0.83557828127932388</c:v>
                </c:pt>
                <c:pt idx="19">
                  <c:v>0.1095348554115799</c:v>
                </c:pt>
                <c:pt idx="20">
                  <c:v>0.16350547407917981</c:v>
                </c:pt>
                <c:pt idx="21">
                  <c:v>0.17949914375637241</c:v>
                </c:pt>
                <c:pt idx="22">
                  <c:v>7.0406544131657686E-2</c:v>
                </c:pt>
                <c:pt idx="23">
                  <c:v>-0.13270093993736659</c:v>
                </c:pt>
                <c:pt idx="24">
                  <c:v>4.7042084579890342E-2</c:v>
                </c:pt>
                <c:pt idx="25">
                  <c:v>9.8438466791909221E-2</c:v>
                </c:pt>
                <c:pt idx="26">
                  <c:v>-5.343794624903709E-2</c:v>
                </c:pt>
                <c:pt idx="27">
                  <c:v>-2.943411774011143E-2</c:v>
                </c:pt>
                <c:pt idx="28">
                  <c:v>6.193633944717726E-2</c:v>
                </c:pt>
                <c:pt idx="29">
                  <c:v>2.4906670803957729E-2</c:v>
                </c:pt>
                <c:pt idx="30">
                  <c:v>2.6098824929470629E-2</c:v>
                </c:pt>
                <c:pt idx="31">
                  <c:v>0.25681467043282852</c:v>
                </c:pt>
                <c:pt idx="32">
                  <c:v>-1.2290201163851461E-2</c:v>
                </c:pt>
                <c:pt idx="33">
                  <c:v>-0.18911476719483619</c:v>
                </c:pt>
                <c:pt idx="34">
                  <c:v>-0.22605590448578669</c:v>
                </c:pt>
                <c:pt idx="35">
                  <c:v>-0.1010738169476221</c:v>
                </c:pt>
                <c:pt idx="36">
                  <c:v>-0.1747950709004239</c:v>
                </c:pt>
                <c:pt idx="37">
                  <c:v>-0.11611474617949211</c:v>
                </c:pt>
                <c:pt idx="38">
                  <c:v>-0.2175225254541181</c:v>
                </c:pt>
                <c:pt idx="39">
                  <c:v>-0.26641334408499617</c:v>
                </c:pt>
                <c:pt idx="40">
                  <c:v>0.44126714480965379</c:v>
                </c:pt>
                <c:pt idx="41">
                  <c:v>0.28577818403399458</c:v>
                </c:pt>
                <c:pt idx="42">
                  <c:v>0.36061727323919029</c:v>
                </c:pt>
                <c:pt idx="43">
                  <c:v>0.45536027609029123</c:v>
                </c:pt>
                <c:pt idx="44">
                  <c:v>0.35345470889432601</c:v>
                </c:pt>
                <c:pt idx="45">
                  <c:v>0.175360577163894</c:v>
                </c:pt>
                <c:pt idx="46">
                  <c:v>0.41458195459623592</c:v>
                </c:pt>
                <c:pt idx="47">
                  <c:v>-0.2574530106854665</c:v>
                </c:pt>
                <c:pt idx="48">
                  <c:v>-7.5740294841400019E-2</c:v>
                </c:pt>
                <c:pt idx="49">
                  <c:v>-0.34543914277957372</c:v>
                </c:pt>
                <c:pt idx="50">
                  <c:v>-0.4331340251591515</c:v>
                </c:pt>
                <c:pt idx="51">
                  <c:v>-0.38352830780140029</c:v>
                </c:pt>
                <c:pt idx="52">
                  <c:v>-0.38235564165393332</c:v>
                </c:pt>
                <c:pt idx="53">
                  <c:v>-0.1118404079397757</c:v>
                </c:pt>
              </c:numCache>
            </c:numRef>
          </c:xVal>
          <c:yVal>
            <c:numRef>
              <c:f>'PCA-tot'!$AD$744:$AD$797</c:f>
              <c:numCache>
                <c:formatCode>0.00</c:formatCode>
                <c:ptCount val="54"/>
                <c:pt idx="0">
                  <c:v>-0.1197788284577256</c:v>
                </c:pt>
                <c:pt idx="1">
                  <c:v>-0.93124466627647584</c:v>
                </c:pt>
                <c:pt idx="2">
                  <c:v>-0.61459018660397036</c:v>
                </c:pt>
                <c:pt idx="3">
                  <c:v>-0.46364473467160339</c:v>
                </c:pt>
                <c:pt idx="4">
                  <c:v>0.15569647890075389</c:v>
                </c:pt>
                <c:pt idx="5">
                  <c:v>8.166510554265663E-2</c:v>
                </c:pt>
                <c:pt idx="6">
                  <c:v>-0.56065364221121206</c:v>
                </c:pt>
                <c:pt idx="7">
                  <c:v>-0.57641415074609237</c:v>
                </c:pt>
                <c:pt idx="8">
                  <c:v>7.5623528557491161E-3</c:v>
                </c:pt>
                <c:pt idx="9">
                  <c:v>7.6823969144446044E-2</c:v>
                </c:pt>
                <c:pt idx="10">
                  <c:v>0.33663192253160817</c:v>
                </c:pt>
                <c:pt idx="11">
                  <c:v>0.16782634814057909</c:v>
                </c:pt>
                <c:pt idx="12">
                  <c:v>1.024194778578875</c:v>
                </c:pt>
                <c:pt idx="13">
                  <c:v>1.36931922348526</c:v>
                </c:pt>
                <c:pt idx="14">
                  <c:v>1.146432126696872</c:v>
                </c:pt>
                <c:pt idx="15">
                  <c:v>1.229526984569367</c:v>
                </c:pt>
                <c:pt idx="16">
                  <c:v>1.2654598092480021</c:v>
                </c:pt>
                <c:pt idx="17">
                  <c:v>1.2731862887504859</c:v>
                </c:pt>
                <c:pt idx="18">
                  <c:v>1.3609699628734311</c:v>
                </c:pt>
                <c:pt idx="19">
                  <c:v>0.31544538994153631</c:v>
                </c:pt>
                <c:pt idx="20">
                  <c:v>0.13320547525765539</c:v>
                </c:pt>
                <c:pt idx="21">
                  <c:v>0.3051995036942452</c:v>
                </c:pt>
                <c:pt idx="22">
                  <c:v>0.40807501324134521</c:v>
                </c:pt>
                <c:pt idx="23">
                  <c:v>0.31389068967035388</c:v>
                </c:pt>
                <c:pt idx="24">
                  <c:v>0.1597948276734566</c:v>
                </c:pt>
                <c:pt idx="25">
                  <c:v>-5.5117735076385321E-3</c:v>
                </c:pt>
                <c:pt idx="26">
                  <c:v>0.41444671685838308</c:v>
                </c:pt>
                <c:pt idx="27">
                  <c:v>0.69089210468124518</c:v>
                </c:pt>
                <c:pt idx="28">
                  <c:v>0.6042900184891189</c:v>
                </c:pt>
                <c:pt idx="29">
                  <c:v>0.62347495071960124</c:v>
                </c:pt>
                <c:pt idx="30">
                  <c:v>0.24584147492208391</c:v>
                </c:pt>
                <c:pt idx="31">
                  <c:v>0.34926470760009398</c:v>
                </c:pt>
                <c:pt idx="32">
                  <c:v>0.64384149204655872</c:v>
                </c:pt>
                <c:pt idx="33">
                  <c:v>0.41999026474421602</c:v>
                </c:pt>
                <c:pt idx="34">
                  <c:v>0.49031385482145989</c:v>
                </c:pt>
                <c:pt idx="35">
                  <c:v>0.36709357946215349</c:v>
                </c:pt>
                <c:pt idx="36">
                  <c:v>0.45779348430686329</c:v>
                </c:pt>
                <c:pt idx="37">
                  <c:v>3.9809211551544981E-4</c:v>
                </c:pt>
                <c:pt idx="38">
                  <c:v>0.66871055401263035</c:v>
                </c:pt>
                <c:pt idx="39">
                  <c:v>0.48229723942811598</c:v>
                </c:pt>
                <c:pt idx="40">
                  <c:v>0.85593482463447013</c:v>
                </c:pt>
                <c:pt idx="41">
                  <c:v>0.92332146397390025</c:v>
                </c:pt>
                <c:pt idx="42">
                  <c:v>0.70380931199008223</c:v>
                </c:pt>
                <c:pt idx="43">
                  <c:v>0.98639757195845645</c:v>
                </c:pt>
                <c:pt idx="44">
                  <c:v>0.77085927036064383</c:v>
                </c:pt>
                <c:pt idx="45">
                  <c:v>0.73755400272667704</c:v>
                </c:pt>
                <c:pt idx="46">
                  <c:v>0.9380371770663124</c:v>
                </c:pt>
                <c:pt idx="47">
                  <c:v>0.2119286442683519</c:v>
                </c:pt>
                <c:pt idx="48">
                  <c:v>0.30377995178147238</c:v>
                </c:pt>
                <c:pt idx="49">
                  <c:v>0.14512726387148789</c:v>
                </c:pt>
                <c:pt idx="50">
                  <c:v>0.24579368289566439</c:v>
                </c:pt>
                <c:pt idx="51">
                  <c:v>0.37476855273295029</c:v>
                </c:pt>
                <c:pt idx="52">
                  <c:v>0.35037099151108109</c:v>
                </c:pt>
                <c:pt idx="53">
                  <c:v>-5.6514694223860788E-2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919-B841-936D-CB94D7325E40}"/>
            </c:ext>
          </c:extLst>
        </c:ser>
        <c:ser>
          <c:idx val="27"/>
          <c:order val="12"/>
          <c:tx>
            <c:v>Skyros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'PCA-tot'!$AC$798:$AC$921</c:f>
              <c:numCache>
                <c:formatCode>0.00</c:formatCode>
                <c:ptCount val="124"/>
                <c:pt idx="0">
                  <c:v>-0.32314996128656692</c:v>
                </c:pt>
                <c:pt idx="1">
                  <c:v>-0.32001268444777559</c:v>
                </c:pt>
                <c:pt idx="2">
                  <c:v>-0.41999741099150423</c:v>
                </c:pt>
                <c:pt idx="3">
                  <c:v>-0.42689198950541218</c:v>
                </c:pt>
                <c:pt idx="4">
                  <c:v>-0.46525051015145269</c:v>
                </c:pt>
                <c:pt idx="5">
                  <c:v>-0.3882656900541912</c:v>
                </c:pt>
                <c:pt idx="6">
                  <c:v>-0.28516891197433042</c:v>
                </c:pt>
                <c:pt idx="7">
                  <c:v>-0.28247034379647579</c:v>
                </c:pt>
                <c:pt idx="8">
                  <c:v>-0.29077764706048098</c:v>
                </c:pt>
                <c:pt idx="9">
                  <c:v>-0.40612813794172858</c:v>
                </c:pt>
                <c:pt idx="10">
                  <c:v>-0.29588097201952712</c:v>
                </c:pt>
                <c:pt idx="11">
                  <c:v>-0.29419079077641902</c:v>
                </c:pt>
                <c:pt idx="12">
                  <c:v>-0.1914786422188601</c:v>
                </c:pt>
                <c:pt idx="13">
                  <c:v>-0.33857800011632538</c:v>
                </c:pt>
                <c:pt idx="14">
                  <c:v>-0.19539598389667881</c:v>
                </c:pt>
                <c:pt idx="15">
                  <c:v>-0.1946491204687642</c:v>
                </c:pt>
                <c:pt idx="16">
                  <c:v>-0.1061288969488054</c:v>
                </c:pt>
                <c:pt idx="17">
                  <c:v>-5.5931686679331828E-2</c:v>
                </c:pt>
                <c:pt idx="18">
                  <c:v>0.13563894520215711</c:v>
                </c:pt>
                <c:pt idx="19">
                  <c:v>-3.4478574431908632E-2</c:v>
                </c:pt>
                <c:pt idx="20">
                  <c:v>-0.16365768990049151</c:v>
                </c:pt>
                <c:pt idx="21">
                  <c:v>-7.5536170977749438E-3</c:v>
                </c:pt>
                <c:pt idx="22">
                  <c:v>-0.32152043516892798</c:v>
                </c:pt>
                <c:pt idx="23">
                  <c:v>-0.28456736687167872</c:v>
                </c:pt>
                <c:pt idx="24">
                  <c:v>-0.30008915942783682</c:v>
                </c:pt>
                <c:pt idx="25">
                  <c:v>-0.30936082964517542</c:v>
                </c:pt>
                <c:pt idx="26">
                  <c:v>-0.24075237835935501</c:v>
                </c:pt>
                <c:pt idx="27">
                  <c:v>0.19581389854567449</c:v>
                </c:pt>
                <c:pt idx="28">
                  <c:v>-6.9012051406828159E-2</c:v>
                </c:pt>
                <c:pt idx="29">
                  <c:v>-0.1571470377256822</c:v>
                </c:pt>
                <c:pt idx="30">
                  <c:v>0.17468872001778241</c:v>
                </c:pt>
                <c:pt idx="31">
                  <c:v>-0.26454876186236381</c:v>
                </c:pt>
                <c:pt idx="32">
                  <c:v>-0.17988114259392199</c:v>
                </c:pt>
                <c:pt idx="33">
                  <c:v>0.66885997583454249</c:v>
                </c:pt>
                <c:pt idx="34">
                  <c:v>0.31337753576809629</c:v>
                </c:pt>
                <c:pt idx="35">
                  <c:v>0.1229963023535298</c:v>
                </c:pt>
                <c:pt idx="36">
                  <c:v>1.278306484642904E-2</c:v>
                </c:pt>
                <c:pt idx="37">
                  <c:v>0.57403755128783807</c:v>
                </c:pt>
                <c:pt idx="38">
                  <c:v>0.25133474862261879</c:v>
                </c:pt>
                <c:pt idx="39">
                  <c:v>3.1610279258103897E-2</c:v>
                </c:pt>
                <c:pt idx="40">
                  <c:v>-7.7908932921087165E-2</c:v>
                </c:pt>
                <c:pt idx="41">
                  <c:v>-6.1991136064134797E-2</c:v>
                </c:pt>
                <c:pt idx="42">
                  <c:v>3.2310251931339948E-2</c:v>
                </c:pt>
                <c:pt idx="43">
                  <c:v>2.6287137278262689E-2</c:v>
                </c:pt>
                <c:pt idx="44">
                  <c:v>-4.7270572875724786E-3</c:v>
                </c:pt>
                <c:pt idx="45">
                  <c:v>-8.1694909207085831E-2</c:v>
                </c:pt>
                <c:pt idx="46">
                  <c:v>-4.4027686809562608E-2</c:v>
                </c:pt>
                <c:pt idx="47">
                  <c:v>-0.26583641032897909</c:v>
                </c:pt>
                <c:pt idx="48">
                  <c:v>-0.71279023921237217</c:v>
                </c:pt>
                <c:pt idx="49">
                  <c:v>-0.28806329970127847</c:v>
                </c:pt>
                <c:pt idx="50">
                  <c:v>-0.3081434891541745</c:v>
                </c:pt>
                <c:pt idx="51">
                  <c:v>-0.223044146337984</c:v>
                </c:pt>
                <c:pt idx="52">
                  <c:v>-0.25503177481118178</c:v>
                </c:pt>
                <c:pt idx="53">
                  <c:v>-0.1973200127485672</c:v>
                </c:pt>
                <c:pt idx="54">
                  <c:v>-0.26145706030007532</c:v>
                </c:pt>
                <c:pt idx="55">
                  <c:v>-0.2303854437288729</c:v>
                </c:pt>
                <c:pt idx="56">
                  <c:v>-0.2693834090646921</c:v>
                </c:pt>
                <c:pt idx="57">
                  <c:v>-0.2197848146942534</c:v>
                </c:pt>
                <c:pt idx="58">
                  <c:v>-0.1951351878739874</c:v>
                </c:pt>
                <c:pt idx="59">
                  <c:v>-0.27129558123138731</c:v>
                </c:pt>
                <c:pt idx="60">
                  <c:v>-0.2426735708006694</c:v>
                </c:pt>
                <c:pt idx="61">
                  <c:v>-0.24974411255628801</c:v>
                </c:pt>
                <c:pt idx="62">
                  <c:v>-0.28258835637855889</c:v>
                </c:pt>
                <c:pt idx="63">
                  <c:v>-0.21184544812092801</c:v>
                </c:pt>
                <c:pt idx="64">
                  <c:v>-0.16521111396756491</c:v>
                </c:pt>
                <c:pt idx="65">
                  <c:v>-0.21958509808811891</c:v>
                </c:pt>
                <c:pt idx="66">
                  <c:v>-0.14351217406339861</c:v>
                </c:pt>
                <c:pt idx="67">
                  <c:v>0.74808350998923001</c:v>
                </c:pt>
                <c:pt idx="68">
                  <c:v>0.74229149226784374</c:v>
                </c:pt>
                <c:pt idx="69">
                  <c:v>0.70367697031823673</c:v>
                </c:pt>
                <c:pt idx="70">
                  <c:v>0.55327987989521799</c:v>
                </c:pt>
                <c:pt idx="71">
                  <c:v>0.50564682945095152</c:v>
                </c:pt>
                <c:pt idx="72">
                  <c:v>0.54168200630633134</c:v>
                </c:pt>
                <c:pt idx="73">
                  <c:v>0.56065729992805835</c:v>
                </c:pt>
                <c:pt idx="74">
                  <c:v>0.58864021903740238</c:v>
                </c:pt>
                <c:pt idx="75">
                  <c:v>0.4929935103034439</c:v>
                </c:pt>
                <c:pt idx="76">
                  <c:v>0.97637373112179893</c:v>
                </c:pt>
                <c:pt idx="77">
                  <c:v>0.94397475265957564</c:v>
                </c:pt>
                <c:pt idx="78">
                  <c:v>0.95824747843909597</c:v>
                </c:pt>
                <c:pt idx="79">
                  <c:v>1.1546438696536481</c:v>
                </c:pt>
                <c:pt idx="80">
                  <c:v>0.50816849250308604</c:v>
                </c:pt>
                <c:pt idx="81">
                  <c:v>0.42101561667273868</c:v>
                </c:pt>
                <c:pt idx="82">
                  <c:v>0.54492185589895525</c:v>
                </c:pt>
                <c:pt idx="83">
                  <c:v>0.54120891579122565</c:v>
                </c:pt>
                <c:pt idx="84">
                  <c:v>0.64214104147502693</c:v>
                </c:pt>
                <c:pt idx="85">
                  <c:v>0.6959296886142482</c:v>
                </c:pt>
                <c:pt idx="86">
                  <c:v>0.64031766445938987</c:v>
                </c:pt>
                <c:pt idx="87">
                  <c:v>0.6751348692758844</c:v>
                </c:pt>
                <c:pt idx="88">
                  <c:v>0.75473564837737706</c:v>
                </c:pt>
                <c:pt idx="89">
                  <c:v>0.70894290080718825</c:v>
                </c:pt>
                <c:pt idx="90">
                  <c:v>0.75186527491790622</c:v>
                </c:pt>
                <c:pt idx="91">
                  <c:v>0.74598883337395694</c:v>
                </c:pt>
                <c:pt idx="92">
                  <c:v>0.76439025437289998</c:v>
                </c:pt>
                <c:pt idx="93">
                  <c:v>-1.894249281818114</c:v>
                </c:pt>
                <c:pt idx="94">
                  <c:v>-1.974982176209183</c:v>
                </c:pt>
                <c:pt idx="95">
                  <c:v>-1.812637598750845</c:v>
                </c:pt>
                <c:pt idx="96">
                  <c:v>-1.8445439288626451</c:v>
                </c:pt>
                <c:pt idx="97">
                  <c:v>-1.8706881084912479</c:v>
                </c:pt>
                <c:pt idx="98">
                  <c:v>-1.795454633989775</c:v>
                </c:pt>
                <c:pt idx="99">
                  <c:v>-1.653914616568035</c:v>
                </c:pt>
                <c:pt idx="100">
                  <c:v>-2.0194254917847041</c:v>
                </c:pt>
                <c:pt idx="101">
                  <c:v>-1.8703182229442219</c:v>
                </c:pt>
                <c:pt idx="102">
                  <c:v>-1.9432741605110611</c:v>
                </c:pt>
                <c:pt idx="103">
                  <c:v>-2.140381348251192</c:v>
                </c:pt>
                <c:pt idx="104">
                  <c:v>-1.990931596608273</c:v>
                </c:pt>
                <c:pt idx="105">
                  <c:v>-1.678461747632906</c:v>
                </c:pt>
                <c:pt idx="106">
                  <c:v>-1.873804765608623</c:v>
                </c:pt>
                <c:pt idx="107">
                  <c:v>-1.89156970095676</c:v>
                </c:pt>
                <c:pt idx="108">
                  <c:v>-2.007019797585631</c:v>
                </c:pt>
                <c:pt idx="109">
                  <c:v>-1.9760983609003</c:v>
                </c:pt>
                <c:pt idx="110">
                  <c:v>-1.963576315086409</c:v>
                </c:pt>
                <c:pt idx="111">
                  <c:v>-2.0809303568808328</c:v>
                </c:pt>
                <c:pt idx="112">
                  <c:v>-1.9958177039407841</c:v>
                </c:pt>
                <c:pt idx="113">
                  <c:v>-2.024794735074174</c:v>
                </c:pt>
                <c:pt idx="114">
                  <c:v>-1.785140075301938</c:v>
                </c:pt>
                <c:pt idx="115">
                  <c:v>-2.7053626834415998</c:v>
                </c:pt>
                <c:pt idx="116">
                  <c:v>-2.6494958391468351</c:v>
                </c:pt>
                <c:pt idx="117">
                  <c:v>-2.593694155661892</c:v>
                </c:pt>
                <c:pt idx="118">
                  <c:v>-2.4152137443831889</c:v>
                </c:pt>
                <c:pt idx="119">
                  <c:v>-2.633279523656169</c:v>
                </c:pt>
                <c:pt idx="120">
                  <c:v>-2.4863318582854781</c:v>
                </c:pt>
                <c:pt idx="121">
                  <c:v>-2.1101019206877161</c:v>
                </c:pt>
                <c:pt idx="122">
                  <c:v>-2.4241234364943178</c:v>
                </c:pt>
                <c:pt idx="123">
                  <c:v>-2.463228378057106</c:v>
                </c:pt>
              </c:numCache>
            </c:numRef>
          </c:xVal>
          <c:yVal>
            <c:numRef>
              <c:f>'PCA-tot'!$AD$798:$AD$921</c:f>
              <c:numCache>
                <c:formatCode>0.00</c:formatCode>
                <c:ptCount val="124"/>
                <c:pt idx="0">
                  <c:v>-0.91710471359414381</c:v>
                </c:pt>
                <c:pt idx="1">
                  <c:v>-1.0286396331404279</c:v>
                </c:pt>
                <c:pt idx="2">
                  <c:v>-0.81986466453104767</c:v>
                </c:pt>
                <c:pt idx="3">
                  <c:v>-0.8691400433632207</c:v>
                </c:pt>
                <c:pt idx="4">
                  <c:v>-0.80319883616176113</c:v>
                </c:pt>
                <c:pt idx="5">
                  <c:v>-0.80098060086743728</c:v>
                </c:pt>
                <c:pt idx="6">
                  <c:v>-0.46383621599749858</c:v>
                </c:pt>
                <c:pt idx="7">
                  <c:v>-0.6971301472100061</c:v>
                </c:pt>
                <c:pt idx="8">
                  <c:v>-0.87881677479383147</c:v>
                </c:pt>
                <c:pt idx="9">
                  <c:v>-0.78080571428904888</c:v>
                </c:pt>
                <c:pt idx="10">
                  <c:v>-0.84281086186961685</c:v>
                </c:pt>
                <c:pt idx="11">
                  <c:v>-0.911595479367596</c:v>
                </c:pt>
                <c:pt idx="12">
                  <c:v>-0.95728488843317394</c:v>
                </c:pt>
                <c:pt idx="13">
                  <c:v>-0.76825229337880696</c:v>
                </c:pt>
                <c:pt idx="14">
                  <c:v>-0.83545632418513915</c:v>
                </c:pt>
                <c:pt idx="15">
                  <c:v>-0.72537168375379912</c:v>
                </c:pt>
                <c:pt idx="16">
                  <c:v>-0.91366523685676204</c:v>
                </c:pt>
                <c:pt idx="17">
                  <c:v>-0.796759229050781</c:v>
                </c:pt>
                <c:pt idx="18">
                  <c:v>-0.78810502356504675</c:v>
                </c:pt>
                <c:pt idx="19">
                  <c:v>-0.53192015124893099</c:v>
                </c:pt>
                <c:pt idx="20">
                  <c:v>-0.69894414246348824</c:v>
                </c:pt>
                <c:pt idx="21">
                  <c:v>-0.62147185369964875</c:v>
                </c:pt>
                <c:pt idx="22">
                  <c:v>2.1650671675043589</c:v>
                </c:pt>
                <c:pt idx="23">
                  <c:v>2.1805609569319109</c:v>
                </c:pt>
                <c:pt idx="24">
                  <c:v>2.0538930875216761</c:v>
                </c:pt>
                <c:pt idx="25">
                  <c:v>2.1979579516500332</c:v>
                </c:pt>
                <c:pt idx="26">
                  <c:v>2.4062945984000819</c:v>
                </c:pt>
                <c:pt idx="27">
                  <c:v>2.605245966225092</c:v>
                </c:pt>
                <c:pt idx="28">
                  <c:v>-0.64335541745977498</c:v>
                </c:pt>
                <c:pt idx="29">
                  <c:v>-0.7387552537926666</c:v>
                </c:pt>
                <c:pt idx="30">
                  <c:v>-5.3364865978236607E-2</c:v>
                </c:pt>
                <c:pt idx="31">
                  <c:v>-0.80941070408142546</c:v>
                </c:pt>
                <c:pt idx="32">
                  <c:v>-0.68598872469971572</c:v>
                </c:pt>
                <c:pt idx="33">
                  <c:v>-0.66548860926648723</c:v>
                </c:pt>
                <c:pt idx="34">
                  <c:v>-0.79360325878632565</c:v>
                </c:pt>
                <c:pt idx="35">
                  <c:v>-0.71053773473152748</c:v>
                </c:pt>
                <c:pt idx="36">
                  <c:v>-0.72414685755944519</c:v>
                </c:pt>
                <c:pt idx="37">
                  <c:v>-0.78472810926139946</c:v>
                </c:pt>
                <c:pt idx="38">
                  <c:v>-0.68124385590980074</c:v>
                </c:pt>
                <c:pt idx="39">
                  <c:v>-0.54246337610279938</c:v>
                </c:pt>
                <c:pt idx="40">
                  <c:v>-0.55849087992379198</c:v>
                </c:pt>
                <c:pt idx="41">
                  <c:v>-0.67611615676533032</c:v>
                </c:pt>
                <c:pt idx="42">
                  <c:v>-0.48370011499040733</c:v>
                </c:pt>
                <c:pt idx="43">
                  <c:v>-0.57171442424623808</c:v>
                </c:pt>
                <c:pt idx="44">
                  <c:v>-0.58370676466275118</c:v>
                </c:pt>
                <c:pt idx="45">
                  <c:v>-0.64254319448785313</c:v>
                </c:pt>
                <c:pt idx="46">
                  <c:v>-0.5735513448515358</c:v>
                </c:pt>
                <c:pt idx="47">
                  <c:v>-0.61106136356476937</c:v>
                </c:pt>
                <c:pt idx="48">
                  <c:v>-0.40761307747042602</c:v>
                </c:pt>
                <c:pt idx="49">
                  <c:v>-0.59900585079572688</c:v>
                </c:pt>
                <c:pt idx="50">
                  <c:v>-0.55323588112668465</c:v>
                </c:pt>
                <c:pt idx="51">
                  <c:v>-0.5426576793038036</c:v>
                </c:pt>
                <c:pt idx="52">
                  <c:v>-0.61340290656000518</c:v>
                </c:pt>
                <c:pt idx="53">
                  <c:v>-0.55457865941992002</c:v>
                </c:pt>
                <c:pt idx="54">
                  <c:v>-0.55601636516317143</c:v>
                </c:pt>
                <c:pt idx="55">
                  <c:v>-0.53404945224302958</c:v>
                </c:pt>
                <c:pt idx="56">
                  <c:v>-0.62640122939911425</c:v>
                </c:pt>
                <c:pt idx="57">
                  <c:v>-0.5592359307215492</c:v>
                </c:pt>
                <c:pt idx="58">
                  <c:v>-0.62497191417090636</c:v>
                </c:pt>
                <c:pt idx="59">
                  <c:v>-0.60419631895583947</c:v>
                </c:pt>
                <c:pt idx="60">
                  <c:v>-0.65389690256051447</c:v>
                </c:pt>
                <c:pt idx="61">
                  <c:v>-0.64745455606866043</c:v>
                </c:pt>
                <c:pt idx="62">
                  <c:v>-0.60518945074260388</c:v>
                </c:pt>
                <c:pt idx="63">
                  <c:v>-0.53126583483000467</c:v>
                </c:pt>
                <c:pt idx="64">
                  <c:v>-0.64707029389874093</c:v>
                </c:pt>
                <c:pt idx="65">
                  <c:v>-0.60322383063739937</c:v>
                </c:pt>
                <c:pt idx="66">
                  <c:v>-0.41592647611334382</c:v>
                </c:pt>
                <c:pt idx="67">
                  <c:v>0.21350460114287631</c:v>
                </c:pt>
                <c:pt idx="68">
                  <c:v>1.7765247954510038E-2</c:v>
                </c:pt>
                <c:pt idx="69">
                  <c:v>-5.781625528315084E-2</c:v>
                </c:pt>
                <c:pt idx="70">
                  <c:v>0.2163017679397887</c:v>
                </c:pt>
                <c:pt idx="71">
                  <c:v>0.11002780553284661</c:v>
                </c:pt>
                <c:pt idx="72">
                  <c:v>-9.7440350875553031E-3</c:v>
                </c:pt>
                <c:pt idx="73">
                  <c:v>-7.6721904206009661E-2</c:v>
                </c:pt>
                <c:pt idx="74">
                  <c:v>-3.2996055918584753E-2</c:v>
                </c:pt>
                <c:pt idx="75">
                  <c:v>-7.4201625303164875E-2</c:v>
                </c:pt>
                <c:pt idx="76">
                  <c:v>0.63711003732017357</c:v>
                </c:pt>
                <c:pt idx="77">
                  <c:v>0.51160980834764913</c:v>
                </c:pt>
                <c:pt idx="78">
                  <c:v>0.71303124471991441</c:v>
                </c:pt>
                <c:pt idx="79">
                  <c:v>0.65751517337060572</c:v>
                </c:pt>
                <c:pt idx="80">
                  <c:v>-0.26691971548065319</c:v>
                </c:pt>
                <c:pt idx="81">
                  <c:v>-4.4907348835021788E-2</c:v>
                </c:pt>
                <c:pt idx="82">
                  <c:v>-0.2090512456052129</c:v>
                </c:pt>
                <c:pt idx="83">
                  <c:v>-7.8156563699635043E-2</c:v>
                </c:pt>
                <c:pt idx="84">
                  <c:v>0.12229198731977679</c:v>
                </c:pt>
                <c:pt idx="85">
                  <c:v>2.5086899718144651E-2</c:v>
                </c:pt>
                <c:pt idx="86">
                  <c:v>0.23470011415604461</c:v>
                </c:pt>
                <c:pt idx="87">
                  <c:v>0.10804152523739489</c:v>
                </c:pt>
                <c:pt idx="88">
                  <c:v>0.1013485657779121</c:v>
                </c:pt>
                <c:pt idx="89">
                  <c:v>0.29988001572116341</c:v>
                </c:pt>
                <c:pt idx="90">
                  <c:v>0.19594026119004021</c:v>
                </c:pt>
                <c:pt idx="91">
                  <c:v>0.38149687437188379</c:v>
                </c:pt>
                <c:pt idx="92">
                  <c:v>0.31470787290855567</c:v>
                </c:pt>
                <c:pt idx="93">
                  <c:v>-0.14519366911591369</c:v>
                </c:pt>
                <c:pt idx="94">
                  <c:v>-0.36253139108288618</c:v>
                </c:pt>
                <c:pt idx="95">
                  <c:v>-0.5031164090677791</c:v>
                </c:pt>
                <c:pt idx="96">
                  <c:v>-0.59558781630418112</c:v>
                </c:pt>
                <c:pt idx="97">
                  <c:v>-0.47156282100189462</c:v>
                </c:pt>
                <c:pt idx="98">
                  <c:v>-0.44978315758623849</c:v>
                </c:pt>
                <c:pt idx="99">
                  <c:v>-0.46459934900666761</c:v>
                </c:pt>
                <c:pt idx="100">
                  <c:v>-0.48680858986235093</c:v>
                </c:pt>
                <c:pt idx="101">
                  <c:v>-0.60462226387851825</c:v>
                </c:pt>
                <c:pt idx="102">
                  <c:v>-0.61611835722232677</c:v>
                </c:pt>
                <c:pt idx="103">
                  <c:v>-0.75947238674902584</c:v>
                </c:pt>
                <c:pt idx="104">
                  <c:v>-0.66042276200459349</c:v>
                </c:pt>
                <c:pt idx="105">
                  <c:v>-0.80960119912015027</c:v>
                </c:pt>
                <c:pt idx="106">
                  <c:v>-0.78219921535765113</c:v>
                </c:pt>
                <c:pt idx="107">
                  <c:v>-0.85868648224503608</c:v>
                </c:pt>
                <c:pt idx="108">
                  <c:v>-0.72560657282243068</c:v>
                </c:pt>
                <c:pt idx="109">
                  <c:v>-0.77921438887078864</c:v>
                </c:pt>
                <c:pt idx="110">
                  <c:v>-0.88413597351328221</c:v>
                </c:pt>
                <c:pt idx="111">
                  <c:v>-0.6842775896366261</c:v>
                </c:pt>
                <c:pt idx="112">
                  <c:v>-0.88706279992395565</c:v>
                </c:pt>
                <c:pt idx="113">
                  <c:v>-0.82368672857670489</c:v>
                </c:pt>
                <c:pt idx="114">
                  <c:v>-0.91777155834238477</c:v>
                </c:pt>
                <c:pt idx="115">
                  <c:v>-0.50896139550351893</c:v>
                </c:pt>
                <c:pt idx="116">
                  <c:v>-0.34338798943999782</c:v>
                </c:pt>
                <c:pt idx="117">
                  <c:v>-0.2218043736056923</c:v>
                </c:pt>
                <c:pt idx="118">
                  <c:v>-0.44508630176368119</c:v>
                </c:pt>
                <c:pt idx="119">
                  <c:v>-0.568119712901615</c:v>
                </c:pt>
                <c:pt idx="120">
                  <c:v>-0.36362943240801637</c:v>
                </c:pt>
                <c:pt idx="121">
                  <c:v>-0.49024602521685962</c:v>
                </c:pt>
                <c:pt idx="122">
                  <c:v>-0.18663781621588299</c:v>
                </c:pt>
                <c:pt idx="123">
                  <c:v>-0.19157954916967951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919-B841-936D-CB94D7325E40}"/>
            </c:ext>
          </c:extLst>
        </c:ser>
        <c:ser>
          <c:idx val="28"/>
          <c:order val="13"/>
          <c:tx>
            <c:v>Nea Roda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'PCA-tot'!$AC$922:$AC$997</c:f>
              <c:numCache>
                <c:formatCode>0.00</c:formatCode>
                <c:ptCount val="76"/>
                <c:pt idx="0">
                  <c:v>-1.3065587484390719</c:v>
                </c:pt>
                <c:pt idx="1">
                  <c:v>-1.7059991164015731</c:v>
                </c:pt>
                <c:pt idx="2">
                  <c:v>-1.286753047750995</c:v>
                </c:pt>
                <c:pt idx="3">
                  <c:v>-1.2531946949883319</c:v>
                </c:pt>
                <c:pt idx="4">
                  <c:v>-6.8286069525104326E-2</c:v>
                </c:pt>
                <c:pt idx="5">
                  <c:v>2.7126400629104852</c:v>
                </c:pt>
                <c:pt idx="6">
                  <c:v>1.628068956667224</c:v>
                </c:pt>
                <c:pt idx="7">
                  <c:v>2.5072511871445289</c:v>
                </c:pt>
                <c:pt idx="8">
                  <c:v>2.7253536818104869</c:v>
                </c:pt>
                <c:pt idx="9">
                  <c:v>2.8880448175693179</c:v>
                </c:pt>
                <c:pt idx="10">
                  <c:v>-1.2014000033958641</c:v>
                </c:pt>
                <c:pt idx="11">
                  <c:v>-1.435640846831852</c:v>
                </c:pt>
                <c:pt idx="12">
                  <c:v>-0.76973474696474131</c:v>
                </c:pt>
                <c:pt idx="13">
                  <c:v>-0.85759813316570388</c:v>
                </c:pt>
                <c:pt idx="14">
                  <c:v>-0.981402442904735</c:v>
                </c:pt>
                <c:pt idx="15">
                  <c:v>-0.66292462978077038</c:v>
                </c:pt>
                <c:pt idx="16">
                  <c:v>-0.61927471535314083</c:v>
                </c:pt>
                <c:pt idx="17">
                  <c:v>-0.25771855161945528</c:v>
                </c:pt>
                <c:pt idx="18">
                  <c:v>-0.38509806993424861</c:v>
                </c:pt>
                <c:pt idx="19">
                  <c:v>-0.81189266116068426</c:v>
                </c:pt>
                <c:pt idx="20">
                  <c:v>0.96642954636721179</c:v>
                </c:pt>
                <c:pt idx="21">
                  <c:v>0.9940599273492583</c:v>
                </c:pt>
                <c:pt idx="22">
                  <c:v>1.9418936487161189</c:v>
                </c:pt>
                <c:pt idx="23">
                  <c:v>1.5876043587338371</c:v>
                </c:pt>
                <c:pt idx="24">
                  <c:v>1.693233876675019</c:v>
                </c:pt>
                <c:pt idx="25">
                  <c:v>1.2996577767993001</c:v>
                </c:pt>
                <c:pt idx="26">
                  <c:v>1.2015358541192129</c:v>
                </c:pt>
                <c:pt idx="27">
                  <c:v>1.2418956504160961</c:v>
                </c:pt>
                <c:pt idx="28">
                  <c:v>2.992653067774083</c:v>
                </c:pt>
                <c:pt idx="29">
                  <c:v>1.6413605153663371</c:v>
                </c:pt>
                <c:pt idx="30">
                  <c:v>2.1192419566005412</c:v>
                </c:pt>
                <c:pt idx="31">
                  <c:v>1.1961252433258689</c:v>
                </c:pt>
                <c:pt idx="32">
                  <c:v>2.1482074844386299</c:v>
                </c:pt>
                <c:pt idx="33">
                  <c:v>1.245232680258368</c:v>
                </c:pt>
                <c:pt idx="34">
                  <c:v>1.204632237802002</c:v>
                </c:pt>
                <c:pt idx="35">
                  <c:v>1.260317140106969</c:v>
                </c:pt>
                <c:pt idx="36">
                  <c:v>1.121163658868688</c:v>
                </c:pt>
                <c:pt idx="37">
                  <c:v>1.552192438290529</c:v>
                </c:pt>
                <c:pt idx="38">
                  <c:v>1.3503220002435341</c:v>
                </c:pt>
                <c:pt idx="39">
                  <c:v>1.2038253540473349</c:v>
                </c:pt>
                <c:pt idx="40">
                  <c:v>1.15413753214305</c:v>
                </c:pt>
                <c:pt idx="41">
                  <c:v>1.3334933482013409</c:v>
                </c:pt>
                <c:pt idx="42">
                  <c:v>1.2727477100173989</c:v>
                </c:pt>
                <c:pt idx="43">
                  <c:v>3.9100191726881319</c:v>
                </c:pt>
                <c:pt idx="44">
                  <c:v>1.6002641938325839</c:v>
                </c:pt>
                <c:pt idx="45">
                  <c:v>1.5564292149261809</c:v>
                </c:pt>
                <c:pt idx="46">
                  <c:v>2.090783832200124</c:v>
                </c:pt>
                <c:pt idx="47">
                  <c:v>1.1721279163621681</c:v>
                </c:pt>
                <c:pt idx="48">
                  <c:v>1.5660998211943671</c:v>
                </c:pt>
                <c:pt idx="49">
                  <c:v>0.68630379524614427</c:v>
                </c:pt>
                <c:pt idx="50">
                  <c:v>0.70427581681180029</c:v>
                </c:pt>
                <c:pt idx="51">
                  <c:v>0.85673207787177574</c:v>
                </c:pt>
                <c:pt idx="52">
                  <c:v>3.4497487039648971</c:v>
                </c:pt>
                <c:pt idx="53">
                  <c:v>0.68366516509548081</c:v>
                </c:pt>
                <c:pt idx="54">
                  <c:v>0.79595800072960898</c:v>
                </c:pt>
                <c:pt idx="55">
                  <c:v>0.80147404166657565</c:v>
                </c:pt>
                <c:pt idx="56">
                  <c:v>0.81437417660565026</c:v>
                </c:pt>
                <c:pt idx="57">
                  <c:v>0.81706801932525652</c:v>
                </c:pt>
                <c:pt idx="58">
                  <c:v>0.7192145253144967</c:v>
                </c:pt>
                <c:pt idx="59">
                  <c:v>0.59655895953981686</c:v>
                </c:pt>
                <c:pt idx="60">
                  <c:v>0.85332182172583282</c:v>
                </c:pt>
                <c:pt idx="61">
                  <c:v>0.75588924118298662</c:v>
                </c:pt>
                <c:pt idx="62">
                  <c:v>0.69878586199547787</c:v>
                </c:pt>
                <c:pt idx="63">
                  <c:v>0.77488364900812756</c:v>
                </c:pt>
                <c:pt idx="64">
                  <c:v>0.7705577905299873</c:v>
                </c:pt>
                <c:pt idx="65">
                  <c:v>0.85872773791599555</c:v>
                </c:pt>
                <c:pt idx="66">
                  <c:v>0.86819609748910831</c:v>
                </c:pt>
                <c:pt idx="67">
                  <c:v>0.78726185912194868</c:v>
                </c:pt>
                <c:pt idx="68">
                  <c:v>0.91103314503504274</c:v>
                </c:pt>
                <c:pt idx="69">
                  <c:v>0.81299290722600692</c:v>
                </c:pt>
                <c:pt idx="70">
                  <c:v>0.73993305556336286</c:v>
                </c:pt>
                <c:pt idx="71">
                  <c:v>0.8389442882371263</c:v>
                </c:pt>
                <c:pt idx="72">
                  <c:v>1.2693277458573511</c:v>
                </c:pt>
                <c:pt idx="73">
                  <c:v>0.88280886800387215</c:v>
                </c:pt>
                <c:pt idx="74">
                  <c:v>0.88939664850139799</c:v>
                </c:pt>
                <c:pt idx="75">
                  <c:v>0.78869682366012617</c:v>
                </c:pt>
              </c:numCache>
            </c:numRef>
          </c:xVal>
          <c:yVal>
            <c:numRef>
              <c:f>'PCA-tot'!$AD$922:$AD$997</c:f>
              <c:numCache>
                <c:formatCode>0.00</c:formatCode>
                <c:ptCount val="76"/>
                <c:pt idx="0">
                  <c:v>-0.45346250404780769</c:v>
                </c:pt>
                <c:pt idx="1">
                  <c:v>-0.47750865938907272</c:v>
                </c:pt>
                <c:pt idx="2">
                  <c:v>-0.58273618805784133</c:v>
                </c:pt>
                <c:pt idx="3">
                  <c:v>-0.59232767960450816</c:v>
                </c:pt>
                <c:pt idx="4">
                  <c:v>-0.79802616969325513</c:v>
                </c:pt>
                <c:pt idx="5">
                  <c:v>-1.702632242558868</c:v>
                </c:pt>
                <c:pt idx="6">
                  <c:v>-1.3826837147422899</c:v>
                </c:pt>
                <c:pt idx="7">
                  <c:v>-1.509240435667095</c:v>
                </c:pt>
                <c:pt idx="8">
                  <c:v>-1.3505220464158509</c:v>
                </c:pt>
                <c:pt idx="9">
                  <c:v>-1.094395954348552</c:v>
                </c:pt>
                <c:pt idx="10">
                  <c:v>-0.59946168154712642</c:v>
                </c:pt>
                <c:pt idx="11">
                  <c:v>-0.56471491497748638</c:v>
                </c:pt>
                <c:pt idx="12">
                  <c:v>-0.48238245265832369</c:v>
                </c:pt>
                <c:pt idx="13">
                  <c:v>-0.40751944947792251</c:v>
                </c:pt>
                <c:pt idx="14">
                  <c:v>-0.38562868014315788</c:v>
                </c:pt>
                <c:pt idx="15">
                  <c:v>-0.91762453813388778</c:v>
                </c:pt>
                <c:pt idx="16">
                  <c:v>-0.8515029736811045</c:v>
                </c:pt>
                <c:pt idx="17">
                  <c:v>-0.29733406268733281</c:v>
                </c:pt>
                <c:pt idx="18">
                  <c:v>-0.16290533988847361</c:v>
                </c:pt>
                <c:pt idx="19">
                  <c:v>-0.92494874496412482</c:v>
                </c:pt>
                <c:pt idx="20">
                  <c:v>1.7618173123080449</c:v>
                </c:pt>
                <c:pt idx="21">
                  <c:v>1.698422367021523</c:v>
                </c:pt>
                <c:pt idx="22">
                  <c:v>2.3994954555642178</c:v>
                </c:pt>
                <c:pt idx="23">
                  <c:v>2.5690884039264041</c:v>
                </c:pt>
                <c:pt idx="24">
                  <c:v>2.0750632034148651</c:v>
                </c:pt>
                <c:pt idx="25">
                  <c:v>2.0441663370530478</c:v>
                </c:pt>
                <c:pt idx="26">
                  <c:v>1.949993054685714</c:v>
                </c:pt>
                <c:pt idx="27">
                  <c:v>1.8394004002185751</c:v>
                </c:pt>
                <c:pt idx="28">
                  <c:v>2.498986136355716</c:v>
                </c:pt>
                <c:pt idx="29">
                  <c:v>2.4904362646600018</c:v>
                </c:pt>
                <c:pt idx="30">
                  <c:v>1.0920037380734331</c:v>
                </c:pt>
                <c:pt idx="31">
                  <c:v>1.9471057081370231</c:v>
                </c:pt>
                <c:pt idx="32">
                  <c:v>2.5128159673028918</c:v>
                </c:pt>
                <c:pt idx="33">
                  <c:v>2.2805052229961218</c:v>
                </c:pt>
                <c:pt idx="34">
                  <c:v>2.1012593334687781</c:v>
                </c:pt>
                <c:pt idx="35">
                  <c:v>1.9410688861078429</c:v>
                </c:pt>
                <c:pt idx="36">
                  <c:v>1.8012863032749229</c:v>
                </c:pt>
                <c:pt idx="37">
                  <c:v>2.597334511132197</c:v>
                </c:pt>
                <c:pt idx="38">
                  <c:v>2.311439019941075</c:v>
                </c:pt>
                <c:pt idx="39">
                  <c:v>2.397821349521299</c:v>
                </c:pt>
                <c:pt idx="40">
                  <c:v>2.203444443881291</c:v>
                </c:pt>
                <c:pt idx="41">
                  <c:v>1.8927932449533329</c:v>
                </c:pt>
                <c:pt idx="42">
                  <c:v>1.815187433846108</c:v>
                </c:pt>
                <c:pt idx="43">
                  <c:v>2.1624970091826681</c:v>
                </c:pt>
                <c:pt idx="44">
                  <c:v>2.4432051255867671</c:v>
                </c:pt>
                <c:pt idx="45">
                  <c:v>1.8100581298639771</c:v>
                </c:pt>
                <c:pt idx="46">
                  <c:v>2.7800755539891919</c:v>
                </c:pt>
                <c:pt idx="47">
                  <c:v>2.548044805242256</c:v>
                </c:pt>
                <c:pt idx="48">
                  <c:v>2.216686427791783</c:v>
                </c:pt>
                <c:pt idx="49">
                  <c:v>1.781503482211386</c:v>
                </c:pt>
                <c:pt idx="50">
                  <c:v>1.607613049806434</c:v>
                </c:pt>
                <c:pt idx="51">
                  <c:v>1.59292351835594</c:v>
                </c:pt>
                <c:pt idx="52">
                  <c:v>1.46262119177784</c:v>
                </c:pt>
                <c:pt idx="53">
                  <c:v>1.5327205175716569</c:v>
                </c:pt>
                <c:pt idx="54">
                  <c:v>1.3645539067106289</c:v>
                </c:pt>
                <c:pt idx="55">
                  <c:v>1.307281058080983</c:v>
                </c:pt>
                <c:pt idx="56">
                  <c:v>1.472512738751961</c:v>
                </c:pt>
                <c:pt idx="57">
                  <c:v>1.5558533080201731</c:v>
                </c:pt>
                <c:pt idx="58">
                  <c:v>1.3631892693373719</c:v>
                </c:pt>
                <c:pt idx="59">
                  <c:v>1.397651080819807</c:v>
                </c:pt>
                <c:pt idx="60">
                  <c:v>1.318474671333975</c:v>
                </c:pt>
                <c:pt idx="61">
                  <c:v>1.98105374728591</c:v>
                </c:pt>
                <c:pt idx="62">
                  <c:v>1.4989012187931829</c:v>
                </c:pt>
                <c:pt idx="63">
                  <c:v>1.6766846793736361</c:v>
                </c:pt>
                <c:pt idx="64">
                  <c:v>1.219495974985386</c:v>
                </c:pt>
                <c:pt idx="65">
                  <c:v>1.263875195292224</c:v>
                </c:pt>
                <c:pt idx="66">
                  <c:v>1.4736874677292331</c:v>
                </c:pt>
                <c:pt idx="67">
                  <c:v>1.551980257119862</c:v>
                </c:pt>
                <c:pt idx="68">
                  <c:v>1.7753655794167069</c:v>
                </c:pt>
                <c:pt idx="69">
                  <c:v>1.402050510108698</c:v>
                </c:pt>
                <c:pt idx="70">
                  <c:v>1.469628636951738</c:v>
                </c:pt>
                <c:pt idx="71">
                  <c:v>1.554233341827497</c:v>
                </c:pt>
                <c:pt idx="72">
                  <c:v>2.469168192820733</c:v>
                </c:pt>
                <c:pt idx="73">
                  <c:v>1.759378408782474</c:v>
                </c:pt>
                <c:pt idx="74">
                  <c:v>1.6046611705586631</c:v>
                </c:pt>
                <c:pt idx="75">
                  <c:v>1.631850236002222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919-B841-936D-CB94D7325E40}"/>
            </c:ext>
          </c:extLst>
        </c:ser>
        <c:ser>
          <c:idx val="29"/>
          <c:order val="14"/>
          <c:tx>
            <c:v>Gomati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'PCA-tot'!$AC$998:$AC$1184</c:f>
              <c:numCache>
                <c:formatCode>0.00</c:formatCode>
                <c:ptCount val="187"/>
                <c:pt idx="0">
                  <c:v>-3.4831410651445158</c:v>
                </c:pt>
                <c:pt idx="1">
                  <c:v>-2.4321325846130168</c:v>
                </c:pt>
                <c:pt idx="2">
                  <c:v>-2.5152809792551278</c:v>
                </c:pt>
                <c:pt idx="3">
                  <c:v>-3.0174765707277249</c:v>
                </c:pt>
                <c:pt idx="4">
                  <c:v>-2.9903519266095051</c:v>
                </c:pt>
                <c:pt idx="5">
                  <c:v>1.069751277862145</c:v>
                </c:pt>
                <c:pt idx="6">
                  <c:v>1.1075578209221499</c:v>
                </c:pt>
                <c:pt idx="7">
                  <c:v>0.12174846627356239</c:v>
                </c:pt>
                <c:pt idx="8">
                  <c:v>9.5306264211019107E-2</c:v>
                </c:pt>
                <c:pt idx="9">
                  <c:v>-4.9486451049266467E-2</c:v>
                </c:pt>
                <c:pt idx="10">
                  <c:v>1.3170596246941331</c:v>
                </c:pt>
                <c:pt idx="11">
                  <c:v>1.534614459691046</c:v>
                </c:pt>
                <c:pt idx="12">
                  <c:v>3.105374020338207</c:v>
                </c:pt>
                <c:pt idx="13">
                  <c:v>1.451393039226144</c:v>
                </c:pt>
                <c:pt idx="14">
                  <c:v>1.3693075027132571</c:v>
                </c:pt>
                <c:pt idx="15">
                  <c:v>1.1920487913321789</c:v>
                </c:pt>
                <c:pt idx="16">
                  <c:v>1.6559132323489669</c:v>
                </c:pt>
                <c:pt idx="17">
                  <c:v>1.5675019791360489</c:v>
                </c:pt>
                <c:pt idx="18">
                  <c:v>1.2901033684133529</c:v>
                </c:pt>
                <c:pt idx="19">
                  <c:v>1.331193467035322</c:v>
                </c:pt>
                <c:pt idx="20">
                  <c:v>1.2355763469528731</c:v>
                </c:pt>
                <c:pt idx="21">
                  <c:v>1.3225218723815211</c:v>
                </c:pt>
                <c:pt idx="22">
                  <c:v>1.8038421787027861</c:v>
                </c:pt>
                <c:pt idx="23">
                  <c:v>1.487990540299442</c:v>
                </c:pt>
                <c:pt idx="24">
                  <c:v>1.496813865061462</c:v>
                </c:pt>
                <c:pt idx="25">
                  <c:v>3.0476917020574992</c:v>
                </c:pt>
                <c:pt idx="26">
                  <c:v>1.173858129978371</c:v>
                </c:pt>
                <c:pt idx="27">
                  <c:v>1.360049121659672</c:v>
                </c:pt>
                <c:pt idx="28">
                  <c:v>1.6103059754971829</c:v>
                </c:pt>
                <c:pt idx="29">
                  <c:v>1.3134441906598999</c:v>
                </c:pt>
                <c:pt idx="30">
                  <c:v>1.3221691509097939</c:v>
                </c:pt>
                <c:pt idx="31">
                  <c:v>2.60006297196069</c:v>
                </c:pt>
                <c:pt idx="32">
                  <c:v>1.49431637453321</c:v>
                </c:pt>
                <c:pt idx="33">
                  <c:v>1.252459674417191</c:v>
                </c:pt>
                <c:pt idx="34">
                  <c:v>1.2234913796313669</c:v>
                </c:pt>
                <c:pt idx="35">
                  <c:v>2.147993930088818</c:v>
                </c:pt>
                <c:pt idx="36">
                  <c:v>1.8483981990055069</c:v>
                </c:pt>
                <c:pt idx="37">
                  <c:v>1.8271485198650519</c:v>
                </c:pt>
                <c:pt idx="38">
                  <c:v>2.4546423669229491</c:v>
                </c:pt>
                <c:pt idx="39">
                  <c:v>3.3637196382529231</c:v>
                </c:pt>
                <c:pt idx="40">
                  <c:v>3.290831763187938</c:v>
                </c:pt>
                <c:pt idx="41">
                  <c:v>1.9202044512974119</c:v>
                </c:pt>
                <c:pt idx="42">
                  <c:v>2.3920081294397009</c:v>
                </c:pt>
                <c:pt idx="43">
                  <c:v>2.4050076264587288</c:v>
                </c:pt>
                <c:pt idx="44">
                  <c:v>2.3206162296768378</c:v>
                </c:pt>
                <c:pt idx="45">
                  <c:v>2.4273300969744032</c:v>
                </c:pt>
                <c:pt idx="46">
                  <c:v>2.6367317662159491</c:v>
                </c:pt>
                <c:pt idx="47">
                  <c:v>3.2719169552804712</c:v>
                </c:pt>
                <c:pt idx="48">
                  <c:v>1.1918777595585961</c:v>
                </c:pt>
                <c:pt idx="49">
                  <c:v>1.1695740168007309</c:v>
                </c:pt>
                <c:pt idx="50">
                  <c:v>1.223414122471713</c:v>
                </c:pt>
                <c:pt idx="51">
                  <c:v>2.2948080266690378</c:v>
                </c:pt>
                <c:pt idx="52">
                  <c:v>2.462424825963812</c:v>
                </c:pt>
                <c:pt idx="53">
                  <c:v>1.5536160629073641</c:v>
                </c:pt>
                <c:pt idx="54">
                  <c:v>1.3698159596731621</c:v>
                </c:pt>
                <c:pt idx="55">
                  <c:v>2.9648867154271148</c:v>
                </c:pt>
                <c:pt idx="56">
                  <c:v>1.231296696092562</c:v>
                </c:pt>
                <c:pt idx="57">
                  <c:v>0.90962813075276383</c:v>
                </c:pt>
                <c:pt idx="58">
                  <c:v>0.96522014766017861</c:v>
                </c:pt>
                <c:pt idx="59">
                  <c:v>1.096367473325889</c:v>
                </c:pt>
                <c:pt idx="60">
                  <c:v>1.225048918042781</c:v>
                </c:pt>
                <c:pt idx="61">
                  <c:v>1.406804043760558</c:v>
                </c:pt>
                <c:pt idx="62">
                  <c:v>1.8835704022830779</c:v>
                </c:pt>
                <c:pt idx="63">
                  <c:v>1.6335064206707079</c:v>
                </c:pt>
                <c:pt idx="64">
                  <c:v>2.3412847279907831</c:v>
                </c:pt>
                <c:pt idx="65">
                  <c:v>1.846520505351162</c:v>
                </c:pt>
                <c:pt idx="66">
                  <c:v>0.91904633980043449</c:v>
                </c:pt>
                <c:pt idx="67">
                  <c:v>0.99150759792246212</c:v>
                </c:pt>
                <c:pt idx="68">
                  <c:v>0.88194560651434051</c:v>
                </c:pt>
                <c:pt idx="69">
                  <c:v>0.8878887140027748</c:v>
                </c:pt>
                <c:pt idx="70">
                  <c:v>1.0255439995064739</c:v>
                </c:pt>
                <c:pt idx="71">
                  <c:v>1.7340501815817</c:v>
                </c:pt>
                <c:pt idx="72">
                  <c:v>1.794848688127864</c:v>
                </c:pt>
                <c:pt idx="73">
                  <c:v>1.189944946272496</c:v>
                </c:pt>
                <c:pt idx="74">
                  <c:v>1.00207000379063</c:v>
                </c:pt>
                <c:pt idx="75">
                  <c:v>1.1427060645693921</c:v>
                </c:pt>
                <c:pt idx="76">
                  <c:v>1.144501148133326</c:v>
                </c:pt>
                <c:pt idx="77">
                  <c:v>1.044120169794132</c:v>
                </c:pt>
                <c:pt idx="78">
                  <c:v>1.1163585539842089</c:v>
                </c:pt>
                <c:pt idx="79">
                  <c:v>1.3429708407358121</c:v>
                </c:pt>
                <c:pt idx="80">
                  <c:v>1.191820821002205</c:v>
                </c:pt>
                <c:pt idx="81">
                  <c:v>2.3042935426471498</c:v>
                </c:pt>
                <c:pt idx="82">
                  <c:v>1.420303272063018</c:v>
                </c:pt>
                <c:pt idx="83">
                  <c:v>1.423800315640406</c:v>
                </c:pt>
                <c:pt idx="84">
                  <c:v>1.3641470698366349</c:v>
                </c:pt>
                <c:pt idx="85">
                  <c:v>1.404992477655487</c:v>
                </c:pt>
                <c:pt idx="86">
                  <c:v>3.0492547564209578</c:v>
                </c:pt>
                <c:pt idx="87">
                  <c:v>1.026246848512228</c:v>
                </c:pt>
                <c:pt idx="88">
                  <c:v>1.1036785174336781</c:v>
                </c:pt>
                <c:pt idx="89">
                  <c:v>1.0511782640181691</c:v>
                </c:pt>
                <c:pt idx="90">
                  <c:v>2.01597086389086</c:v>
                </c:pt>
                <c:pt idx="91">
                  <c:v>1.402579692381217</c:v>
                </c:pt>
                <c:pt idx="92">
                  <c:v>1.055003157716077</c:v>
                </c:pt>
                <c:pt idx="93">
                  <c:v>2.913427828179048</c:v>
                </c:pt>
                <c:pt idx="94">
                  <c:v>2.627947543469757</c:v>
                </c:pt>
                <c:pt idx="95">
                  <c:v>1.465178730817402</c:v>
                </c:pt>
                <c:pt idx="96">
                  <c:v>1.581072664276868</c:v>
                </c:pt>
                <c:pt idx="97">
                  <c:v>1.6499748613921359</c:v>
                </c:pt>
                <c:pt idx="98">
                  <c:v>1.40085111739313</c:v>
                </c:pt>
                <c:pt idx="99">
                  <c:v>1.3705670396314391</c:v>
                </c:pt>
                <c:pt idx="100">
                  <c:v>1.4570947412994839</c:v>
                </c:pt>
                <c:pt idx="101">
                  <c:v>1.490402224418385</c:v>
                </c:pt>
                <c:pt idx="102">
                  <c:v>1.501968752884826</c:v>
                </c:pt>
                <c:pt idx="103">
                  <c:v>1.534658219130252</c:v>
                </c:pt>
                <c:pt idx="104">
                  <c:v>1.6860095791322871</c:v>
                </c:pt>
                <c:pt idx="105">
                  <c:v>1.697199151921593</c:v>
                </c:pt>
                <c:pt idx="106">
                  <c:v>3.199422910569437</c:v>
                </c:pt>
                <c:pt idx="107">
                  <c:v>1.6712039669090439</c:v>
                </c:pt>
                <c:pt idx="108">
                  <c:v>1.639119498015102</c:v>
                </c:pt>
                <c:pt idx="109">
                  <c:v>1.880752273837401</c:v>
                </c:pt>
                <c:pt idx="110">
                  <c:v>1.767130187521192</c:v>
                </c:pt>
                <c:pt idx="111">
                  <c:v>1.7180629575297739</c:v>
                </c:pt>
                <c:pt idx="112">
                  <c:v>2.27786670502454</c:v>
                </c:pt>
                <c:pt idx="113">
                  <c:v>1.3021427310827871</c:v>
                </c:pt>
                <c:pt idx="114">
                  <c:v>1.283162518063137</c:v>
                </c:pt>
                <c:pt idx="115">
                  <c:v>1.319998424655114</c:v>
                </c:pt>
                <c:pt idx="116">
                  <c:v>2.8485035615351211</c:v>
                </c:pt>
                <c:pt idx="117">
                  <c:v>1.3543218097649301</c:v>
                </c:pt>
                <c:pt idx="118">
                  <c:v>1.210452264959647</c:v>
                </c:pt>
                <c:pt idx="119">
                  <c:v>1.333424407832164</c:v>
                </c:pt>
                <c:pt idx="120">
                  <c:v>2.162523657967176</c:v>
                </c:pt>
                <c:pt idx="121">
                  <c:v>2.637391503266532</c:v>
                </c:pt>
                <c:pt idx="122">
                  <c:v>1.276265051067307</c:v>
                </c:pt>
                <c:pt idx="123">
                  <c:v>1.17366405015889</c:v>
                </c:pt>
                <c:pt idx="124">
                  <c:v>1.249138866703146</c:v>
                </c:pt>
                <c:pt idx="125">
                  <c:v>1.1502451130607061</c:v>
                </c:pt>
                <c:pt idx="126">
                  <c:v>1.132356229210699</c:v>
                </c:pt>
                <c:pt idx="127">
                  <c:v>1.2006031363871841</c:v>
                </c:pt>
                <c:pt idx="128">
                  <c:v>2.4151705151297511</c:v>
                </c:pt>
                <c:pt idx="129">
                  <c:v>2.3463795895785471</c:v>
                </c:pt>
                <c:pt idx="130">
                  <c:v>2.243524750904061</c:v>
                </c:pt>
                <c:pt idx="131">
                  <c:v>1.8037926783220239</c:v>
                </c:pt>
                <c:pt idx="132">
                  <c:v>1.2384524731578259</c:v>
                </c:pt>
                <c:pt idx="133">
                  <c:v>1.1949070787080021</c:v>
                </c:pt>
                <c:pt idx="134">
                  <c:v>1.1105739068308429</c:v>
                </c:pt>
                <c:pt idx="135">
                  <c:v>1.1658482030791151</c:v>
                </c:pt>
                <c:pt idx="136">
                  <c:v>1.0810844066255081</c:v>
                </c:pt>
                <c:pt idx="137">
                  <c:v>1.00349847895097</c:v>
                </c:pt>
                <c:pt idx="138">
                  <c:v>1.329600518122279</c:v>
                </c:pt>
                <c:pt idx="139">
                  <c:v>1.060069891017771</c:v>
                </c:pt>
                <c:pt idx="140">
                  <c:v>1.0986117323617639</c:v>
                </c:pt>
                <c:pt idx="141">
                  <c:v>1.087837296377747</c:v>
                </c:pt>
                <c:pt idx="142">
                  <c:v>0.96049424526747185</c:v>
                </c:pt>
                <c:pt idx="143">
                  <c:v>1.08262107309927</c:v>
                </c:pt>
                <c:pt idx="144">
                  <c:v>1.326181408234651</c:v>
                </c:pt>
                <c:pt idx="145">
                  <c:v>1.039457096101507</c:v>
                </c:pt>
                <c:pt idx="146">
                  <c:v>1.156912438420044</c:v>
                </c:pt>
                <c:pt idx="147">
                  <c:v>1.06480970389352</c:v>
                </c:pt>
                <c:pt idx="148">
                  <c:v>1.0027291779876719</c:v>
                </c:pt>
                <c:pt idx="149">
                  <c:v>0.88060026425520788</c:v>
                </c:pt>
                <c:pt idx="150">
                  <c:v>1.123113070228728</c:v>
                </c:pt>
                <c:pt idx="151">
                  <c:v>1.0428669133220221</c:v>
                </c:pt>
                <c:pt idx="152">
                  <c:v>0.78810321947623385</c:v>
                </c:pt>
                <c:pt idx="153">
                  <c:v>0.90472498702018267</c:v>
                </c:pt>
                <c:pt idx="154">
                  <c:v>0.95855551093789737</c:v>
                </c:pt>
                <c:pt idx="155">
                  <c:v>1.1432492643199661</c:v>
                </c:pt>
                <c:pt idx="156">
                  <c:v>1.2063532994095041</c:v>
                </c:pt>
                <c:pt idx="157">
                  <c:v>1.2042285972837219</c:v>
                </c:pt>
                <c:pt idx="158">
                  <c:v>-4.9833108057154109E-2</c:v>
                </c:pt>
                <c:pt idx="159">
                  <c:v>-0.13008035428528891</c:v>
                </c:pt>
                <c:pt idx="160">
                  <c:v>-1.391648665397081</c:v>
                </c:pt>
                <c:pt idx="161">
                  <c:v>-1.352607678763923</c:v>
                </c:pt>
                <c:pt idx="162">
                  <c:v>1.1311006162339881</c:v>
                </c:pt>
                <c:pt idx="163">
                  <c:v>0.9183529840268827</c:v>
                </c:pt>
                <c:pt idx="164">
                  <c:v>1.195402597530173</c:v>
                </c:pt>
                <c:pt idx="165">
                  <c:v>-0.30469264025304732</c:v>
                </c:pt>
                <c:pt idx="166">
                  <c:v>-0.24338982822118979</c:v>
                </c:pt>
                <c:pt idx="167">
                  <c:v>0.2044326586362134</c:v>
                </c:pt>
                <c:pt idx="168">
                  <c:v>-1.0072811407421021</c:v>
                </c:pt>
                <c:pt idx="169">
                  <c:v>-1.178831156489806</c:v>
                </c:pt>
                <c:pt idx="170">
                  <c:v>-2.114231223987328</c:v>
                </c:pt>
                <c:pt idx="171">
                  <c:v>-1.890991193699171</c:v>
                </c:pt>
                <c:pt idx="172">
                  <c:v>-2.1138835470827502</c:v>
                </c:pt>
                <c:pt idx="173">
                  <c:v>-1.9316830163804779</c:v>
                </c:pt>
                <c:pt idx="174">
                  <c:v>3.077403051522638</c:v>
                </c:pt>
                <c:pt idx="175">
                  <c:v>0.75415275977078877</c:v>
                </c:pt>
                <c:pt idx="176">
                  <c:v>3.8069760743888268</c:v>
                </c:pt>
                <c:pt idx="177">
                  <c:v>3.8195569333493502</c:v>
                </c:pt>
                <c:pt idx="178">
                  <c:v>3.5947807476923379</c:v>
                </c:pt>
                <c:pt idx="179">
                  <c:v>0.72816630678389993</c:v>
                </c:pt>
                <c:pt idx="180">
                  <c:v>0.69614926481215611</c:v>
                </c:pt>
                <c:pt idx="181">
                  <c:v>0.77919954078956488</c:v>
                </c:pt>
                <c:pt idx="182">
                  <c:v>0.75401469893636897</c:v>
                </c:pt>
                <c:pt idx="183">
                  <c:v>3.1403402155056108</c:v>
                </c:pt>
                <c:pt idx="184">
                  <c:v>3.4469201088109589</c:v>
                </c:pt>
                <c:pt idx="185">
                  <c:v>2.3331677927187888</c:v>
                </c:pt>
                <c:pt idx="186">
                  <c:v>3.0962538695787649</c:v>
                </c:pt>
              </c:numCache>
            </c:numRef>
          </c:xVal>
          <c:yVal>
            <c:numRef>
              <c:f>'PCA-tot'!$AD$998:$AD$1184</c:f>
              <c:numCache>
                <c:formatCode>0.00</c:formatCode>
                <c:ptCount val="187"/>
                <c:pt idx="0">
                  <c:v>2.5152967574225529</c:v>
                </c:pt>
                <c:pt idx="1">
                  <c:v>2.022844789600577</c:v>
                </c:pt>
                <c:pt idx="2">
                  <c:v>2.1298530130336961</c:v>
                </c:pt>
                <c:pt idx="3">
                  <c:v>3.505214293255539</c:v>
                </c:pt>
                <c:pt idx="4">
                  <c:v>3.7825073839930639</c:v>
                </c:pt>
                <c:pt idx="5">
                  <c:v>-1.420927777196672</c:v>
                </c:pt>
                <c:pt idx="6">
                  <c:v>-1.473240694580181</c:v>
                </c:pt>
                <c:pt idx="7">
                  <c:v>-5.4012055627191573E-2</c:v>
                </c:pt>
                <c:pt idx="8">
                  <c:v>-0.26756636777726878</c:v>
                </c:pt>
                <c:pt idx="9">
                  <c:v>1.5173176347912889E-2</c:v>
                </c:pt>
                <c:pt idx="10">
                  <c:v>0.92952659333440202</c:v>
                </c:pt>
                <c:pt idx="11">
                  <c:v>0.58002429779913978</c:v>
                </c:pt>
                <c:pt idx="12">
                  <c:v>0.20780288053431381</c:v>
                </c:pt>
                <c:pt idx="13">
                  <c:v>1.0149103225620799</c:v>
                </c:pt>
                <c:pt idx="14">
                  <c:v>0.83660918649202831</c:v>
                </c:pt>
                <c:pt idx="15">
                  <c:v>0.92936156387334778</c:v>
                </c:pt>
                <c:pt idx="16">
                  <c:v>0.3510384650752959</c:v>
                </c:pt>
                <c:pt idx="17">
                  <c:v>0.5180886986779446</c:v>
                </c:pt>
                <c:pt idx="18">
                  <c:v>0.81915454689149547</c:v>
                </c:pt>
                <c:pt idx="19">
                  <c:v>0.79771144770375857</c:v>
                </c:pt>
                <c:pt idx="20">
                  <c:v>0.98538810676022504</c:v>
                </c:pt>
                <c:pt idx="21">
                  <c:v>1.1483744675209819</c:v>
                </c:pt>
                <c:pt idx="22">
                  <c:v>0.73060099462040573</c:v>
                </c:pt>
                <c:pt idx="23">
                  <c:v>0.62742467300437554</c:v>
                </c:pt>
                <c:pt idx="24">
                  <c:v>0.60836756897429578</c:v>
                </c:pt>
                <c:pt idx="25">
                  <c:v>3.8189252091540798E-3</c:v>
                </c:pt>
                <c:pt idx="26">
                  <c:v>0.85436730145852779</c:v>
                </c:pt>
                <c:pt idx="27">
                  <c:v>0.72600200262972059</c:v>
                </c:pt>
                <c:pt idx="28">
                  <c:v>0.96944471905342589</c:v>
                </c:pt>
                <c:pt idx="29">
                  <c:v>1.032736322411036</c:v>
                </c:pt>
                <c:pt idx="30">
                  <c:v>0.89115935201734009</c:v>
                </c:pt>
                <c:pt idx="31">
                  <c:v>0.42579776880950571</c:v>
                </c:pt>
                <c:pt idx="32">
                  <c:v>0.83491206736672563</c:v>
                </c:pt>
                <c:pt idx="33">
                  <c:v>0.70547887204079529</c:v>
                </c:pt>
                <c:pt idx="34">
                  <c:v>0.79757349284321488</c:v>
                </c:pt>
                <c:pt idx="35">
                  <c:v>3.0376134123424521</c:v>
                </c:pt>
                <c:pt idx="36">
                  <c:v>2.7325109630765589</c:v>
                </c:pt>
                <c:pt idx="37">
                  <c:v>2.7908399963683652</c:v>
                </c:pt>
                <c:pt idx="38">
                  <c:v>2.9433622150692371</c:v>
                </c:pt>
                <c:pt idx="39">
                  <c:v>3.094165845293003</c:v>
                </c:pt>
                <c:pt idx="40">
                  <c:v>3.1008480356499359</c:v>
                </c:pt>
                <c:pt idx="41">
                  <c:v>2.604397314149216</c:v>
                </c:pt>
                <c:pt idx="42">
                  <c:v>2.83349568286524</c:v>
                </c:pt>
                <c:pt idx="43">
                  <c:v>2.8087263062776211</c:v>
                </c:pt>
                <c:pt idx="44">
                  <c:v>2.7823271355082921</c:v>
                </c:pt>
                <c:pt idx="45">
                  <c:v>2.7932784498082199</c:v>
                </c:pt>
                <c:pt idx="46">
                  <c:v>3.335620473791304</c:v>
                </c:pt>
                <c:pt idx="47">
                  <c:v>3.2182988779454882</c:v>
                </c:pt>
                <c:pt idx="48">
                  <c:v>0.4605251479083235</c:v>
                </c:pt>
                <c:pt idx="49">
                  <c:v>0.66142181947050283</c:v>
                </c:pt>
                <c:pt idx="50">
                  <c:v>0.72934357352075707</c:v>
                </c:pt>
                <c:pt idx="51">
                  <c:v>0.7569301290861552</c:v>
                </c:pt>
                <c:pt idx="52">
                  <c:v>1.192509820790066</c:v>
                </c:pt>
                <c:pt idx="53">
                  <c:v>1.1478070728352761</c:v>
                </c:pt>
                <c:pt idx="54">
                  <c:v>0.79401920674963289</c:v>
                </c:pt>
                <c:pt idx="55">
                  <c:v>0.48372999685623752</c:v>
                </c:pt>
                <c:pt idx="56">
                  <c:v>0.40160394043489361</c:v>
                </c:pt>
                <c:pt idx="57">
                  <c:v>0.56241412501597188</c:v>
                </c:pt>
                <c:pt idx="58">
                  <c:v>0.57484175341243882</c:v>
                </c:pt>
                <c:pt idx="59">
                  <c:v>0.4931658658835934</c:v>
                </c:pt>
                <c:pt idx="60">
                  <c:v>0.51690525550250299</c:v>
                </c:pt>
                <c:pt idx="61">
                  <c:v>0.82644179417135377</c:v>
                </c:pt>
                <c:pt idx="62">
                  <c:v>1.348729188035477</c:v>
                </c:pt>
                <c:pt idx="63">
                  <c:v>0.8310478501332329</c:v>
                </c:pt>
                <c:pt idx="64">
                  <c:v>0.41762736514815479</c:v>
                </c:pt>
                <c:pt idx="65">
                  <c:v>0.3922838914890831</c:v>
                </c:pt>
                <c:pt idx="66">
                  <c:v>0.76244011174744708</c:v>
                </c:pt>
                <c:pt idx="67">
                  <c:v>0.54137430356525362</c:v>
                </c:pt>
                <c:pt idx="68">
                  <c:v>0.52014163515308198</c:v>
                </c:pt>
                <c:pt idx="69">
                  <c:v>0.52620322925610896</c:v>
                </c:pt>
                <c:pt idx="70">
                  <c:v>0.59129836237151534</c:v>
                </c:pt>
                <c:pt idx="71">
                  <c:v>0.97285141707395695</c:v>
                </c:pt>
                <c:pt idx="72">
                  <c:v>0.65214331467713693</c:v>
                </c:pt>
                <c:pt idx="73">
                  <c:v>0.71755680977243674</c:v>
                </c:pt>
                <c:pt idx="74">
                  <c:v>0.84770577253136292</c:v>
                </c:pt>
                <c:pt idx="75">
                  <c:v>0.90356076801602658</c:v>
                </c:pt>
                <c:pt idx="76">
                  <c:v>0.84391293754208963</c:v>
                </c:pt>
                <c:pt idx="77">
                  <c:v>1.009948123079085</c:v>
                </c:pt>
                <c:pt idx="78">
                  <c:v>0.83087748198005917</c:v>
                </c:pt>
                <c:pt idx="79">
                  <c:v>0.82041867316112782</c:v>
                </c:pt>
                <c:pt idx="80">
                  <c:v>1.010769337496904</c:v>
                </c:pt>
                <c:pt idx="81">
                  <c:v>1.2257531587964381</c:v>
                </c:pt>
                <c:pt idx="82">
                  <c:v>0.88828019961262661</c:v>
                </c:pt>
                <c:pt idx="83">
                  <c:v>0.76141288260325934</c:v>
                </c:pt>
                <c:pt idx="84">
                  <c:v>0.98531750758009384</c:v>
                </c:pt>
                <c:pt idx="85">
                  <c:v>0.72213850780556832</c:v>
                </c:pt>
                <c:pt idx="86">
                  <c:v>0.67302687926189764</c:v>
                </c:pt>
                <c:pt idx="87">
                  <c:v>1.1443580603739929</c:v>
                </c:pt>
                <c:pt idx="88">
                  <c:v>1.1187465595680111</c:v>
                </c:pt>
                <c:pt idx="89">
                  <c:v>1.263299704141047</c:v>
                </c:pt>
                <c:pt idx="90">
                  <c:v>1.6877602191930969</c:v>
                </c:pt>
                <c:pt idx="91">
                  <c:v>1.3049232345871411</c:v>
                </c:pt>
                <c:pt idx="92">
                  <c:v>1.1849197616054969</c:v>
                </c:pt>
                <c:pt idx="93">
                  <c:v>0.95849266940237132</c:v>
                </c:pt>
                <c:pt idx="94">
                  <c:v>1.7058873043292151</c:v>
                </c:pt>
                <c:pt idx="95">
                  <c:v>0.98430216420976047</c:v>
                </c:pt>
                <c:pt idx="96">
                  <c:v>0.95288321456073888</c:v>
                </c:pt>
                <c:pt idx="97">
                  <c:v>1.1314850661411791</c:v>
                </c:pt>
                <c:pt idx="98">
                  <c:v>0.84460925830566036</c:v>
                </c:pt>
                <c:pt idx="99">
                  <c:v>0.84100224999058892</c:v>
                </c:pt>
                <c:pt idx="100">
                  <c:v>1.2426151949403259</c:v>
                </c:pt>
                <c:pt idx="101">
                  <c:v>1.213358504189616</c:v>
                </c:pt>
                <c:pt idx="102">
                  <c:v>1.3527174805823881</c:v>
                </c:pt>
                <c:pt idx="103">
                  <c:v>1.704795291766904</c:v>
                </c:pt>
                <c:pt idx="104">
                  <c:v>1.190789048116756</c:v>
                </c:pt>
                <c:pt idx="105">
                  <c:v>1.24176307360585</c:v>
                </c:pt>
                <c:pt idx="106">
                  <c:v>0.1189036567581914</c:v>
                </c:pt>
                <c:pt idx="107">
                  <c:v>1.3735064373770249</c:v>
                </c:pt>
                <c:pt idx="108">
                  <c:v>1.431226869344159</c:v>
                </c:pt>
                <c:pt idx="109">
                  <c:v>1.8194074213375111</c:v>
                </c:pt>
                <c:pt idx="110">
                  <c:v>1.2953938538583869</c:v>
                </c:pt>
                <c:pt idx="111">
                  <c:v>1.3970737106380631</c:v>
                </c:pt>
                <c:pt idx="112">
                  <c:v>1.721391390421636</c:v>
                </c:pt>
                <c:pt idx="113">
                  <c:v>0.38224855598460961</c:v>
                </c:pt>
                <c:pt idx="114">
                  <c:v>0.2284006873229682</c:v>
                </c:pt>
                <c:pt idx="115">
                  <c:v>0.51220372584483376</c:v>
                </c:pt>
                <c:pt idx="116">
                  <c:v>1.029027081289569</c:v>
                </c:pt>
                <c:pt idx="117">
                  <c:v>0.25766178026525749</c:v>
                </c:pt>
                <c:pt idx="118">
                  <c:v>0.48343370669241448</c:v>
                </c:pt>
                <c:pt idx="119">
                  <c:v>0.48341100354015859</c:v>
                </c:pt>
                <c:pt idx="120">
                  <c:v>0.57393180684780787</c:v>
                </c:pt>
                <c:pt idx="121">
                  <c:v>1.0618667752892961</c:v>
                </c:pt>
                <c:pt idx="122">
                  <c:v>0.24723317455621971</c:v>
                </c:pt>
                <c:pt idx="123">
                  <c:v>0.42585905112917388</c:v>
                </c:pt>
                <c:pt idx="124">
                  <c:v>0.40905811084356197</c:v>
                </c:pt>
                <c:pt idx="125">
                  <c:v>0.43726163846921612</c:v>
                </c:pt>
                <c:pt idx="126">
                  <c:v>0.34037740225306579</c:v>
                </c:pt>
                <c:pt idx="127">
                  <c:v>0.3376901371165551</c:v>
                </c:pt>
                <c:pt idx="128">
                  <c:v>1.116640960460347E-2</c:v>
                </c:pt>
                <c:pt idx="129">
                  <c:v>0.6943828568341387</c:v>
                </c:pt>
                <c:pt idx="130">
                  <c:v>0.34108097398536819</c:v>
                </c:pt>
                <c:pt idx="131">
                  <c:v>0.29284516411983769</c:v>
                </c:pt>
                <c:pt idx="132">
                  <c:v>0.29632868499838438</c:v>
                </c:pt>
                <c:pt idx="133">
                  <c:v>-2.03853261489675</c:v>
                </c:pt>
                <c:pt idx="134">
                  <c:v>-0.6986544606152808</c:v>
                </c:pt>
                <c:pt idx="135">
                  <c:v>-1.269230790805103</c:v>
                </c:pt>
                <c:pt idx="136">
                  <c:v>-1.0278792718305361</c:v>
                </c:pt>
                <c:pt idx="137">
                  <c:v>-1.1024149259669671</c:v>
                </c:pt>
                <c:pt idx="138">
                  <c:v>-0.86277910519914702</c:v>
                </c:pt>
                <c:pt idx="139">
                  <c:v>-0.91056141225708764</c:v>
                </c:pt>
                <c:pt idx="140">
                  <c:v>-1.1850504884299851</c:v>
                </c:pt>
                <c:pt idx="141">
                  <c:v>-1.1296933728154599</c:v>
                </c:pt>
                <c:pt idx="142">
                  <c:v>-1.146016901369892</c:v>
                </c:pt>
                <c:pt idx="143">
                  <c:v>-1.0906220058499809</c:v>
                </c:pt>
                <c:pt idx="144">
                  <c:v>-0.77871343765956802</c:v>
                </c:pt>
                <c:pt idx="145">
                  <c:v>-0.96440266084640702</c:v>
                </c:pt>
                <c:pt idx="146">
                  <c:v>-0.98770301575538244</c:v>
                </c:pt>
                <c:pt idx="147">
                  <c:v>-0.82769078689043107</c:v>
                </c:pt>
                <c:pt idx="148">
                  <c:v>-1.036397295530052</c:v>
                </c:pt>
                <c:pt idx="149">
                  <c:v>-1.217810965712586</c:v>
                </c:pt>
                <c:pt idx="150">
                  <c:v>-0.82795397729941378</c:v>
                </c:pt>
                <c:pt idx="151">
                  <c:v>-0.81927719807870603</c:v>
                </c:pt>
                <c:pt idx="152">
                  <c:v>-0.95717771302095644</c:v>
                </c:pt>
                <c:pt idx="153">
                  <c:v>-1.0237312379038279</c:v>
                </c:pt>
                <c:pt idx="154">
                  <c:v>-0.95932335082222986</c:v>
                </c:pt>
                <c:pt idx="155">
                  <c:v>-0.66187777870046827</c:v>
                </c:pt>
                <c:pt idx="156">
                  <c:v>-0.82681103758444963</c:v>
                </c:pt>
                <c:pt idx="157">
                  <c:v>-0.7891247159972008</c:v>
                </c:pt>
                <c:pt idx="158">
                  <c:v>3.354710996231165</c:v>
                </c:pt>
                <c:pt idx="159">
                  <c:v>3.2707700189978519</c:v>
                </c:pt>
                <c:pt idx="160">
                  <c:v>2.0641977721507629</c:v>
                </c:pt>
                <c:pt idx="161">
                  <c:v>2.0978978516543378</c:v>
                </c:pt>
                <c:pt idx="162">
                  <c:v>2.0666833219967349</c:v>
                </c:pt>
                <c:pt idx="163">
                  <c:v>1.880734511743305</c:v>
                </c:pt>
                <c:pt idx="164">
                  <c:v>0.36751118585572923</c:v>
                </c:pt>
                <c:pt idx="165">
                  <c:v>1.374664287984888</c:v>
                </c:pt>
                <c:pt idx="166">
                  <c:v>0.92002776554889387</c:v>
                </c:pt>
                <c:pt idx="167">
                  <c:v>1.0927289262718149</c:v>
                </c:pt>
                <c:pt idx="168">
                  <c:v>4.4743986228798693</c:v>
                </c:pt>
                <c:pt idx="169">
                  <c:v>3.6140807315729582</c:v>
                </c:pt>
                <c:pt idx="170">
                  <c:v>2.7560103130220091</c:v>
                </c:pt>
                <c:pt idx="171">
                  <c:v>2.7767366674653782</c:v>
                </c:pt>
                <c:pt idx="172">
                  <c:v>2.8485498721431211</c:v>
                </c:pt>
                <c:pt idx="173">
                  <c:v>3.0525689570225421</c:v>
                </c:pt>
                <c:pt idx="174">
                  <c:v>-0.1834271859414893</c:v>
                </c:pt>
                <c:pt idx="175">
                  <c:v>-0.12807202679769139</c:v>
                </c:pt>
                <c:pt idx="176">
                  <c:v>-0.9048497126190107</c:v>
                </c:pt>
                <c:pt idx="177">
                  <c:v>-0.96666394260212007</c:v>
                </c:pt>
                <c:pt idx="178">
                  <c:v>-0.62836955645493764</c:v>
                </c:pt>
                <c:pt idx="179">
                  <c:v>-0.18463162443300349</c:v>
                </c:pt>
                <c:pt idx="180">
                  <c:v>-0.32213180097025079</c:v>
                </c:pt>
                <c:pt idx="181">
                  <c:v>0.1008629501354785</c:v>
                </c:pt>
                <c:pt idx="182">
                  <c:v>-0.35991224349477058</c:v>
                </c:pt>
                <c:pt idx="183">
                  <c:v>0.35899218966695939</c:v>
                </c:pt>
                <c:pt idx="184">
                  <c:v>0.1035522276505524</c:v>
                </c:pt>
                <c:pt idx="185">
                  <c:v>0.91417233961820743</c:v>
                </c:pt>
                <c:pt idx="186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919-B841-936D-CB94D7325E40}"/>
            </c:ext>
          </c:extLst>
        </c:ser>
        <c:ser>
          <c:idx val="0"/>
          <c:order val="15"/>
          <c:tx>
            <c:v>PC1 VS PC2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919-B841-936D-CB94D7325E40}"/>
            </c:ext>
          </c:extLst>
        </c:ser>
        <c:ser>
          <c:idx val="1"/>
          <c:order val="16"/>
          <c:tx>
            <c:v>Al2O3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919-B841-936D-CB94D7325E40}"/>
            </c:ext>
          </c:extLst>
        </c:ser>
        <c:ser>
          <c:idx val="2"/>
          <c:order val="17"/>
          <c:tx>
            <c:v>Cr2O3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919-B841-936D-CB94D7325E40}"/>
            </c:ext>
          </c:extLst>
        </c:ser>
        <c:ser>
          <c:idx val="3"/>
          <c:order val="18"/>
          <c:tx>
            <c:v>Fe2O3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919-B841-936D-CB94D7325E40}"/>
            </c:ext>
          </c:extLst>
        </c:ser>
        <c:ser>
          <c:idx val="4"/>
          <c:order val="19"/>
          <c:tx>
            <c:v>MgO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919-B841-936D-CB94D7325E40}"/>
            </c:ext>
          </c:extLst>
        </c:ser>
        <c:ser>
          <c:idx val="5"/>
          <c:order val="20"/>
          <c:tx>
            <c:v>FeO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919-B841-936D-CB94D7325E40}"/>
            </c:ext>
          </c:extLst>
        </c:ser>
        <c:ser>
          <c:idx val="7"/>
          <c:order val="21"/>
          <c:tx>
            <c:v>Vourinos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'PCA-tot'!$AC$42:$AC$496</c:f>
              <c:numCache>
                <c:formatCode>0.00</c:formatCode>
                <c:ptCount val="455"/>
                <c:pt idx="0">
                  <c:v>-0.35431339935421008</c:v>
                </c:pt>
                <c:pt idx="1">
                  <c:v>-0.37854072361271901</c:v>
                </c:pt>
                <c:pt idx="2">
                  <c:v>-0.37230043911111538</c:v>
                </c:pt>
                <c:pt idx="3">
                  <c:v>-0.28485719903011469</c:v>
                </c:pt>
                <c:pt idx="4">
                  <c:v>-0.43976098646752071</c:v>
                </c:pt>
                <c:pt idx="5">
                  <c:v>0.5643608485145919</c:v>
                </c:pt>
                <c:pt idx="6">
                  <c:v>0.99745506734878586</c:v>
                </c:pt>
                <c:pt idx="7">
                  <c:v>-0.1913183297394043</c:v>
                </c:pt>
                <c:pt idx="8">
                  <c:v>0.21797158087142099</c:v>
                </c:pt>
                <c:pt idx="9">
                  <c:v>0.85210267784641769</c:v>
                </c:pt>
                <c:pt idx="10">
                  <c:v>0.72749840705490243</c:v>
                </c:pt>
                <c:pt idx="11">
                  <c:v>1.2212934314838411</c:v>
                </c:pt>
                <c:pt idx="12">
                  <c:v>0.78819081257638579</c:v>
                </c:pt>
                <c:pt idx="13">
                  <c:v>1.479064400153558</c:v>
                </c:pt>
                <c:pt idx="14">
                  <c:v>1.687615543475262</c:v>
                </c:pt>
                <c:pt idx="15">
                  <c:v>1.846968169508916</c:v>
                </c:pt>
                <c:pt idx="16">
                  <c:v>1.7906229332529171</c:v>
                </c:pt>
                <c:pt idx="17">
                  <c:v>0.18800101909485339</c:v>
                </c:pt>
                <c:pt idx="18">
                  <c:v>1.3727736989208661</c:v>
                </c:pt>
                <c:pt idx="19">
                  <c:v>1.2363531076574099</c:v>
                </c:pt>
                <c:pt idx="20">
                  <c:v>0.62793933094186416</c:v>
                </c:pt>
                <c:pt idx="21">
                  <c:v>0.6617881238668365</c:v>
                </c:pt>
                <c:pt idx="22">
                  <c:v>1.6632434601898209</c:v>
                </c:pt>
                <c:pt idx="23">
                  <c:v>1.45527802656789</c:v>
                </c:pt>
                <c:pt idx="24">
                  <c:v>1.444613717990519</c:v>
                </c:pt>
                <c:pt idx="25">
                  <c:v>0.87679943986152298</c:v>
                </c:pt>
                <c:pt idx="26">
                  <c:v>7.426400808144969E-3</c:v>
                </c:pt>
                <c:pt idx="27">
                  <c:v>1.233149316109398</c:v>
                </c:pt>
                <c:pt idx="28">
                  <c:v>0.42410627257780242</c:v>
                </c:pt>
                <c:pt idx="29">
                  <c:v>1.3798076098438721</c:v>
                </c:pt>
                <c:pt idx="30">
                  <c:v>0.27976182599656102</c:v>
                </c:pt>
                <c:pt idx="31">
                  <c:v>0.56303275256029228</c:v>
                </c:pt>
                <c:pt idx="32">
                  <c:v>1.1883812600882671</c:v>
                </c:pt>
                <c:pt idx="33">
                  <c:v>0.6930545006392983</c:v>
                </c:pt>
                <c:pt idx="34">
                  <c:v>0.79048709225887315</c:v>
                </c:pt>
                <c:pt idx="35">
                  <c:v>0.71328767871834009</c:v>
                </c:pt>
                <c:pt idx="36">
                  <c:v>0.58475933469289976</c:v>
                </c:pt>
                <c:pt idx="37">
                  <c:v>0.34594388000241222</c:v>
                </c:pt>
                <c:pt idx="38">
                  <c:v>0.28761212159565358</c:v>
                </c:pt>
                <c:pt idx="39">
                  <c:v>1.517692177952332</c:v>
                </c:pt>
                <c:pt idx="40">
                  <c:v>0.42741872163047978</c:v>
                </c:pt>
                <c:pt idx="41">
                  <c:v>1.390100673880758</c:v>
                </c:pt>
                <c:pt idx="42">
                  <c:v>0.25064895665489911</c:v>
                </c:pt>
                <c:pt idx="43">
                  <c:v>0.6400414321056852</c:v>
                </c:pt>
                <c:pt idx="44">
                  <c:v>0.80383249435245985</c:v>
                </c:pt>
                <c:pt idx="45">
                  <c:v>0.23137116377146141</c:v>
                </c:pt>
                <c:pt idx="46">
                  <c:v>1.3760380334893489</c:v>
                </c:pt>
                <c:pt idx="47">
                  <c:v>-0.1038091382368924</c:v>
                </c:pt>
                <c:pt idx="48">
                  <c:v>0.63748467612638138</c:v>
                </c:pt>
                <c:pt idx="49">
                  <c:v>1.2787871630403611</c:v>
                </c:pt>
                <c:pt idx="50">
                  <c:v>-8.5072086111644865E-2</c:v>
                </c:pt>
                <c:pt idx="51">
                  <c:v>-0.19032504371689879</c:v>
                </c:pt>
                <c:pt idx="52">
                  <c:v>-0.87005490829897925</c:v>
                </c:pt>
                <c:pt idx="53">
                  <c:v>-0.6721465907913059</c:v>
                </c:pt>
                <c:pt idx="54">
                  <c:v>-0.93999365172538751</c:v>
                </c:pt>
                <c:pt idx="55">
                  <c:v>0.32758704918197651</c:v>
                </c:pt>
                <c:pt idx="56">
                  <c:v>-0.12596103499035391</c:v>
                </c:pt>
                <c:pt idx="57">
                  <c:v>0.11941752663765461</c:v>
                </c:pt>
                <c:pt idx="58">
                  <c:v>-0.22300541654100989</c:v>
                </c:pt>
                <c:pt idx="59">
                  <c:v>2.2945746488449971E-2</c:v>
                </c:pt>
                <c:pt idx="60">
                  <c:v>-4.1761247630018997E-2</c:v>
                </c:pt>
                <c:pt idx="61">
                  <c:v>-1.6855363692631908E-2</c:v>
                </c:pt>
                <c:pt idx="62">
                  <c:v>0.10046881348733069</c:v>
                </c:pt>
                <c:pt idx="63">
                  <c:v>0.46682953782606779</c:v>
                </c:pt>
                <c:pt idx="64">
                  <c:v>1.1725801286299549E-2</c:v>
                </c:pt>
                <c:pt idx="65">
                  <c:v>0.1230733406225147</c:v>
                </c:pt>
                <c:pt idx="66">
                  <c:v>0.42802535502793693</c:v>
                </c:pt>
                <c:pt idx="67">
                  <c:v>-0.1660000644147096</c:v>
                </c:pt>
                <c:pt idx="68">
                  <c:v>-0.145078640912152</c:v>
                </c:pt>
                <c:pt idx="69">
                  <c:v>7.1753698090568821E-2</c:v>
                </c:pt>
                <c:pt idx="70">
                  <c:v>-0.13003979480387001</c:v>
                </c:pt>
                <c:pt idx="71">
                  <c:v>-6.0108745372355811E-2</c:v>
                </c:pt>
                <c:pt idx="72">
                  <c:v>0.89918453046421443</c:v>
                </c:pt>
                <c:pt idx="73">
                  <c:v>4.3146647775225103E-2</c:v>
                </c:pt>
                <c:pt idx="74">
                  <c:v>0.22146933053692999</c:v>
                </c:pt>
                <c:pt idx="75">
                  <c:v>-0.36533150550643417</c:v>
                </c:pt>
                <c:pt idx="76">
                  <c:v>1.0467275406160279</c:v>
                </c:pt>
                <c:pt idx="77">
                  <c:v>1.2996556838313811</c:v>
                </c:pt>
                <c:pt idx="78">
                  <c:v>0.7423924230156892</c:v>
                </c:pt>
                <c:pt idx="79">
                  <c:v>1.2832920997316699</c:v>
                </c:pt>
                <c:pt idx="80">
                  <c:v>0.52921191933589529</c:v>
                </c:pt>
                <c:pt idx="81">
                  <c:v>0.48884444461634419</c:v>
                </c:pt>
                <c:pt idx="82">
                  <c:v>0.56037153202359802</c:v>
                </c:pt>
                <c:pt idx="83">
                  <c:v>1.0871238532490719</c:v>
                </c:pt>
                <c:pt idx="84">
                  <c:v>0.10185186196518969</c:v>
                </c:pt>
                <c:pt idx="85">
                  <c:v>0.14773610333914011</c:v>
                </c:pt>
                <c:pt idx="86">
                  <c:v>7.348931328888833E-2</c:v>
                </c:pt>
                <c:pt idx="87">
                  <c:v>-1.471372690161682E-3</c:v>
                </c:pt>
                <c:pt idx="88">
                  <c:v>-6.6787173274035633E-2</c:v>
                </c:pt>
                <c:pt idx="89">
                  <c:v>-4.5595429401715246E-3</c:v>
                </c:pt>
                <c:pt idx="90">
                  <c:v>0.5981696833087865</c:v>
                </c:pt>
                <c:pt idx="91">
                  <c:v>1.167897920661543</c:v>
                </c:pt>
                <c:pt idx="92">
                  <c:v>0.76908047348994979</c:v>
                </c:pt>
                <c:pt idx="93">
                  <c:v>-0.7783637503141515</c:v>
                </c:pt>
                <c:pt idx="94">
                  <c:v>0.63278972709741066</c:v>
                </c:pt>
                <c:pt idx="95">
                  <c:v>-2.6030617589346342E-2</c:v>
                </c:pt>
                <c:pt idx="96">
                  <c:v>-6.0371164526613119E-2</c:v>
                </c:pt>
                <c:pt idx="97">
                  <c:v>1.7094705083647371E-3</c:v>
                </c:pt>
                <c:pt idx="98">
                  <c:v>0.15252023044127341</c:v>
                </c:pt>
                <c:pt idx="99">
                  <c:v>7.3290046970262993E-2</c:v>
                </c:pt>
                <c:pt idx="100">
                  <c:v>0.95770442889847396</c:v>
                </c:pt>
                <c:pt idx="101">
                  <c:v>1.071133576750156</c:v>
                </c:pt>
                <c:pt idx="102">
                  <c:v>1.137931640589835</c:v>
                </c:pt>
                <c:pt idx="103">
                  <c:v>2.55011777437569</c:v>
                </c:pt>
                <c:pt idx="104">
                  <c:v>1.8642428097511941</c:v>
                </c:pt>
                <c:pt idx="105">
                  <c:v>1.896508369121235</c:v>
                </c:pt>
                <c:pt idx="106">
                  <c:v>2.1062491700694359</c:v>
                </c:pt>
                <c:pt idx="107">
                  <c:v>0.97769453176401278</c:v>
                </c:pt>
                <c:pt idx="108">
                  <c:v>1.214355598473505</c:v>
                </c:pt>
                <c:pt idx="109">
                  <c:v>0.70190262627695144</c:v>
                </c:pt>
                <c:pt idx="110">
                  <c:v>0.75049191966421613</c:v>
                </c:pt>
                <c:pt idx="111">
                  <c:v>0.82153123304793796</c:v>
                </c:pt>
                <c:pt idx="112">
                  <c:v>0.43067457195685283</c:v>
                </c:pt>
                <c:pt idx="113">
                  <c:v>-0.54171373757308716</c:v>
                </c:pt>
                <c:pt idx="114">
                  <c:v>-0.48675933664908211</c:v>
                </c:pt>
                <c:pt idx="115">
                  <c:v>-0.39196805116919831</c:v>
                </c:pt>
                <c:pt idx="116">
                  <c:v>-0.3760790933890471</c:v>
                </c:pt>
                <c:pt idx="117">
                  <c:v>-0.41353174527080072</c:v>
                </c:pt>
                <c:pt idx="118">
                  <c:v>-6.5771193797987668E-2</c:v>
                </c:pt>
                <c:pt idx="119">
                  <c:v>-8.1102662541562343E-2</c:v>
                </c:pt>
                <c:pt idx="120">
                  <c:v>-9.8673297957727613E-2</c:v>
                </c:pt>
                <c:pt idx="121">
                  <c:v>-6.7467495269455807E-3</c:v>
                </c:pt>
                <c:pt idx="122">
                  <c:v>0.2270931425499042</c:v>
                </c:pt>
                <c:pt idx="123">
                  <c:v>-0.1572558586424779</c:v>
                </c:pt>
                <c:pt idx="124">
                  <c:v>0.85650309251695722</c:v>
                </c:pt>
                <c:pt idx="125">
                  <c:v>-0.16987645514926819</c:v>
                </c:pt>
                <c:pt idx="126">
                  <c:v>-8.5856854349898523E-2</c:v>
                </c:pt>
                <c:pt idx="127">
                  <c:v>-0.78983695543381627</c:v>
                </c:pt>
                <c:pt idx="128">
                  <c:v>1.4881241434822221</c:v>
                </c:pt>
                <c:pt idx="129">
                  <c:v>-0.15773479278606239</c:v>
                </c:pt>
                <c:pt idx="130">
                  <c:v>-0.14201389085840671</c:v>
                </c:pt>
                <c:pt idx="131">
                  <c:v>-1.0465750089233441</c:v>
                </c:pt>
                <c:pt idx="132">
                  <c:v>-0.15687677250392801</c:v>
                </c:pt>
                <c:pt idx="133">
                  <c:v>-0.16418079725687151</c:v>
                </c:pt>
                <c:pt idx="134">
                  <c:v>-0.27340520518908162</c:v>
                </c:pt>
                <c:pt idx="135">
                  <c:v>-5.9953541024481319E-2</c:v>
                </c:pt>
                <c:pt idx="136">
                  <c:v>-0.2534268284819684</c:v>
                </c:pt>
                <c:pt idx="137">
                  <c:v>-0.21810559997700471</c:v>
                </c:pt>
                <c:pt idx="138">
                  <c:v>-0.1788969615175523</c:v>
                </c:pt>
                <c:pt idx="139">
                  <c:v>-0.25201558666132901</c:v>
                </c:pt>
                <c:pt idx="140">
                  <c:v>-3.1944947756839142E-3</c:v>
                </c:pt>
                <c:pt idx="141">
                  <c:v>-0.1346028666261937</c:v>
                </c:pt>
                <c:pt idx="142">
                  <c:v>-0.1044196589323685</c:v>
                </c:pt>
                <c:pt idx="143">
                  <c:v>-0.1816130826041718</c:v>
                </c:pt>
                <c:pt idx="144">
                  <c:v>-0.33993768908558553</c:v>
                </c:pt>
                <c:pt idx="145">
                  <c:v>1.163342090953257</c:v>
                </c:pt>
                <c:pt idx="146">
                  <c:v>-0.14561231157680371</c:v>
                </c:pt>
                <c:pt idx="147">
                  <c:v>0.447367580798475</c:v>
                </c:pt>
                <c:pt idx="148">
                  <c:v>0.1184684724511067</c:v>
                </c:pt>
                <c:pt idx="149">
                  <c:v>3.61339097676594E-2</c:v>
                </c:pt>
                <c:pt idx="150">
                  <c:v>2.6622764429577499E-2</c:v>
                </c:pt>
                <c:pt idx="151">
                  <c:v>1.255000666346149E-2</c:v>
                </c:pt>
                <c:pt idx="152">
                  <c:v>-5.4524345362000161E-2</c:v>
                </c:pt>
                <c:pt idx="153">
                  <c:v>-0.12933837907007009</c:v>
                </c:pt>
                <c:pt idx="154">
                  <c:v>-1.8892655577784349E-2</c:v>
                </c:pt>
                <c:pt idx="155">
                  <c:v>-0.1430759534127411</c:v>
                </c:pt>
                <c:pt idx="156">
                  <c:v>-0.12642313944370881</c:v>
                </c:pt>
                <c:pt idx="157">
                  <c:v>0.24386378338185041</c:v>
                </c:pt>
                <c:pt idx="158">
                  <c:v>-0.1185277852831738</c:v>
                </c:pt>
                <c:pt idx="159">
                  <c:v>-0.1458512185555956</c:v>
                </c:pt>
                <c:pt idx="160">
                  <c:v>-0.17717747506427681</c:v>
                </c:pt>
                <c:pt idx="161">
                  <c:v>-0.1837413121465368</c:v>
                </c:pt>
                <c:pt idx="162">
                  <c:v>-1.7675943312903421E-3</c:v>
                </c:pt>
                <c:pt idx="163">
                  <c:v>-0.20629452627701139</c:v>
                </c:pt>
                <c:pt idx="164">
                  <c:v>-0.12847026430082351</c:v>
                </c:pt>
                <c:pt idx="165">
                  <c:v>0.18942379328176201</c:v>
                </c:pt>
                <c:pt idx="166">
                  <c:v>0.9869788393690917</c:v>
                </c:pt>
                <c:pt idx="167">
                  <c:v>0.84085567009392714</c:v>
                </c:pt>
                <c:pt idx="168">
                  <c:v>0.94016123510028971</c:v>
                </c:pt>
                <c:pt idx="169">
                  <c:v>0.50898171994393415</c:v>
                </c:pt>
                <c:pt idx="170">
                  <c:v>0.80037757538958365</c:v>
                </c:pt>
                <c:pt idx="171">
                  <c:v>0.45401100730681748</c:v>
                </c:pt>
                <c:pt idx="172">
                  <c:v>0.25731887123282599</c:v>
                </c:pt>
                <c:pt idx="173">
                  <c:v>0.22610525803320411</c:v>
                </c:pt>
                <c:pt idx="174">
                  <c:v>0.25097342571494702</c:v>
                </c:pt>
                <c:pt idx="175">
                  <c:v>0.85926964846695664</c:v>
                </c:pt>
                <c:pt idx="176">
                  <c:v>0.90312876093065986</c:v>
                </c:pt>
                <c:pt idx="177">
                  <c:v>0.2683818062715112</c:v>
                </c:pt>
                <c:pt idx="178">
                  <c:v>0.55189599919698651</c:v>
                </c:pt>
                <c:pt idx="179">
                  <c:v>1.267804638231256</c:v>
                </c:pt>
                <c:pt idx="180">
                  <c:v>1.092646556744977</c:v>
                </c:pt>
                <c:pt idx="181">
                  <c:v>1.1539769571804439</c:v>
                </c:pt>
                <c:pt idx="182">
                  <c:v>1.1444198199212861</c:v>
                </c:pt>
                <c:pt idx="183">
                  <c:v>0.83832118573291947</c:v>
                </c:pt>
                <c:pt idx="184">
                  <c:v>0.8008746519831762</c:v>
                </c:pt>
                <c:pt idx="185">
                  <c:v>0.6338510523984483</c:v>
                </c:pt>
                <c:pt idx="186">
                  <c:v>-0.38888946756496401</c:v>
                </c:pt>
                <c:pt idx="187">
                  <c:v>2.4922349226729219E-2</c:v>
                </c:pt>
                <c:pt idx="188">
                  <c:v>-0.35599304007109878</c:v>
                </c:pt>
                <c:pt idx="189">
                  <c:v>0.29334401557141832</c:v>
                </c:pt>
                <c:pt idx="190">
                  <c:v>-0.1529848470878892</c:v>
                </c:pt>
                <c:pt idx="191">
                  <c:v>0.35953594727208871</c:v>
                </c:pt>
                <c:pt idx="192">
                  <c:v>0.36699419839747838</c:v>
                </c:pt>
                <c:pt idx="193">
                  <c:v>0.1998813724441994</c:v>
                </c:pt>
                <c:pt idx="194">
                  <c:v>0.14109167664735131</c:v>
                </c:pt>
                <c:pt idx="195">
                  <c:v>0.54061843292523193</c:v>
                </c:pt>
                <c:pt idx="196">
                  <c:v>6.6254140480758408E-2</c:v>
                </c:pt>
                <c:pt idx="197">
                  <c:v>0.26231790726905502</c:v>
                </c:pt>
                <c:pt idx="198">
                  <c:v>0.21258557056981561</c:v>
                </c:pt>
                <c:pt idx="199">
                  <c:v>0.38545716902584598</c:v>
                </c:pt>
                <c:pt idx="200">
                  <c:v>0.99215123909271818</c:v>
                </c:pt>
                <c:pt idx="201">
                  <c:v>1.0498296264275451</c:v>
                </c:pt>
                <c:pt idx="202">
                  <c:v>1.27467093052067</c:v>
                </c:pt>
                <c:pt idx="203">
                  <c:v>1.5460622138233719</c:v>
                </c:pt>
                <c:pt idx="204">
                  <c:v>1.670828186077014</c:v>
                </c:pt>
                <c:pt idx="205">
                  <c:v>1.2399461888608929</c:v>
                </c:pt>
                <c:pt idx="206">
                  <c:v>2.5120534396312819</c:v>
                </c:pt>
                <c:pt idx="207">
                  <c:v>2.345437338405985</c:v>
                </c:pt>
                <c:pt idx="208">
                  <c:v>2.385777810993277</c:v>
                </c:pt>
                <c:pt idx="209">
                  <c:v>2.241571130163666</c:v>
                </c:pt>
                <c:pt idx="210">
                  <c:v>2.211762873621121</c:v>
                </c:pt>
                <c:pt idx="211">
                  <c:v>-1.3119915930627559</c:v>
                </c:pt>
                <c:pt idx="212">
                  <c:v>1.706231429298783</c:v>
                </c:pt>
                <c:pt idx="213">
                  <c:v>2.0913241420855408</c:v>
                </c:pt>
                <c:pt idx="214">
                  <c:v>1.9818163788368981</c:v>
                </c:pt>
                <c:pt idx="215">
                  <c:v>2.148521093207028</c:v>
                </c:pt>
                <c:pt idx="216">
                  <c:v>2.3757649174653892</c:v>
                </c:pt>
                <c:pt idx="217">
                  <c:v>1.069518993219607</c:v>
                </c:pt>
                <c:pt idx="218">
                  <c:v>0.35799465247947188</c:v>
                </c:pt>
                <c:pt idx="219">
                  <c:v>2.5340100529022331</c:v>
                </c:pt>
                <c:pt idx="220">
                  <c:v>1.7421674612834941</c:v>
                </c:pt>
                <c:pt idx="221">
                  <c:v>1.07655574971803</c:v>
                </c:pt>
                <c:pt idx="222">
                  <c:v>1.834561285493344</c:v>
                </c:pt>
                <c:pt idx="223">
                  <c:v>2.3766277561228479</c:v>
                </c:pt>
                <c:pt idx="224">
                  <c:v>1.571299985750521</c:v>
                </c:pt>
                <c:pt idx="225">
                  <c:v>1.9206925645464701</c:v>
                </c:pt>
                <c:pt idx="226">
                  <c:v>1.54409623782457</c:v>
                </c:pt>
                <c:pt idx="227">
                  <c:v>0.25693745078631153</c:v>
                </c:pt>
                <c:pt idx="228">
                  <c:v>0.54868392490084184</c:v>
                </c:pt>
                <c:pt idx="229">
                  <c:v>2.0954166048200129</c:v>
                </c:pt>
                <c:pt idx="230">
                  <c:v>1.3582653100749</c:v>
                </c:pt>
                <c:pt idx="231">
                  <c:v>1.501841660554184</c:v>
                </c:pt>
                <c:pt idx="232">
                  <c:v>0.52105226440336916</c:v>
                </c:pt>
                <c:pt idx="233">
                  <c:v>0.52633509833587222</c:v>
                </c:pt>
                <c:pt idx="234">
                  <c:v>1.3648903484169981</c:v>
                </c:pt>
                <c:pt idx="235">
                  <c:v>1.7086709986938571</c:v>
                </c:pt>
                <c:pt idx="236">
                  <c:v>2.2238432327802919</c:v>
                </c:pt>
                <c:pt idx="237">
                  <c:v>1.9437689480640259</c:v>
                </c:pt>
                <c:pt idx="238">
                  <c:v>1.819759317156032</c:v>
                </c:pt>
                <c:pt idx="239">
                  <c:v>0.46239173175002751</c:v>
                </c:pt>
                <c:pt idx="240">
                  <c:v>1.2349539630889741</c:v>
                </c:pt>
                <c:pt idx="241">
                  <c:v>2.0315376879225751</c:v>
                </c:pt>
                <c:pt idx="242">
                  <c:v>2.1919135387812352</c:v>
                </c:pt>
                <c:pt idx="243">
                  <c:v>1.398536874823487</c:v>
                </c:pt>
                <c:pt idx="244">
                  <c:v>1.8314170281627351</c:v>
                </c:pt>
                <c:pt idx="245">
                  <c:v>-3.036785984819405E-2</c:v>
                </c:pt>
                <c:pt idx="246">
                  <c:v>3.513557018336063E-2</c:v>
                </c:pt>
                <c:pt idx="247">
                  <c:v>-9.1272413270853142E-2</c:v>
                </c:pt>
                <c:pt idx="248">
                  <c:v>-1.614437386932928</c:v>
                </c:pt>
                <c:pt idx="249">
                  <c:v>-1.851740954703212</c:v>
                </c:pt>
                <c:pt idx="250">
                  <c:v>-2.123298695501818</c:v>
                </c:pt>
                <c:pt idx="251">
                  <c:v>-1.724449653959941</c:v>
                </c:pt>
                <c:pt idx="252">
                  <c:v>-1.5622225360975359</c:v>
                </c:pt>
                <c:pt idx="253">
                  <c:v>0.59055531548525686</c:v>
                </c:pt>
                <c:pt idx="254">
                  <c:v>1.901160586441605</c:v>
                </c:pt>
                <c:pt idx="255">
                  <c:v>1.2401858680308731</c:v>
                </c:pt>
                <c:pt idx="256">
                  <c:v>1.5498810437944199</c:v>
                </c:pt>
                <c:pt idx="257">
                  <c:v>0.52759055953940492</c:v>
                </c:pt>
                <c:pt idx="258">
                  <c:v>1.1390228762381009</c:v>
                </c:pt>
                <c:pt idx="259">
                  <c:v>0.57948639165432558</c:v>
                </c:pt>
                <c:pt idx="260">
                  <c:v>1.3808758679843089</c:v>
                </c:pt>
                <c:pt idx="261">
                  <c:v>1.229987949433671</c:v>
                </c:pt>
                <c:pt idx="262">
                  <c:v>0.74608315523950308</c:v>
                </c:pt>
                <c:pt idx="263">
                  <c:v>2.162198600052692</c:v>
                </c:pt>
                <c:pt idx="264">
                  <c:v>0.1092125638383569</c:v>
                </c:pt>
                <c:pt idx="265">
                  <c:v>1.04869286515893</c:v>
                </c:pt>
                <c:pt idx="266">
                  <c:v>1.054440623240954</c:v>
                </c:pt>
                <c:pt idx="267">
                  <c:v>1.3325658468424399</c:v>
                </c:pt>
                <c:pt idx="268">
                  <c:v>0.70978360188720402</c:v>
                </c:pt>
                <c:pt idx="269">
                  <c:v>0.59410523372710733</c:v>
                </c:pt>
                <c:pt idx="270">
                  <c:v>1.1112895243741789</c:v>
                </c:pt>
                <c:pt idx="271">
                  <c:v>0.60226392830564079</c:v>
                </c:pt>
                <c:pt idx="272">
                  <c:v>1.553620047680631</c:v>
                </c:pt>
                <c:pt idx="273">
                  <c:v>1.055103356277127</c:v>
                </c:pt>
                <c:pt idx="274">
                  <c:v>0.92392170516473926</c:v>
                </c:pt>
                <c:pt idx="275">
                  <c:v>-0.80065810571913931</c:v>
                </c:pt>
                <c:pt idx="276">
                  <c:v>0.56855519852010683</c:v>
                </c:pt>
                <c:pt idx="277">
                  <c:v>0.52848681341161763</c:v>
                </c:pt>
                <c:pt idx="278">
                  <c:v>0.2122939984030934</c:v>
                </c:pt>
                <c:pt idx="279">
                  <c:v>0.84991502843335542</c:v>
                </c:pt>
                <c:pt idx="280">
                  <c:v>1.4869281271311861</c:v>
                </c:pt>
                <c:pt idx="281">
                  <c:v>1.101727228127001</c:v>
                </c:pt>
                <c:pt idx="282">
                  <c:v>1.499902629948807</c:v>
                </c:pt>
                <c:pt idx="283">
                  <c:v>1.5446577200766161</c:v>
                </c:pt>
                <c:pt idx="284">
                  <c:v>1.505284312556364</c:v>
                </c:pt>
                <c:pt idx="285">
                  <c:v>1.903040457092257</c:v>
                </c:pt>
                <c:pt idx="286">
                  <c:v>1.6324466294081981</c:v>
                </c:pt>
                <c:pt idx="287">
                  <c:v>0.88825750267332682</c:v>
                </c:pt>
                <c:pt idx="288">
                  <c:v>1.564395649918183</c:v>
                </c:pt>
                <c:pt idx="289">
                  <c:v>1.3548763910233901</c:v>
                </c:pt>
                <c:pt idx="290">
                  <c:v>1.5854277417916061</c:v>
                </c:pt>
                <c:pt idx="291">
                  <c:v>1.690518103048998</c:v>
                </c:pt>
                <c:pt idx="292">
                  <c:v>1.807709113000413</c:v>
                </c:pt>
                <c:pt idx="293">
                  <c:v>0.8438558346880094</c:v>
                </c:pt>
                <c:pt idx="294">
                  <c:v>1.465911555378884</c:v>
                </c:pt>
                <c:pt idx="295">
                  <c:v>1.69075089622273</c:v>
                </c:pt>
                <c:pt idx="296">
                  <c:v>-1.3413256372540749</c:v>
                </c:pt>
                <c:pt idx="297">
                  <c:v>-1.5718546488472489</c:v>
                </c:pt>
                <c:pt idx="298">
                  <c:v>-1.523258042058713</c:v>
                </c:pt>
                <c:pt idx="299">
                  <c:v>-1.6127531354602589</c:v>
                </c:pt>
                <c:pt idx="300">
                  <c:v>-1.524613132481057</c:v>
                </c:pt>
                <c:pt idx="301">
                  <c:v>0.48098013499669168</c:v>
                </c:pt>
                <c:pt idx="302">
                  <c:v>0.52189674273434339</c:v>
                </c:pt>
                <c:pt idx="303">
                  <c:v>0.6737630213242608</c:v>
                </c:pt>
                <c:pt idx="304">
                  <c:v>0.69905070184724316</c:v>
                </c:pt>
                <c:pt idx="305">
                  <c:v>1.1535016503276529</c:v>
                </c:pt>
                <c:pt idx="306">
                  <c:v>0.88098134255445359</c:v>
                </c:pt>
                <c:pt idx="307">
                  <c:v>0.78836419943299285</c:v>
                </c:pt>
                <c:pt idx="308">
                  <c:v>1.011160183105416</c:v>
                </c:pt>
                <c:pt idx="309">
                  <c:v>0.74941659697819285</c:v>
                </c:pt>
                <c:pt idx="310">
                  <c:v>0.1049366414092551</c:v>
                </c:pt>
                <c:pt idx="311">
                  <c:v>0.13714097020889221</c:v>
                </c:pt>
                <c:pt idx="312">
                  <c:v>2.4130830033667911E-2</c:v>
                </c:pt>
                <c:pt idx="313">
                  <c:v>8.6458043588481998E-2</c:v>
                </c:pt>
                <c:pt idx="314">
                  <c:v>-1.074318827413521E-2</c:v>
                </c:pt>
                <c:pt idx="315">
                  <c:v>0.55453568427520716</c:v>
                </c:pt>
                <c:pt idx="316">
                  <c:v>0.48321930480993852</c:v>
                </c:pt>
                <c:pt idx="317">
                  <c:v>0.4099818572771286</c:v>
                </c:pt>
                <c:pt idx="318">
                  <c:v>0.59790580051299436</c:v>
                </c:pt>
                <c:pt idx="319">
                  <c:v>0.53954140629882497</c:v>
                </c:pt>
                <c:pt idx="320">
                  <c:v>0.3099204625189087</c:v>
                </c:pt>
                <c:pt idx="321">
                  <c:v>-1.2017856408500579E-2</c:v>
                </c:pt>
                <c:pt idx="322">
                  <c:v>-1.895937105025066E-2</c:v>
                </c:pt>
                <c:pt idx="323">
                  <c:v>0.20005551085521031</c:v>
                </c:pt>
                <c:pt idx="324">
                  <c:v>0.10779242167869239</c:v>
                </c:pt>
                <c:pt idx="325">
                  <c:v>0.23590211092403909</c:v>
                </c:pt>
                <c:pt idx="326">
                  <c:v>0.38720824063130688</c:v>
                </c:pt>
                <c:pt idx="327">
                  <c:v>-3.3680004343680978</c:v>
                </c:pt>
                <c:pt idx="328">
                  <c:v>-3.5184054303246759</c:v>
                </c:pt>
                <c:pt idx="329">
                  <c:v>-3.3326250458210902</c:v>
                </c:pt>
                <c:pt idx="330">
                  <c:v>-3.4973759428810109</c:v>
                </c:pt>
                <c:pt idx="331">
                  <c:v>0.27703226551703092</c:v>
                </c:pt>
                <c:pt idx="332">
                  <c:v>0.28740306269698418</c:v>
                </c:pt>
                <c:pt idx="333">
                  <c:v>-7.6304924243482994E-2</c:v>
                </c:pt>
                <c:pt idx="334">
                  <c:v>-0.48972418387884142</c:v>
                </c:pt>
                <c:pt idx="335">
                  <c:v>-0.62448880345541313</c:v>
                </c:pt>
                <c:pt idx="336">
                  <c:v>1.1384117382674519</c:v>
                </c:pt>
                <c:pt idx="337">
                  <c:v>-0.43844843854160681</c:v>
                </c:pt>
                <c:pt idx="338">
                  <c:v>-0.17115486232481261</c:v>
                </c:pt>
                <c:pt idx="339">
                  <c:v>-0.34746281471684592</c:v>
                </c:pt>
                <c:pt idx="340">
                  <c:v>-0.74253894488913064</c:v>
                </c:pt>
                <c:pt idx="341">
                  <c:v>1.2789687386185321E-2</c:v>
                </c:pt>
                <c:pt idx="342">
                  <c:v>-0.92033687096841388</c:v>
                </c:pt>
                <c:pt idx="343">
                  <c:v>-7.7568448826320802E-2</c:v>
                </c:pt>
                <c:pt idx="344">
                  <c:v>-0.17953485992950749</c:v>
                </c:pt>
                <c:pt idx="345">
                  <c:v>-0.1586497033587787</c:v>
                </c:pt>
                <c:pt idx="346">
                  <c:v>-0.28306810988014092</c:v>
                </c:pt>
                <c:pt idx="347">
                  <c:v>-0.19710528200375549</c:v>
                </c:pt>
                <c:pt idx="348">
                  <c:v>0.22128928018114141</c:v>
                </c:pt>
                <c:pt idx="349">
                  <c:v>-0.18135682489152091</c:v>
                </c:pt>
                <c:pt idx="350">
                  <c:v>-0.37122449044428762</c:v>
                </c:pt>
                <c:pt idx="351">
                  <c:v>0.47168547147659162</c:v>
                </c:pt>
                <c:pt idx="352">
                  <c:v>0.12605956746540031</c:v>
                </c:pt>
                <c:pt idx="353">
                  <c:v>-0.3357198063005139</c:v>
                </c:pt>
                <c:pt idx="354">
                  <c:v>-8.0739478630743655E-2</c:v>
                </c:pt>
                <c:pt idx="355">
                  <c:v>-0.59016385599802867</c:v>
                </c:pt>
                <c:pt idx="356">
                  <c:v>-0.53907226879272985</c:v>
                </c:pt>
                <c:pt idx="357">
                  <c:v>9.5272560515912846E-2</c:v>
                </c:pt>
                <c:pt idx="358">
                  <c:v>-0.60691894331161556</c:v>
                </c:pt>
                <c:pt idx="359">
                  <c:v>0.4769004166072015</c:v>
                </c:pt>
                <c:pt idx="360">
                  <c:v>0.21605459107717179</c:v>
                </c:pt>
                <c:pt idx="361">
                  <c:v>-0.3407712309369787</c:v>
                </c:pt>
                <c:pt idx="362">
                  <c:v>-0.35892776637304002</c:v>
                </c:pt>
                <c:pt idx="363">
                  <c:v>-0.61597006518128217</c:v>
                </c:pt>
                <c:pt idx="364">
                  <c:v>-0.103076645546869</c:v>
                </c:pt>
                <c:pt idx="365">
                  <c:v>-0.9505603854418494</c:v>
                </c:pt>
                <c:pt idx="366">
                  <c:v>-2.4055382987227349</c:v>
                </c:pt>
                <c:pt idx="367">
                  <c:v>-0.19374706461193791</c:v>
                </c:pt>
                <c:pt idx="368">
                  <c:v>-9.1094505457392769E-2</c:v>
                </c:pt>
                <c:pt idx="369">
                  <c:v>-2.748562131444436</c:v>
                </c:pt>
                <c:pt idx="370">
                  <c:v>-9.9438579081917444E-2</c:v>
                </c:pt>
                <c:pt idx="371">
                  <c:v>-0.83380316902722351</c:v>
                </c:pt>
                <c:pt idx="372">
                  <c:v>-0.97118249211427976</c:v>
                </c:pt>
                <c:pt idx="373">
                  <c:v>0.31005557951450702</c:v>
                </c:pt>
                <c:pt idx="374">
                  <c:v>0.32542953462150859</c:v>
                </c:pt>
                <c:pt idx="375">
                  <c:v>0.1608421768255314</c:v>
                </c:pt>
                <c:pt idx="376">
                  <c:v>0.55847232075715703</c:v>
                </c:pt>
                <c:pt idx="377">
                  <c:v>0.50306796818070665</c:v>
                </c:pt>
                <c:pt idx="378">
                  <c:v>0.2248393084870739</c:v>
                </c:pt>
                <c:pt idx="379">
                  <c:v>0.54376585216280438</c:v>
                </c:pt>
                <c:pt idx="380">
                  <c:v>0.79317912957119918</c:v>
                </c:pt>
                <c:pt idx="381">
                  <c:v>0.66419040679527008</c:v>
                </c:pt>
                <c:pt idx="382">
                  <c:v>0.72549469300642944</c:v>
                </c:pt>
                <c:pt idx="383">
                  <c:v>-4.5124466573539773E-2</c:v>
                </c:pt>
                <c:pt idx="384">
                  <c:v>0.51360923530283531</c:v>
                </c:pt>
                <c:pt idx="385">
                  <c:v>0.53594332074393336</c:v>
                </c:pt>
                <c:pt idx="386">
                  <c:v>0.11561677385711989</c:v>
                </c:pt>
                <c:pt idx="387">
                  <c:v>0.22335192986456351</c:v>
                </c:pt>
                <c:pt idx="388">
                  <c:v>0.25062525887748083</c:v>
                </c:pt>
                <c:pt idx="389">
                  <c:v>0.58537045595712045</c:v>
                </c:pt>
                <c:pt idx="390">
                  <c:v>0.54057885073726453</c:v>
                </c:pt>
                <c:pt idx="391">
                  <c:v>0.67633274953216493</c:v>
                </c:pt>
                <c:pt idx="392">
                  <c:v>0.63347737232679635</c:v>
                </c:pt>
                <c:pt idx="393">
                  <c:v>-7.2843537458923538E-2</c:v>
                </c:pt>
                <c:pt idx="394">
                  <c:v>1.405072773858862</c:v>
                </c:pt>
                <c:pt idx="395">
                  <c:v>0.8442264125364779</c:v>
                </c:pt>
                <c:pt idx="396">
                  <c:v>0.75182103463537819</c:v>
                </c:pt>
                <c:pt idx="397">
                  <c:v>1.0012764937857099</c:v>
                </c:pt>
                <c:pt idx="398">
                  <c:v>1.0652452463230491</c:v>
                </c:pt>
                <c:pt idx="399">
                  <c:v>0.35603535633520911</c:v>
                </c:pt>
                <c:pt idx="400">
                  <c:v>0.40494861359322137</c:v>
                </c:pt>
                <c:pt idx="401">
                  <c:v>0.42282637436691689</c:v>
                </c:pt>
                <c:pt idx="402">
                  <c:v>0.37398814741267311</c:v>
                </c:pt>
                <c:pt idx="403">
                  <c:v>0.29472618310560722</c:v>
                </c:pt>
                <c:pt idx="404">
                  <c:v>0.239139482559521</c:v>
                </c:pt>
                <c:pt idx="405">
                  <c:v>4.6112092964153341E-2</c:v>
                </c:pt>
                <c:pt idx="406">
                  <c:v>0.90229671614762985</c:v>
                </c:pt>
                <c:pt idx="407">
                  <c:v>0.25719682638848629</c:v>
                </c:pt>
                <c:pt idx="408">
                  <c:v>0.99170850252171283</c:v>
                </c:pt>
                <c:pt idx="409">
                  <c:v>0.15409871896544861</c:v>
                </c:pt>
                <c:pt idx="410">
                  <c:v>0.31443562289867438</c:v>
                </c:pt>
                <c:pt idx="411">
                  <c:v>0.1844697396348475</c:v>
                </c:pt>
                <c:pt idx="412">
                  <c:v>0.29556430043620391</c:v>
                </c:pt>
                <c:pt idx="413">
                  <c:v>0.30046363693754302</c:v>
                </c:pt>
                <c:pt idx="414">
                  <c:v>0.28667014902093069</c:v>
                </c:pt>
                <c:pt idx="415">
                  <c:v>0.54403861279464227</c:v>
                </c:pt>
                <c:pt idx="416">
                  <c:v>0.51558504113035486</c:v>
                </c:pt>
                <c:pt idx="417">
                  <c:v>0.49367401336032879</c:v>
                </c:pt>
                <c:pt idx="418">
                  <c:v>0.46958839235662231</c:v>
                </c:pt>
                <c:pt idx="419">
                  <c:v>0.40342034526714599</c:v>
                </c:pt>
                <c:pt idx="420">
                  <c:v>0.57610060140907382</c:v>
                </c:pt>
                <c:pt idx="421">
                  <c:v>0.5350047483211624</c:v>
                </c:pt>
                <c:pt idx="422">
                  <c:v>0.66198929711952581</c:v>
                </c:pt>
                <c:pt idx="423">
                  <c:v>0.72246427100729915</c:v>
                </c:pt>
                <c:pt idx="424">
                  <c:v>0.73065025592162647</c:v>
                </c:pt>
                <c:pt idx="425">
                  <c:v>0.46268972720082863</c:v>
                </c:pt>
                <c:pt idx="426">
                  <c:v>0.6622697024757247</c:v>
                </c:pt>
                <c:pt idx="427">
                  <c:v>0.6080306704223436</c:v>
                </c:pt>
                <c:pt idx="428">
                  <c:v>0.56370895579084401</c:v>
                </c:pt>
                <c:pt idx="429">
                  <c:v>0.83299310550958272</c:v>
                </c:pt>
                <c:pt idx="430">
                  <c:v>0.3917888764719864</c:v>
                </c:pt>
                <c:pt idx="431">
                  <c:v>0.45291675866015751</c:v>
                </c:pt>
                <c:pt idx="432">
                  <c:v>0.25887675023406098</c:v>
                </c:pt>
                <c:pt idx="433">
                  <c:v>0.41639928724966879</c:v>
                </c:pt>
                <c:pt idx="434">
                  <c:v>0.28794883455274878</c:v>
                </c:pt>
                <c:pt idx="435">
                  <c:v>0.34744036633156061</c:v>
                </c:pt>
                <c:pt idx="436">
                  <c:v>0.4565765151260669</c:v>
                </c:pt>
                <c:pt idx="437">
                  <c:v>0.70305895749798875</c:v>
                </c:pt>
                <c:pt idx="438">
                  <c:v>-0.38327581433840668</c:v>
                </c:pt>
                <c:pt idx="439">
                  <c:v>0.50723339046049665</c:v>
                </c:pt>
                <c:pt idx="440">
                  <c:v>0.91480278157919248</c:v>
                </c:pt>
                <c:pt idx="441">
                  <c:v>0.55470233923157253</c:v>
                </c:pt>
                <c:pt idx="442">
                  <c:v>0.75317126741906715</c:v>
                </c:pt>
                <c:pt idx="443">
                  <c:v>0.54269164254794688</c:v>
                </c:pt>
                <c:pt idx="444">
                  <c:v>0.62288397453769484</c:v>
                </c:pt>
                <c:pt idx="445">
                  <c:v>0.92331621805099762</c:v>
                </c:pt>
                <c:pt idx="446">
                  <c:v>0.46112685440198248</c:v>
                </c:pt>
                <c:pt idx="447">
                  <c:v>0.56731333054302713</c:v>
                </c:pt>
                <c:pt idx="448">
                  <c:v>1.174656305530402</c:v>
                </c:pt>
                <c:pt idx="449">
                  <c:v>1.5298488266314529</c:v>
                </c:pt>
                <c:pt idx="450">
                  <c:v>0.70562653017950283</c:v>
                </c:pt>
                <c:pt idx="451">
                  <c:v>-2.5587656284253E-2</c:v>
                </c:pt>
                <c:pt idx="452">
                  <c:v>0.66897569237371013</c:v>
                </c:pt>
                <c:pt idx="453">
                  <c:v>0.4870353643978656</c:v>
                </c:pt>
                <c:pt idx="454">
                  <c:v>0.52522171436200682</c:v>
                </c:pt>
              </c:numCache>
            </c:numRef>
          </c:xVal>
          <c:yVal>
            <c:numRef>
              <c:f>'PCA-tot'!$AD$42:$AD$496</c:f>
              <c:numCache>
                <c:formatCode>0.00</c:formatCode>
                <c:ptCount val="455"/>
                <c:pt idx="0">
                  <c:v>-1.487992226669506</c:v>
                </c:pt>
                <c:pt idx="1">
                  <c:v>-1.538166929028506</c:v>
                </c:pt>
                <c:pt idx="2">
                  <c:v>-1.444389861252076</c:v>
                </c:pt>
                <c:pt idx="3">
                  <c:v>-1.4262394857632119</c:v>
                </c:pt>
                <c:pt idx="4">
                  <c:v>-1.37102364216797</c:v>
                </c:pt>
                <c:pt idx="5">
                  <c:v>-0.1238801300199789</c:v>
                </c:pt>
                <c:pt idx="6">
                  <c:v>-0.1808151385171414</c:v>
                </c:pt>
                <c:pt idx="7">
                  <c:v>8.1391760936117372E-2</c:v>
                </c:pt>
                <c:pt idx="8">
                  <c:v>-0.1084368233120339</c:v>
                </c:pt>
                <c:pt idx="9">
                  <c:v>-0.17076561868101889</c:v>
                </c:pt>
                <c:pt idx="10">
                  <c:v>0.13556963716213069</c:v>
                </c:pt>
                <c:pt idx="11">
                  <c:v>-0.18700233037923869</c:v>
                </c:pt>
                <c:pt idx="12">
                  <c:v>0.195932003491149</c:v>
                </c:pt>
                <c:pt idx="13">
                  <c:v>-0.25363889117220989</c:v>
                </c:pt>
                <c:pt idx="14">
                  <c:v>-0.15459083639034429</c:v>
                </c:pt>
                <c:pt idx="15">
                  <c:v>-0.31971013698468231</c:v>
                </c:pt>
                <c:pt idx="16">
                  <c:v>-0.2157893344598055</c:v>
                </c:pt>
                <c:pt idx="17">
                  <c:v>-8.2862731905978468E-2</c:v>
                </c:pt>
                <c:pt idx="18">
                  <c:v>-0.64259608416891667</c:v>
                </c:pt>
                <c:pt idx="19">
                  <c:v>-0.63983960893727432</c:v>
                </c:pt>
                <c:pt idx="20">
                  <c:v>-9.22070740703217E-3</c:v>
                </c:pt>
                <c:pt idx="21">
                  <c:v>0.40618816960153159</c:v>
                </c:pt>
                <c:pt idx="22">
                  <c:v>-0.12645726723271891</c:v>
                </c:pt>
                <c:pt idx="23">
                  <c:v>-0.57102475701172006</c:v>
                </c:pt>
                <c:pt idx="24">
                  <c:v>-0.26769603677086312</c:v>
                </c:pt>
                <c:pt idx="25">
                  <c:v>-0.75384734275235465</c:v>
                </c:pt>
                <c:pt idx="26">
                  <c:v>-0.38560403734337928</c:v>
                </c:pt>
                <c:pt idx="27">
                  <c:v>-0.30770394223298231</c:v>
                </c:pt>
                <c:pt idx="28">
                  <c:v>0.49183581721704639</c:v>
                </c:pt>
                <c:pt idx="29">
                  <c:v>-0.5763714984564533</c:v>
                </c:pt>
                <c:pt idx="30">
                  <c:v>-1.5549078696620799</c:v>
                </c:pt>
                <c:pt idx="31">
                  <c:v>-1.486655405563692</c:v>
                </c:pt>
                <c:pt idx="32">
                  <c:v>-0.63494854350618402</c:v>
                </c:pt>
                <c:pt idx="33">
                  <c:v>0.15380896930562721</c:v>
                </c:pt>
                <c:pt idx="34">
                  <c:v>-1.1359431656623511</c:v>
                </c:pt>
                <c:pt idx="35">
                  <c:v>0.58192261784859467</c:v>
                </c:pt>
                <c:pt idx="36">
                  <c:v>-0.57947500673922225</c:v>
                </c:pt>
                <c:pt idx="37">
                  <c:v>-0.15374430438665279</c:v>
                </c:pt>
                <c:pt idx="38">
                  <c:v>5.1556149646341573E-2</c:v>
                </c:pt>
                <c:pt idx="39">
                  <c:v>-0.83373121774222314</c:v>
                </c:pt>
                <c:pt idx="40">
                  <c:v>1.0074375438626019E-2</c:v>
                </c:pt>
                <c:pt idx="41">
                  <c:v>-0.6329240120543127</c:v>
                </c:pt>
                <c:pt idx="42">
                  <c:v>-1.2769348735857271</c:v>
                </c:pt>
                <c:pt idx="43">
                  <c:v>-0.34147846865995141</c:v>
                </c:pt>
                <c:pt idx="44">
                  <c:v>-0.472523047836935</c:v>
                </c:pt>
                <c:pt idx="45">
                  <c:v>-0.49657721006639161</c:v>
                </c:pt>
                <c:pt idx="46">
                  <c:v>-0.80325188390276336</c:v>
                </c:pt>
                <c:pt idx="47">
                  <c:v>-1.6572726105747679</c:v>
                </c:pt>
                <c:pt idx="48">
                  <c:v>-2.3562303934740219</c:v>
                </c:pt>
                <c:pt idx="49">
                  <c:v>-1.079580897933516</c:v>
                </c:pt>
                <c:pt idx="50">
                  <c:v>-1.523545806082637</c:v>
                </c:pt>
                <c:pt idx="51">
                  <c:v>-1.410561821055115</c:v>
                </c:pt>
                <c:pt idx="52">
                  <c:v>0.58967049631422064</c:v>
                </c:pt>
                <c:pt idx="53">
                  <c:v>0.57901950016633263</c:v>
                </c:pt>
                <c:pt idx="54">
                  <c:v>0.5379110998212383</c:v>
                </c:pt>
                <c:pt idx="55">
                  <c:v>2.2827337786785762</c:v>
                </c:pt>
                <c:pt idx="56">
                  <c:v>2.2295750064202582</c:v>
                </c:pt>
                <c:pt idx="57">
                  <c:v>2.909016778208513</c:v>
                </c:pt>
                <c:pt idx="58">
                  <c:v>-0.79940873695357662</c:v>
                </c:pt>
                <c:pt idx="59">
                  <c:v>-0.37531025929750772</c:v>
                </c:pt>
                <c:pt idx="60">
                  <c:v>-0.77917940570175059</c:v>
                </c:pt>
                <c:pt idx="61">
                  <c:v>-0.91482236589568366</c:v>
                </c:pt>
                <c:pt idx="62">
                  <c:v>-0.52923710483945896</c:v>
                </c:pt>
                <c:pt idx="63">
                  <c:v>-0.80523565873312064</c:v>
                </c:pt>
                <c:pt idx="64">
                  <c:v>-0.94011611325030009</c:v>
                </c:pt>
                <c:pt idx="65">
                  <c:v>-1.03755996310934</c:v>
                </c:pt>
                <c:pt idx="66">
                  <c:v>-0.57372729994180072</c:v>
                </c:pt>
                <c:pt idx="67">
                  <c:v>-1.3032580098172519</c:v>
                </c:pt>
                <c:pt idx="68">
                  <c:v>-0.9348352707110108</c:v>
                </c:pt>
                <c:pt idx="69">
                  <c:v>-0.58530803007665444</c:v>
                </c:pt>
                <c:pt idx="70">
                  <c:v>-1.2175147218209179</c:v>
                </c:pt>
                <c:pt idx="71">
                  <c:v>-0.5982198396310856</c:v>
                </c:pt>
                <c:pt idx="72">
                  <c:v>0.1178588452556693</c:v>
                </c:pt>
                <c:pt idx="73">
                  <c:v>-1.1668316259106239</c:v>
                </c:pt>
                <c:pt idx="74">
                  <c:v>-0.77000254177736038</c:v>
                </c:pt>
                <c:pt idx="75">
                  <c:v>-1.115441493316448</c:v>
                </c:pt>
                <c:pt idx="76">
                  <c:v>-1.312320572339766</c:v>
                </c:pt>
                <c:pt idx="77">
                  <c:v>-1.14670207733559</c:v>
                </c:pt>
                <c:pt idx="78">
                  <c:v>-0.87231133544114969</c:v>
                </c:pt>
                <c:pt idx="79">
                  <c:v>-0.81520932974199778</c:v>
                </c:pt>
                <c:pt idx="80">
                  <c:v>-1.3988466630277629</c:v>
                </c:pt>
                <c:pt idx="81">
                  <c:v>-1.22316978978141</c:v>
                </c:pt>
                <c:pt idx="82">
                  <c:v>-1.6767733546027359</c:v>
                </c:pt>
                <c:pt idx="83">
                  <c:v>-1.392889535684313</c:v>
                </c:pt>
                <c:pt idx="84">
                  <c:v>-1.360948142367993</c:v>
                </c:pt>
                <c:pt idx="85">
                  <c:v>-1.2956996145766631</c:v>
                </c:pt>
                <c:pt idx="86">
                  <c:v>-1.5036771520294601</c:v>
                </c:pt>
                <c:pt idx="87">
                  <c:v>-1.2187761959861521</c:v>
                </c:pt>
                <c:pt idx="88">
                  <c:v>-1.6299038839846629</c:v>
                </c:pt>
                <c:pt idx="89">
                  <c:v>-1.320612749946809</c:v>
                </c:pt>
                <c:pt idx="90">
                  <c:v>1.333659663484686</c:v>
                </c:pt>
                <c:pt idx="91">
                  <c:v>0.91170846849911091</c:v>
                </c:pt>
                <c:pt idx="92">
                  <c:v>3.3049947503497932</c:v>
                </c:pt>
                <c:pt idx="93">
                  <c:v>0.99325338408281616</c:v>
                </c:pt>
                <c:pt idx="94">
                  <c:v>2.834028601125222</c:v>
                </c:pt>
                <c:pt idx="95">
                  <c:v>2.102788640728674</c:v>
                </c:pt>
                <c:pt idx="96">
                  <c:v>2.7381014506779771</c:v>
                </c:pt>
                <c:pt idx="97">
                  <c:v>-1.586528305459731</c:v>
                </c:pt>
                <c:pt idx="98">
                  <c:v>-2.029246669410492</c:v>
                </c:pt>
                <c:pt idx="99">
                  <c:v>-2.3116677512278998</c:v>
                </c:pt>
                <c:pt idx="100">
                  <c:v>-2.110659257697995</c:v>
                </c:pt>
                <c:pt idx="101">
                  <c:v>-2.162987102294252</c:v>
                </c:pt>
                <c:pt idx="102">
                  <c:v>-2.20580432088633</c:v>
                </c:pt>
                <c:pt idx="103">
                  <c:v>-0.6874369168385035</c:v>
                </c:pt>
                <c:pt idx="104">
                  <c:v>-1.368266791333367</c:v>
                </c:pt>
                <c:pt idx="105">
                  <c:v>-1.300391944964195</c:v>
                </c:pt>
                <c:pt idx="106">
                  <c:v>-0.94335997700611396</c:v>
                </c:pt>
                <c:pt idx="107">
                  <c:v>-1.6974783410442309</c:v>
                </c:pt>
                <c:pt idx="108">
                  <c:v>-1.5904992923434851</c:v>
                </c:pt>
                <c:pt idx="109">
                  <c:v>-2.2273237069898251</c:v>
                </c:pt>
                <c:pt idx="110">
                  <c:v>-2.280135911677994</c:v>
                </c:pt>
                <c:pt idx="111">
                  <c:v>-2.1243915624065548</c:v>
                </c:pt>
                <c:pt idx="112">
                  <c:v>1.855741803727579</c:v>
                </c:pt>
                <c:pt idx="113">
                  <c:v>-1.736317725822685</c:v>
                </c:pt>
                <c:pt idx="114">
                  <c:v>-1.6826144477386651</c:v>
                </c:pt>
                <c:pt idx="115">
                  <c:v>-1.7559796004679471</c:v>
                </c:pt>
                <c:pt idx="116">
                  <c:v>-1.799621510897552</c:v>
                </c:pt>
                <c:pt idx="117">
                  <c:v>-1.703376808412465</c:v>
                </c:pt>
                <c:pt idx="118">
                  <c:v>-1.4938322542811699</c:v>
                </c:pt>
                <c:pt idx="119">
                  <c:v>-1.5109289824861669</c:v>
                </c:pt>
                <c:pt idx="120">
                  <c:v>-1.526045267507192</c:v>
                </c:pt>
                <c:pt idx="121">
                  <c:v>-1.818198862664723</c:v>
                </c:pt>
                <c:pt idx="122">
                  <c:v>-2.1140110695999379</c:v>
                </c:pt>
                <c:pt idx="123">
                  <c:v>-1.652869972803017</c:v>
                </c:pt>
                <c:pt idx="124">
                  <c:v>-2.2276504176751488</c:v>
                </c:pt>
                <c:pt idx="125">
                  <c:v>-1.624117279986256</c:v>
                </c:pt>
                <c:pt idx="126">
                  <c:v>-1.527175290238302</c:v>
                </c:pt>
                <c:pt idx="127">
                  <c:v>-2.5881055359832552</c:v>
                </c:pt>
                <c:pt idx="128">
                  <c:v>-1.0252803435544779</c:v>
                </c:pt>
                <c:pt idx="129">
                  <c:v>-1.4757609863760519</c:v>
                </c:pt>
                <c:pt idx="130">
                  <c:v>-1.571369412351538</c:v>
                </c:pt>
                <c:pt idx="131">
                  <c:v>-3.035068090327024</c:v>
                </c:pt>
                <c:pt idx="132">
                  <c:v>-1.508699245490116</c:v>
                </c:pt>
                <c:pt idx="133">
                  <c:v>-1.4623077090850849</c:v>
                </c:pt>
                <c:pt idx="134">
                  <c:v>-1.842204165238768</c:v>
                </c:pt>
                <c:pt idx="135">
                  <c:v>-1.997084010734709</c:v>
                </c:pt>
                <c:pt idx="136">
                  <c:v>-1.770305526175489</c:v>
                </c:pt>
                <c:pt idx="137">
                  <c:v>-1.808119129931123</c:v>
                </c:pt>
                <c:pt idx="138">
                  <c:v>-1.762336286470817</c:v>
                </c:pt>
                <c:pt idx="139">
                  <c:v>-1.7322917317558399</c:v>
                </c:pt>
                <c:pt idx="140">
                  <c:v>-1.9676710356293641</c:v>
                </c:pt>
                <c:pt idx="141">
                  <c:v>-1.881992914902386</c:v>
                </c:pt>
                <c:pt idx="142">
                  <c:v>-1.935380212630837</c:v>
                </c:pt>
                <c:pt idx="143">
                  <c:v>-1.874422468591548</c:v>
                </c:pt>
                <c:pt idx="144">
                  <c:v>-2.2561633034692532</c:v>
                </c:pt>
                <c:pt idx="145">
                  <c:v>-1.9795693372184699</c:v>
                </c:pt>
                <c:pt idx="146">
                  <c:v>-1.8314943247052331</c:v>
                </c:pt>
                <c:pt idx="147">
                  <c:v>-2.0355329560345878</c:v>
                </c:pt>
                <c:pt idx="148">
                  <c:v>-2.0003233521237189</c:v>
                </c:pt>
                <c:pt idx="149">
                  <c:v>-1.9683608089679721</c:v>
                </c:pt>
                <c:pt idx="150">
                  <c:v>-1.653594178693506</c:v>
                </c:pt>
                <c:pt idx="151">
                  <c:v>-1.653106871636365</c:v>
                </c:pt>
                <c:pt idx="152">
                  <c:v>-1.648614609825741</c:v>
                </c:pt>
                <c:pt idx="153">
                  <c:v>-1.536583275337255</c:v>
                </c:pt>
                <c:pt idx="154">
                  <c:v>-1.624063677956231</c:v>
                </c:pt>
                <c:pt idx="155">
                  <c:v>-1.512664679821375</c:v>
                </c:pt>
                <c:pt idx="156">
                  <c:v>-1.5947863509566911</c:v>
                </c:pt>
                <c:pt idx="157">
                  <c:v>-1.802194245536604</c:v>
                </c:pt>
                <c:pt idx="158">
                  <c:v>-1.5568715699912099</c:v>
                </c:pt>
                <c:pt idx="159">
                  <c:v>-1.492281250417919</c:v>
                </c:pt>
                <c:pt idx="160">
                  <c:v>-1.471112987853983</c:v>
                </c:pt>
                <c:pt idx="161">
                  <c:v>-1.605758048088461</c:v>
                </c:pt>
                <c:pt idx="162">
                  <c:v>-1.771274554500835</c:v>
                </c:pt>
                <c:pt idx="163">
                  <c:v>-1.4417618951766371</c:v>
                </c:pt>
                <c:pt idx="164">
                  <c:v>-1.6804338976807629</c:v>
                </c:pt>
                <c:pt idx="165">
                  <c:v>-1.401626787692535</c:v>
                </c:pt>
                <c:pt idx="166">
                  <c:v>-0.60443236315858284</c:v>
                </c:pt>
                <c:pt idx="167">
                  <c:v>-0.24109652044173599</c:v>
                </c:pt>
                <c:pt idx="168">
                  <c:v>-0.59126878782244185</c:v>
                </c:pt>
                <c:pt idx="169">
                  <c:v>-0.32110405421838351</c:v>
                </c:pt>
                <c:pt idx="170">
                  <c:v>-0.58737397154260917</c:v>
                </c:pt>
                <c:pt idx="171">
                  <c:v>-0.13832058264844721</c:v>
                </c:pt>
                <c:pt idx="172">
                  <c:v>-1.431864511125899</c:v>
                </c:pt>
                <c:pt idx="173">
                  <c:v>-1.45765476831764</c:v>
                </c:pt>
                <c:pt idx="174">
                  <c:v>-1.235226773630909</c:v>
                </c:pt>
                <c:pt idx="175">
                  <c:v>-0.31299938124570492</c:v>
                </c:pt>
                <c:pt idx="176">
                  <c:v>-9.8016961909271533E-2</c:v>
                </c:pt>
                <c:pt idx="177">
                  <c:v>-0.65861242128067565</c:v>
                </c:pt>
                <c:pt idx="178">
                  <c:v>-1.6666952390987651E-2</c:v>
                </c:pt>
                <c:pt idx="179">
                  <c:v>0.3975002788648892</c:v>
                </c:pt>
                <c:pt idx="180">
                  <c:v>0.7052563633779696</c:v>
                </c:pt>
                <c:pt idx="181">
                  <c:v>0.31123779257236039</c:v>
                </c:pt>
                <c:pt idx="182">
                  <c:v>0.16974695813108381</c:v>
                </c:pt>
                <c:pt idx="183">
                  <c:v>-1.050301474352809</c:v>
                </c:pt>
                <c:pt idx="184">
                  <c:v>-1.2081915238973511</c:v>
                </c:pt>
                <c:pt idx="185">
                  <c:v>-0.90321360881568857</c:v>
                </c:pt>
                <c:pt idx="186">
                  <c:v>-1.2503875132976101</c:v>
                </c:pt>
                <c:pt idx="187">
                  <c:v>-1.449319536279579</c:v>
                </c:pt>
                <c:pt idx="188">
                  <c:v>-1.697094660219338</c:v>
                </c:pt>
                <c:pt idx="189">
                  <c:v>-1.4996105865041209</c:v>
                </c:pt>
                <c:pt idx="190">
                  <c:v>-1.572555441530159</c:v>
                </c:pt>
                <c:pt idx="191">
                  <c:v>-1.191567135169572</c:v>
                </c:pt>
                <c:pt idx="192">
                  <c:v>-0.68475284783276713</c:v>
                </c:pt>
                <c:pt idx="193">
                  <c:v>-0.44094368906672532</c:v>
                </c:pt>
                <c:pt idx="194">
                  <c:v>-0.70888723207600124</c:v>
                </c:pt>
                <c:pt idx="195">
                  <c:v>-0.93530818642866731</c:v>
                </c:pt>
                <c:pt idx="196">
                  <c:v>-1.094399285850473</c:v>
                </c:pt>
                <c:pt idx="197">
                  <c:v>-0.5434871633478574</c:v>
                </c:pt>
                <c:pt idx="198">
                  <c:v>-0.62933706694588298</c:v>
                </c:pt>
                <c:pt idx="199">
                  <c:v>-0.77027853674779967</c:v>
                </c:pt>
                <c:pt idx="200">
                  <c:v>1.7231927558331801</c:v>
                </c:pt>
                <c:pt idx="201">
                  <c:v>2.1204061154969591</c:v>
                </c:pt>
                <c:pt idx="202">
                  <c:v>0.7228974030094889</c:v>
                </c:pt>
                <c:pt idx="203">
                  <c:v>0.48095727722635723</c:v>
                </c:pt>
                <c:pt idx="204">
                  <c:v>0.1960375169219721</c:v>
                </c:pt>
                <c:pt idx="205">
                  <c:v>1.4302628253183469</c:v>
                </c:pt>
                <c:pt idx="206">
                  <c:v>2.356499728315792</c:v>
                </c:pt>
                <c:pt idx="207">
                  <c:v>2.0213836443864621</c:v>
                </c:pt>
                <c:pt idx="208">
                  <c:v>1.8561791433477</c:v>
                </c:pt>
                <c:pt idx="209">
                  <c:v>2.2442717965723031</c:v>
                </c:pt>
                <c:pt idx="210">
                  <c:v>2.3775567727551929</c:v>
                </c:pt>
                <c:pt idx="211">
                  <c:v>1.183566284447479</c:v>
                </c:pt>
                <c:pt idx="212">
                  <c:v>1.034347435782774</c:v>
                </c:pt>
                <c:pt idx="213">
                  <c:v>1.313346306176792</c:v>
                </c:pt>
                <c:pt idx="214">
                  <c:v>1.8355144408656789</c:v>
                </c:pt>
                <c:pt idx="215">
                  <c:v>2.32024929857457</c:v>
                </c:pt>
                <c:pt idx="216">
                  <c:v>3.6640629035685199</c:v>
                </c:pt>
                <c:pt idx="217">
                  <c:v>3.2539689151053039</c:v>
                </c:pt>
                <c:pt idx="218">
                  <c:v>-1.791475077950921</c:v>
                </c:pt>
                <c:pt idx="219">
                  <c:v>2.797268094485017</c:v>
                </c:pt>
                <c:pt idx="220">
                  <c:v>2.022827061543635</c:v>
                </c:pt>
                <c:pt idx="221">
                  <c:v>2.187947523452439</c:v>
                </c:pt>
                <c:pt idx="222">
                  <c:v>2.9594429203367389</c:v>
                </c:pt>
                <c:pt idx="223">
                  <c:v>2.8740409781287251</c:v>
                </c:pt>
                <c:pt idx="224">
                  <c:v>2.343531119961705</c:v>
                </c:pt>
                <c:pt idx="225">
                  <c:v>2.2376713943998259</c:v>
                </c:pt>
                <c:pt idx="226">
                  <c:v>0.30272943904015559</c:v>
                </c:pt>
                <c:pt idx="227">
                  <c:v>-0.60957544831401489</c:v>
                </c:pt>
                <c:pt idx="228">
                  <c:v>-0.85711069444249921</c:v>
                </c:pt>
                <c:pt idx="229">
                  <c:v>1.5135377498912379</c:v>
                </c:pt>
                <c:pt idx="230">
                  <c:v>1.9436726336769621</c:v>
                </c:pt>
                <c:pt idx="231">
                  <c:v>0.94581243893515499</c:v>
                </c:pt>
                <c:pt idx="232">
                  <c:v>0.42904521591558148</c:v>
                </c:pt>
                <c:pt idx="233">
                  <c:v>1.106498820957166</c:v>
                </c:pt>
                <c:pt idx="234">
                  <c:v>1.0725367194483619</c:v>
                </c:pt>
                <c:pt idx="235">
                  <c:v>2.3396261563959229</c:v>
                </c:pt>
                <c:pt idx="236">
                  <c:v>1.9828033313311491</c:v>
                </c:pt>
                <c:pt idx="237">
                  <c:v>2.438946594033252</c:v>
                </c:pt>
                <c:pt idx="238">
                  <c:v>2.3621644470573901</c:v>
                </c:pt>
                <c:pt idx="239">
                  <c:v>0.80262625164550905</c:v>
                </c:pt>
                <c:pt idx="240">
                  <c:v>0.67480672901931471</c:v>
                </c:pt>
                <c:pt idx="241">
                  <c:v>1.5368163486427919</c:v>
                </c:pt>
                <c:pt idx="242">
                  <c:v>2.1738962641870749</c:v>
                </c:pt>
                <c:pt idx="243">
                  <c:v>1.9726562847690321</c:v>
                </c:pt>
                <c:pt idx="244">
                  <c:v>4.4697740078988852</c:v>
                </c:pt>
                <c:pt idx="245">
                  <c:v>-0.86115770719553164</c:v>
                </c:pt>
                <c:pt idx="246">
                  <c:v>0.1214718324953374</c:v>
                </c:pt>
                <c:pt idx="247">
                  <c:v>0.14441470596963321</c:v>
                </c:pt>
                <c:pt idx="248">
                  <c:v>1.403973861879126</c:v>
                </c:pt>
                <c:pt idx="249">
                  <c:v>1.203897235878723</c:v>
                </c:pt>
                <c:pt idx="250">
                  <c:v>1.6867575186411909</c:v>
                </c:pt>
                <c:pt idx="251">
                  <c:v>1.6472137123537189</c:v>
                </c:pt>
                <c:pt idx="252">
                  <c:v>1.768198974008456</c:v>
                </c:pt>
                <c:pt idx="253">
                  <c:v>-1.9063744013022439</c:v>
                </c:pt>
                <c:pt idx="254">
                  <c:v>-1.6029066492034449</c:v>
                </c:pt>
                <c:pt idx="255">
                  <c:v>-1.897209606792406</c:v>
                </c:pt>
                <c:pt idx="256">
                  <c:v>-1.723511572309574</c:v>
                </c:pt>
                <c:pt idx="257">
                  <c:v>-1.9081954355138859</c:v>
                </c:pt>
                <c:pt idx="258">
                  <c:v>-2.4143432255256951</c:v>
                </c:pt>
                <c:pt idx="259">
                  <c:v>-2.0805740372683799</c:v>
                </c:pt>
                <c:pt idx="260">
                  <c:v>5.8694017081118939E-2</c:v>
                </c:pt>
                <c:pt idx="261">
                  <c:v>0.1105949750337266</c:v>
                </c:pt>
                <c:pt idx="262">
                  <c:v>-0.18668644136786261</c:v>
                </c:pt>
                <c:pt idx="263">
                  <c:v>-0.19416634021986379</c:v>
                </c:pt>
                <c:pt idx="264">
                  <c:v>-0.34996060073336499</c:v>
                </c:pt>
                <c:pt idx="265">
                  <c:v>0.79058036448126978</c:v>
                </c:pt>
                <c:pt idx="266">
                  <c:v>-4.8832045823668672E-2</c:v>
                </c:pt>
                <c:pt idx="267">
                  <c:v>-0.5759489380671452</c:v>
                </c:pt>
                <c:pt idx="268">
                  <c:v>-0.1143258126736322</c:v>
                </c:pt>
                <c:pt idx="269">
                  <c:v>-5.5225927839978761E-2</c:v>
                </c:pt>
                <c:pt idx="270">
                  <c:v>-0.21778467821357181</c:v>
                </c:pt>
                <c:pt idx="271">
                  <c:v>0.1417069833180597</c:v>
                </c:pt>
                <c:pt idx="272">
                  <c:v>0.32068854396634933</c:v>
                </c:pt>
                <c:pt idx="273">
                  <c:v>-0.2824146523956414</c:v>
                </c:pt>
                <c:pt idx="274">
                  <c:v>7.9472270023650718E-2</c:v>
                </c:pt>
                <c:pt idx="275">
                  <c:v>1.454586697812192</c:v>
                </c:pt>
                <c:pt idx="276">
                  <c:v>-0.20924393133816549</c:v>
                </c:pt>
                <c:pt idx="277">
                  <c:v>-0.27764993008435601</c:v>
                </c:pt>
                <c:pt idx="278">
                  <c:v>-0.28442841158447252</c:v>
                </c:pt>
                <c:pt idx="279">
                  <c:v>9.5812395782492649E-2</c:v>
                </c:pt>
                <c:pt idx="280">
                  <c:v>0.18641313472673771</c:v>
                </c:pt>
                <c:pt idx="281">
                  <c:v>5.8860779478385222E-2</c:v>
                </c:pt>
                <c:pt idx="282">
                  <c:v>-5.2541552136943108E-2</c:v>
                </c:pt>
                <c:pt idx="283">
                  <c:v>9.8630596863468797E-2</c:v>
                </c:pt>
                <c:pt idx="284">
                  <c:v>0.50842188031874525</c:v>
                </c:pt>
                <c:pt idx="285">
                  <c:v>-0.1029230525161543</c:v>
                </c:pt>
                <c:pt idx="286">
                  <c:v>0.45587812078984902</c:v>
                </c:pt>
                <c:pt idx="287">
                  <c:v>-0.1368019009897454</c:v>
                </c:pt>
                <c:pt idx="288">
                  <c:v>-0.15091242575569089</c:v>
                </c:pt>
                <c:pt idx="289">
                  <c:v>-0.56860718397504817</c:v>
                </c:pt>
                <c:pt idx="290">
                  <c:v>0.217381784008398</c:v>
                </c:pt>
                <c:pt idx="291">
                  <c:v>0.1140574563913274</c:v>
                </c:pt>
                <c:pt idx="292">
                  <c:v>-0.21323372221597339</c:v>
                </c:pt>
                <c:pt idx="293">
                  <c:v>-0.106929163387041</c:v>
                </c:pt>
                <c:pt idx="294">
                  <c:v>-0.19382761076460781</c:v>
                </c:pt>
                <c:pt idx="295">
                  <c:v>-8.826873464707348E-2</c:v>
                </c:pt>
                <c:pt idx="296">
                  <c:v>0.2033912515010691</c:v>
                </c:pt>
                <c:pt idx="297">
                  <c:v>0.42444910662262231</c:v>
                </c:pt>
                <c:pt idx="298">
                  <c:v>0.31804924642651988</c:v>
                </c:pt>
                <c:pt idx="299">
                  <c:v>0.1799958090283561</c:v>
                </c:pt>
                <c:pt idx="300">
                  <c:v>0.26901209329569131</c:v>
                </c:pt>
                <c:pt idx="301">
                  <c:v>-9.947019871059443E-3</c:v>
                </c:pt>
                <c:pt idx="302">
                  <c:v>-4.7616223328370098E-3</c:v>
                </c:pt>
                <c:pt idx="303">
                  <c:v>0.41059293625600141</c:v>
                </c:pt>
                <c:pt idx="304">
                  <c:v>0.25255295552243179</c:v>
                </c:pt>
                <c:pt idx="305">
                  <c:v>-0.2103112030470437</c:v>
                </c:pt>
                <c:pt idx="306">
                  <c:v>-0.37620566621068269</c:v>
                </c:pt>
                <c:pt idx="307">
                  <c:v>-0.24165589501597581</c:v>
                </c:pt>
                <c:pt idx="308">
                  <c:v>-0.46622847278072338</c:v>
                </c:pt>
                <c:pt idx="309">
                  <c:v>-7.8238663007578119E-2</c:v>
                </c:pt>
                <c:pt idx="310">
                  <c:v>6.4003342628276491E-2</c:v>
                </c:pt>
                <c:pt idx="311">
                  <c:v>0.25276940217118721</c:v>
                </c:pt>
                <c:pt idx="312">
                  <c:v>0.35192926662672341</c:v>
                </c:pt>
                <c:pt idx="313">
                  <c:v>0.29824277627120849</c:v>
                </c:pt>
                <c:pt idx="314">
                  <c:v>0.2279676608138734</c:v>
                </c:pt>
                <c:pt idx="315">
                  <c:v>0.33307440271626582</c:v>
                </c:pt>
                <c:pt idx="316">
                  <c:v>4.7143971201110323E-2</c:v>
                </c:pt>
                <c:pt idx="317">
                  <c:v>0.3244126727897077</c:v>
                </c:pt>
                <c:pt idx="318">
                  <c:v>0.32600435643231879</c:v>
                </c:pt>
                <c:pt idx="319">
                  <c:v>-0.1498856963743456</c:v>
                </c:pt>
                <c:pt idx="320">
                  <c:v>-0.33346548583622421</c:v>
                </c:pt>
                <c:pt idx="321">
                  <c:v>8.3623485646976345E-2</c:v>
                </c:pt>
                <c:pt idx="322">
                  <c:v>6.7767567324780254E-3</c:v>
                </c:pt>
                <c:pt idx="323">
                  <c:v>-8.4854907163803658E-2</c:v>
                </c:pt>
                <c:pt idx="324">
                  <c:v>2.3535887485457371E-2</c:v>
                </c:pt>
                <c:pt idx="325">
                  <c:v>-1.221590347430567E-2</c:v>
                </c:pt>
                <c:pt idx="326">
                  <c:v>-0.23981863755837329</c:v>
                </c:pt>
                <c:pt idx="327">
                  <c:v>0.65327171704195686</c:v>
                </c:pt>
                <c:pt idx="328">
                  <c:v>0.79658499896576718</c:v>
                </c:pt>
                <c:pt idx="329">
                  <c:v>0.65480819678378444</c:v>
                </c:pt>
                <c:pt idx="330">
                  <c:v>0.77486640585529409</c:v>
                </c:pt>
                <c:pt idx="331">
                  <c:v>-0.68361347086707813</c:v>
                </c:pt>
                <c:pt idx="332">
                  <c:v>-0.25358315606148679</c:v>
                </c:pt>
                <c:pt idx="333">
                  <c:v>-1.2543087547237379</c:v>
                </c:pt>
                <c:pt idx="334">
                  <c:v>-1.2963706228905341</c:v>
                </c:pt>
                <c:pt idx="335">
                  <c:v>-1.3452795568853599</c:v>
                </c:pt>
                <c:pt idx="336">
                  <c:v>-9.4654121943428815E-2</c:v>
                </c:pt>
                <c:pt idx="337">
                  <c:v>-1.08359319075175</c:v>
                </c:pt>
                <c:pt idx="338">
                  <c:v>-1.013182131890078</c:v>
                </c:pt>
                <c:pt idx="339">
                  <c:v>-1.2336053292317519</c:v>
                </c:pt>
                <c:pt idx="340">
                  <c:v>-1.3739622533661811</c:v>
                </c:pt>
                <c:pt idx="341">
                  <c:v>-0.80849444487990318</c:v>
                </c:pt>
                <c:pt idx="342">
                  <c:v>-1.4267422456720029</c:v>
                </c:pt>
                <c:pt idx="343">
                  <c:v>-1.096748878994052</c:v>
                </c:pt>
                <c:pt idx="344">
                  <c:v>-1.0507560275758221</c:v>
                </c:pt>
                <c:pt idx="345">
                  <c:v>-1.1520498269418731</c:v>
                </c:pt>
                <c:pt idx="346">
                  <c:v>-0.86078150790713948</c:v>
                </c:pt>
                <c:pt idx="347">
                  <c:v>-1.060102969991658</c:v>
                </c:pt>
                <c:pt idx="348">
                  <c:v>-0.64507009850085584</c:v>
                </c:pt>
                <c:pt idx="349">
                  <c:v>-1.106188170425388</c:v>
                </c:pt>
                <c:pt idx="350">
                  <c:v>-1.4042119271228231</c:v>
                </c:pt>
                <c:pt idx="351">
                  <c:v>-0.89618198856818909</c:v>
                </c:pt>
                <c:pt idx="352">
                  <c:v>-1.3535894158889681</c:v>
                </c:pt>
                <c:pt idx="353">
                  <c:v>-0.94315820501509962</c:v>
                </c:pt>
                <c:pt idx="354">
                  <c:v>-0.98061536658920734</c:v>
                </c:pt>
                <c:pt idx="355">
                  <c:v>-1.884214906477065</c:v>
                </c:pt>
                <c:pt idx="356">
                  <c:v>-1.3857710084574271</c:v>
                </c:pt>
                <c:pt idx="357">
                  <c:v>-0.58449796911409657</c:v>
                </c:pt>
                <c:pt idx="358">
                  <c:v>-1.241182897498327</c:v>
                </c:pt>
                <c:pt idx="359">
                  <c:v>-0.60947407600414216</c:v>
                </c:pt>
                <c:pt idx="360">
                  <c:v>-0.55872911263008762</c:v>
                </c:pt>
                <c:pt idx="361">
                  <c:v>-1.175873276381987</c:v>
                </c:pt>
                <c:pt idx="362">
                  <c:v>-1.091772660349501</c:v>
                </c:pt>
                <c:pt idx="363">
                  <c:v>-1.507873526284085</c:v>
                </c:pt>
                <c:pt idx="364">
                  <c:v>-1.1944721952135791</c:v>
                </c:pt>
                <c:pt idx="365">
                  <c:v>0.77373702436101144</c:v>
                </c:pt>
                <c:pt idx="366">
                  <c:v>1.1698935481973169</c:v>
                </c:pt>
                <c:pt idx="367">
                  <c:v>0.77310463475145086</c:v>
                </c:pt>
                <c:pt idx="368">
                  <c:v>1.0428913497178101</c:v>
                </c:pt>
                <c:pt idx="369">
                  <c:v>1.166643101162119</c:v>
                </c:pt>
                <c:pt idx="370">
                  <c:v>0.44352829531530003</c:v>
                </c:pt>
                <c:pt idx="371">
                  <c:v>0.56511157442344673</c:v>
                </c:pt>
                <c:pt idx="372">
                  <c:v>0.77385008565812441</c:v>
                </c:pt>
                <c:pt idx="373">
                  <c:v>3.7425734488212722E-2</c:v>
                </c:pt>
                <c:pt idx="374">
                  <c:v>-0.11457062761031959</c:v>
                </c:pt>
                <c:pt idx="375">
                  <c:v>-0.15167455179807349</c:v>
                </c:pt>
                <c:pt idx="376">
                  <c:v>-0.19612409892920279</c:v>
                </c:pt>
                <c:pt idx="377">
                  <c:v>-0.1879778615826998</c:v>
                </c:pt>
                <c:pt idx="378">
                  <c:v>-0.31459613899779892</c:v>
                </c:pt>
                <c:pt idx="379">
                  <c:v>-8.765040879284583E-2</c:v>
                </c:pt>
                <c:pt idx="380">
                  <c:v>0.4952473012157399</c:v>
                </c:pt>
                <c:pt idx="381">
                  <c:v>0.26031846469333542</c:v>
                </c:pt>
                <c:pt idx="382">
                  <c:v>-1.9221058863543649E-2</c:v>
                </c:pt>
                <c:pt idx="383">
                  <c:v>-0.82891269104648524</c:v>
                </c:pt>
                <c:pt idx="384">
                  <c:v>-0.12945171615966661</c:v>
                </c:pt>
                <c:pt idx="385">
                  <c:v>-0.36883353317635292</c:v>
                </c:pt>
                <c:pt idx="386">
                  <c:v>-0.3149250854252898</c:v>
                </c:pt>
                <c:pt idx="387">
                  <c:v>-0.54181383485403201</c:v>
                </c:pt>
                <c:pt idx="388">
                  <c:v>-0.58226988477122821</c:v>
                </c:pt>
                <c:pt idx="389">
                  <c:v>0.23759330048847521</c:v>
                </c:pt>
                <c:pt idx="390">
                  <c:v>-1.169249713844568E-2</c:v>
                </c:pt>
                <c:pt idx="391">
                  <c:v>0.28797315602320828</c:v>
                </c:pt>
                <c:pt idx="392">
                  <c:v>-1.5279323123683661E-3</c:v>
                </c:pt>
                <c:pt idx="393">
                  <c:v>0.61676663381767316</c:v>
                </c:pt>
                <c:pt idx="394">
                  <c:v>0.52344786341698013</c:v>
                </c:pt>
                <c:pt idx="395">
                  <c:v>6.0468225115134028E-2</c:v>
                </c:pt>
                <c:pt idx="396">
                  <c:v>8.952982637462302E-2</c:v>
                </c:pt>
                <c:pt idx="397">
                  <c:v>0.1207173103658947</c:v>
                </c:pt>
                <c:pt idx="398">
                  <c:v>0.93156210778367809</c:v>
                </c:pt>
                <c:pt idx="399">
                  <c:v>-0.46451500024040271</c:v>
                </c:pt>
                <c:pt idx="400">
                  <c:v>-0.50622505179966304</c:v>
                </c:pt>
                <c:pt idx="401">
                  <c:v>-0.44639966611258219</c:v>
                </c:pt>
                <c:pt idx="402">
                  <c:v>-0.17670532270224509</c:v>
                </c:pt>
                <c:pt idx="403">
                  <c:v>-0.53082233661156808</c:v>
                </c:pt>
                <c:pt idx="404">
                  <c:v>-0.45705599394287261</c:v>
                </c:pt>
                <c:pt idx="405">
                  <c:v>-0.35835980298289138</c:v>
                </c:pt>
                <c:pt idx="406">
                  <c:v>0.71373968823174239</c:v>
                </c:pt>
                <c:pt idx="407">
                  <c:v>-0.1408560870316192</c:v>
                </c:pt>
                <c:pt idx="408">
                  <c:v>0.62944861388270468</c:v>
                </c:pt>
                <c:pt idx="409">
                  <c:v>0.28315629338783388</c:v>
                </c:pt>
                <c:pt idx="410">
                  <c:v>-3.823850468283959E-2</c:v>
                </c:pt>
                <c:pt idx="411">
                  <c:v>2.9452241751986058E-3</c:v>
                </c:pt>
                <c:pt idx="412">
                  <c:v>0.15435396149397901</c:v>
                </c:pt>
                <c:pt idx="413">
                  <c:v>-0.14290548817394991</c:v>
                </c:pt>
                <c:pt idx="414">
                  <c:v>-3.7225123391008037E-2</c:v>
                </c:pt>
                <c:pt idx="415">
                  <c:v>0.32756450880164067</c:v>
                </c:pt>
                <c:pt idx="416">
                  <c:v>-0.1102491582784564</c:v>
                </c:pt>
                <c:pt idx="417">
                  <c:v>6.7827560619764346E-2</c:v>
                </c:pt>
                <c:pt idx="418">
                  <c:v>-0.39484854547151182</c:v>
                </c:pt>
                <c:pt idx="419">
                  <c:v>-0.41081782705219633</c:v>
                </c:pt>
                <c:pt idx="420">
                  <c:v>-0.61354368967754125</c:v>
                </c:pt>
                <c:pt idx="421">
                  <c:v>-0.11007812428450769</c:v>
                </c:pt>
                <c:pt idx="422">
                  <c:v>0.25083190613628231</c:v>
                </c:pt>
                <c:pt idx="423">
                  <c:v>0.2062337027948361</c:v>
                </c:pt>
                <c:pt idx="424">
                  <c:v>-6.138703202635263E-2</c:v>
                </c:pt>
                <c:pt idx="425">
                  <c:v>0.1718116991577143</c:v>
                </c:pt>
                <c:pt idx="426">
                  <c:v>0.64186855424089195</c:v>
                </c:pt>
                <c:pt idx="427">
                  <c:v>0.11298587096122829</c:v>
                </c:pt>
                <c:pt idx="428">
                  <c:v>0.18727486392729531</c:v>
                </c:pt>
                <c:pt idx="429">
                  <c:v>-3.9252435130271462E-2</c:v>
                </c:pt>
                <c:pt idx="430">
                  <c:v>-0.17609209515138161</c:v>
                </c:pt>
                <c:pt idx="431">
                  <c:v>-0.25941029011185501</c:v>
                </c:pt>
                <c:pt idx="432">
                  <c:v>0.3127905281437543</c:v>
                </c:pt>
                <c:pt idx="433">
                  <c:v>6.9846136056009298E-2</c:v>
                </c:pt>
                <c:pt idx="434">
                  <c:v>-5.9318470224987041E-2</c:v>
                </c:pt>
                <c:pt idx="435">
                  <c:v>-3.0855252272257511E-2</c:v>
                </c:pt>
                <c:pt idx="436">
                  <c:v>2.368680952179409E-2</c:v>
                </c:pt>
                <c:pt idx="437">
                  <c:v>5.9287511208974943E-2</c:v>
                </c:pt>
                <c:pt idx="438">
                  <c:v>1.372550175210296</c:v>
                </c:pt>
                <c:pt idx="439">
                  <c:v>-0.13410634994446941</c:v>
                </c:pt>
                <c:pt idx="440">
                  <c:v>0.32055506428799568</c:v>
                </c:pt>
                <c:pt idx="441">
                  <c:v>-0.20188058054995711</c:v>
                </c:pt>
                <c:pt idx="442">
                  <c:v>8.665394673403029E-2</c:v>
                </c:pt>
                <c:pt idx="443">
                  <c:v>-0.11834443108493869</c:v>
                </c:pt>
                <c:pt idx="444">
                  <c:v>9.5780002319656068E-2</c:v>
                </c:pt>
                <c:pt idx="445">
                  <c:v>0.16292255114199239</c:v>
                </c:pt>
                <c:pt idx="446">
                  <c:v>-3.302260290107123E-2</c:v>
                </c:pt>
                <c:pt idx="447">
                  <c:v>0.3499882406037606</c:v>
                </c:pt>
                <c:pt idx="448">
                  <c:v>0.41944426006736751</c:v>
                </c:pt>
                <c:pt idx="449">
                  <c:v>-0.8011394601850691</c:v>
                </c:pt>
                <c:pt idx="450">
                  <c:v>-0.7280318044000007</c:v>
                </c:pt>
                <c:pt idx="451">
                  <c:v>-1.204304733486121</c:v>
                </c:pt>
                <c:pt idx="452">
                  <c:v>-1.7213537584850249</c:v>
                </c:pt>
                <c:pt idx="453">
                  <c:v>-0.8131398410873163</c:v>
                </c:pt>
                <c:pt idx="454">
                  <c:v>-0.7859471737703988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919-B841-936D-CB94D7325E40}"/>
            </c:ext>
          </c:extLst>
        </c:ser>
        <c:ser>
          <c:idx val="6"/>
          <c:order val="22"/>
          <c:tx>
            <c:v>Pindos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'PCA-tot'!$AC$3:$AC$41</c:f>
              <c:numCache>
                <c:formatCode>0.00</c:formatCode>
                <c:ptCount val="39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</c:numCache>
            </c:numRef>
          </c:xVal>
          <c:yVal>
            <c:numRef>
              <c:f>'PCA-tot'!$AD$3:$AD$41</c:f>
              <c:numCache>
                <c:formatCode>0.00</c:formatCode>
                <c:ptCount val="39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919-B841-936D-CB94D7325E40}"/>
            </c:ext>
          </c:extLst>
        </c:ser>
        <c:ser>
          <c:idx val="8"/>
          <c:order val="23"/>
          <c:tx>
            <c:v>Evia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'PCA-tot'!$AC$497:$AC$545</c:f>
              <c:numCache>
                <c:formatCode>0.00</c:formatCode>
                <c:ptCount val="49"/>
                <c:pt idx="0">
                  <c:v>0.42385558436849918</c:v>
                </c:pt>
                <c:pt idx="1">
                  <c:v>0.44299951012601962</c:v>
                </c:pt>
                <c:pt idx="2">
                  <c:v>0.36159459700805668</c:v>
                </c:pt>
                <c:pt idx="3">
                  <c:v>0.30740365260503472</c:v>
                </c:pt>
                <c:pt idx="4">
                  <c:v>0.25646184094140229</c:v>
                </c:pt>
                <c:pt idx="5">
                  <c:v>0.4394467185864297</c:v>
                </c:pt>
                <c:pt idx="6">
                  <c:v>0.55308734988746866</c:v>
                </c:pt>
                <c:pt idx="7">
                  <c:v>0.46973368605435051</c:v>
                </c:pt>
                <c:pt idx="8">
                  <c:v>0.50683763234089441</c:v>
                </c:pt>
                <c:pt idx="9">
                  <c:v>0.80020246995883515</c:v>
                </c:pt>
                <c:pt idx="10">
                  <c:v>1.047788579553554</c:v>
                </c:pt>
                <c:pt idx="11">
                  <c:v>1.013033575795766</c:v>
                </c:pt>
                <c:pt idx="12">
                  <c:v>1.049403086740649</c:v>
                </c:pt>
                <c:pt idx="13">
                  <c:v>0.89390572965923021</c:v>
                </c:pt>
                <c:pt idx="14">
                  <c:v>0.94820349701000384</c:v>
                </c:pt>
                <c:pt idx="15">
                  <c:v>1.022101807938117</c:v>
                </c:pt>
                <c:pt idx="16">
                  <c:v>0.57262797362847206</c:v>
                </c:pt>
                <c:pt idx="17">
                  <c:v>0.69338620303318144</c:v>
                </c:pt>
                <c:pt idx="18">
                  <c:v>0.62044462940253098</c:v>
                </c:pt>
                <c:pt idx="19">
                  <c:v>0.34097502332265339</c:v>
                </c:pt>
                <c:pt idx="20">
                  <c:v>0.63874531329592199</c:v>
                </c:pt>
                <c:pt idx="21">
                  <c:v>1.16004453235136</c:v>
                </c:pt>
                <c:pt idx="22">
                  <c:v>1.0730549459952861</c:v>
                </c:pt>
                <c:pt idx="23">
                  <c:v>2.0104586405661862</c:v>
                </c:pt>
                <c:pt idx="24">
                  <c:v>0.85563770697400787</c:v>
                </c:pt>
                <c:pt idx="25">
                  <c:v>1.090267337876232</c:v>
                </c:pt>
                <c:pt idx="26">
                  <c:v>1.1658630481234451</c:v>
                </c:pt>
                <c:pt idx="27">
                  <c:v>0.23684588983483809</c:v>
                </c:pt>
                <c:pt idx="28">
                  <c:v>0.17877785625417911</c:v>
                </c:pt>
                <c:pt idx="29">
                  <c:v>0.36897333510109798</c:v>
                </c:pt>
                <c:pt idx="30">
                  <c:v>2.486595779395484E-2</c:v>
                </c:pt>
                <c:pt idx="31">
                  <c:v>0.37579476387724592</c:v>
                </c:pt>
                <c:pt idx="32">
                  <c:v>5.9464764283097202E-2</c:v>
                </c:pt>
                <c:pt idx="33">
                  <c:v>-0.12745793224535831</c:v>
                </c:pt>
                <c:pt idx="34">
                  <c:v>-2.007193569243659E-2</c:v>
                </c:pt>
                <c:pt idx="35">
                  <c:v>0.76923797804890881</c:v>
                </c:pt>
                <c:pt idx="36">
                  <c:v>1.344204468977557</c:v>
                </c:pt>
                <c:pt idx="37">
                  <c:v>0.66731804410810636</c:v>
                </c:pt>
                <c:pt idx="38">
                  <c:v>1.010094937210009</c:v>
                </c:pt>
                <c:pt idx="39">
                  <c:v>1.000436415812207</c:v>
                </c:pt>
                <c:pt idx="40">
                  <c:v>1.164012198365463</c:v>
                </c:pt>
                <c:pt idx="41">
                  <c:v>0.78706605797612517</c:v>
                </c:pt>
                <c:pt idx="42">
                  <c:v>1.106056523281302</c:v>
                </c:pt>
                <c:pt idx="43">
                  <c:v>0.67042629811186927</c:v>
                </c:pt>
                <c:pt idx="44">
                  <c:v>1.169091778774294</c:v>
                </c:pt>
                <c:pt idx="45">
                  <c:v>0.90352994393133867</c:v>
                </c:pt>
                <c:pt idx="46">
                  <c:v>1.315225789799932</c:v>
                </c:pt>
                <c:pt idx="47">
                  <c:v>1.227750302865513</c:v>
                </c:pt>
                <c:pt idx="48">
                  <c:v>1.235862338095989</c:v>
                </c:pt>
              </c:numCache>
            </c:numRef>
          </c:xVal>
          <c:yVal>
            <c:numRef>
              <c:f>'PCA-tot'!$AD$497:$AD$545</c:f>
              <c:numCache>
                <c:formatCode>0.00</c:formatCode>
                <c:ptCount val="49"/>
                <c:pt idx="0">
                  <c:v>-1.993504249591606</c:v>
                </c:pt>
                <c:pt idx="1">
                  <c:v>-1.934626842177728</c:v>
                </c:pt>
                <c:pt idx="2">
                  <c:v>-1.9341098607057829</c:v>
                </c:pt>
                <c:pt idx="3">
                  <c:v>-1.9341765359172911</c:v>
                </c:pt>
                <c:pt idx="4">
                  <c:v>-1.859291765529079</c:v>
                </c:pt>
                <c:pt idx="5">
                  <c:v>-1.80336395996414</c:v>
                </c:pt>
                <c:pt idx="6">
                  <c:v>-1.9514977231351951</c:v>
                </c:pt>
                <c:pt idx="7">
                  <c:v>-1.859337571172605</c:v>
                </c:pt>
                <c:pt idx="8">
                  <c:v>-1.70732274891647</c:v>
                </c:pt>
                <c:pt idx="9">
                  <c:v>-1.802737587546869</c:v>
                </c:pt>
                <c:pt idx="10">
                  <c:v>-1.144839114006901</c:v>
                </c:pt>
                <c:pt idx="11">
                  <c:v>-1.2602530871837969</c:v>
                </c:pt>
                <c:pt idx="12">
                  <c:v>-1.204669187082279</c:v>
                </c:pt>
                <c:pt idx="13">
                  <c:v>-1.3759137236298451</c:v>
                </c:pt>
                <c:pt idx="14">
                  <c:v>-1.1698426353641109</c:v>
                </c:pt>
                <c:pt idx="15">
                  <c:v>-1.212485172412036</c:v>
                </c:pt>
                <c:pt idx="16">
                  <c:v>-1.6614619594453239</c:v>
                </c:pt>
                <c:pt idx="17">
                  <c:v>-1.6210837653997641</c:v>
                </c:pt>
                <c:pt idx="18">
                  <c:v>-1.7605584552338061</c:v>
                </c:pt>
                <c:pt idx="19">
                  <c:v>-1.779608423269911</c:v>
                </c:pt>
                <c:pt idx="20">
                  <c:v>-1.6901285554815599</c:v>
                </c:pt>
                <c:pt idx="21">
                  <c:v>-0.61916018774113357</c:v>
                </c:pt>
                <c:pt idx="22">
                  <c:v>-0.70009824629687867</c:v>
                </c:pt>
                <c:pt idx="23">
                  <c:v>0.46566866164011828</c:v>
                </c:pt>
                <c:pt idx="24">
                  <c:v>-0.76216184470868109</c:v>
                </c:pt>
                <c:pt idx="25">
                  <c:v>-0.53157612942698962</c:v>
                </c:pt>
                <c:pt idx="26">
                  <c:v>-0.86307695188317801</c:v>
                </c:pt>
                <c:pt idx="27">
                  <c:v>-1.8263725171359491</c:v>
                </c:pt>
                <c:pt idx="28">
                  <c:v>-1.5360227749402049</c:v>
                </c:pt>
                <c:pt idx="29">
                  <c:v>-1.7055718585570441</c:v>
                </c:pt>
                <c:pt idx="30">
                  <c:v>-1.0458079893543071</c:v>
                </c:pt>
                <c:pt idx="31">
                  <c:v>-0.33369747788720638</c:v>
                </c:pt>
                <c:pt idx="32">
                  <c:v>-1.2060968563752099</c:v>
                </c:pt>
                <c:pt idx="33">
                  <c:v>-0.71175778216743191</c:v>
                </c:pt>
                <c:pt idx="34">
                  <c:v>-1.2118493517540601</c:v>
                </c:pt>
                <c:pt idx="35">
                  <c:v>-1.79105023783166</c:v>
                </c:pt>
                <c:pt idx="36">
                  <c:v>-1.3330059635828611</c:v>
                </c:pt>
                <c:pt idx="37">
                  <c:v>-1.6640515087897689</c:v>
                </c:pt>
                <c:pt idx="38">
                  <c:v>-1.6593698723536281</c:v>
                </c:pt>
                <c:pt idx="39">
                  <c:v>-1.604599834276675</c:v>
                </c:pt>
                <c:pt idx="40">
                  <c:v>-1.4737771835819109</c:v>
                </c:pt>
                <c:pt idx="41">
                  <c:v>-1.883309532258501</c:v>
                </c:pt>
                <c:pt idx="42">
                  <c:v>-1.503924014792956</c:v>
                </c:pt>
                <c:pt idx="43">
                  <c:v>-1.6722015935216941</c:v>
                </c:pt>
                <c:pt idx="44">
                  <c:v>-1.4017489874812841</c:v>
                </c:pt>
                <c:pt idx="45">
                  <c:v>-1.4972705434946449</c:v>
                </c:pt>
                <c:pt idx="46">
                  <c:v>-1.2491464285010609</c:v>
                </c:pt>
                <c:pt idx="47">
                  <c:v>-1.2784204459670361</c:v>
                </c:pt>
                <c:pt idx="48">
                  <c:v>-1.1671888191638611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4919-B841-936D-CB94D7325E40}"/>
            </c:ext>
          </c:extLst>
        </c:ser>
        <c:ser>
          <c:idx val="9"/>
          <c:order val="24"/>
          <c:tx>
            <c:v>Othris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'PCA-tot'!$AC$546:$AC$648</c:f>
              <c:numCache>
                <c:formatCode>0.00</c:formatCode>
                <c:ptCount val="103"/>
                <c:pt idx="0">
                  <c:v>-3.3600188985617971</c:v>
                </c:pt>
                <c:pt idx="1">
                  <c:v>-3.4674837415310238</c:v>
                </c:pt>
                <c:pt idx="2">
                  <c:v>-3.4780902293147329</c:v>
                </c:pt>
                <c:pt idx="3">
                  <c:v>-3.5098147053907578</c:v>
                </c:pt>
                <c:pt idx="4">
                  <c:v>-3.3262851582733171</c:v>
                </c:pt>
                <c:pt idx="5">
                  <c:v>-3.0549122372311448</c:v>
                </c:pt>
                <c:pt idx="6">
                  <c:v>-2.7960669340124098</c:v>
                </c:pt>
                <c:pt idx="7">
                  <c:v>-2.740081546787803</c:v>
                </c:pt>
                <c:pt idx="8">
                  <c:v>-2.7084170816709832</c:v>
                </c:pt>
                <c:pt idx="9">
                  <c:v>-3.2310216738775508</c:v>
                </c:pt>
                <c:pt idx="10">
                  <c:v>-3.42166526138032</c:v>
                </c:pt>
                <c:pt idx="11">
                  <c:v>-3.568844887483583</c:v>
                </c:pt>
                <c:pt idx="12">
                  <c:v>-3.26901709899705</c:v>
                </c:pt>
                <c:pt idx="13">
                  <c:v>-3.2950727955242791</c:v>
                </c:pt>
                <c:pt idx="14">
                  <c:v>-2.9593131776413282</c:v>
                </c:pt>
                <c:pt idx="15">
                  <c:v>-3.051213056313244</c:v>
                </c:pt>
                <c:pt idx="16">
                  <c:v>-3.0067824497767042</c:v>
                </c:pt>
                <c:pt idx="17">
                  <c:v>-3.1087779622683711</c:v>
                </c:pt>
                <c:pt idx="18">
                  <c:v>-3.125004188002849</c:v>
                </c:pt>
                <c:pt idx="19">
                  <c:v>-2.6813000524890609</c:v>
                </c:pt>
                <c:pt idx="20">
                  <c:v>-3.1315109175201821</c:v>
                </c:pt>
                <c:pt idx="21">
                  <c:v>-3.277649997450093</c:v>
                </c:pt>
                <c:pt idx="22">
                  <c:v>-3.0941347118929161</c:v>
                </c:pt>
                <c:pt idx="23">
                  <c:v>-3.0408050597209249</c:v>
                </c:pt>
                <c:pt idx="24">
                  <c:v>-3.0656206202556908</c:v>
                </c:pt>
                <c:pt idx="25">
                  <c:v>-2.9051209582250932</c:v>
                </c:pt>
                <c:pt idx="26">
                  <c:v>-2.820986924587209</c:v>
                </c:pt>
                <c:pt idx="27">
                  <c:v>-2.784463536052459</c:v>
                </c:pt>
                <c:pt idx="28">
                  <c:v>-2.646973535682752</c:v>
                </c:pt>
                <c:pt idx="29">
                  <c:v>-2.726343463300569</c:v>
                </c:pt>
                <c:pt idx="30">
                  <c:v>-2.8626831821415628</c:v>
                </c:pt>
                <c:pt idx="31">
                  <c:v>-3.8843490520636892</c:v>
                </c:pt>
                <c:pt idx="32">
                  <c:v>-3.3520380557055329</c:v>
                </c:pt>
                <c:pt idx="33">
                  <c:v>-3.418776519046876</c:v>
                </c:pt>
                <c:pt idx="34">
                  <c:v>-3.698738879544611</c:v>
                </c:pt>
                <c:pt idx="35">
                  <c:v>-3.7776305516926509</c:v>
                </c:pt>
                <c:pt idx="36">
                  <c:v>-3.265094002677368</c:v>
                </c:pt>
                <c:pt idx="37">
                  <c:v>-3.223570756957427</c:v>
                </c:pt>
                <c:pt idx="38">
                  <c:v>-3.9166903745126391</c:v>
                </c:pt>
                <c:pt idx="39">
                  <c:v>-3.8468612086299201</c:v>
                </c:pt>
                <c:pt idx="40">
                  <c:v>-3.657509230548913</c:v>
                </c:pt>
                <c:pt idx="41">
                  <c:v>-3.6986455787707482</c:v>
                </c:pt>
                <c:pt idx="42">
                  <c:v>-3.8951787590707818</c:v>
                </c:pt>
                <c:pt idx="43">
                  <c:v>-3.8185930394976269</c:v>
                </c:pt>
                <c:pt idx="44">
                  <c:v>-3.5416819352348079</c:v>
                </c:pt>
                <c:pt idx="45">
                  <c:v>-3.7441397303571708</c:v>
                </c:pt>
                <c:pt idx="46">
                  <c:v>-3.4095416462954171</c:v>
                </c:pt>
                <c:pt idx="47">
                  <c:v>-3.4523777944558418</c:v>
                </c:pt>
                <c:pt idx="48">
                  <c:v>-3.5737193943966821</c:v>
                </c:pt>
                <c:pt idx="49">
                  <c:v>-3.4683837225305392</c:v>
                </c:pt>
                <c:pt idx="50">
                  <c:v>-3.2794161008477318</c:v>
                </c:pt>
                <c:pt idx="51">
                  <c:v>-3.4965008576820611</c:v>
                </c:pt>
                <c:pt idx="52">
                  <c:v>-3.4729575891107118</c:v>
                </c:pt>
                <c:pt idx="53">
                  <c:v>-3.484804837483114</c:v>
                </c:pt>
                <c:pt idx="54">
                  <c:v>-3.0779314853919728</c:v>
                </c:pt>
                <c:pt idx="55">
                  <c:v>-3.4595563838421328</c:v>
                </c:pt>
                <c:pt idx="56">
                  <c:v>-4.3882909083470212</c:v>
                </c:pt>
                <c:pt idx="57">
                  <c:v>-3.237277455585629</c:v>
                </c:pt>
                <c:pt idx="58">
                  <c:v>-3.5862555757263999</c:v>
                </c:pt>
                <c:pt idx="59">
                  <c:v>-2.897089172232822</c:v>
                </c:pt>
                <c:pt idx="60">
                  <c:v>-3.447115466890549</c:v>
                </c:pt>
                <c:pt idx="61">
                  <c:v>-3.749911804809031</c:v>
                </c:pt>
                <c:pt idx="62">
                  <c:v>-4.0053230120768166</c:v>
                </c:pt>
                <c:pt idx="63">
                  <c:v>-3.945722931764176</c:v>
                </c:pt>
                <c:pt idx="64">
                  <c:v>-4.0294567699127057</c:v>
                </c:pt>
                <c:pt idx="65">
                  <c:v>-3.989696417836686</c:v>
                </c:pt>
                <c:pt idx="66">
                  <c:v>-3.2028162159479669</c:v>
                </c:pt>
                <c:pt idx="67">
                  <c:v>-3.8498393291395541</c:v>
                </c:pt>
                <c:pt idx="68">
                  <c:v>-3.830807842461581</c:v>
                </c:pt>
                <c:pt idx="69">
                  <c:v>-4.0314218746454964</c:v>
                </c:pt>
                <c:pt idx="70">
                  <c:v>-3.8087267465095609</c:v>
                </c:pt>
                <c:pt idx="71">
                  <c:v>-3.9036957107594641</c:v>
                </c:pt>
                <c:pt idx="72">
                  <c:v>-3.8217002304279859</c:v>
                </c:pt>
                <c:pt idx="73">
                  <c:v>-3.724187273109766</c:v>
                </c:pt>
                <c:pt idx="74">
                  <c:v>-3.7021015713052541</c:v>
                </c:pt>
                <c:pt idx="75">
                  <c:v>-4.1195436839176107</c:v>
                </c:pt>
                <c:pt idx="76">
                  <c:v>-3.4225775325968582</c:v>
                </c:pt>
                <c:pt idx="77">
                  <c:v>-3.9327195241487809</c:v>
                </c:pt>
                <c:pt idx="78">
                  <c:v>-4.0525459541623734</c:v>
                </c:pt>
                <c:pt idx="79">
                  <c:v>-3.9776097146110589</c:v>
                </c:pt>
                <c:pt idx="80">
                  <c:v>-3.417668375520575</c:v>
                </c:pt>
                <c:pt idx="81">
                  <c:v>-3.0664656206070942</c:v>
                </c:pt>
                <c:pt idx="82">
                  <c:v>-3.5913487980343271</c:v>
                </c:pt>
                <c:pt idx="83">
                  <c:v>-4.0403384196570054</c:v>
                </c:pt>
                <c:pt idx="84">
                  <c:v>-3.1500549005082501</c:v>
                </c:pt>
                <c:pt idx="85">
                  <c:v>-3.8304151040731078</c:v>
                </c:pt>
                <c:pt idx="86">
                  <c:v>-3.6177892451497988</c:v>
                </c:pt>
                <c:pt idx="87">
                  <c:v>-3.8363321316111629</c:v>
                </c:pt>
                <c:pt idx="88">
                  <c:v>-2.9890283373632438</c:v>
                </c:pt>
                <c:pt idx="89">
                  <c:v>-3.6445305565888111</c:v>
                </c:pt>
                <c:pt idx="90">
                  <c:v>-3.8014250444182189</c:v>
                </c:pt>
                <c:pt idx="91">
                  <c:v>-3.7698469579844431</c:v>
                </c:pt>
                <c:pt idx="92">
                  <c:v>-3.6097376415505451</c:v>
                </c:pt>
                <c:pt idx="93">
                  <c:v>-2.72476868130234</c:v>
                </c:pt>
                <c:pt idx="94">
                  <c:v>-2.6888465827232189</c:v>
                </c:pt>
                <c:pt idx="95">
                  <c:v>-4.0459092835383181</c:v>
                </c:pt>
                <c:pt idx="96">
                  <c:v>-3.8822960422741568</c:v>
                </c:pt>
                <c:pt idx="97">
                  <c:v>-4.0003991098846434</c:v>
                </c:pt>
                <c:pt idx="98">
                  <c:v>-3.8079096438859081</c:v>
                </c:pt>
                <c:pt idx="99">
                  <c:v>-3.938127471855521</c:v>
                </c:pt>
                <c:pt idx="100">
                  <c:v>-2.0274345052950871</c:v>
                </c:pt>
                <c:pt idx="101">
                  <c:v>-3.2634651676246769</c:v>
                </c:pt>
                <c:pt idx="102">
                  <c:v>-2.5370424842547581</c:v>
                </c:pt>
              </c:numCache>
            </c:numRef>
          </c:xVal>
          <c:yVal>
            <c:numRef>
              <c:f>'PCA-tot'!$AD$546:$AD$648</c:f>
              <c:numCache>
                <c:formatCode>0.00</c:formatCode>
                <c:ptCount val="103"/>
                <c:pt idx="0">
                  <c:v>0.58033212968387027</c:v>
                </c:pt>
                <c:pt idx="1">
                  <c:v>0.81408323652761305</c:v>
                </c:pt>
                <c:pt idx="2">
                  <c:v>0.56213932445568682</c:v>
                </c:pt>
                <c:pt idx="3">
                  <c:v>0.72386823644960574</c:v>
                </c:pt>
                <c:pt idx="4">
                  <c:v>0.47224920550577071</c:v>
                </c:pt>
                <c:pt idx="5">
                  <c:v>0.25075952475645569</c:v>
                </c:pt>
                <c:pt idx="6">
                  <c:v>0.36674595795405429</c:v>
                </c:pt>
                <c:pt idx="7">
                  <c:v>0.22137719088620861</c:v>
                </c:pt>
                <c:pt idx="8">
                  <c:v>0.30820034844869781</c:v>
                </c:pt>
                <c:pt idx="9">
                  <c:v>0.4742073341223198</c:v>
                </c:pt>
                <c:pt idx="10">
                  <c:v>0.51038644229107444</c:v>
                </c:pt>
                <c:pt idx="11">
                  <c:v>0.56403736007869842</c:v>
                </c:pt>
                <c:pt idx="12">
                  <c:v>0.4068622423365662</c:v>
                </c:pt>
                <c:pt idx="13">
                  <c:v>0.56656327222453784</c:v>
                </c:pt>
                <c:pt idx="14">
                  <c:v>1.0635138014091521</c:v>
                </c:pt>
                <c:pt idx="15">
                  <c:v>1.0645901234148509</c:v>
                </c:pt>
                <c:pt idx="16">
                  <c:v>0.76471365859631879</c:v>
                </c:pt>
                <c:pt idx="17">
                  <c:v>0.49238168639557811</c:v>
                </c:pt>
                <c:pt idx="18">
                  <c:v>0.33001560326479051</c:v>
                </c:pt>
                <c:pt idx="19">
                  <c:v>-0.2163811404978041</c:v>
                </c:pt>
                <c:pt idx="20">
                  <c:v>0.16517273933120261</c:v>
                </c:pt>
                <c:pt idx="21">
                  <c:v>-0.25002207287921208</c:v>
                </c:pt>
                <c:pt idx="22">
                  <c:v>0.47607674467459687</c:v>
                </c:pt>
                <c:pt idx="23">
                  <c:v>0.72192450797380303</c:v>
                </c:pt>
                <c:pt idx="24">
                  <c:v>1.0835072733154061</c:v>
                </c:pt>
                <c:pt idx="25">
                  <c:v>0.87116947443911541</c:v>
                </c:pt>
                <c:pt idx="26">
                  <c:v>0.73970427408568218</c:v>
                </c:pt>
                <c:pt idx="27">
                  <c:v>0.69311234187925386</c:v>
                </c:pt>
                <c:pt idx="28">
                  <c:v>0.933243800117878</c:v>
                </c:pt>
                <c:pt idx="29">
                  <c:v>0.62627932184466195</c:v>
                </c:pt>
                <c:pt idx="30">
                  <c:v>0.13727954327887601</c:v>
                </c:pt>
                <c:pt idx="31">
                  <c:v>0.85352972937512273</c:v>
                </c:pt>
                <c:pt idx="32">
                  <c:v>0.98230503502837374</c:v>
                </c:pt>
                <c:pt idx="33">
                  <c:v>1.1140694143030869</c:v>
                </c:pt>
                <c:pt idx="34">
                  <c:v>1.2637709050422381</c:v>
                </c:pt>
                <c:pt idx="35">
                  <c:v>1.282912913972706</c:v>
                </c:pt>
                <c:pt idx="36">
                  <c:v>1.089015836416424</c:v>
                </c:pt>
                <c:pt idx="37">
                  <c:v>1.0497013999452229</c:v>
                </c:pt>
                <c:pt idx="38">
                  <c:v>0.85256725968846292</c:v>
                </c:pt>
                <c:pt idx="39">
                  <c:v>0.90830706856850407</c:v>
                </c:pt>
                <c:pt idx="40">
                  <c:v>0.87577723940524432</c:v>
                </c:pt>
                <c:pt idx="41">
                  <c:v>0.62899182834720302</c:v>
                </c:pt>
                <c:pt idx="42">
                  <c:v>0.85399204069871959</c:v>
                </c:pt>
                <c:pt idx="43">
                  <c:v>0.66398298977515513</c:v>
                </c:pt>
                <c:pt idx="44">
                  <c:v>0.32775877178952267</c:v>
                </c:pt>
                <c:pt idx="45">
                  <c:v>1.171549557916157</c:v>
                </c:pt>
                <c:pt idx="46">
                  <c:v>1.0505317056030039</c:v>
                </c:pt>
                <c:pt idx="47">
                  <c:v>1.031572846221146</c:v>
                </c:pt>
                <c:pt idx="48">
                  <c:v>1.1773142486620689</c:v>
                </c:pt>
                <c:pt idx="49">
                  <c:v>1.2157810044798889</c:v>
                </c:pt>
                <c:pt idx="50">
                  <c:v>0.64170365307260535</c:v>
                </c:pt>
                <c:pt idx="51">
                  <c:v>0.25806069787495428</c:v>
                </c:pt>
                <c:pt idx="52">
                  <c:v>0.1114248900135468</c:v>
                </c:pt>
                <c:pt idx="53">
                  <c:v>-0.1101980358318837</c:v>
                </c:pt>
                <c:pt idx="54">
                  <c:v>-0.49458644126089307</c:v>
                </c:pt>
                <c:pt idx="55">
                  <c:v>0.55109256109225613</c:v>
                </c:pt>
                <c:pt idx="56">
                  <c:v>0.36841861247024837</c:v>
                </c:pt>
                <c:pt idx="57">
                  <c:v>1.2204783428677439</c:v>
                </c:pt>
                <c:pt idx="58">
                  <c:v>-0.1192778669808969</c:v>
                </c:pt>
                <c:pt idx="59">
                  <c:v>0.78911932139339092</c:v>
                </c:pt>
                <c:pt idx="60">
                  <c:v>1.287979992778042</c:v>
                </c:pt>
                <c:pt idx="61">
                  <c:v>1.0022629716740581</c:v>
                </c:pt>
                <c:pt idx="62">
                  <c:v>0.99634340351508333</c:v>
                </c:pt>
                <c:pt idx="63">
                  <c:v>0.85481134758862076</c:v>
                </c:pt>
                <c:pt idx="64">
                  <c:v>0.8479001078707753</c:v>
                </c:pt>
                <c:pt idx="65">
                  <c:v>0.24284815270901189</c:v>
                </c:pt>
                <c:pt idx="66">
                  <c:v>0.51004336539724426</c:v>
                </c:pt>
                <c:pt idx="67">
                  <c:v>0.96286231049383331</c:v>
                </c:pt>
                <c:pt idx="68">
                  <c:v>0.98920513046030201</c:v>
                </c:pt>
                <c:pt idx="69">
                  <c:v>1.015069442033435</c:v>
                </c:pt>
                <c:pt idx="70">
                  <c:v>0.88095687498632202</c:v>
                </c:pt>
                <c:pt idx="71">
                  <c:v>0.97325391505565639</c:v>
                </c:pt>
                <c:pt idx="72">
                  <c:v>0.90083575472115351</c:v>
                </c:pt>
                <c:pt idx="73">
                  <c:v>0.54969922707920171</c:v>
                </c:pt>
                <c:pt idx="74">
                  <c:v>0.71842038299962285</c:v>
                </c:pt>
                <c:pt idx="75">
                  <c:v>1.063017196014167</c:v>
                </c:pt>
                <c:pt idx="76">
                  <c:v>0.84036207199943946</c:v>
                </c:pt>
                <c:pt idx="77">
                  <c:v>0.9874313562906516</c:v>
                </c:pt>
                <c:pt idx="78">
                  <c:v>0.87602981875371977</c:v>
                </c:pt>
                <c:pt idx="79">
                  <c:v>0.95648389602918193</c:v>
                </c:pt>
                <c:pt idx="80">
                  <c:v>0.49989815734363902</c:v>
                </c:pt>
                <c:pt idx="81">
                  <c:v>0.23266109075669689</c:v>
                </c:pt>
                <c:pt idx="82">
                  <c:v>0.36065780208462223</c:v>
                </c:pt>
                <c:pt idx="83">
                  <c:v>-4.8981262682029507E-2</c:v>
                </c:pt>
                <c:pt idx="84">
                  <c:v>4.6140226582010259E-2</c:v>
                </c:pt>
                <c:pt idx="85">
                  <c:v>0.1248567309432102</c:v>
                </c:pt>
                <c:pt idx="86">
                  <c:v>-5.508160143704062E-2</c:v>
                </c:pt>
                <c:pt idx="87">
                  <c:v>1.397921297027817</c:v>
                </c:pt>
                <c:pt idx="88">
                  <c:v>0.95224063371101664</c:v>
                </c:pt>
                <c:pt idx="89">
                  <c:v>0.14429067669579099</c:v>
                </c:pt>
                <c:pt idx="90">
                  <c:v>0.97502609602810542</c:v>
                </c:pt>
                <c:pt idx="91">
                  <c:v>-0.16557713151269929</c:v>
                </c:pt>
                <c:pt idx="92">
                  <c:v>0.76897492398311951</c:v>
                </c:pt>
                <c:pt idx="93">
                  <c:v>0.58887344028314981</c:v>
                </c:pt>
                <c:pt idx="94">
                  <c:v>0.69903781890276195</c:v>
                </c:pt>
                <c:pt idx="95">
                  <c:v>0.89123460740325444</c:v>
                </c:pt>
                <c:pt idx="96">
                  <c:v>0.91540201288191336</c:v>
                </c:pt>
                <c:pt idx="97">
                  <c:v>0.82966921288349682</c:v>
                </c:pt>
                <c:pt idx="98">
                  <c:v>0.69981676497366008</c:v>
                </c:pt>
                <c:pt idx="99">
                  <c:v>0.93232039471724182</c:v>
                </c:pt>
                <c:pt idx="100">
                  <c:v>-0.45037619580426169</c:v>
                </c:pt>
                <c:pt idx="101">
                  <c:v>1.1594406121088801</c:v>
                </c:pt>
                <c:pt idx="102">
                  <c:v>-0.28296333682328689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919-B841-936D-CB94D7325E40}"/>
            </c:ext>
          </c:extLst>
        </c:ser>
        <c:ser>
          <c:idx val="10"/>
          <c:order val="25"/>
          <c:tx>
            <c:v>Veria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3">
                  <a:lumMod val="40000"/>
                  <a:lumOff val="60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</c:marker>
          <c:xVal>
            <c:numRef>
              <c:f>'PCA-tot'!$AC$649:$AC$743</c:f>
              <c:numCache>
                <c:formatCode>0.00</c:formatCode>
                <c:ptCount val="95"/>
                <c:pt idx="0">
                  <c:v>-0.86518628557668964</c:v>
                </c:pt>
                <c:pt idx="1">
                  <c:v>-0.44420414245248657</c:v>
                </c:pt>
                <c:pt idx="2">
                  <c:v>4.755717661413964E-3</c:v>
                </c:pt>
                <c:pt idx="3">
                  <c:v>0.51744004405432154</c:v>
                </c:pt>
                <c:pt idx="4">
                  <c:v>-1.9321612352073889</c:v>
                </c:pt>
                <c:pt idx="5">
                  <c:v>2.6678178494330052</c:v>
                </c:pt>
                <c:pt idx="6">
                  <c:v>-1.0600859289183659</c:v>
                </c:pt>
                <c:pt idx="7">
                  <c:v>0.51135309918898997</c:v>
                </c:pt>
                <c:pt idx="8">
                  <c:v>-1.145960630816619</c:v>
                </c:pt>
                <c:pt idx="9">
                  <c:v>-0.72199386801477361</c:v>
                </c:pt>
                <c:pt idx="10">
                  <c:v>-0.53402332563795174</c:v>
                </c:pt>
                <c:pt idx="11">
                  <c:v>-1.47107020154288</c:v>
                </c:pt>
                <c:pt idx="12">
                  <c:v>-2.139778564463604</c:v>
                </c:pt>
                <c:pt idx="13">
                  <c:v>-1.9620893902638159</c:v>
                </c:pt>
                <c:pt idx="14">
                  <c:v>-1.423596172424076</c:v>
                </c:pt>
                <c:pt idx="15">
                  <c:v>-0.350658573857839</c:v>
                </c:pt>
                <c:pt idx="16">
                  <c:v>-7.5849210496749406E-2</c:v>
                </c:pt>
                <c:pt idx="17">
                  <c:v>0.5454643573835446</c:v>
                </c:pt>
                <c:pt idx="18">
                  <c:v>0.50256667157325674</c:v>
                </c:pt>
                <c:pt idx="19">
                  <c:v>-0.66646306627012031</c:v>
                </c:pt>
                <c:pt idx="20">
                  <c:v>-0.86853177634215883</c:v>
                </c:pt>
                <c:pt idx="21">
                  <c:v>-0.8571677754443211</c:v>
                </c:pt>
                <c:pt idx="22">
                  <c:v>-0.81070047445939875</c:v>
                </c:pt>
                <c:pt idx="23">
                  <c:v>-2.3325130644208159</c:v>
                </c:pt>
                <c:pt idx="24">
                  <c:v>-0.48038679780820631</c:v>
                </c:pt>
                <c:pt idx="25">
                  <c:v>-0.84138118619781777</c:v>
                </c:pt>
                <c:pt idx="26">
                  <c:v>-0.82759489134082642</c:v>
                </c:pt>
                <c:pt idx="27">
                  <c:v>-2.004074701355226</c:v>
                </c:pt>
                <c:pt idx="28">
                  <c:v>-2.0191320035773921</c:v>
                </c:pt>
                <c:pt idx="29">
                  <c:v>0.13024438263011401</c:v>
                </c:pt>
                <c:pt idx="30">
                  <c:v>-0.46495215724403061</c:v>
                </c:pt>
                <c:pt idx="31">
                  <c:v>-1.598655420854614</c:v>
                </c:pt>
                <c:pt idx="32">
                  <c:v>-2.869546119762862</c:v>
                </c:pt>
                <c:pt idx="33">
                  <c:v>0.40399067891763818</c:v>
                </c:pt>
                <c:pt idx="34">
                  <c:v>-0.72554615516656618</c:v>
                </c:pt>
                <c:pt idx="35">
                  <c:v>-0.83248176888637881</c:v>
                </c:pt>
                <c:pt idx="36">
                  <c:v>-0.43426904873803301</c:v>
                </c:pt>
                <c:pt idx="37">
                  <c:v>-0.65575827591671598</c:v>
                </c:pt>
                <c:pt idx="38">
                  <c:v>-0.44631673530069998</c:v>
                </c:pt>
                <c:pt idx="39">
                  <c:v>-0.55769244872068324</c:v>
                </c:pt>
                <c:pt idx="40">
                  <c:v>-0.7885501871429067</c:v>
                </c:pt>
                <c:pt idx="41">
                  <c:v>-0.69087734778147825</c:v>
                </c:pt>
                <c:pt idx="42">
                  <c:v>-0.72848394772532654</c:v>
                </c:pt>
                <c:pt idx="43">
                  <c:v>-0.26328951017433622</c:v>
                </c:pt>
                <c:pt idx="44">
                  <c:v>-1.8039469425001551</c:v>
                </c:pt>
                <c:pt idx="45">
                  <c:v>-1.8391349017362879</c:v>
                </c:pt>
                <c:pt idx="46">
                  <c:v>-0.77540563994101541</c:v>
                </c:pt>
                <c:pt idx="47">
                  <c:v>-0.31692399652619058</c:v>
                </c:pt>
                <c:pt idx="48">
                  <c:v>-0.2690028325840238</c:v>
                </c:pt>
                <c:pt idx="49">
                  <c:v>-0.32372316012893709</c:v>
                </c:pt>
                <c:pt idx="50">
                  <c:v>-2.192567231893972</c:v>
                </c:pt>
                <c:pt idx="51">
                  <c:v>-0.37611028784452322</c:v>
                </c:pt>
                <c:pt idx="52">
                  <c:v>-0.43705201918621839</c:v>
                </c:pt>
                <c:pt idx="53">
                  <c:v>-0.42931567889316019</c:v>
                </c:pt>
                <c:pt idx="54">
                  <c:v>-5.3114000810538086E-3</c:v>
                </c:pt>
                <c:pt idx="55">
                  <c:v>-0.41923120487807658</c:v>
                </c:pt>
                <c:pt idx="56">
                  <c:v>-0.10206794866393711</c:v>
                </c:pt>
                <c:pt idx="57">
                  <c:v>-0.1242745544654907</c:v>
                </c:pt>
                <c:pt idx="58">
                  <c:v>6.8114222030067811E-2</c:v>
                </c:pt>
                <c:pt idx="59">
                  <c:v>3.4509388572993793E-2</c:v>
                </c:pt>
                <c:pt idx="60">
                  <c:v>-0.34167919616059161</c:v>
                </c:pt>
                <c:pt idx="61">
                  <c:v>-0.1001536137564184</c:v>
                </c:pt>
                <c:pt idx="62">
                  <c:v>-0.19593398966280531</c:v>
                </c:pt>
                <c:pt idx="63">
                  <c:v>-0.51718133517499332</c:v>
                </c:pt>
                <c:pt idx="64">
                  <c:v>-0.21491776895184511</c:v>
                </c:pt>
                <c:pt idx="65">
                  <c:v>-0.36887298636349503</c:v>
                </c:pt>
                <c:pt idx="66">
                  <c:v>-0.21347059895992049</c:v>
                </c:pt>
                <c:pt idx="67">
                  <c:v>-0.16613990178140881</c:v>
                </c:pt>
                <c:pt idx="68">
                  <c:v>-0.66188548770110944</c:v>
                </c:pt>
                <c:pt idx="69">
                  <c:v>-0.62087857849820172</c:v>
                </c:pt>
                <c:pt idx="70">
                  <c:v>-0.54923897614340889</c:v>
                </c:pt>
                <c:pt idx="71">
                  <c:v>-0.77476457101123741</c:v>
                </c:pt>
                <c:pt idx="72">
                  <c:v>-0.80627687912007906</c:v>
                </c:pt>
                <c:pt idx="73">
                  <c:v>-1.1531958429615869</c:v>
                </c:pt>
                <c:pt idx="74">
                  <c:v>-0.84544281172139557</c:v>
                </c:pt>
                <c:pt idx="75">
                  <c:v>-0.36430292967420819</c:v>
                </c:pt>
                <c:pt idx="76">
                  <c:v>-0.66404591534712687</c:v>
                </c:pt>
                <c:pt idx="77">
                  <c:v>-2.0134819643280228</c:v>
                </c:pt>
                <c:pt idx="78">
                  <c:v>-2.3157272517936178</c:v>
                </c:pt>
                <c:pt idx="79">
                  <c:v>-0.73387277626042924</c:v>
                </c:pt>
                <c:pt idx="80">
                  <c:v>-0.84733428184299608</c:v>
                </c:pt>
                <c:pt idx="81">
                  <c:v>-0.4545488945845631</c:v>
                </c:pt>
                <c:pt idx="82">
                  <c:v>-0.85926352787376481</c:v>
                </c:pt>
                <c:pt idx="83">
                  <c:v>-2.0083256519547259</c:v>
                </c:pt>
                <c:pt idx="84">
                  <c:v>-1.8673539706489299</c:v>
                </c:pt>
                <c:pt idx="85">
                  <c:v>-1.9921334743871919</c:v>
                </c:pt>
                <c:pt idx="86">
                  <c:v>0.226855898224572</c:v>
                </c:pt>
                <c:pt idx="87">
                  <c:v>-8.7697848751990271E-3</c:v>
                </c:pt>
                <c:pt idx="88">
                  <c:v>-0.43746490080849698</c:v>
                </c:pt>
                <c:pt idx="89">
                  <c:v>-1.564319024202643</c:v>
                </c:pt>
                <c:pt idx="90">
                  <c:v>-1.2550793855698279</c:v>
                </c:pt>
                <c:pt idx="91">
                  <c:v>-2.8421727353366379</c:v>
                </c:pt>
                <c:pt idx="92">
                  <c:v>-2.6059678780369522</c:v>
                </c:pt>
                <c:pt idx="93">
                  <c:v>0.42980748055439799</c:v>
                </c:pt>
                <c:pt idx="94">
                  <c:v>0.23756197350910321</c:v>
                </c:pt>
              </c:numCache>
            </c:numRef>
          </c:xVal>
          <c:yVal>
            <c:numRef>
              <c:f>'PCA-tot'!$AD$649:$AD$743</c:f>
              <c:numCache>
                <c:formatCode>0.00</c:formatCode>
                <c:ptCount val="95"/>
                <c:pt idx="0">
                  <c:v>-1.0564793085030051</c:v>
                </c:pt>
                <c:pt idx="1">
                  <c:v>-1.289744572551762</c:v>
                </c:pt>
                <c:pt idx="2">
                  <c:v>-0.4073422392349163</c:v>
                </c:pt>
                <c:pt idx="3">
                  <c:v>-0.464367842491337</c:v>
                </c:pt>
                <c:pt idx="4">
                  <c:v>-5.1441715764419582E-2</c:v>
                </c:pt>
                <c:pt idx="5">
                  <c:v>0.2185775997161318</c:v>
                </c:pt>
                <c:pt idx="6">
                  <c:v>-0.91292352326616222</c:v>
                </c:pt>
                <c:pt idx="7">
                  <c:v>-0.6776675458958662</c:v>
                </c:pt>
                <c:pt idx="8">
                  <c:v>-0.18303116115700571</c:v>
                </c:pt>
                <c:pt idx="9">
                  <c:v>-0.81991525163131196</c:v>
                </c:pt>
                <c:pt idx="10">
                  <c:v>0.19757720403002621</c:v>
                </c:pt>
                <c:pt idx="11">
                  <c:v>-0.16187319808893449</c:v>
                </c:pt>
                <c:pt idx="12">
                  <c:v>-0.50638219555273045</c:v>
                </c:pt>
                <c:pt idx="13">
                  <c:v>2.8677741476980909</c:v>
                </c:pt>
                <c:pt idx="14">
                  <c:v>-0.6931842092618562</c:v>
                </c:pt>
                <c:pt idx="15">
                  <c:v>-0.84583609113134639</c:v>
                </c:pt>
                <c:pt idx="16">
                  <c:v>-1.2365540204544641</c:v>
                </c:pt>
                <c:pt idx="17">
                  <c:v>-1.318318876314676</c:v>
                </c:pt>
                <c:pt idx="18">
                  <c:v>-1.378684766242483</c:v>
                </c:pt>
                <c:pt idx="19">
                  <c:v>-0.73405362251301065</c:v>
                </c:pt>
                <c:pt idx="20">
                  <c:v>-0.91016581832860066</c:v>
                </c:pt>
                <c:pt idx="21">
                  <c:v>-1.392268634876036</c:v>
                </c:pt>
                <c:pt idx="22">
                  <c:v>-0.69593552712025031</c:v>
                </c:pt>
                <c:pt idx="23">
                  <c:v>-0.69716290735913289</c:v>
                </c:pt>
                <c:pt idx="24">
                  <c:v>-0.74413849186301539</c:v>
                </c:pt>
                <c:pt idx="25">
                  <c:v>0.21205891391347589</c:v>
                </c:pt>
                <c:pt idx="26">
                  <c:v>-0.90632686403483509</c:v>
                </c:pt>
                <c:pt idx="27">
                  <c:v>-1.2192499005127231</c:v>
                </c:pt>
                <c:pt idx="28">
                  <c:v>-0.66088020996049557</c:v>
                </c:pt>
                <c:pt idx="29">
                  <c:v>-2.2665969454760422</c:v>
                </c:pt>
                <c:pt idx="30">
                  <c:v>-2.521282199145658</c:v>
                </c:pt>
                <c:pt idx="31">
                  <c:v>-1.109136865266338</c:v>
                </c:pt>
                <c:pt idx="32">
                  <c:v>-0.32710502852368639</c:v>
                </c:pt>
                <c:pt idx="33">
                  <c:v>-2.0025827146780681</c:v>
                </c:pt>
                <c:pt idx="34">
                  <c:v>-0.96783305642122397</c:v>
                </c:pt>
                <c:pt idx="35">
                  <c:v>-0.91877724608709233</c:v>
                </c:pt>
                <c:pt idx="36">
                  <c:v>-0.96371328524507072</c:v>
                </c:pt>
                <c:pt idx="37">
                  <c:v>-0.96109278208381699</c:v>
                </c:pt>
                <c:pt idx="38">
                  <c:v>-0.71663737364673219</c:v>
                </c:pt>
                <c:pt idx="39">
                  <c:v>-0.98177797236359332</c:v>
                </c:pt>
                <c:pt idx="40">
                  <c:v>-1.009248031167721</c:v>
                </c:pt>
                <c:pt idx="41">
                  <c:v>-0.53232384405916999</c:v>
                </c:pt>
                <c:pt idx="42">
                  <c:v>-0.55886148581359452</c:v>
                </c:pt>
                <c:pt idx="43">
                  <c:v>-0.69413573633673942</c:v>
                </c:pt>
                <c:pt idx="44">
                  <c:v>-0.51684848975322528</c:v>
                </c:pt>
                <c:pt idx="45">
                  <c:v>-0.56393884617002021</c:v>
                </c:pt>
                <c:pt idx="46">
                  <c:v>-0.86321225270649582</c:v>
                </c:pt>
                <c:pt idx="47">
                  <c:v>-1.196761446657556</c:v>
                </c:pt>
                <c:pt idx="48">
                  <c:v>-1.3136304369376739</c:v>
                </c:pt>
                <c:pt idx="49">
                  <c:v>-1.202117063632373</c:v>
                </c:pt>
                <c:pt idx="50">
                  <c:v>-0.31472624308598968</c:v>
                </c:pt>
                <c:pt idx="51">
                  <c:v>-1.078657205102687</c:v>
                </c:pt>
                <c:pt idx="52">
                  <c:v>-1.0808035761084209</c:v>
                </c:pt>
                <c:pt idx="53">
                  <c:v>-1.2009865568532681</c:v>
                </c:pt>
                <c:pt idx="54">
                  <c:v>-1.2285169262862889</c:v>
                </c:pt>
                <c:pt idx="55">
                  <c:v>-1.064684835423036</c:v>
                </c:pt>
                <c:pt idx="56">
                  <c:v>-1.2304436715144511</c:v>
                </c:pt>
                <c:pt idx="57">
                  <c:v>-1.4196628227603501</c:v>
                </c:pt>
                <c:pt idx="58">
                  <c:v>-1.620133604074333</c:v>
                </c:pt>
                <c:pt idx="59">
                  <c:v>-1.357195997298356</c:v>
                </c:pt>
                <c:pt idx="60">
                  <c:v>-0.96677471829534012</c:v>
                </c:pt>
                <c:pt idx="61">
                  <c:v>-1.3562431717462891</c:v>
                </c:pt>
                <c:pt idx="62">
                  <c:v>-1.487140271432702</c:v>
                </c:pt>
                <c:pt idx="63">
                  <c:v>-1.021867456411403</c:v>
                </c:pt>
                <c:pt idx="64">
                  <c:v>-0.9566251261576687</c:v>
                </c:pt>
                <c:pt idx="65">
                  <c:v>-0.85423174607756647</c:v>
                </c:pt>
                <c:pt idx="66">
                  <c:v>-1.0332082512833489</c:v>
                </c:pt>
                <c:pt idx="67">
                  <c:v>-1.110344793101814</c:v>
                </c:pt>
                <c:pt idx="68">
                  <c:v>-0.98970334102805324</c:v>
                </c:pt>
                <c:pt idx="69">
                  <c:v>-0.89811838263820765</c:v>
                </c:pt>
                <c:pt idx="70">
                  <c:v>-1.0231476488908029</c:v>
                </c:pt>
                <c:pt idx="71">
                  <c:v>-0.59438265990231487</c:v>
                </c:pt>
                <c:pt idx="72">
                  <c:v>-0.93410089072498481</c:v>
                </c:pt>
                <c:pt idx="73">
                  <c:v>-0.79655455736736802</c:v>
                </c:pt>
                <c:pt idx="74">
                  <c:v>-0.93892362184696065</c:v>
                </c:pt>
                <c:pt idx="75">
                  <c:v>-1.905829104769666</c:v>
                </c:pt>
                <c:pt idx="76">
                  <c:v>-1.177688602278596</c:v>
                </c:pt>
                <c:pt idx="77">
                  <c:v>-0.6212561521771317</c:v>
                </c:pt>
                <c:pt idx="78">
                  <c:v>-0.66044932492284247</c:v>
                </c:pt>
                <c:pt idx="79">
                  <c:v>-0.49370809521926212</c:v>
                </c:pt>
                <c:pt idx="80">
                  <c:v>-0.59466872504366231</c:v>
                </c:pt>
                <c:pt idx="81">
                  <c:v>-0.77342559650784304</c:v>
                </c:pt>
                <c:pt idx="82">
                  <c:v>0.24870289682205721</c:v>
                </c:pt>
                <c:pt idx="83">
                  <c:v>-0.60351440595144568</c:v>
                </c:pt>
                <c:pt idx="84">
                  <c:v>-0.90660797000219195</c:v>
                </c:pt>
                <c:pt idx="85">
                  <c:v>-1.157217169972923</c:v>
                </c:pt>
                <c:pt idx="86">
                  <c:v>-2.2993718841568098</c:v>
                </c:pt>
                <c:pt idx="87">
                  <c:v>-2.2847983949539699</c:v>
                </c:pt>
                <c:pt idx="88">
                  <c:v>-2.55274739975258</c:v>
                </c:pt>
                <c:pt idx="89">
                  <c:v>-1.1408473567166331</c:v>
                </c:pt>
                <c:pt idx="90">
                  <c:v>-1.045126011251571</c:v>
                </c:pt>
                <c:pt idx="91">
                  <c:v>-0.35406001708991391</c:v>
                </c:pt>
                <c:pt idx="92">
                  <c:v>-0.57201190142311453</c:v>
                </c:pt>
                <c:pt idx="93">
                  <c:v>-2.0324951967266869</c:v>
                </c:pt>
                <c:pt idx="94">
                  <c:v>-1.9689115666027981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4919-B841-936D-CB94D7325E40}"/>
            </c:ext>
          </c:extLst>
        </c:ser>
        <c:ser>
          <c:idx val="11"/>
          <c:order val="26"/>
          <c:tx>
            <c:v>Vavdos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20000"/>
                  <a:lumOff val="80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</c:marker>
          <c:xVal>
            <c:numRef>
              <c:f>'PCA-tot'!$AC$744:$AC$797</c:f>
              <c:numCache>
                <c:formatCode>0.00</c:formatCode>
                <c:ptCount val="54"/>
                <c:pt idx="0">
                  <c:v>-0.45583313288647359</c:v>
                </c:pt>
                <c:pt idx="1">
                  <c:v>-0.67687043173255879</c:v>
                </c:pt>
                <c:pt idx="2">
                  <c:v>-1.346066812918463</c:v>
                </c:pt>
                <c:pt idx="3">
                  <c:v>-1.2297978861725141</c:v>
                </c:pt>
                <c:pt idx="4">
                  <c:v>0.64773561735227891</c:v>
                </c:pt>
                <c:pt idx="5">
                  <c:v>0.67377672222294982</c:v>
                </c:pt>
                <c:pt idx="6">
                  <c:v>3.735960017041131E-2</c:v>
                </c:pt>
                <c:pt idx="7">
                  <c:v>-3.89295216337582E-2</c:v>
                </c:pt>
                <c:pt idx="8">
                  <c:v>1.2746544876853581</c:v>
                </c:pt>
                <c:pt idx="9">
                  <c:v>1.3298547000683609</c:v>
                </c:pt>
                <c:pt idx="10">
                  <c:v>1.3298128748712681</c:v>
                </c:pt>
                <c:pt idx="11">
                  <c:v>1.386430110486204</c:v>
                </c:pt>
                <c:pt idx="12">
                  <c:v>0.37919003286838038</c:v>
                </c:pt>
                <c:pt idx="13">
                  <c:v>0.80335981070487505</c:v>
                </c:pt>
                <c:pt idx="14">
                  <c:v>0.62016934053800632</c:v>
                </c:pt>
                <c:pt idx="15">
                  <c:v>0.75669666088326892</c:v>
                </c:pt>
                <c:pt idx="16">
                  <c:v>0.79463675354672791</c:v>
                </c:pt>
                <c:pt idx="17">
                  <c:v>0.89815295459604605</c:v>
                </c:pt>
                <c:pt idx="18">
                  <c:v>0.83557828127932388</c:v>
                </c:pt>
                <c:pt idx="19">
                  <c:v>0.1095348554115799</c:v>
                </c:pt>
                <c:pt idx="20">
                  <c:v>0.16350547407917981</c:v>
                </c:pt>
                <c:pt idx="21">
                  <c:v>0.17949914375637241</c:v>
                </c:pt>
                <c:pt idx="22">
                  <c:v>7.0406544131657686E-2</c:v>
                </c:pt>
                <c:pt idx="23">
                  <c:v>-0.13270093993736659</c:v>
                </c:pt>
                <c:pt idx="24">
                  <c:v>4.7042084579890342E-2</c:v>
                </c:pt>
                <c:pt idx="25">
                  <c:v>9.8438466791909221E-2</c:v>
                </c:pt>
                <c:pt idx="26">
                  <c:v>-5.343794624903709E-2</c:v>
                </c:pt>
                <c:pt idx="27">
                  <c:v>-2.943411774011143E-2</c:v>
                </c:pt>
                <c:pt idx="28">
                  <c:v>6.193633944717726E-2</c:v>
                </c:pt>
                <c:pt idx="29">
                  <c:v>2.4906670803957729E-2</c:v>
                </c:pt>
                <c:pt idx="30">
                  <c:v>2.6098824929470629E-2</c:v>
                </c:pt>
                <c:pt idx="31">
                  <c:v>0.25681467043282852</c:v>
                </c:pt>
                <c:pt idx="32">
                  <c:v>-1.2290201163851461E-2</c:v>
                </c:pt>
                <c:pt idx="33">
                  <c:v>-0.18911476719483619</c:v>
                </c:pt>
                <c:pt idx="34">
                  <c:v>-0.22605590448578669</c:v>
                </c:pt>
                <c:pt idx="35">
                  <c:v>-0.1010738169476221</c:v>
                </c:pt>
                <c:pt idx="36">
                  <c:v>-0.1747950709004239</c:v>
                </c:pt>
                <c:pt idx="37">
                  <c:v>-0.11611474617949211</c:v>
                </c:pt>
                <c:pt idx="38">
                  <c:v>-0.2175225254541181</c:v>
                </c:pt>
                <c:pt idx="39">
                  <c:v>-0.26641334408499617</c:v>
                </c:pt>
                <c:pt idx="40">
                  <c:v>0.44126714480965379</c:v>
                </c:pt>
                <c:pt idx="41">
                  <c:v>0.28577818403399458</c:v>
                </c:pt>
                <c:pt idx="42">
                  <c:v>0.36061727323919029</c:v>
                </c:pt>
                <c:pt idx="43">
                  <c:v>0.45536027609029123</c:v>
                </c:pt>
                <c:pt idx="44">
                  <c:v>0.35345470889432601</c:v>
                </c:pt>
                <c:pt idx="45">
                  <c:v>0.175360577163894</c:v>
                </c:pt>
                <c:pt idx="46">
                  <c:v>0.41458195459623592</c:v>
                </c:pt>
                <c:pt idx="47">
                  <c:v>-0.2574530106854665</c:v>
                </c:pt>
                <c:pt idx="48">
                  <c:v>-7.5740294841400019E-2</c:v>
                </c:pt>
                <c:pt idx="49">
                  <c:v>-0.34543914277957372</c:v>
                </c:pt>
                <c:pt idx="50">
                  <c:v>-0.4331340251591515</c:v>
                </c:pt>
                <c:pt idx="51">
                  <c:v>-0.38352830780140029</c:v>
                </c:pt>
                <c:pt idx="52">
                  <c:v>-0.38235564165393332</c:v>
                </c:pt>
                <c:pt idx="53">
                  <c:v>-0.1118404079397757</c:v>
                </c:pt>
              </c:numCache>
            </c:numRef>
          </c:xVal>
          <c:yVal>
            <c:numRef>
              <c:f>'PCA-tot'!$AD$744:$AD$797</c:f>
              <c:numCache>
                <c:formatCode>0.00</c:formatCode>
                <c:ptCount val="54"/>
                <c:pt idx="0">
                  <c:v>-0.1197788284577256</c:v>
                </c:pt>
                <c:pt idx="1">
                  <c:v>-0.93124466627647584</c:v>
                </c:pt>
                <c:pt idx="2">
                  <c:v>-0.61459018660397036</c:v>
                </c:pt>
                <c:pt idx="3">
                  <c:v>-0.46364473467160339</c:v>
                </c:pt>
                <c:pt idx="4">
                  <c:v>0.15569647890075389</c:v>
                </c:pt>
                <c:pt idx="5">
                  <c:v>8.166510554265663E-2</c:v>
                </c:pt>
                <c:pt idx="6">
                  <c:v>-0.56065364221121206</c:v>
                </c:pt>
                <c:pt idx="7">
                  <c:v>-0.57641415074609237</c:v>
                </c:pt>
                <c:pt idx="8">
                  <c:v>7.5623528557491161E-3</c:v>
                </c:pt>
                <c:pt idx="9">
                  <c:v>7.6823969144446044E-2</c:v>
                </c:pt>
                <c:pt idx="10">
                  <c:v>0.33663192253160817</c:v>
                </c:pt>
                <c:pt idx="11">
                  <c:v>0.16782634814057909</c:v>
                </c:pt>
                <c:pt idx="12">
                  <c:v>1.024194778578875</c:v>
                </c:pt>
                <c:pt idx="13">
                  <c:v>1.36931922348526</c:v>
                </c:pt>
                <c:pt idx="14">
                  <c:v>1.146432126696872</c:v>
                </c:pt>
                <c:pt idx="15">
                  <c:v>1.229526984569367</c:v>
                </c:pt>
                <c:pt idx="16">
                  <c:v>1.2654598092480021</c:v>
                </c:pt>
                <c:pt idx="17">
                  <c:v>1.2731862887504859</c:v>
                </c:pt>
                <c:pt idx="18">
                  <c:v>1.3609699628734311</c:v>
                </c:pt>
                <c:pt idx="19">
                  <c:v>0.31544538994153631</c:v>
                </c:pt>
                <c:pt idx="20">
                  <c:v>0.13320547525765539</c:v>
                </c:pt>
                <c:pt idx="21">
                  <c:v>0.3051995036942452</c:v>
                </c:pt>
                <c:pt idx="22">
                  <c:v>0.40807501324134521</c:v>
                </c:pt>
                <c:pt idx="23">
                  <c:v>0.31389068967035388</c:v>
                </c:pt>
                <c:pt idx="24">
                  <c:v>0.1597948276734566</c:v>
                </c:pt>
                <c:pt idx="25">
                  <c:v>-5.5117735076385321E-3</c:v>
                </c:pt>
                <c:pt idx="26">
                  <c:v>0.41444671685838308</c:v>
                </c:pt>
                <c:pt idx="27">
                  <c:v>0.69089210468124518</c:v>
                </c:pt>
                <c:pt idx="28">
                  <c:v>0.6042900184891189</c:v>
                </c:pt>
                <c:pt idx="29">
                  <c:v>0.62347495071960124</c:v>
                </c:pt>
                <c:pt idx="30">
                  <c:v>0.24584147492208391</c:v>
                </c:pt>
                <c:pt idx="31">
                  <c:v>0.34926470760009398</c:v>
                </c:pt>
                <c:pt idx="32">
                  <c:v>0.64384149204655872</c:v>
                </c:pt>
                <c:pt idx="33">
                  <c:v>0.41999026474421602</c:v>
                </c:pt>
                <c:pt idx="34">
                  <c:v>0.49031385482145989</c:v>
                </c:pt>
                <c:pt idx="35">
                  <c:v>0.36709357946215349</c:v>
                </c:pt>
                <c:pt idx="36">
                  <c:v>0.45779348430686329</c:v>
                </c:pt>
                <c:pt idx="37">
                  <c:v>3.9809211551544981E-4</c:v>
                </c:pt>
                <c:pt idx="38">
                  <c:v>0.66871055401263035</c:v>
                </c:pt>
                <c:pt idx="39">
                  <c:v>0.48229723942811598</c:v>
                </c:pt>
                <c:pt idx="40">
                  <c:v>0.85593482463447013</c:v>
                </c:pt>
                <c:pt idx="41">
                  <c:v>0.92332146397390025</c:v>
                </c:pt>
                <c:pt idx="42">
                  <c:v>0.70380931199008223</c:v>
                </c:pt>
                <c:pt idx="43">
                  <c:v>0.98639757195845645</c:v>
                </c:pt>
                <c:pt idx="44">
                  <c:v>0.77085927036064383</c:v>
                </c:pt>
                <c:pt idx="45">
                  <c:v>0.73755400272667704</c:v>
                </c:pt>
                <c:pt idx="46">
                  <c:v>0.9380371770663124</c:v>
                </c:pt>
                <c:pt idx="47">
                  <c:v>0.2119286442683519</c:v>
                </c:pt>
                <c:pt idx="48">
                  <c:v>0.30377995178147238</c:v>
                </c:pt>
                <c:pt idx="49">
                  <c:v>0.14512726387148789</c:v>
                </c:pt>
                <c:pt idx="50">
                  <c:v>0.24579368289566439</c:v>
                </c:pt>
                <c:pt idx="51">
                  <c:v>0.37476855273295029</c:v>
                </c:pt>
                <c:pt idx="52">
                  <c:v>0.35037099151108109</c:v>
                </c:pt>
                <c:pt idx="53">
                  <c:v>-5.6514694223860788E-2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4919-B841-936D-CB94D7325E40}"/>
            </c:ext>
          </c:extLst>
        </c:ser>
        <c:ser>
          <c:idx val="12"/>
          <c:order val="27"/>
          <c:tx>
            <c:v>Skyros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3">
                    <a:lumMod val="50000"/>
                  </a:schemeClr>
                </a:solidFill>
              </a:ln>
              <a:effectLst/>
            </c:spPr>
          </c:marker>
          <c:xVal>
            <c:numRef>
              <c:f>'PCA-tot'!$AC$798:$AC$921</c:f>
              <c:numCache>
                <c:formatCode>0.00</c:formatCode>
                <c:ptCount val="124"/>
                <c:pt idx="0">
                  <c:v>-0.32314996128656692</c:v>
                </c:pt>
                <c:pt idx="1">
                  <c:v>-0.32001268444777559</c:v>
                </c:pt>
                <c:pt idx="2">
                  <c:v>-0.41999741099150423</c:v>
                </c:pt>
                <c:pt idx="3">
                  <c:v>-0.42689198950541218</c:v>
                </c:pt>
                <c:pt idx="4">
                  <c:v>-0.46525051015145269</c:v>
                </c:pt>
                <c:pt idx="5">
                  <c:v>-0.3882656900541912</c:v>
                </c:pt>
                <c:pt idx="6">
                  <c:v>-0.28516891197433042</c:v>
                </c:pt>
                <c:pt idx="7">
                  <c:v>-0.28247034379647579</c:v>
                </c:pt>
                <c:pt idx="8">
                  <c:v>-0.29077764706048098</c:v>
                </c:pt>
                <c:pt idx="9">
                  <c:v>-0.40612813794172858</c:v>
                </c:pt>
                <c:pt idx="10">
                  <c:v>-0.29588097201952712</c:v>
                </c:pt>
                <c:pt idx="11">
                  <c:v>-0.29419079077641902</c:v>
                </c:pt>
                <c:pt idx="12">
                  <c:v>-0.1914786422188601</c:v>
                </c:pt>
                <c:pt idx="13">
                  <c:v>-0.33857800011632538</c:v>
                </c:pt>
                <c:pt idx="14">
                  <c:v>-0.19539598389667881</c:v>
                </c:pt>
                <c:pt idx="15">
                  <c:v>-0.1946491204687642</c:v>
                </c:pt>
                <c:pt idx="16">
                  <c:v>-0.1061288969488054</c:v>
                </c:pt>
                <c:pt idx="17">
                  <c:v>-5.5931686679331828E-2</c:v>
                </c:pt>
                <c:pt idx="18">
                  <c:v>0.13563894520215711</c:v>
                </c:pt>
                <c:pt idx="19">
                  <c:v>-3.4478574431908632E-2</c:v>
                </c:pt>
                <c:pt idx="20">
                  <c:v>-0.16365768990049151</c:v>
                </c:pt>
                <c:pt idx="21">
                  <c:v>-7.5536170977749438E-3</c:v>
                </c:pt>
                <c:pt idx="22">
                  <c:v>-0.32152043516892798</c:v>
                </c:pt>
                <c:pt idx="23">
                  <c:v>-0.28456736687167872</c:v>
                </c:pt>
                <c:pt idx="24">
                  <c:v>-0.30008915942783682</c:v>
                </c:pt>
                <c:pt idx="25">
                  <c:v>-0.30936082964517542</c:v>
                </c:pt>
                <c:pt idx="26">
                  <c:v>-0.24075237835935501</c:v>
                </c:pt>
                <c:pt idx="27">
                  <c:v>0.19581389854567449</c:v>
                </c:pt>
                <c:pt idx="28">
                  <c:v>-6.9012051406828159E-2</c:v>
                </c:pt>
                <c:pt idx="29">
                  <c:v>-0.1571470377256822</c:v>
                </c:pt>
                <c:pt idx="30">
                  <c:v>0.17468872001778241</c:v>
                </c:pt>
                <c:pt idx="31">
                  <c:v>-0.26454876186236381</c:v>
                </c:pt>
                <c:pt idx="32">
                  <c:v>-0.17988114259392199</c:v>
                </c:pt>
                <c:pt idx="33">
                  <c:v>0.66885997583454249</c:v>
                </c:pt>
                <c:pt idx="34">
                  <c:v>0.31337753576809629</c:v>
                </c:pt>
                <c:pt idx="35">
                  <c:v>0.1229963023535298</c:v>
                </c:pt>
                <c:pt idx="36">
                  <c:v>1.278306484642904E-2</c:v>
                </c:pt>
                <c:pt idx="37">
                  <c:v>0.57403755128783807</c:v>
                </c:pt>
                <c:pt idx="38">
                  <c:v>0.25133474862261879</c:v>
                </c:pt>
                <c:pt idx="39">
                  <c:v>3.1610279258103897E-2</c:v>
                </c:pt>
                <c:pt idx="40">
                  <c:v>-7.7908932921087165E-2</c:v>
                </c:pt>
                <c:pt idx="41">
                  <c:v>-6.1991136064134797E-2</c:v>
                </c:pt>
                <c:pt idx="42">
                  <c:v>3.2310251931339948E-2</c:v>
                </c:pt>
                <c:pt idx="43">
                  <c:v>2.6287137278262689E-2</c:v>
                </c:pt>
                <c:pt idx="44">
                  <c:v>-4.7270572875724786E-3</c:v>
                </c:pt>
                <c:pt idx="45">
                  <c:v>-8.1694909207085831E-2</c:v>
                </c:pt>
                <c:pt idx="46">
                  <c:v>-4.4027686809562608E-2</c:v>
                </c:pt>
                <c:pt idx="47">
                  <c:v>-0.26583641032897909</c:v>
                </c:pt>
                <c:pt idx="48">
                  <c:v>-0.71279023921237217</c:v>
                </c:pt>
                <c:pt idx="49">
                  <c:v>-0.28806329970127847</c:v>
                </c:pt>
                <c:pt idx="50">
                  <c:v>-0.3081434891541745</c:v>
                </c:pt>
                <c:pt idx="51">
                  <c:v>-0.223044146337984</c:v>
                </c:pt>
                <c:pt idx="52">
                  <c:v>-0.25503177481118178</c:v>
                </c:pt>
                <c:pt idx="53">
                  <c:v>-0.1973200127485672</c:v>
                </c:pt>
                <c:pt idx="54">
                  <c:v>-0.26145706030007532</c:v>
                </c:pt>
                <c:pt idx="55">
                  <c:v>-0.2303854437288729</c:v>
                </c:pt>
                <c:pt idx="56">
                  <c:v>-0.2693834090646921</c:v>
                </c:pt>
                <c:pt idx="57">
                  <c:v>-0.2197848146942534</c:v>
                </c:pt>
                <c:pt idx="58">
                  <c:v>-0.1951351878739874</c:v>
                </c:pt>
                <c:pt idx="59">
                  <c:v>-0.27129558123138731</c:v>
                </c:pt>
                <c:pt idx="60">
                  <c:v>-0.2426735708006694</c:v>
                </c:pt>
                <c:pt idx="61">
                  <c:v>-0.24974411255628801</c:v>
                </c:pt>
                <c:pt idx="62">
                  <c:v>-0.28258835637855889</c:v>
                </c:pt>
                <c:pt idx="63">
                  <c:v>-0.21184544812092801</c:v>
                </c:pt>
                <c:pt idx="64">
                  <c:v>-0.16521111396756491</c:v>
                </c:pt>
                <c:pt idx="65">
                  <c:v>-0.21958509808811891</c:v>
                </c:pt>
                <c:pt idx="66">
                  <c:v>-0.14351217406339861</c:v>
                </c:pt>
                <c:pt idx="67">
                  <c:v>0.74808350998923001</c:v>
                </c:pt>
                <c:pt idx="68">
                  <c:v>0.74229149226784374</c:v>
                </c:pt>
                <c:pt idx="69">
                  <c:v>0.70367697031823673</c:v>
                </c:pt>
                <c:pt idx="70">
                  <c:v>0.55327987989521799</c:v>
                </c:pt>
                <c:pt idx="71">
                  <c:v>0.50564682945095152</c:v>
                </c:pt>
                <c:pt idx="72">
                  <c:v>0.54168200630633134</c:v>
                </c:pt>
                <c:pt idx="73">
                  <c:v>0.56065729992805835</c:v>
                </c:pt>
                <c:pt idx="74">
                  <c:v>0.58864021903740238</c:v>
                </c:pt>
                <c:pt idx="75">
                  <c:v>0.4929935103034439</c:v>
                </c:pt>
                <c:pt idx="76">
                  <c:v>0.97637373112179893</c:v>
                </c:pt>
                <c:pt idx="77">
                  <c:v>0.94397475265957564</c:v>
                </c:pt>
                <c:pt idx="78">
                  <c:v>0.95824747843909597</c:v>
                </c:pt>
                <c:pt idx="79">
                  <c:v>1.1546438696536481</c:v>
                </c:pt>
                <c:pt idx="80">
                  <c:v>0.50816849250308604</c:v>
                </c:pt>
                <c:pt idx="81">
                  <c:v>0.42101561667273868</c:v>
                </c:pt>
                <c:pt idx="82">
                  <c:v>0.54492185589895525</c:v>
                </c:pt>
                <c:pt idx="83">
                  <c:v>0.54120891579122565</c:v>
                </c:pt>
                <c:pt idx="84">
                  <c:v>0.64214104147502693</c:v>
                </c:pt>
                <c:pt idx="85">
                  <c:v>0.6959296886142482</c:v>
                </c:pt>
                <c:pt idx="86">
                  <c:v>0.64031766445938987</c:v>
                </c:pt>
                <c:pt idx="87">
                  <c:v>0.6751348692758844</c:v>
                </c:pt>
                <c:pt idx="88">
                  <c:v>0.75473564837737706</c:v>
                </c:pt>
                <c:pt idx="89">
                  <c:v>0.70894290080718825</c:v>
                </c:pt>
                <c:pt idx="90">
                  <c:v>0.75186527491790622</c:v>
                </c:pt>
                <c:pt idx="91">
                  <c:v>0.74598883337395694</c:v>
                </c:pt>
                <c:pt idx="92">
                  <c:v>0.76439025437289998</c:v>
                </c:pt>
                <c:pt idx="93">
                  <c:v>-1.894249281818114</c:v>
                </c:pt>
                <c:pt idx="94">
                  <c:v>-1.974982176209183</c:v>
                </c:pt>
                <c:pt idx="95">
                  <c:v>-1.812637598750845</c:v>
                </c:pt>
                <c:pt idx="96">
                  <c:v>-1.8445439288626451</c:v>
                </c:pt>
                <c:pt idx="97">
                  <c:v>-1.8706881084912479</c:v>
                </c:pt>
                <c:pt idx="98">
                  <c:v>-1.795454633989775</c:v>
                </c:pt>
                <c:pt idx="99">
                  <c:v>-1.653914616568035</c:v>
                </c:pt>
                <c:pt idx="100">
                  <c:v>-2.0194254917847041</c:v>
                </c:pt>
                <c:pt idx="101">
                  <c:v>-1.8703182229442219</c:v>
                </c:pt>
                <c:pt idx="102">
                  <c:v>-1.9432741605110611</c:v>
                </c:pt>
                <c:pt idx="103">
                  <c:v>-2.140381348251192</c:v>
                </c:pt>
                <c:pt idx="104">
                  <c:v>-1.990931596608273</c:v>
                </c:pt>
                <c:pt idx="105">
                  <c:v>-1.678461747632906</c:v>
                </c:pt>
                <c:pt idx="106">
                  <c:v>-1.873804765608623</c:v>
                </c:pt>
                <c:pt idx="107">
                  <c:v>-1.89156970095676</c:v>
                </c:pt>
                <c:pt idx="108">
                  <c:v>-2.007019797585631</c:v>
                </c:pt>
                <c:pt idx="109">
                  <c:v>-1.9760983609003</c:v>
                </c:pt>
                <c:pt idx="110">
                  <c:v>-1.963576315086409</c:v>
                </c:pt>
                <c:pt idx="111">
                  <c:v>-2.0809303568808328</c:v>
                </c:pt>
                <c:pt idx="112">
                  <c:v>-1.9958177039407841</c:v>
                </c:pt>
                <c:pt idx="113">
                  <c:v>-2.024794735074174</c:v>
                </c:pt>
                <c:pt idx="114">
                  <c:v>-1.785140075301938</c:v>
                </c:pt>
                <c:pt idx="115">
                  <c:v>-2.7053626834415998</c:v>
                </c:pt>
                <c:pt idx="116">
                  <c:v>-2.6494958391468351</c:v>
                </c:pt>
                <c:pt idx="117">
                  <c:v>-2.593694155661892</c:v>
                </c:pt>
                <c:pt idx="118">
                  <c:v>-2.4152137443831889</c:v>
                </c:pt>
                <c:pt idx="119">
                  <c:v>-2.633279523656169</c:v>
                </c:pt>
                <c:pt idx="120">
                  <c:v>-2.4863318582854781</c:v>
                </c:pt>
                <c:pt idx="121">
                  <c:v>-2.1101019206877161</c:v>
                </c:pt>
                <c:pt idx="122">
                  <c:v>-2.4241234364943178</c:v>
                </c:pt>
                <c:pt idx="123">
                  <c:v>-2.463228378057106</c:v>
                </c:pt>
              </c:numCache>
            </c:numRef>
          </c:xVal>
          <c:yVal>
            <c:numRef>
              <c:f>'PCA-tot'!$AD$798:$AD$921</c:f>
              <c:numCache>
                <c:formatCode>0.00</c:formatCode>
                <c:ptCount val="124"/>
                <c:pt idx="0">
                  <c:v>-0.91710471359414381</c:v>
                </c:pt>
                <c:pt idx="1">
                  <c:v>-1.0286396331404279</c:v>
                </c:pt>
                <c:pt idx="2">
                  <c:v>-0.81986466453104767</c:v>
                </c:pt>
                <c:pt idx="3">
                  <c:v>-0.8691400433632207</c:v>
                </c:pt>
                <c:pt idx="4">
                  <c:v>-0.80319883616176113</c:v>
                </c:pt>
                <c:pt idx="5">
                  <c:v>-0.80098060086743728</c:v>
                </c:pt>
                <c:pt idx="6">
                  <c:v>-0.46383621599749858</c:v>
                </c:pt>
                <c:pt idx="7">
                  <c:v>-0.6971301472100061</c:v>
                </c:pt>
                <c:pt idx="8">
                  <c:v>-0.87881677479383147</c:v>
                </c:pt>
                <c:pt idx="9">
                  <c:v>-0.78080571428904888</c:v>
                </c:pt>
                <c:pt idx="10">
                  <c:v>-0.84281086186961685</c:v>
                </c:pt>
                <c:pt idx="11">
                  <c:v>-0.911595479367596</c:v>
                </c:pt>
                <c:pt idx="12">
                  <c:v>-0.95728488843317394</c:v>
                </c:pt>
                <c:pt idx="13">
                  <c:v>-0.76825229337880696</c:v>
                </c:pt>
                <c:pt idx="14">
                  <c:v>-0.83545632418513915</c:v>
                </c:pt>
                <c:pt idx="15">
                  <c:v>-0.72537168375379912</c:v>
                </c:pt>
                <c:pt idx="16">
                  <c:v>-0.91366523685676204</c:v>
                </c:pt>
                <c:pt idx="17">
                  <c:v>-0.796759229050781</c:v>
                </c:pt>
                <c:pt idx="18">
                  <c:v>-0.78810502356504675</c:v>
                </c:pt>
                <c:pt idx="19">
                  <c:v>-0.53192015124893099</c:v>
                </c:pt>
                <c:pt idx="20">
                  <c:v>-0.69894414246348824</c:v>
                </c:pt>
                <c:pt idx="21">
                  <c:v>-0.62147185369964875</c:v>
                </c:pt>
                <c:pt idx="22">
                  <c:v>2.1650671675043589</c:v>
                </c:pt>
                <c:pt idx="23">
                  <c:v>2.1805609569319109</c:v>
                </c:pt>
                <c:pt idx="24">
                  <c:v>2.0538930875216761</c:v>
                </c:pt>
                <c:pt idx="25">
                  <c:v>2.1979579516500332</c:v>
                </c:pt>
                <c:pt idx="26">
                  <c:v>2.4062945984000819</c:v>
                </c:pt>
                <c:pt idx="27">
                  <c:v>2.605245966225092</c:v>
                </c:pt>
                <c:pt idx="28">
                  <c:v>-0.64335541745977498</c:v>
                </c:pt>
                <c:pt idx="29">
                  <c:v>-0.7387552537926666</c:v>
                </c:pt>
                <c:pt idx="30">
                  <c:v>-5.3364865978236607E-2</c:v>
                </c:pt>
                <c:pt idx="31">
                  <c:v>-0.80941070408142546</c:v>
                </c:pt>
                <c:pt idx="32">
                  <c:v>-0.68598872469971572</c:v>
                </c:pt>
                <c:pt idx="33">
                  <c:v>-0.66548860926648723</c:v>
                </c:pt>
                <c:pt idx="34">
                  <c:v>-0.79360325878632565</c:v>
                </c:pt>
                <c:pt idx="35">
                  <c:v>-0.71053773473152748</c:v>
                </c:pt>
                <c:pt idx="36">
                  <c:v>-0.72414685755944519</c:v>
                </c:pt>
                <c:pt idx="37">
                  <c:v>-0.78472810926139946</c:v>
                </c:pt>
                <c:pt idx="38">
                  <c:v>-0.68124385590980074</c:v>
                </c:pt>
                <c:pt idx="39">
                  <c:v>-0.54246337610279938</c:v>
                </c:pt>
                <c:pt idx="40">
                  <c:v>-0.55849087992379198</c:v>
                </c:pt>
                <c:pt idx="41">
                  <c:v>-0.67611615676533032</c:v>
                </c:pt>
                <c:pt idx="42">
                  <c:v>-0.48370011499040733</c:v>
                </c:pt>
                <c:pt idx="43">
                  <c:v>-0.57171442424623808</c:v>
                </c:pt>
                <c:pt idx="44">
                  <c:v>-0.58370676466275118</c:v>
                </c:pt>
                <c:pt idx="45">
                  <c:v>-0.64254319448785313</c:v>
                </c:pt>
                <c:pt idx="46">
                  <c:v>-0.5735513448515358</c:v>
                </c:pt>
                <c:pt idx="47">
                  <c:v>-0.61106136356476937</c:v>
                </c:pt>
                <c:pt idx="48">
                  <c:v>-0.40761307747042602</c:v>
                </c:pt>
                <c:pt idx="49">
                  <c:v>-0.59900585079572688</c:v>
                </c:pt>
                <c:pt idx="50">
                  <c:v>-0.55323588112668465</c:v>
                </c:pt>
                <c:pt idx="51">
                  <c:v>-0.5426576793038036</c:v>
                </c:pt>
                <c:pt idx="52">
                  <c:v>-0.61340290656000518</c:v>
                </c:pt>
                <c:pt idx="53">
                  <c:v>-0.55457865941992002</c:v>
                </c:pt>
                <c:pt idx="54">
                  <c:v>-0.55601636516317143</c:v>
                </c:pt>
                <c:pt idx="55">
                  <c:v>-0.53404945224302958</c:v>
                </c:pt>
                <c:pt idx="56">
                  <c:v>-0.62640122939911425</c:v>
                </c:pt>
                <c:pt idx="57">
                  <c:v>-0.5592359307215492</c:v>
                </c:pt>
                <c:pt idx="58">
                  <c:v>-0.62497191417090636</c:v>
                </c:pt>
                <c:pt idx="59">
                  <c:v>-0.60419631895583947</c:v>
                </c:pt>
                <c:pt idx="60">
                  <c:v>-0.65389690256051447</c:v>
                </c:pt>
                <c:pt idx="61">
                  <c:v>-0.64745455606866043</c:v>
                </c:pt>
                <c:pt idx="62">
                  <c:v>-0.60518945074260388</c:v>
                </c:pt>
                <c:pt idx="63">
                  <c:v>-0.53126583483000467</c:v>
                </c:pt>
                <c:pt idx="64">
                  <c:v>-0.64707029389874093</c:v>
                </c:pt>
                <c:pt idx="65">
                  <c:v>-0.60322383063739937</c:v>
                </c:pt>
                <c:pt idx="66">
                  <c:v>-0.41592647611334382</c:v>
                </c:pt>
                <c:pt idx="67">
                  <c:v>0.21350460114287631</c:v>
                </c:pt>
                <c:pt idx="68">
                  <c:v>1.7765247954510038E-2</c:v>
                </c:pt>
                <c:pt idx="69">
                  <c:v>-5.781625528315084E-2</c:v>
                </c:pt>
                <c:pt idx="70">
                  <c:v>0.2163017679397887</c:v>
                </c:pt>
                <c:pt idx="71">
                  <c:v>0.11002780553284661</c:v>
                </c:pt>
                <c:pt idx="72">
                  <c:v>-9.7440350875553031E-3</c:v>
                </c:pt>
                <c:pt idx="73">
                  <c:v>-7.6721904206009661E-2</c:v>
                </c:pt>
                <c:pt idx="74">
                  <c:v>-3.2996055918584753E-2</c:v>
                </c:pt>
                <c:pt idx="75">
                  <c:v>-7.4201625303164875E-2</c:v>
                </c:pt>
                <c:pt idx="76">
                  <c:v>0.63711003732017357</c:v>
                </c:pt>
                <c:pt idx="77">
                  <c:v>0.51160980834764913</c:v>
                </c:pt>
                <c:pt idx="78">
                  <c:v>0.71303124471991441</c:v>
                </c:pt>
                <c:pt idx="79">
                  <c:v>0.65751517337060572</c:v>
                </c:pt>
                <c:pt idx="80">
                  <c:v>-0.26691971548065319</c:v>
                </c:pt>
                <c:pt idx="81">
                  <c:v>-4.4907348835021788E-2</c:v>
                </c:pt>
                <c:pt idx="82">
                  <c:v>-0.2090512456052129</c:v>
                </c:pt>
                <c:pt idx="83">
                  <c:v>-7.8156563699635043E-2</c:v>
                </c:pt>
                <c:pt idx="84">
                  <c:v>0.12229198731977679</c:v>
                </c:pt>
                <c:pt idx="85">
                  <c:v>2.5086899718144651E-2</c:v>
                </c:pt>
                <c:pt idx="86">
                  <c:v>0.23470011415604461</c:v>
                </c:pt>
                <c:pt idx="87">
                  <c:v>0.10804152523739489</c:v>
                </c:pt>
                <c:pt idx="88">
                  <c:v>0.1013485657779121</c:v>
                </c:pt>
                <c:pt idx="89">
                  <c:v>0.29988001572116341</c:v>
                </c:pt>
                <c:pt idx="90">
                  <c:v>0.19594026119004021</c:v>
                </c:pt>
                <c:pt idx="91">
                  <c:v>0.38149687437188379</c:v>
                </c:pt>
                <c:pt idx="92">
                  <c:v>0.31470787290855567</c:v>
                </c:pt>
                <c:pt idx="93">
                  <c:v>-0.14519366911591369</c:v>
                </c:pt>
                <c:pt idx="94">
                  <c:v>-0.36253139108288618</c:v>
                </c:pt>
                <c:pt idx="95">
                  <c:v>-0.5031164090677791</c:v>
                </c:pt>
                <c:pt idx="96">
                  <c:v>-0.59558781630418112</c:v>
                </c:pt>
                <c:pt idx="97">
                  <c:v>-0.47156282100189462</c:v>
                </c:pt>
                <c:pt idx="98">
                  <c:v>-0.44978315758623849</c:v>
                </c:pt>
                <c:pt idx="99">
                  <c:v>-0.46459934900666761</c:v>
                </c:pt>
                <c:pt idx="100">
                  <c:v>-0.48680858986235093</c:v>
                </c:pt>
                <c:pt idx="101">
                  <c:v>-0.60462226387851825</c:v>
                </c:pt>
                <c:pt idx="102">
                  <c:v>-0.61611835722232677</c:v>
                </c:pt>
                <c:pt idx="103">
                  <c:v>-0.75947238674902584</c:v>
                </c:pt>
                <c:pt idx="104">
                  <c:v>-0.66042276200459349</c:v>
                </c:pt>
                <c:pt idx="105">
                  <c:v>-0.80960119912015027</c:v>
                </c:pt>
                <c:pt idx="106">
                  <c:v>-0.78219921535765113</c:v>
                </c:pt>
                <c:pt idx="107">
                  <c:v>-0.85868648224503608</c:v>
                </c:pt>
                <c:pt idx="108">
                  <c:v>-0.72560657282243068</c:v>
                </c:pt>
                <c:pt idx="109">
                  <c:v>-0.77921438887078864</c:v>
                </c:pt>
                <c:pt idx="110">
                  <c:v>-0.88413597351328221</c:v>
                </c:pt>
                <c:pt idx="111">
                  <c:v>-0.6842775896366261</c:v>
                </c:pt>
                <c:pt idx="112">
                  <c:v>-0.88706279992395565</c:v>
                </c:pt>
                <c:pt idx="113">
                  <c:v>-0.82368672857670489</c:v>
                </c:pt>
                <c:pt idx="114">
                  <c:v>-0.91777155834238477</c:v>
                </c:pt>
                <c:pt idx="115">
                  <c:v>-0.50896139550351893</c:v>
                </c:pt>
                <c:pt idx="116">
                  <c:v>-0.34338798943999782</c:v>
                </c:pt>
                <c:pt idx="117">
                  <c:v>-0.2218043736056923</c:v>
                </c:pt>
                <c:pt idx="118">
                  <c:v>-0.44508630176368119</c:v>
                </c:pt>
                <c:pt idx="119">
                  <c:v>-0.568119712901615</c:v>
                </c:pt>
                <c:pt idx="120">
                  <c:v>-0.36362943240801637</c:v>
                </c:pt>
                <c:pt idx="121">
                  <c:v>-0.49024602521685962</c:v>
                </c:pt>
                <c:pt idx="122">
                  <c:v>-0.18663781621588299</c:v>
                </c:pt>
                <c:pt idx="123">
                  <c:v>-0.19157954916967951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919-B841-936D-CB94D7325E40}"/>
            </c:ext>
          </c:extLst>
        </c:ser>
        <c:ser>
          <c:idx val="13"/>
          <c:order val="28"/>
          <c:tx>
            <c:v>Nea Roda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'PCA-tot'!$AC$922:$AC$997</c:f>
              <c:numCache>
                <c:formatCode>0.00</c:formatCode>
                <c:ptCount val="76"/>
                <c:pt idx="0">
                  <c:v>-1.3065587484390719</c:v>
                </c:pt>
                <c:pt idx="1">
                  <c:v>-1.7059991164015731</c:v>
                </c:pt>
                <c:pt idx="2">
                  <c:v>-1.286753047750995</c:v>
                </c:pt>
                <c:pt idx="3">
                  <c:v>-1.2531946949883319</c:v>
                </c:pt>
                <c:pt idx="4">
                  <c:v>-6.8286069525104326E-2</c:v>
                </c:pt>
                <c:pt idx="5">
                  <c:v>2.7126400629104852</c:v>
                </c:pt>
                <c:pt idx="6">
                  <c:v>1.628068956667224</c:v>
                </c:pt>
                <c:pt idx="7">
                  <c:v>2.5072511871445289</c:v>
                </c:pt>
                <c:pt idx="8">
                  <c:v>2.7253536818104869</c:v>
                </c:pt>
                <c:pt idx="9">
                  <c:v>2.8880448175693179</c:v>
                </c:pt>
                <c:pt idx="10">
                  <c:v>-1.2014000033958641</c:v>
                </c:pt>
                <c:pt idx="11">
                  <c:v>-1.435640846831852</c:v>
                </c:pt>
                <c:pt idx="12">
                  <c:v>-0.76973474696474131</c:v>
                </c:pt>
                <c:pt idx="13">
                  <c:v>-0.85759813316570388</c:v>
                </c:pt>
                <c:pt idx="14">
                  <c:v>-0.981402442904735</c:v>
                </c:pt>
                <c:pt idx="15">
                  <c:v>-0.66292462978077038</c:v>
                </c:pt>
                <c:pt idx="16">
                  <c:v>-0.61927471535314083</c:v>
                </c:pt>
                <c:pt idx="17">
                  <c:v>-0.25771855161945528</c:v>
                </c:pt>
                <c:pt idx="18">
                  <c:v>-0.38509806993424861</c:v>
                </c:pt>
                <c:pt idx="19">
                  <c:v>-0.81189266116068426</c:v>
                </c:pt>
                <c:pt idx="20">
                  <c:v>0.96642954636721179</c:v>
                </c:pt>
                <c:pt idx="21">
                  <c:v>0.9940599273492583</c:v>
                </c:pt>
                <c:pt idx="22">
                  <c:v>1.9418936487161189</c:v>
                </c:pt>
                <c:pt idx="23">
                  <c:v>1.5876043587338371</c:v>
                </c:pt>
                <c:pt idx="24">
                  <c:v>1.693233876675019</c:v>
                </c:pt>
                <c:pt idx="25">
                  <c:v>1.2996577767993001</c:v>
                </c:pt>
                <c:pt idx="26">
                  <c:v>1.2015358541192129</c:v>
                </c:pt>
                <c:pt idx="27">
                  <c:v>1.2418956504160961</c:v>
                </c:pt>
                <c:pt idx="28">
                  <c:v>2.992653067774083</c:v>
                </c:pt>
                <c:pt idx="29">
                  <c:v>1.6413605153663371</c:v>
                </c:pt>
                <c:pt idx="30">
                  <c:v>2.1192419566005412</c:v>
                </c:pt>
                <c:pt idx="31">
                  <c:v>1.1961252433258689</c:v>
                </c:pt>
                <c:pt idx="32">
                  <c:v>2.1482074844386299</c:v>
                </c:pt>
                <c:pt idx="33">
                  <c:v>1.245232680258368</c:v>
                </c:pt>
                <c:pt idx="34">
                  <c:v>1.204632237802002</c:v>
                </c:pt>
                <c:pt idx="35">
                  <c:v>1.260317140106969</c:v>
                </c:pt>
                <c:pt idx="36">
                  <c:v>1.121163658868688</c:v>
                </c:pt>
                <c:pt idx="37">
                  <c:v>1.552192438290529</c:v>
                </c:pt>
                <c:pt idx="38">
                  <c:v>1.3503220002435341</c:v>
                </c:pt>
                <c:pt idx="39">
                  <c:v>1.2038253540473349</c:v>
                </c:pt>
                <c:pt idx="40">
                  <c:v>1.15413753214305</c:v>
                </c:pt>
                <c:pt idx="41">
                  <c:v>1.3334933482013409</c:v>
                </c:pt>
                <c:pt idx="42">
                  <c:v>1.2727477100173989</c:v>
                </c:pt>
                <c:pt idx="43">
                  <c:v>3.9100191726881319</c:v>
                </c:pt>
                <c:pt idx="44">
                  <c:v>1.6002641938325839</c:v>
                </c:pt>
                <c:pt idx="45">
                  <c:v>1.5564292149261809</c:v>
                </c:pt>
                <c:pt idx="46">
                  <c:v>2.090783832200124</c:v>
                </c:pt>
                <c:pt idx="47">
                  <c:v>1.1721279163621681</c:v>
                </c:pt>
                <c:pt idx="48">
                  <c:v>1.5660998211943671</c:v>
                </c:pt>
                <c:pt idx="49">
                  <c:v>0.68630379524614427</c:v>
                </c:pt>
                <c:pt idx="50">
                  <c:v>0.70427581681180029</c:v>
                </c:pt>
                <c:pt idx="51">
                  <c:v>0.85673207787177574</c:v>
                </c:pt>
                <c:pt idx="52">
                  <c:v>3.4497487039648971</c:v>
                </c:pt>
                <c:pt idx="53">
                  <c:v>0.68366516509548081</c:v>
                </c:pt>
                <c:pt idx="54">
                  <c:v>0.79595800072960898</c:v>
                </c:pt>
                <c:pt idx="55">
                  <c:v>0.80147404166657565</c:v>
                </c:pt>
                <c:pt idx="56">
                  <c:v>0.81437417660565026</c:v>
                </c:pt>
                <c:pt idx="57">
                  <c:v>0.81706801932525652</c:v>
                </c:pt>
                <c:pt idx="58">
                  <c:v>0.7192145253144967</c:v>
                </c:pt>
                <c:pt idx="59">
                  <c:v>0.59655895953981686</c:v>
                </c:pt>
                <c:pt idx="60">
                  <c:v>0.85332182172583282</c:v>
                </c:pt>
                <c:pt idx="61">
                  <c:v>0.75588924118298662</c:v>
                </c:pt>
                <c:pt idx="62">
                  <c:v>0.69878586199547787</c:v>
                </c:pt>
                <c:pt idx="63">
                  <c:v>0.77488364900812756</c:v>
                </c:pt>
                <c:pt idx="64">
                  <c:v>0.7705577905299873</c:v>
                </c:pt>
                <c:pt idx="65">
                  <c:v>0.85872773791599555</c:v>
                </c:pt>
                <c:pt idx="66">
                  <c:v>0.86819609748910831</c:v>
                </c:pt>
                <c:pt idx="67">
                  <c:v>0.78726185912194868</c:v>
                </c:pt>
                <c:pt idx="68">
                  <c:v>0.91103314503504274</c:v>
                </c:pt>
                <c:pt idx="69">
                  <c:v>0.81299290722600692</c:v>
                </c:pt>
                <c:pt idx="70">
                  <c:v>0.73993305556336286</c:v>
                </c:pt>
                <c:pt idx="71">
                  <c:v>0.8389442882371263</c:v>
                </c:pt>
                <c:pt idx="72">
                  <c:v>1.2693277458573511</c:v>
                </c:pt>
                <c:pt idx="73">
                  <c:v>0.88280886800387215</c:v>
                </c:pt>
                <c:pt idx="74">
                  <c:v>0.88939664850139799</c:v>
                </c:pt>
                <c:pt idx="75">
                  <c:v>0.78869682366012617</c:v>
                </c:pt>
              </c:numCache>
            </c:numRef>
          </c:xVal>
          <c:yVal>
            <c:numRef>
              <c:f>'PCA-tot'!$AD$922:$AD$997</c:f>
              <c:numCache>
                <c:formatCode>0.00</c:formatCode>
                <c:ptCount val="76"/>
                <c:pt idx="0">
                  <c:v>-0.45346250404780769</c:v>
                </c:pt>
                <c:pt idx="1">
                  <c:v>-0.47750865938907272</c:v>
                </c:pt>
                <c:pt idx="2">
                  <c:v>-0.58273618805784133</c:v>
                </c:pt>
                <c:pt idx="3">
                  <c:v>-0.59232767960450816</c:v>
                </c:pt>
                <c:pt idx="4">
                  <c:v>-0.79802616969325513</c:v>
                </c:pt>
                <c:pt idx="5">
                  <c:v>-1.702632242558868</c:v>
                </c:pt>
                <c:pt idx="6">
                  <c:v>-1.3826837147422899</c:v>
                </c:pt>
                <c:pt idx="7">
                  <c:v>-1.509240435667095</c:v>
                </c:pt>
                <c:pt idx="8">
                  <c:v>-1.3505220464158509</c:v>
                </c:pt>
                <c:pt idx="9">
                  <c:v>-1.094395954348552</c:v>
                </c:pt>
                <c:pt idx="10">
                  <c:v>-0.59946168154712642</c:v>
                </c:pt>
                <c:pt idx="11">
                  <c:v>-0.56471491497748638</c:v>
                </c:pt>
                <c:pt idx="12">
                  <c:v>-0.48238245265832369</c:v>
                </c:pt>
                <c:pt idx="13">
                  <c:v>-0.40751944947792251</c:v>
                </c:pt>
                <c:pt idx="14">
                  <c:v>-0.38562868014315788</c:v>
                </c:pt>
                <c:pt idx="15">
                  <c:v>-0.91762453813388778</c:v>
                </c:pt>
                <c:pt idx="16">
                  <c:v>-0.8515029736811045</c:v>
                </c:pt>
                <c:pt idx="17">
                  <c:v>-0.29733406268733281</c:v>
                </c:pt>
                <c:pt idx="18">
                  <c:v>-0.16290533988847361</c:v>
                </c:pt>
                <c:pt idx="19">
                  <c:v>-0.92494874496412482</c:v>
                </c:pt>
                <c:pt idx="20">
                  <c:v>1.7618173123080449</c:v>
                </c:pt>
                <c:pt idx="21">
                  <c:v>1.698422367021523</c:v>
                </c:pt>
                <c:pt idx="22">
                  <c:v>2.3994954555642178</c:v>
                </c:pt>
                <c:pt idx="23">
                  <c:v>2.5690884039264041</c:v>
                </c:pt>
                <c:pt idx="24">
                  <c:v>2.0750632034148651</c:v>
                </c:pt>
                <c:pt idx="25">
                  <c:v>2.0441663370530478</c:v>
                </c:pt>
                <c:pt idx="26">
                  <c:v>1.949993054685714</c:v>
                </c:pt>
                <c:pt idx="27">
                  <c:v>1.8394004002185751</c:v>
                </c:pt>
                <c:pt idx="28">
                  <c:v>2.498986136355716</c:v>
                </c:pt>
                <c:pt idx="29">
                  <c:v>2.4904362646600018</c:v>
                </c:pt>
                <c:pt idx="30">
                  <c:v>1.0920037380734331</c:v>
                </c:pt>
                <c:pt idx="31">
                  <c:v>1.9471057081370231</c:v>
                </c:pt>
                <c:pt idx="32">
                  <c:v>2.5128159673028918</c:v>
                </c:pt>
                <c:pt idx="33">
                  <c:v>2.2805052229961218</c:v>
                </c:pt>
                <c:pt idx="34">
                  <c:v>2.1012593334687781</c:v>
                </c:pt>
                <c:pt idx="35">
                  <c:v>1.9410688861078429</c:v>
                </c:pt>
                <c:pt idx="36">
                  <c:v>1.8012863032749229</c:v>
                </c:pt>
                <c:pt idx="37">
                  <c:v>2.597334511132197</c:v>
                </c:pt>
                <c:pt idx="38">
                  <c:v>2.311439019941075</c:v>
                </c:pt>
                <c:pt idx="39">
                  <c:v>2.397821349521299</c:v>
                </c:pt>
                <c:pt idx="40">
                  <c:v>2.203444443881291</c:v>
                </c:pt>
                <c:pt idx="41">
                  <c:v>1.8927932449533329</c:v>
                </c:pt>
                <c:pt idx="42">
                  <c:v>1.815187433846108</c:v>
                </c:pt>
                <c:pt idx="43">
                  <c:v>2.1624970091826681</c:v>
                </c:pt>
                <c:pt idx="44">
                  <c:v>2.4432051255867671</c:v>
                </c:pt>
                <c:pt idx="45">
                  <c:v>1.8100581298639771</c:v>
                </c:pt>
                <c:pt idx="46">
                  <c:v>2.7800755539891919</c:v>
                </c:pt>
                <c:pt idx="47">
                  <c:v>2.548044805242256</c:v>
                </c:pt>
                <c:pt idx="48">
                  <c:v>2.216686427791783</c:v>
                </c:pt>
                <c:pt idx="49">
                  <c:v>1.781503482211386</c:v>
                </c:pt>
                <c:pt idx="50">
                  <c:v>1.607613049806434</c:v>
                </c:pt>
                <c:pt idx="51">
                  <c:v>1.59292351835594</c:v>
                </c:pt>
                <c:pt idx="52">
                  <c:v>1.46262119177784</c:v>
                </c:pt>
                <c:pt idx="53">
                  <c:v>1.5327205175716569</c:v>
                </c:pt>
                <c:pt idx="54">
                  <c:v>1.3645539067106289</c:v>
                </c:pt>
                <c:pt idx="55">
                  <c:v>1.307281058080983</c:v>
                </c:pt>
                <c:pt idx="56">
                  <c:v>1.472512738751961</c:v>
                </c:pt>
                <c:pt idx="57">
                  <c:v>1.5558533080201731</c:v>
                </c:pt>
                <c:pt idx="58">
                  <c:v>1.3631892693373719</c:v>
                </c:pt>
                <c:pt idx="59">
                  <c:v>1.397651080819807</c:v>
                </c:pt>
                <c:pt idx="60">
                  <c:v>1.318474671333975</c:v>
                </c:pt>
                <c:pt idx="61">
                  <c:v>1.98105374728591</c:v>
                </c:pt>
                <c:pt idx="62">
                  <c:v>1.4989012187931829</c:v>
                </c:pt>
                <c:pt idx="63">
                  <c:v>1.6766846793736361</c:v>
                </c:pt>
                <c:pt idx="64">
                  <c:v>1.219495974985386</c:v>
                </c:pt>
                <c:pt idx="65">
                  <c:v>1.263875195292224</c:v>
                </c:pt>
                <c:pt idx="66">
                  <c:v>1.4736874677292331</c:v>
                </c:pt>
                <c:pt idx="67">
                  <c:v>1.551980257119862</c:v>
                </c:pt>
                <c:pt idx="68">
                  <c:v>1.7753655794167069</c:v>
                </c:pt>
                <c:pt idx="69">
                  <c:v>1.402050510108698</c:v>
                </c:pt>
                <c:pt idx="70">
                  <c:v>1.469628636951738</c:v>
                </c:pt>
                <c:pt idx="71">
                  <c:v>1.554233341827497</c:v>
                </c:pt>
                <c:pt idx="72">
                  <c:v>2.469168192820733</c:v>
                </c:pt>
                <c:pt idx="73">
                  <c:v>1.759378408782474</c:v>
                </c:pt>
                <c:pt idx="74">
                  <c:v>1.6046611705586631</c:v>
                </c:pt>
                <c:pt idx="75">
                  <c:v>1.631850236002222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4919-B841-936D-CB94D7325E40}"/>
            </c:ext>
          </c:extLst>
        </c:ser>
        <c:ser>
          <c:idx val="14"/>
          <c:order val="29"/>
          <c:tx>
            <c:v>Gomati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'PCA-tot'!$AC$998:$AC$1184</c:f>
              <c:numCache>
                <c:formatCode>0.00</c:formatCode>
                <c:ptCount val="187"/>
                <c:pt idx="0">
                  <c:v>-3.4831410651445158</c:v>
                </c:pt>
                <c:pt idx="1">
                  <c:v>-2.4321325846130168</c:v>
                </c:pt>
                <c:pt idx="2">
                  <c:v>-2.5152809792551278</c:v>
                </c:pt>
                <c:pt idx="3">
                  <c:v>-3.0174765707277249</c:v>
                </c:pt>
                <c:pt idx="4">
                  <c:v>-2.9903519266095051</c:v>
                </c:pt>
                <c:pt idx="5">
                  <c:v>1.069751277862145</c:v>
                </c:pt>
                <c:pt idx="6">
                  <c:v>1.1075578209221499</c:v>
                </c:pt>
                <c:pt idx="7">
                  <c:v>0.12174846627356239</c:v>
                </c:pt>
                <c:pt idx="8">
                  <c:v>9.5306264211019107E-2</c:v>
                </c:pt>
                <c:pt idx="9">
                  <c:v>-4.9486451049266467E-2</c:v>
                </c:pt>
                <c:pt idx="10">
                  <c:v>1.3170596246941331</c:v>
                </c:pt>
                <c:pt idx="11">
                  <c:v>1.534614459691046</c:v>
                </c:pt>
                <c:pt idx="12">
                  <c:v>3.105374020338207</c:v>
                </c:pt>
                <c:pt idx="13">
                  <c:v>1.451393039226144</c:v>
                </c:pt>
                <c:pt idx="14">
                  <c:v>1.3693075027132571</c:v>
                </c:pt>
                <c:pt idx="15">
                  <c:v>1.1920487913321789</c:v>
                </c:pt>
                <c:pt idx="16">
                  <c:v>1.6559132323489669</c:v>
                </c:pt>
                <c:pt idx="17">
                  <c:v>1.5675019791360489</c:v>
                </c:pt>
                <c:pt idx="18">
                  <c:v>1.2901033684133529</c:v>
                </c:pt>
                <c:pt idx="19">
                  <c:v>1.331193467035322</c:v>
                </c:pt>
                <c:pt idx="20">
                  <c:v>1.2355763469528731</c:v>
                </c:pt>
                <c:pt idx="21">
                  <c:v>1.3225218723815211</c:v>
                </c:pt>
                <c:pt idx="22">
                  <c:v>1.8038421787027861</c:v>
                </c:pt>
                <c:pt idx="23">
                  <c:v>1.487990540299442</c:v>
                </c:pt>
                <c:pt idx="24">
                  <c:v>1.496813865061462</c:v>
                </c:pt>
                <c:pt idx="25">
                  <c:v>3.0476917020574992</c:v>
                </c:pt>
                <c:pt idx="26">
                  <c:v>1.173858129978371</c:v>
                </c:pt>
                <c:pt idx="27">
                  <c:v>1.360049121659672</c:v>
                </c:pt>
                <c:pt idx="28">
                  <c:v>1.6103059754971829</c:v>
                </c:pt>
                <c:pt idx="29">
                  <c:v>1.3134441906598999</c:v>
                </c:pt>
                <c:pt idx="30">
                  <c:v>1.3221691509097939</c:v>
                </c:pt>
                <c:pt idx="31">
                  <c:v>2.60006297196069</c:v>
                </c:pt>
                <c:pt idx="32">
                  <c:v>1.49431637453321</c:v>
                </c:pt>
                <c:pt idx="33">
                  <c:v>1.252459674417191</c:v>
                </c:pt>
                <c:pt idx="34">
                  <c:v>1.2234913796313669</c:v>
                </c:pt>
                <c:pt idx="35">
                  <c:v>2.147993930088818</c:v>
                </c:pt>
                <c:pt idx="36">
                  <c:v>1.8483981990055069</c:v>
                </c:pt>
                <c:pt idx="37">
                  <c:v>1.8271485198650519</c:v>
                </c:pt>
                <c:pt idx="38">
                  <c:v>2.4546423669229491</c:v>
                </c:pt>
                <c:pt idx="39">
                  <c:v>3.3637196382529231</c:v>
                </c:pt>
                <c:pt idx="40">
                  <c:v>3.290831763187938</c:v>
                </c:pt>
                <c:pt idx="41">
                  <c:v>1.9202044512974119</c:v>
                </c:pt>
                <c:pt idx="42">
                  <c:v>2.3920081294397009</c:v>
                </c:pt>
                <c:pt idx="43">
                  <c:v>2.4050076264587288</c:v>
                </c:pt>
                <c:pt idx="44">
                  <c:v>2.3206162296768378</c:v>
                </c:pt>
                <c:pt idx="45">
                  <c:v>2.4273300969744032</c:v>
                </c:pt>
                <c:pt idx="46">
                  <c:v>2.6367317662159491</c:v>
                </c:pt>
                <c:pt idx="47">
                  <c:v>3.2719169552804712</c:v>
                </c:pt>
                <c:pt idx="48">
                  <c:v>1.1918777595585961</c:v>
                </c:pt>
                <c:pt idx="49">
                  <c:v>1.1695740168007309</c:v>
                </c:pt>
                <c:pt idx="50">
                  <c:v>1.223414122471713</c:v>
                </c:pt>
                <c:pt idx="51">
                  <c:v>2.2948080266690378</c:v>
                </c:pt>
                <c:pt idx="52">
                  <c:v>2.462424825963812</c:v>
                </c:pt>
                <c:pt idx="53">
                  <c:v>1.5536160629073641</c:v>
                </c:pt>
                <c:pt idx="54">
                  <c:v>1.3698159596731621</c:v>
                </c:pt>
                <c:pt idx="55">
                  <c:v>2.9648867154271148</c:v>
                </c:pt>
                <c:pt idx="56">
                  <c:v>1.231296696092562</c:v>
                </c:pt>
                <c:pt idx="57">
                  <c:v>0.90962813075276383</c:v>
                </c:pt>
                <c:pt idx="58">
                  <c:v>0.96522014766017861</c:v>
                </c:pt>
                <c:pt idx="59">
                  <c:v>1.096367473325889</c:v>
                </c:pt>
                <c:pt idx="60">
                  <c:v>1.225048918042781</c:v>
                </c:pt>
                <c:pt idx="61">
                  <c:v>1.406804043760558</c:v>
                </c:pt>
                <c:pt idx="62">
                  <c:v>1.8835704022830779</c:v>
                </c:pt>
                <c:pt idx="63">
                  <c:v>1.6335064206707079</c:v>
                </c:pt>
                <c:pt idx="64">
                  <c:v>2.3412847279907831</c:v>
                </c:pt>
                <c:pt idx="65">
                  <c:v>1.846520505351162</c:v>
                </c:pt>
                <c:pt idx="66">
                  <c:v>0.91904633980043449</c:v>
                </c:pt>
                <c:pt idx="67">
                  <c:v>0.99150759792246212</c:v>
                </c:pt>
                <c:pt idx="68">
                  <c:v>0.88194560651434051</c:v>
                </c:pt>
                <c:pt idx="69">
                  <c:v>0.8878887140027748</c:v>
                </c:pt>
                <c:pt idx="70">
                  <c:v>1.0255439995064739</c:v>
                </c:pt>
                <c:pt idx="71">
                  <c:v>1.7340501815817</c:v>
                </c:pt>
                <c:pt idx="72">
                  <c:v>1.794848688127864</c:v>
                </c:pt>
                <c:pt idx="73">
                  <c:v>1.189944946272496</c:v>
                </c:pt>
                <c:pt idx="74">
                  <c:v>1.00207000379063</c:v>
                </c:pt>
                <c:pt idx="75">
                  <c:v>1.1427060645693921</c:v>
                </c:pt>
                <c:pt idx="76">
                  <c:v>1.144501148133326</c:v>
                </c:pt>
                <c:pt idx="77">
                  <c:v>1.044120169794132</c:v>
                </c:pt>
                <c:pt idx="78">
                  <c:v>1.1163585539842089</c:v>
                </c:pt>
                <c:pt idx="79">
                  <c:v>1.3429708407358121</c:v>
                </c:pt>
                <c:pt idx="80">
                  <c:v>1.191820821002205</c:v>
                </c:pt>
                <c:pt idx="81">
                  <c:v>2.3042935426471498</c:v>
                </c:pt>
                <c:pt idx="82">
                  <c:v>1.420303272063018</c:v>
                </c:pt>
                <c:pt idx="83">
                  <c:v>1.423800315640406</c:v>
                </c:pt>
                <c:pt idx="84">
                  <c:v>1.3641470698366349</c:v>
                </c:pt>
                <c:pt idx="85">
                  <c:v>1.404992477655487</c:v>
                </c:pt>
                <c:pt idx="86">
                  <c:v>3.0492547564209578</c:v>
                </c:pt>
                <c:pt idx="87">
                  <c:v>1.026246848512228</c:v>
                </c:pt>
                <c:pt idx="88">
                  <c:v>1.1036785174336781</c:v>
                </c:pt>
                <c:pt idx="89">
                  <c:v>1.0511782640181691</c:v>
                </c:pt>
                <c:pt idx="90">
                  <c:v>2.01597086389086</c:v>
                </c:pt>
                <c:pt idx="91">
                  <c:v>1.402579692381217</c:v>
                </c:pt>
                <c:pt idx="92">
                  <c:v>1.055003157716077</c:v>
                </c:pt>
                <c:pt idx="93">
                  <c:v>2.913427828179048</c:v>
                </c:pt>
                <c:pt idx="94">
                  <c:v>2.627947543469757</c:v>
                </c:pt>
                <c:pt idx="95">
                  <c:v>1.465178730817402</c:v>
                </c:pt>
                <c:pt idx="96">
                  <c:v>1.581072664276868</c:v>
                </c:pt>
                <c:pt idx="97">
                  <c:v>1.6499748613921359</c:v>
                </c:pt>
                <c:pt idx="98">
                  <c:v>1.40085111739313</c:v>
                </c:pt>
                <c:pt idx="99">
                  <c:v>1.3705670396314391</c:v>
                </c:pt>
                <c:pt idx="100">
                  <c:v>1.4570947412994839</c:v>
                </c:pt>
                <c:pt idx="101">
                  <c:v>1.490402224418385</c:v>
                </c:pt>
                <c:pt idx="102">
                  <c:v>1.501968752884826</c:v>
                </c:pt>
                <c:pt idx="103">
                  <c:v>1.534658219130252</c:v>
                </c:pt>
                <c:pt idx="104">
                  <c:v>1.6860095791322871</c:v>
                </c:pt>
                <c:pt idx="105">
                  <c:v>1.697199151921593</c:v>
                </c:pt>
                <c:pt idx="106">
                  <c:v>3.199422910569437</c:v>
                </c:pt>
                <c:pt idx="107">
                  <c:v>1.6712039669090439</c:v>
                </c:pt>
                <c:pt idx="108">
                  <c:v>1.639119498015102</c:v>
                </c:pt>
                <c:pt idx="109">
                  <c:v>1.880752273837401</c:v>
                </c:pt>
                <c:pt idx="110">
                  <c:v>1.767130187521192</c:v>
                </c:pt>
                <c:pt idx="111">
                  <c:v>1.7180629575297739</c:v>
                </c:pt>
                <c:pt idx="112">
                  <c:v>2.27786670502454</c:v>
                </c:pt>
                <c:pt idx="113">
                  <c:v>1.3021427310827871</c:v>
                </c:pt>
                <c:pt idx="114">
                  <c:v>1.283162518063137</c:v>
                </c:pt>
                <c:pt idx="115">
                  <c:v>1.319998424655114</c:v>
                </c:pt>
                <c:pt idx="116">
                  <c:v>2.8485035615351211</c:v>
                </c:pt>
                <c:pt idx="117">
                  <c:v>1.3543218097649301</c:v>
                </c:pt>
                <c:pt idx="118">
                  <c:v>1.210452264959647</c:v>
                </c:pt>
                <c:pt idx="119">
                  <c:v>1.333424407832164</c:v>
                </c:pt>
                <c:pt idx="120">
                  <c:v>2.162523657967176</c:v>
                </c:pt>
                <c:pt idx="121">
                  <c:v>2.637391503266532</c:v>
                </c:pt>
                <c:pt idx="122">
                  <c:v>1.276265051067307</c:v>
                </c:pt>
                <c:pt idx="123">
                  <c:v>1.17366405015889</c:v>
                </c:pt>
                <c:pt idx="124">
                  <c:v>1.249138866703146</c:v>
                </c:pt>
                <c:pt idx="125">
                  <c:v>1.1502451130607061</c:v>
                </c:pt>
                <c:pt idx="126">
                  <c:v>1.132356229210699</c:v>
                </c:pt>
                <c:pt idx="127">
                  <c:v>1.2006031363871841</c:v>
                </c:pt>
                <c:pt idx="128">
                  <c:v>2.4151705151297511</c:v>
                </c:pt>
                <c:pt idx="129">
                  <c:v>2.3463795895785471</c:v>
                </c:pt>
                <c:pt idx="130">
                  <c:v>2.243524750904061</c:v>
                </c:pt>
                <c:pt idx="131">
                  <c:v>1.8037926783220239</c:v>
                </c:pt>
                <c:pt idx="132">
                  <c:v>1.2384524731578259</c:v>
                </c:pt>
                <c:pt idx="133">
                  <c:v>1.1949070787080021</c:v>
                </c:pt>
                <c:pt idx="134">
                  <c:v>1.1105739068308429</c:v>
                </c:pt>
                <c:pt idx="135">
                  <c:v>1.1658482030791151</c:v>
                </c:pt>
                <c:pt idx="136">
                  <c:v>1.0810844066255081</c:v>
                </c:pt>
                <c:pt idx="137">
                  <c:v>1.00349847895097</c:v>
                </c:pt>
                <c:pt idx="138">
                  <c:v>1.329600518122279</c:v>
                </c:pt>
                <c:pt idx="139">
                  <c:v>1.060069891017771</c:v>
                </c:pt>
                <c:pt idx="140">
                  <c:v>1.0986117323617639</c:v>
                </c:pt>
                <c:pt idx="141">
                  <c:v>1.087837296377747</c:v>
                </c:pt>
                <c:pt idx="142">
                  <c:v>0.96049424526747185</c:v>
                </c:pt>
                <c:pt idx="143">
                  <c:v>1.08262107309927</c:v>
                </c:pt>
                <c:pt idx="144">
                  <c:v>1.326181408234651</c:v>
                </c:pt>
                <c:pt idx="145">
                  <c:v>1.039457096101507</c:v>
                </c:pt>
                <c:pt idx="146">
                  <c:v>1.156912438420044</c:v>
                </c:pt>
                <c:pt idx="147">
                  <c:v>1.06480970389352</c:v>
                </c:pt>
                <c:pt idx="148">
                  <c:v>1.0027291779876719</c:v>
                </c:pt>
                <c:pt idx="149">
                  <c:v>0.88060026425520788</c:v>
                </c:pt>
                <c:pt idx="150">
                  <c:v>1.123113070228728</c:v>
                </c:pt>
                <c:pt idx="151">
                  <c:v>1.0428669133220221</c:v>
                </c:pt>
                <c:pt idx="152">
                  <c:v>0.78810321947623385</c:v>
                </c:pt>
                <c:pt idx="153">
                  <c:v>0.90472498702018267</c:v>
                </c:pt>
                <c:pt idx="154">
                  <c:v>0.95855551093789737</c:v>
                </c:pt>
                <c:pt idx="155">
                  <c:v>1.1432492643199661</c:v>
                </c:pt>
                <c:pt idx="156">
                  <c:v>1.2063532994095041</c:v>
                </c:pt>
                <c:pt idx="157">
                  <c:v>1.2042285972837219</c:v>
                </c:pt>
                <c:pt idx="158">
                  <c:v>-4.9833108057154109E-2</c:v>
                </c:pt>
                <c:pt idx="159">
                  <c:v>-0.13008035428528891</c:v>
                </c:pt>
                <c:pt idx="160">
                  <c:v>-1.391648665397081</c:v>
                </c:pt>
                <c:pt idx="161">
                  <c:v>-1.352607678763923</c:v>
                </c:pt>
                <c:pt idx="162">
                  <c:v>1.1311006162339881</c:v>
                </c:pt>
                <c:pt idx="163">
                  <c:v>0.9183529840268827</c:v>
                </c:pt>
                <c:pt idx="164">
                  <c:v>1.195402597530173</c:v>
                </c:pt>
                <c:pt idx="165">
                  <c:v>-0.30469264025304732</c:v>
                </c:pt>
                <c:pt idx="166">
                  <c:v>-0.24338982822118979</c:v>
                </c:pt>
                <c:pt idx="167">
                  <c:v>0.2044326586362134</c:v>
                </c:pt>
                <c:pt idx="168">
                  <c:v>-1.0072811407421021</c:v>
                </c:pt>
                <c:pt idx="169">
                  <c:v>-1.178831156489806</c:v>
                </c:pt>
                <c:pt idx="170">
                  <c:v>-2.114231223987328</c:v>
                </c:pt>
                <c:pt idx="171">
                  <c:v>-1.890991193699171</c:v>
                </c:pt>
                <c:pt idx="172">
                  <c:v>-2.1138835470827502</c:v>
                </c:pt>
                <c:pt idx="173">
                  <c:v>-1.9316830163804779</c:v>
                </c:pt>
                <c:pt idx="174">
                  <c:v>3.077403051522638</c:v>
                </c:pt>
                <c:pt idx="175">
                  <c:v>0.75415275977078877</c:v>
                </c:pt>
                <c:pt idx="176">
                  <c:v>3.8069760743888268</c:v>
                </c:pt>
                <c:pt idx="177">
                  <c:v>3.8195569333493502</c:v>
                </c:pt>
                <c:pt idx="178">
                  <c:v>3.5947807476923379</c:v>
                </c:pt>
                <c:pt idx="179">
                  <c:v>0.72816630678389993</c:v>
                </c:pt>
                <c:pt idx="180">
                  <c:v>0.69614926481215611</c:v>
                </c:pt>
                <c:pt idx="181">
                  <c:v>0.77919954078956488</c:v>
                </c:pt>
                <c:pt idx="182">
                  <c:v>0.75401469893636897</c:v>
                </c:pt>
                <c:pt idx="183">
                  <c:v>3.1403402155056108</c:v>
                </c:pt>
                <c:pt idx="184">
                  <c:v>3.4469201088109589</c:v>
                </c:pt>
                <c:pt idx="185">
                  <c:v>2.3331677927187888</c:v>
                </c:pt>
                <c:pt idx="186">
                  <c:v>3.0962538695787649</c:v>
                </c:pt>
              </c:numCache>
            </c:numRef>
          </c:xVal>
          <c:yVal>
            <c:numRef>
              <c:f>'PCA-tot'!$AD$998:$AD$1184</c:f>
              <c:numCache>
                <c:formatCode>0.00</c:formatCode>
                <c:ptCount val="187"/>
                <c:pt idx="0">
                  <c:v>2.5152967574225529</c:v>
                </c:pt>
                <c:pt idx="1">
                  <c:v>2.022844789600577</c:v>
                </c:pt>
                <c:pt idx="2">
                  <c:v>2.1298530130336961</c:v>
                </c:pt>
                <c:pt idx="3">
                  <c:v>3.505214293255539</c:v>
                </c:pt>
                <c:pt idx="4">
                  <c:v>3.7825073839930639</c:v>
                </c:pt>
                <c:pt idx="5">
                  <c:v>-1.420927777196672</c:v>
                </c:pt>
                <c:pt idx="6">
                  <c:v>-1.473240694580181</c:v>
                </c:pt>
                <c:pt idx="7">
                  <c:v>-5.4012055627191573E-2</c:v>
                </c:pt>
                <c:pt idx="8">
                  <c:v>-0.26756636777726878</c:v>
                </c:pt>
                <c:pt idx="9">
                  <c:v>1.5173176347912889E-2</c:v>
                </c:pt>
                <c:pt idx="10">
                  <c:v>0.92952659333440202</c:v>
                </c:pt>
                <c:pt idx="11">
                  <c:v>0.58002429779913978</c:v>
                </c:pt>
                <c:pt idx="12">
                  <c:v>0.20780288053431381</c:v>
                </c:pt>
                <c:pt idx="13">
                  <c:v>1.0149103225620799</c:v>
                </c:pt>
                <c:pt idx="14">
                  <c:v>0.83660918649202831</c:v>
                </c:pt>
                <c:pt idx="15">
                  <c:v>0.92936156387334778</c:v>
                </c:pt>
                <c:pt idx="16">
                  <c:v>0.3510384650752959</c:v>
                </c:pt>
                <c:pt idx="17">
                  <c:v>0.5180886986779446</c:v>
                </c:pt>
                <c:pt idx="18">
                  <c:v>0.81915454689149547</c:v>
                </c:pt>
                <c:pt idx="19">
                  <c:v>0.79771144770375857</c:v>
                </c:pt>
                <c:pt idx="20">
                  <c:v>0.98538810676022504</c:v>
                </c:pt>
                <c:pt idx="21">
                  <c:v>1.1483744675209819</c:v>
                </c:pt>
                <c:pt idx="22">
                  <c:v>0.73060099462040573</c:v>
                </c:pt>
                <c:pt idx="23">
                  <c:v>0.62742467300437554</c:v>
                </c:pt>
                <c:pt idx="24">
                  <c:v>0.60836756897429578</c:v>
                </c:pt>
                <c:pt idx="25">
                  <c:v>3.8189252091540798E-3</c:v>
                </c:pt>
                <c:pt idx="26">
                  <c:v>0.85436730145852779</c:v>
                </c:pt>
                <c:pt idx="27">
                  <c:v>0.72600200262972059</c:v>
                </c:pt>
                <c:pt idx="28">
                  <c:v>0.96944471905342589</c:v>
                </c:pt>
                <c:pt idx="29">
                  <c:v>1.032736322411036</c:v>
                </c:pt>
                <c:pt idx="30">
                  <c:v>0.89115935201734009</c:v>
                </c:pt>
                <c:pt idx="31">
                  <c:v>0.42579776880950571</c:v>
                </c:pt>
                <c:pt idx="32">
                  <c:v>0.83491206736672563</c:v>
                </c:pt>
                <c:pt idx="33">
                  <c:v>0.70547887204079529</c:v>
                </c:pt>
                <c:pt idx="34">
                  <c:v>0.79757349284321488</c:v>
                </c:pt>
                <c:pt idx="35">
                  <c:v>3.0376134123424521</c:v>
                </c:pt>
                <c:pt idx="36">
                  <c:v>2.7325109630765589</c:v>
                </c:pt>
                <c:pt idx="37">
                  <c:v>2.7908399963683652</c:v>
                </c:pt>
                <c:pt idx="38">
                  <c:v>2.9433622150692371</c:v>
                </c:pt>
                <c:pt idx="39">
                  <c:v>3.094165845293003</c:v>
                </c:pt>
                <c:pt idx="40">
                  <c:v>3.1008480356499359</c:v>
                </c:pt>
                <c:pt idx="41">
                  <c:v>2.604397314149216</c:v>
                </c:pt>
                <c:pt idx="42">
                  <c:v>2.83349568286524</c:v>
                </c:pt>
                <c:pt idx="43">
                  <c:v>2.8087263062776211</c:v>
                </c:pt>
                <c:pt idx="44">
                  <c:v>2.7823271355082921</c:v>
                </c:pt>
                <c:pt idx="45">
                  <c:v>2.7932784498082199</c:v>
                </c:pt>
                <c:pt idx="46">
                  <c:v>3.335620473791304</c:v>
                </c:pt>
                <c:pt idx="47">
                  <c:v>3.2182988779454882</c:v>
                </c:pt>
                <c:pt idx="48">
                  <c:v>0.4605251479083235</c:v>
                </c:pt>
                <c:pt idx="49">
                  <c:v>0.66142181947050283</c:v>
                </c:pt>
                <c:pt idx="50">
                  <c:v>0.72934357352075707</c:v>
                </c:pt>
                <c:pt idx="51">
                  <c:v>0.7569301290861552</c:v>
                </c:pt>
                <c:pt idx="52">
                  <c:v>1.192509820790066</c:v>
                </c:pt>
                <c:pt idx="53">
                  <c:v>1.1478070728352761</c:v>
                </c:pt>
                <c:pt idx="54">
                  <c:v>0.79401920674963289</c:v>
                </c:pt>
                <c:pt idx="55">
                  <c:v>0.48372999685623752</c:v>
                </c:pt>
                <c:pt idx="56">
                  <c:v>0.40160394043489361</c:v>
                </c:pt>
                <c:pt idx="57">
                  <c:v>0.56241412501597188</c:v>
                </c:pt>
                <c:pt idx="58">
                  <c:v>0.57484175341243882</c:v>
                </c:pt>
                <c:pt idx="59">
                  <c:v>0.4931658658835934</c:v>
                </c:pt>
                <c:pt idx="60">
                  <c:v>0.51690525550250299</c:v>
                </c:pt>
                <c:pt idx="61">
                  <c:v>0.82644179417135377</c:v>
                </c:pt>
                <c:pt idx="62">
                  <c:v>1.348729188035477</c:v>
                </c:pt>
                <c:pt idx="63">
                  <c:v>0.8310478501332329</c:v>
                </c:pt>
                <c:pt idx="64">
                  <c:v>0.41762736514815479</c:v>
                </c:pt>
                <c:pt idx="65">
                  <c:v>0.3922838914890831</c:v>
                </c:pt>
                <c:pt idx="66">
                  <c:v>0.76244011174744708</c:v>
                </c:pt>
                <c:pt idx="67">
                  <c:v>0.54137430356525362</c:v>
                </c:pt>
                <c:pt idx="68">
                  <c:v>0.52014163515308198</c:v>
                </c:pt>
                <c:pt idx="69">
                  <c:v>0.52620322925610896</c:v>
                </c:pt>
                <c:pt idx="70">
                  <c:v>0.59129836237151534</c:v>
                </c:pt>
                <c:pt idx="71">
                  <c:v>0.97285141707395695</c:v>
                </c:pt>
                <c:pt idx="72">
                  <c:v>0.65214331467713693</c:v>
                </c:pt>
                <c:pt idx="73">
                  <c:v>0.71755680977243674</c:v>
                </c:pt>
                <c:pt idx="74">
                  <c:v>0.84770577253136292</c:v>
                </c:pt>
                <c:pt idx="75">
                  <c:v>0.90356076801602658</c:v>
                </c:pt>
                <c:pt idx="76">
                  <c:v>0.84391293754208963</c:v>
                </c:pt>
                <c:pt idx="77">
                  <c:v>1.009948123079085</c:v>
                </c:pt>
                <c:pt idx="78">
                  <c:v>0.83087748198005917</c:v>
                </c:pt>
                <c:pt idx="79">
                  <c:v>0.82041867316112782</c:v>
                </c:pt>
                <c:pt idx="80">
                  <c:v>1.010769337496904</c:v>
                </c:pt>
                <c:pt idx="81">
                  <c:v>1.2257531587964381</c:v>
                </c:pt>
                <c:pt idx="82">
                  <c:v>0.88828019961262661</c:v>
                </c:pt>
                <c:pt idx="83">
                  <c:v>0.76141288260325934</c:v>
                </c:pt>
                <c:pt idx="84">
                  <c:v>0.98531750758009384</c:v>
                </c:pt>
                <c:pt idx="85">
                  <c:v>0.72213850780556832</c:v>
                </c:pt>
                <c:pt idx="86">
                  <c:v>0.67302687926189764</c:v>
                </c:pt>
                <c:pt idx="87">
                  <c:v>1.1443580603739929</c:v>
                </c:pt>
                <c:pt idx="88">
                  <c:v>1.1187465595680111</c:v>
                </c:pt>
                <c:pt idx="89">
                  <c:v>1.263299704141047</c:v>
                </c:pt>
                <c:pt idx="90">
                  <c:v>1.6877602191930969</c:v>
                </c:pt>
                <c:pt idx="91">
                  <c:v>1.3049232345871411</c:v>
                </c:pt>
                <c:pt idx="92">
                  <c:v>1.1849197616054969</c:v>
                </c:pt>
                <c:pt idx="93">
                  <c:v>0.95849266940237132</c:v>
                </c:pt>
                <c:pt idx="94">
                  <c:v>1.7058873043292151</c:v>
                </c:pt>
                <c:pt idx="95">
                  <c:v>0.98430216420976047</c:v>
                </c:pt>
                <c:pt idx="96">
                  <c:v>0.95288321456073888</c:v>
                </c:pt>
                <c:pt idx="97">
                  <c:v>1.1314850661411791</c:v>
                </c:pt>
                <c:pt idx="98">
                  <c:v>0.84460925830566036</c:v>
                </c:pt>
                <c:pt idx="99">
                  <c:v>0.84100224999058892</c:v>
                </c:pt>
                <c:pt idx="100">
                  <c:v>1.2426151949403259</c:v>
                </c:pt>
                <c:pt idx="101">
                  <c:v>1.213358504189616</c:v>
                </c:pt>
                <c:pt idx="102">
                  <c:v>1.3527174805823881</c:v>
                </c:pt>
                <c:pt idx="103">
                  <c:v>1.704795291766904</c:v>
                </c:pt>
                <c:pt idx="104">
                  <c:v>1.190789048116756</c:v>
                </c:pt>
                <c:pt idx="105">
                  <c:v>1.24176307360585</c:v>
                </c:pt>
                <c:pt idx="106">
                  <c:v>0.1189036567581914</c:v>
                </c:pt>
                <c:pt idx="107">
                  <c:v>1.3735064373770249</c:v>
                </c:pt>
                <c:pt idx="108">
                  <c:v>1.431226869344159</c:v>
                </c:pt>
                <c:pt idx="109">
                  <c:v>1.8194074213375111</c:v>
                </c:pt>
                <c:pt idx="110">
                  <c:v>1.2953938538583869</c:v>
                </c:pt>
                <c:pt idx="111">
                  <c:v>1.3970737106380631</c:v>
                </c:pt>
                <c:pt idx="112">
                  <c:v>1.721391390421636</c:v>
                </c:pt>
                <c:pt idx="113">
                  <c:v>0.38224855598460961</c:v>
                </c:pt>
                <c:pt idx="114">
                  <c:v>0.2284006873229682</c:v>
                </c:pt>
                <c:pt idx="115">
                  <c:v>0.51220372584483376</c:v>
                </c:pt>
                <c:pt idx="116">
                  <c:v>1.029027081289569</c:v>
                </c:pt>
                <c:pt idx="117">
                  <c:v>0.25766178026525749</c:v>
                </c:pt>
                <c:pt idx="118">
                  <c:v>0.48343370669241448</c:v>
                </c:pt>
                <c:pt idx="119">
                  <c:v>0.48341100354015859</c:v>
                </c:pt>
                <c:pt idx="120">
                  <c:v>0.57393180684780787</c:v>
                </c:pt>
                <c:pt idx="121">
                  <c:v>1.0618667752892961</c:v>
                </c:pt>
                <c:pt idx="122">
                  <c:v>0.24723317455621971</c:v>
                </c:pt>
                <c:pt idx="123">
                  <c:v>0.42585905112917388</c:v>
                </c:pt>
                <c:pt idx="124">
                  <c:v>0.40905811084356197</c:v>
                </c:pt>
                <c:pt idx="125">
                  <c:v>0.43726163846921612</c:v>
                </c:pt>
                <c:pt idx="126">
                  <c:v>0.34037740225306579</c:v>
                </c:pt>
                <c:pt idx="127">
                  <c:v>0.3376901371165551</c:v>
                </c:pt>
                <c:pt idx="128">
                  <c:v>1.116640960460347E-2</c:v>
                </c:pt>
                <c:pt idx="129">
                  <c:v>0.6943828568341387</c:v>
                </c:pt>
                <c:pt idx="130">
                  <c:v>0.34108097398536819</c:v>
                </c:pt>
                <c:pt idx="131">
                  <c:v>0.29284516411983769</c:v>
                </c:pt>
                <c:pt idx="132">
                  <c:v>0.29632868499838438</c:v>
                </c:pt>
                <c:pt idx="133">
                  <c:v>-2.03853261489675</c:v>
                </c:pt>
                <c:pt idx="134">
                  <c:v>-0.6986544606152808</c:v>
                </c:pt>
                <c:pt idx="135">
                  <c:v>-1.269230790805103</c:v>
                </c:pt>
                <c:pt idx="136">
                  <c:v>-1.0278792718305361</c:v>
                </c:pt>
                <c:pt idx="137">
                  <c:v>-1.1024149259669671</c:v>
                </c:pt>
                <c:pt idx="138">
                  <c:v>-0.86277910519914702</c:v>
                </c:pt>
                <c:pt idx="139">
                  <c:v>-0.91056141225708764</c:v>
                </c:pt>
                <c:pt idx="140">
                  <c:v>-1.1850504884299851</c:v>
                </c:pt>
                <c:pt idx="141">
                  <c:v>-1.1296933728154599</c:v>
                </c:pt>
                <c:pt idx="142">
                  <c:v>-1.146016901369892</c:v>
                </c:pt>
                <c:pt idx="143">
                  <c:v>-1.0906220058499809</c:v>
                </c:pt>
                <c:pt idx="144">
                  <c:v>-0.77871343765956802</c:v>
                </c:pt>
                <c:pt idx="145">
                  <c:v>-0.96440266084640702</c:v>
                </c:pt>
                <c:pt idx="146">
                  <c:v>-0.98770301575538244</c:v>
                </c:pt>
                <c:pt idx="147">
                  <c:v>-0.82769078689043107</c:v>
                </c:pt>
                <c:pt idx="148">
                  <c:v>-1.036397295530052</c:v>
                </c:pt>
                <c:pt idx="149">
                  <c:v>-1.217810965712586</c:v>
                </c:pt>
                <c:pt idx="150">
                  <c:v>-0.82795397729941378</c:v>
                </c:pt>
                <c:pt idx="151">
                  <c:v>-0.81927719807870603</c:v>
                </c:pt>
                <c:pt idx="152">
                  <c:v>-0.95717771302095644</c:v>
                </c:pt>
                <c:pt idx="153">
                  <c:v>-1.0237312379038279</c:v>
                </c:pt>
                <c:pt idx="154">
                  <c:v>-0.95932335082222986</c:v>
                </c:pt>
                <c:pt idx="155">
                  <c:v>-0.66187777870046827</c:v>
                </c:pt>
                <c:pt idx="156">
                  <c:v>-0.82681103758444963</c:v>
                </c:pt>
                <c:pt idx="157">
                  <c:v>-0.7891247159972008</c:v>
                </c:pt>
                <c:pt idx="158">
                  <c:v>3.354710996231165</c:v>
                </c:pt>
                <c:pt idx="159">
                  <c:v>3.2707700189978519</c:v>
                </c:pt>
                <c:pt idx="160">
                  <c:v>2.0641977721507629</c:v>
                </c:pt>
                <c:pt idx="161">
                  <c:v>2.0978978516543378</c:v>
                </c:pt>
                <c:pt idx="162">
                  <c:v>2.0666833219967349</c:v>
                </c:pt>
                <c:pt idx="163">
                  <c:v>1.880734511743305</c:v>
                </c:pt>
                <c:pt idx="164">
                  <c:v>0.36751118585572923</c:v>
                </c:pt>
                <c:pt idx="165">
                  <c:v>1.374664287984888</c:v>
                </c:pt>
                <c:pt idx="166">
                  <c:v>0.92002776554889387</c:v>
                </c:pt>
                <c:pt idx="167">
                  <c:v>1.0927289262718149</c:v>
                </c:pt>
                <c:pt idx="168">
                  <c:v>4.4743986228798693</c:v>
                </c:pt>
                <c:pt idx="169">
                  <c:v>3.6140807315729582</c:v>
                </c:pt>
                <c:pt idx="170">
                  <c:v>2.7560103130220091</c:v>
                </c:pt>
                <c:pt idx="171">
                  <c:v>2.7767366674653782</c:v>
                </c:pt>
                <c:pt idx="172">
                  <c:v>2.8485498721431211</c:v>
                </c:pt>
                <c:pt idx="173">
                  <c:v>3.0525689570225421</c:v>
                </c:pt>
                <c:pt idx="174">
                  <c:v>-0.1834271859414893</c:v>
                </c:pt>
                <c:pt idx="175">
                  <c:v>-0.12807202679769139</c:v>
                </c:pt>
                <c:pt idx="176">
                  <c:v>-0.9048497126190107</c:v>
                </c:pt>
                <c:pt idx="177">
                  <c:v>-0.96666394260212007</c:v>
                </c:pt>
                <c:pt idx="178">
                  <c:v>-0.62836955645493764</c:v>
                </c:pt>
                <c:pt idx="179">
                  <c:v>-0.18463162443300349</c:v>
                </c:pt>
                <c:pt idx="180">
                  <c:v>-0.32213180097025079</c:v>
                </c:pt>
                <c:pt idx="181">
                  <c:v>0.1008629501354785</c:v>
                </c:pt>
                <c:pt idx="182">
                  <c:v>-0.35991224349477058</c:v>
                </c:pt>
                <c:pt idx="183">
                  <c:v>0.35899218966695939</c:v>
                </c:pt>
                <c:pt idx="184">
                  <c:v>0.1035522276505524</c:v>
                </c:pt>
                <c:pt idx="185">
                  <c:v>0.91417233961820743</c:v>
                </c:pt>
                <c:pt idx="186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4919-B841-936D-CB94D7325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54928"/>
        <c:axId val="1926472624"/>
      </c:scatterChart>
      <c:valAx>
        <c:axId val="88285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PC1 (51.82%)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926472624"/>
        <c:crossesAt val="-6"/>
        <c:crossBetween val="midCat"/>
      </c:valAx>
      <c:valAx>
        <c:axId val="1926472624"/>
        <c:scaling>
          <c:orientation val="minMax"/>
          <c:max val="6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PC2 (29.65%)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82854928"/>
        <c:crossesAt val="-6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egendEntry>
        <c:idx val="20"/>
        <c:delete val="1"/>
      </c:legendEntry>
      <c:legendEntry>
        <c:idx val="21"/>
        <c:delete val="1"/>
      </c:legendEntry>
      <c:legendEntry>
        <c:idx val="22"/>
        <c:delete val="1"/>
      </c:legendEntry>
      <c:legendEntry>
        <c:idx val="23"/>
        <c:delete val="1"/>
      </c:legendEntry>
      <c:legendEntry>
        <c:idx val="24"/>
        <c:delete val="1"/>
      </c:legendEntry>
      <c:legendEntry>
        <c:idx val="28"/>
        <c:delete val="1"/>
      </c:legendEntry>
      <c:legendEntry>
        <c:idx val="29"/>
        <c:delete val="1"/>
      </c:legendEntry>
      <c:layout>
        <c:manualLayout>
          <c:xMode val="edge"/>
          <c:yMode val="edge"/>
          <c:x val="0.51803035656659935"/>
          <c:y val="0.83227907983519089"/>
          <c:w val="0.41527645060458435"/>
          <c:h val="5.6038028964992589E-2"/>
        </c:manualLayout>
      </c:layout>
      <c:overlay val="0"/>
    </c:legend>
    <c:plotVisOnly val="1"/>
    <c:dispBlanksAs val="gap"/>
    <c:showDLblsOverMax val="0"/>
    <c:extLst/>
  </c:chart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91895214432814"/>
          <c:y val="3.4398295255504599E-2"/>
          <c:w val="0.83485979243954755"/>
          <c:h val="0.87002587664311326"/>
        </c:manualLayout>
      </c:layout>
      <c:scatterChart>
        <c:scatterStyle val="lineMarker"/>
        <c:varyColors val="0"/>
        <c:ser>
          <c:idx val="15"/>
          <c:order val="0"/>
          <c:tx>
            <c:v>PC1 VS PC2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94-2C4F-8F4D-3C0A95E9946E}"/>
            </c:ext>
          </c:extLst>
        </c:ser>
        <c:ser>
          <c:idx val="16"/>
          <c:order val="1"/>
          <c:tx>
            <c:v>Al2O3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94-2C4F-8F4D-3C0A95E9946E}"/>
            </c:ext>
          </c:extLst>
        </c:ser>
        <c:ser>
          <c:idx val="17"/>
          <c:order val="2"/>
          <c:tx>
            <c:v>Cr2O3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94-2C4F-8F4D-3C0A95E9946E}"/>
            </c:ext>
          </c:extLst>
        </c:ser>
        <c:ser>
          <c:idx val="18"/>
          <c:order val="3"/>
          <c:tx>
            <c:v>Fe2O3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94-2C4F-8F4D-3C0A95E9946E}"/>
            </c:ext>
          </c:extLst>
        </c:ser>
        <c:ser>
          <c:idx val="19"/>
          <c:order val="4"/>
          <c:tx>
            <c:v>MgO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A94-2C4F-8F4D-3C0A95E9946E}"/>
            </c:ext>
          </c:extLst>
        </c:ser>
        <c:ser>
          <c:idx val="20"/>
          <c:order val="5"/>
          <c:tx>
            <c:v>FeO</c:v>
          </c:tx>
          <c:spPr>
            <a:ln w="25400">
              <a:solidFill>
                <a:schemeClr val="tx1"/>
              </a:solidFill>
              <a:tailEnd type="arrow"/>
            </a:ln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A94-2C4F-8F4D-3C0A95E9946E}"/>
            </c:ext>
          </c:extLst>
        </c:ser>
        <c:ser>
          <c:idx val="21"/>
          <c:order val="6"/>
          <c:tx>
            <c:v>Vourinos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'PCA-tot'!$AC$42:$AC$496</c:f>
              <c:numCache>
                <c:formatCode>0.00</c:formatCode>
                <c:ptCount val="455"/>
                <c:pt idx="0">
                  <c:v>-0.35431339935421008</c:v>
                </c:pt>
                <c:pt idx="1">
                  <c:v>-0.37854072361271901</c:v>
                </c:pt>
                <c:pt idx="2">
                  <c:v>-0.37230043911111538</c:v>
                </c:pt>
                <c:pt idx="3">
                  <c:v>-0.28485719903011469</c:v>
                </c:pt>
                <c:pt idx="4">
                  <c:v>-0.43976098646752071</c:v>
                </c:pt>
                <c:pt idx="5">
                  <c:v>0.5643608485145919</c:v>
                </c:pt>
                <c:pt idx="6">
                  <c:v>0.99745506734878586</c:v>
                </c:pt>
                <c:pt idx="7">
                  <c:v>-0.1913183297394043</c:v>
                </c:pt>
                <c:pt idx="8">
                  <c:v>0.21797158087142099</c:v>
                </c:pt>
                <c:pt idx="9">
                  <c:v>0.85210267784641769</c:v>
                </c:pt>
                <c:pt idx="10">
                  <c:v>0.72749840705490243</c:v>
                </c:pt>
                <c:pt idx="11">
                  <c:v>1.2212934314838411</c:v>
                </c:pt>
                <c:pt idx="12">
                  <c:v>0.78819081257638579</c:v>
                </c:pt>
                <c:pt idx="13">
                  <c:v>1.479064400153558</c:v>
                </c:pt>
                <c:pt idx="14">
                  <c:v>1.687615543475262</c:v>
                </c:pt>
                <c:pt idx="15">
                  <c:v>1.846968169508916</c:v>
                </c:pt>
                <c:pt idx="16">
                  <c:v>1.7906229332529171</c:v>
                </c:pt>
                <c:pt idx="17">
                  <c:v>0.18800101909485339</c:v>
                </c:pt>
                <c:pt idx="18">
                  <c:v>1.3727736989208661</c:v>
                </c:pt>
                <c:pt idx="19">
                  <c:v>1.2363531076574099</c:v>
                </c:pt>
                <c:pt idx="20">
                  <c:v>0.62793933094186416</c:v>
                </c:pt>
                <c:pt idx="21">
                  <c:v>0.6617881238668365</c:v>
                </c:pt>
                <c:pt idx="22">
                  <c:v>1.6632434601898209</c:v>
                </c:pt>
                <c:pt idx="23">
                  <c:v>1.45527802656789</c:v>
                </c:pt>
                <c:pt idx="24">
                  <c:v>1.444613717990519</c:v>
                </c:pt>
                <c:pt idx="25">
                  <c:v>0.87679943986152298</c:v>
                </c:pt>
                <c:pt idx="26">
                  <c:v>7.426400808144969E-3</c:v>
                </c:pt>
                <c:pt idx="27">
                  <c:v>1.233149316109398</c:v>
                </c:pt>
                <c:pt idx="28">
                  <c:v>0.42410627257780242</c:v>
                </c:pt>
                <c:pt idx="29">
                  <c:v>1.3798076098438721</c:v>
                </c:pt>
                <c:pt idx="30">
                  <c:v>0.27976182599656102</c:v>
                </c:pt>
                <c:pt idx="31">
                  <c:v>0.56303275256029228</c:v>
                </c:pt>
                <c:pt idx="32">
                  <c:v>1.1883812600882671</c:v>
                </c:pt>
                <c:pt idx="33">
                  <c:v>0.6930545006392983</c:v>
                </c:pt>
                <c:pt idx="34">
                  <c:v>0.79048709225887315</c:v>
                </c:pt>
                <c:pt idx="35">
                  <c:v>0.71328767871834009</c:v>
                </c:pt>
                <c:pt idx="36">
                  <c:v>0.58475933469289976</c:v>
                </c:pt>
                <c:pt idx="37">
                  <c:v>0.34594388000241222</c:v>
                </c:pt>
                <c:pt idx="38">
                  <c:v>0.28761212159565358</c:v>
                </c:pt>
                <c:pt idx="39">
                  <c:v>1.517692177952332</c:v>
                </c:pt>
                <c:pt idx="40">
                  <c:v>0.42741872163047978</c:v>
                </c:pt>
                <c:pt idx="41">
                  <c:v>1.390100673880758</c:v>
                </c:pt>
                <c:pt idx="42">
                  <c:v>0.25064895665489911</c:v>
                </c:pt>
                <c:pt idx="43">
                  <c:v>0.6400414321056852</c:v>
                </c:pt>
                <c:pt idx="44">
                  <c:v>0.80383249435245985</c:v>
                </c:pt>
                <c:pt idx="45">
                  <c:v>0.23137116377146141</c:v>
                </c:pt>
                <c:pt idx="46">
                  <c:v>1.3760380334893489</c:v>
                </c:pt>
                <c:pt idx="47">
                  <c:v>-0.1038091382368924</c:v>
                </c:pt>
                <c:pt idx="48">
                  <c:v>0.63748467612638138</c:v>
                </c:pt>
                <c:pt idx="49">
                  <c:v>1.2787871630403611</c:v>
                </c:pt>
                <c:pt idx="50">
                  <c:v>-8.5072086111644865E-2</c:v>
                </c:pt>
                <c:pt idx="51">
                  <c:v>-0.19032504371689879</c:v>
                </c:pt>
                <c:pt idx="52">
                  <c:v>-0.87005490829897925</c:v>
                </c:pt>
                <c:pt idx="53">
                  <c:v>-0.6721465907913059</c:v>
                </c:pt>
                <c:pt idx="54">
                  <c:v>-0.93999365172538751</c:v>
                </c:pt>
                <c:pt idx="55">
                  <c:v>0.32758704918197651</c:v>
                </c:pt>
                <c:pt idx="56">
                  <c:v>-0.12596103499035391</c:v>
                </c:pt>
                <c:pt idx="57">
                  <c:v>0.11941752663765461</c:v>
                </c:pt>
                <c:pt idx="58">
                  <c:v>-0.22300541654100989</c:v>
                </c:pt>
                <c:pt idx="59">
                  <c:v>2.2945746488449971E-2</c:v>
                </c:pt>
                <c:pt idx="60">
                  <c:v>-4.1761247630018997E-2</c:v>
                </c:pt>
                <c:pt idx="61">
                  <c:v>-1.6855363692631908E-2</c:v>
                </c:pt>
                <c:pt idx="62">
                  <c:v>0.10046881348733069</c:v>
                </c:pt>
                <c:pt idx="63">
                  <c:v>0.46682953782606779</c:v>
                </c:pt>
                <c:pt idx="64">
                  <c:v>1.1725801286299549E-2</c:v>
                </c:pt>
                <c:pt idx="65">
                  <c:v>0.1230733406225147</c:v>
                </c:pt>
                <c:pt idx="66">
                  <c:v>0.42802535502793693</c:v>
                </c:pt>
                <c:pt idx="67">
                  <c:v>-0.1660000644147096</c:v>
                </c:pt>
                <c:pt idx="68">
                  <c:v>-0.145078640912152</c:v>
                </c:pt>
                <c:pt idx="69">
                  <c:v>7.1753698090568821E-2</c:v>
                </c:pt>
                <c:pt idx="70">
                  <c:v>-0.13003979480387001</c:v>
                </c:pt>
                <c:pt idx="71">
                  <c:v>-6.0108745372355811E-2</c:v>
                </c:pt>
                <c:pt idx="72">
                  <c:v>0.89918453046421443</c:v>
                </c:pt>
                <c:pt idx="73">
                  <c:v>4.3146647775225103E-2</c:v>
                </c:pt>
                <c:pt idx="74">
                  <c:v>0.22146933053692999</c:v>
                </c:pt>
                <c:pt idx="75">
                  <c:v>-0.36533150550643417</c:v>
                </c:pt>
                <c:pt idx="76">
                  <c:v>1.0467275406160279</c:v>
                </c:pt>
                <c:pt idx="77">
                  <c:v>1.2996556838313811</c:v>
                </c:pt>
                <c:pt idx="78">
                  <c:v>0.7423924230156892</c:v>
                </c:pt>
                <c:pt idx="79">
                  <c:v>1.2832920997316699</c:v>
                </c:pt>
                <c:pt idx="80">
                  <c:v>0.52921191933589529</c:v>
                </c:pt>
                <c:pt idx="81">
                  <c:v>0.48884444461634419</c:v>
                </c:pt>
                <c:pt idx="82">
                  <c:v>0.56037153202359802</c:v>
                </c:pt>
                <c:pt idx="83">
                  <c:v>1.0871238532490719</c:v>
                </c:pt>
                <c:pt idx="84">
                  <c:v>0.10185186196518969</c:v>
                </c:pt>
                <c:pt idx="85">
                  <c:v>0.14773610333914011</c:v>
                </c:pt>
                <c:pt idx="86">
                  <c:v>7.348931328888833E-2</c:v>
                </c:pt>
                <c:pt idx="87">
                  <c:v>-1.471372690161682E-3</c:v>
                </c:pt>
                <c:pt idx="88">
                  <c:v>-6.6787173274035633E-2</c:v>
                </c:pt>
                <c:pt idx="89">
                  <c:v>-4.5595429401715246E-3</c:v>
                </c:pt>
                <c:pt idx="90">
                  <c:v>0.5981696833087865</c:v>
                </c:pt>
                <c:pt idx="91">
                  <c:v>1.167897920661543</c:v>
                </c:pt>
                <c:pt idx="92">
                  <c:v>0.76908047348994979</c:v>
                </c:pt>
                <c:pt idx="93">
                  <c:v>-0.7783637503141515</c:v>
                </c:pt>
                <c:pt idx="94">
                  <c:v>0.63278972709741066</c:v>
                </c:pt>
                <c:pt idx="95">
                  <c:v>-2.6030617589346342E-2</c:v>
                </c:pt>
                <c:pt idx="96">
                  <c:v>-6.0371164526613119E-2</c:v>
                </c:pt>
                <c:pt idx="97">
                  <c:v>1.7094705083647371E-3</c:v>
                </c:pt>
                <c:pt idx="98">
                  <c:v>0.15252023044127341</c:v>
                </c:pt>
                <c:pt idx="99">
                  <c:v>7.3290046970262993E-2</c:v>
                </c:pt>
                <c:pt idx="100">
                  <c:v>0.95770442889847396</c:v>
                </c:pt>
                <c:pt idx="101">
                  <c:v>1.071133576750156</c:v>
                </c:pt>
                <c:pt idx="102">
                  <c:v>1.137931640589835</c:v>
                </c:pt>
                <c:pt idx="103">
                  <c:v>2.55011777437569</c:v>
                </c:pt>
                <c:pt idx="104">
                  <c:v>1.8642428097511941</c:v>
                </c:pt>
                <c:pt idx="105">
                  <c:v>1.896508369121235</c:v>
                </c:pt>
                <c:pt idx="106">
                  <c:v>2.1062491700694359</c:v>
                </c:pt>
                <c:pt idx="107">
                  <c:v>0.97769453176401278</c:v>
                </c:pt>
                <c:pt idx="108">
                  <c:v>1.214355598473505</c:v>
                </c:pt>
                <c:pt idx="109">
                  <c:v>0.70190262627695144</c:v>
                </c:pt>
                <c:pt idx="110">
                  <c:v>0.75049191966421613</c:v>
                </c:pt>
                <c:pt idx="111">
                  <c:v>0.82153123304793796</c:v>
                </c:pt>
                <c:pt idx="112">
                  <c:v>0.43067457195685283</c:v>
                </c:pt>
                <c:pt idx="113">
                  <c:v>-0.54171373757308716</c:v>
                </c:pt>
                <c:pt idx="114">
                  <c:v>-0.48675933664908211</c:v>
                </c:pt>
                <c:pt idx="115">
                  <c:v>-0.39196805116919831</c:v>
                </c:pt>
                <c:pt idx="116">
                  <c:v>-0.3760790933890471</c:v>
                </c:pt>
                <c:pt idx="117">
                  <c:v>-0.41353174527080072</c:v>
                </c:pt>
                <c:pt idx="118">
                  <c:v>-6.5771193797987668E-2</c:v>
                </c:pt>
                <c:pt idx="119">
                  <c:v>-8.1102662541562343E-2</c:v>
                </c:pt>
                <c:pt idx="120">
                  <c:v>-9.8673297957727613E-2</c:v>
                </c:pt>
                <c:pt idx="121">
                  <c:v>-6.7467495269455807E-3</c:v>
                </c:pt>
                <c:pt idx="122">
                  <c:v>0.2270931425499042</c:v>
                </c:pt>
                <c:pt idx="123">
                  <c:v>-0.1572558586424779</c:v>
                </c:pt>
                <c:pt idx="124">
                  <c:v>0.85650309251695722</c:v>
                </c:pt>
                <c:pt idx="125">
                  <c:v>-0.16987645514926819</c:v>
                </c:pt>
                <c:pt idx="126">
                  <c:v>-8.5856854349898523E-2</c:v>
                </c:pt>
                <c:pt idx="127">
                  <c:v>-0.78983695543381627</c:v>
                </c:pt>
                <c:pt idx="128">
                  <c:v>1.4881241434822221</c:v>
                </c:pt>
                <c:pt idx="129">
                  <c:v>-0.15773479278606239</c:v>
                </c:pt>
                <c:pt idx="130">
                  <c:v>-0.14201389085840671</c:v>
                </c:pt>
                <c:pt idx="131">
                  <c:v>-1.0465750089233441</c:v>
                </c:pt>
                <c:pt idx="132">
                  <c:v>-0.15687677250392801</c:v>
                </c:pt>
                <c:pt idx="133">
                  <c:v>-0.16418079725687151</c:v>
                </c:pt>
                <c:pt idx="134">
                  <c:v>-0.27340520518908162</c:v>
                </c:pt>
                <c:pt idx="135">
                  <c:v>-5.9953541024481319E-2</c:v>
                </c:pt>
                <c:pt idx="136">
                  <c:v>-0.2534268284819684</c:v>
                </c:pt>
                <c:pt idx="137">
                  <c:v>-0.21810559997700471</c:v>
                </c:pt>
                <c:pt idx="138">
                  <c:v>-0.1788969615175523</c:v>
                </c:pt>
                <c:pt idx="139">
                  <c:v>-0.25201558666132901</c:v>
                </c:pt>
                <c:pt idx="140">
                  <c:v>-3.1944947756839142E-3</c:v>
                </c:pt>
                <c:pt idx="141">
                  <c:v>-0.1346028666261937</c:v>
                </c:pt>
                <c:pt idx="142">
                  <c:v>-0.1044196589323685</c:v>
                </c:pt>
                <c:pt idx="143">
                  <c:v>-0.1816130826041718</c:v>
                </c:pt>
                <c:pt idx="144">
                  <c:v>-0.33993768908558553</c:v>
                </c:pt>
                <c:pt idx="145">
                  <c:v>1.163342090953257</c:v>
                </c:pt>
                <c:pt idx="146">
                  <c:v>-0.14561231157680371</c:v>
                </c:pt>
                <c:pt idx="147">
                  <c:v>0.447367580798475</c:v>
                </c:pt>
                <c:pt idx="148">
                  <c:v>0.1184684724511067</c:v>
                </c:pt>
                <c:pt idx="149">
                  <c:v>3.61339097676594E-2</c:v>
                </c:pt>
                <c:pt idx="150">
                  <c:v>2.6622764429577499E-2</c:v>
                </c:pt>
                <c:pt idx="151">
                  <c:v>1.255000666346149E-2</c:v>
                </c:pt>
                <c:pt idx="152">
                  <c:v>-5.4524345362000161E-2</c:v>
                </c:pt>
                <c:pt idx="153">
                  <c:v>-0.12933837907007009</c:v>
                </c:pt>
                <c:pt idx="154">
                  <c:v>-1.8892655577784349E-2</c:v>
                </c:pt>
                <c:pt idx="155">
                  <c:v>-0.1430759534127411</c:v>
                </c:pt>
                <c:pt idx="156">
                  <c:v>-0.12642313944370881</c:v>
                </c:pt>
                <c:pt idx="157">
                  <c:v>0.24386378338185041</c:v>
                </c:pt>
                <c:pt idx="158">
                  <c:v>-0.1185277852831738</c:v>
                </c:pt>
                <c:pt idx="159">
                  <c:v>-0.1458512185555956</c:v>
                </c:pt>
                <c:pt idx="160">
                  <c:v>-0.17717747506427681</c:v>
                </c:pt>
                <c:pt idx="161">
                  <c:v>-0.1837413121465368</c:v>
                </c:pt>
                <c:pt idx="162">
                  <c:v>-1.7675943312903421E-3</c:v>
                </c:pt>
                <c:pt idx="163">
                  <c:v>-0.20629452627701139</c:v>
                </c:pt>
                <c:pt idx="164">
                  <c:v>-0.12847026430082351</c:v>
                </c:pt>
                <c:pt idx="165">
                  <c:v>0.18942379328176201</c:v>
                </c:pt>
                <c:pt idx="166">
                  <c:v>0.9869788393690917</c:v>
                </c:pt>
                <c:pt idx="167">
                  <c:v>0.84085567009392714</c:v>
                </c:pt>
                <c:pt idx="168">
                  <c:v>0.94016123510028971</c:v>
                </c:pt>
                <c:pt idx="169">
                  <c:v>0.50898171994393415</c:v>
                </c:pt>
                <c:pt idx="170">
                  <c:v>0.80037757538958365</c:v>
                </c:pt>
                <c:pt idx="171">
                  <c:v>0.45401100730681748</c:v>
                </c:pt>
                <c:pt idx="172">
                  <c:v>0.25731887123282599</c:v>
                </c:pt>
                <c:pt idx="173">
                  <c:v>0.22610525803320411</c:v>
                </c:pt>
                <c:pt idx="174">
                  <c:v>0.25097342571494702</c:v>
                </c:pt>
                <c:pt idx="175">
                  <c:v>0.85926964846695664</c:v>
                </c:pt>
                <c:pt idx="176">
                  <c:v>0.90312876093065986</c:v>
                </c:pt>
                <c:pt idx="177">
                  <c:v>0.2683818062715112</c:v>
                </c:pt>
                <c:pt idx="178">
                  <c:v>0.55189599919698651</c:v>
                </c:pt>
                <c:pt idx="179">
                  <c:v>1.267804638231256</c:v>
                </c:pt>
                <c:pt idx="180">
                  <c:v>1.092646556744977</c:v>
                </c:pt>
                <c:pt idx="181">
                  <c:v>1.1539769571804439</c:v>
                </c:pt>
                <c:pt idx="182">
                  <c:v>1.1444198199212861</c:v>
                </c:pt>
                <c:pt idx="183">
                  <c:v>0.83832118573291947</c:v>
                </c:pt>
                <c:pt idx="184">
                  <c:v>0.8008746519831762</c:v>
                </c:pt>
                <c:pt idx="185">
                  <c:v>0.6338510523984483</c:v>
                </c:pt>
                <c:pt idx="186">
                  <c:v>-0.38888946756496401</c:v>
                </c:pt>
                <c:pt idx="187">
                  <c:v>2.4922349226729219E-2</c:v>
                </c:pt>
                <c:pt idx="188">
                  <c:v>-0.35599304007109878</c:v>
                </c:pt>
                <c:pt idx="189">
                  <c:v>0.29334401557141832</c:v>
                </c:pt>
                <c:pt idx="190">
                  <c:v>-0.1529848470878892</c:v>
                </c:pt>
                <c:pt idx="191">
                  <c:v>0.35953594727208871</c:v>
                </c:pt>
                <c:pt idx="192">
                  <c:v>0.36699419839747838</c:v>
                </c:pt>
                <c:pt idx="193">
                  <c:v>0.1998813724441994</c:v>
                </c:pt>
                <c:pt idx="194">
                  <c:v>0.14109167664735131</c:v>
                </c:pt>
                <c:pt idx="195">
                  <c:v>0.54061843292523193</c:v>
                </c:pt>
                <c:pt idx="196">
                  <c:v>6.6254140480758408E-2</c:v>
                </c:pt>
                <c:pt idx="197">
                  <c:v>0.26231790726905502</c:v>
                </c:pt>
                <c:pt idx="198">
                  <c:v>0.21258557056981561</c:v>
                </c:pt>
                <c:pt idx="199">
                  <c:v>0.38545716902584598</c:v>
                </c:pt>
                <c:pt idx="200">
                  <c:v>0.99215123909271818</c:v>
                </c:pt>
                <c:pt idx="201">
                  <c:v>1.0498296264275451</c:v>
                </c:pt>
                <c:pt idx="202">
                  <c:v>1.27467093052067</c:v>
                </c:pt>
                <c:pt idx="203">
                  <c:v>1.5460622138233719</c:v>
                </c:pt>
                <c:pt idx="204">
                  <c:v>1.670828186077014</c:v>
                </c:pt>
                <c:pt idx="205">
                  <c:v>1.2399461888608929</c:v>
                </c:pt>
                <c:pt idx="206">
                  <c:v>2.5120534396312819</c:v>
                </c:pt>
                <c:pt idx="207">
                  <c:v>2.345437338405985</c:v>
                </c:pt>
                <c:pt idx="208">
                  <c:v>2.385777810993277</c:v>
                </c:pt>
                <c:pt idx="209">
                  <c:v>2.241571130163666</c:v>
                </c:pt>
                <c:pt idx="210">
                  <c:v>2.211762873621121</c:v>
                </c:pt>
                <c:pt idx="211">
                  <c:v>-1.3119915930627559</c:v>
                </c:pt>
                <c:pt idx="212">
                  <c:v>1.706231429298783</c:v>
                </c:pt>
                <c:pt idx="213">
                  <c:v>2.0913241420855408</c:v>
                </c:pt>
                <c:pt idx="214">
                  <c:v>1.9818163788368981</c:v>
                </c:pt>
                <c:pt idx="215">
                  <c:v>2.148521093207028</c:v>
                </c:pt>
                <c:pt idx="216">
                  <c:v>2.3757649174653892</c:v>
                </c:pt>
                <c:pt idx="217">
                  <c:v>1.069518993219607</c:v>
                </c:pt>
                <c:pt idx="218">
                  <c:v>0.35799465247947188</c:v>
                </c:pt>
                <c:pt idx="219">
                  <c:v>2.5340100529022331</c:v>
                </c:pt>
                <c:pt idx="220">
                  <c:v>1.7421674612834941</c:v>
                </c:pt>
                <c:pt idx="221">
                  <c:v>1.07655574971803</c:v>
                </c:pt>
                <c:pt idx="222">
                  <c:v>1.834561285493344</c:v>
                </c:pt>
                <c:pt idx="223">
                  <c:v>2.3766277561228479</c:v>
                </c:pt>
                <c:pt idx="224">
                  <c:v>1.571299985750521</c:v>
                </c:pt>
                <c:pt idx="225">
                  <c:v>1.9206925645464701</c:v>
                </c:pt>
                <c:pt idx="226">
                  <c:v>1.54409623782457</c:v>
                </c:pt>
                <c:pt idx="227">
                  <c:v>0.25693745078631153</c:v>
                </c:pt>
                <c:pt idx="228">
                  <c:v>0.54868392490084184</c:v>
                </c:pt>
                <c:pt idx="229">
                  <c:v>2.0954166048200129</c:v>
                </c:pt>
                <c:pt idx="230">
                  <c:v>1.3582653100749</c:v>
                </c:pt>
                <c:pt idx="231">
                  <c:v>1.501841660554184</c:v>
                </c:pt>
                <c:pt idx="232">
                  <c:v>0.52105226440336916</c:v>
                </c:pt>
                <c:pt idx="233">
                  <c:v>0.52633509833587222</c:v>
                </c:pt>
                <c:pt idx="234">
                  <c:v>1.3648903484169981</c:v>
                </c:pt>
                <c:pt idx="235">
                  <c:v>1.7086709986938571</c:v>
                </c:pt>
                <c:pt idx="236">
                  <c:v>2.2238432327802919</c:v>
                </c:pt>
                <c:pt idx="237">
                  <c:v>1.9437689480640259</c:v>
                </c:pt>
                <c:pt idx="238">
                  <c:v>1.819759317156032</c:v>
                </c:pt>
                <c:pt idx="239">
                  <c:v>0.46239173175002751</c:v>
                </c:pt>
                <c:pt idx="240">
                  <c:v>1.2349539630889741</c:v>
                </c:pt>
                <c:pt idx="241">
                  <c:v>2.0315376879225751</c:v>
                </c:pt>
                <c:pt idx="242">
                  <c:v>2.1919135387812352</c:v>
                </c:pt>
                <c:pt idx="243">
                  <c:v>1.398536874823487</c:v>
                </c:pt>
                <c:pt idx="244">
                  <c:v>1.8314170281627351</c:v>
                </c:pt>
                <c:pt idx="245">
                  <c:v>-3.036785984819405E-2</c:v>
                </c:pt>
                <c:pt idx="246">
                  <c:v>3.513557018336063E-2</c:v>
                </c:pt>
                <c:pt idx="247">
                  <c:v>-9.1272413270853142E-2</c:v>
                </c:pt>
                <c:pt idx="248">
                  <c:v>-1.614437386932928</c:v>
                </c:pt>
                <c:pt idx="249">
                  <c:v>-1.851740954703212</c:v>
                </c:pt>
                <c:pt idx="250">
                  <c:v>-2.123298695501818</c:v>
                </c:pt>
                <c:pt idx="251">
                  <c:v>-1.724449653959941</c:v>
                </c:pt>
                <c:pt idx="252">
                  <c:v>-1.5622225360975359</c:v>
                </c:pt>
                <c:pt idx="253">
                  <c:v>0.59055531548525686</c:v>
                </c:pt>
                <c:pt idx="254">
                  <c:v>1.901160586441605</c:v>
                </c:pt>
                <c:pt idx="255">
                  <c:v>1.2401858680308731</c:v>
                </c:pt>
                <c:pt idx="256">
                  <c:v>1.5498810437944199</c:v>
                </c:pt>
                <c:pt idx="257">
                  <c:v>0.52759055953940492</c:v>
                </c:pt>
                <c:pt idx="258">
                  <c:v>1.1390228762381009</c:v>
                </c:pt>
                <c:pt idx="259">
                  <c:v>0.57948639165432558</c:v>
                </c:pt>
                <c:pt idx="260">
                  <c:v>1.3808758679843089</c:v>
                </c:pt>
                <c:pt idx="261">
                  <c:v>1.229987949433671</c:v>
                </c:pt>
                <c:pt idx="262">
                  <c:v>0.74608315523950308</c:v>
                </c:pt>
                <c:pt idx="263">
                  <c:v>2.162198600052692</c:v>
                </c:pt>
                <c:pt idx="264">
                  <c:v>0.1092125638383569</c:v>
                </c:pt>
                <c:pt idx="265">
                  <c:v>1.04869286515893</c:v>
                </c:pt>
                <c:pt idx="266">
                  <c:v>1.054440623240954</c:v>
                </c:pt>
                <c:pt idx="267">
                  <c:v>1.3325658468424399</c:v>
                </c:pt>
                <c:pt idx="268">
                  <c:v>0.70978360188720402</c:v>
                </c:pt>
                <c:pt idx="269">
                  <c:v>0.59410523372710733</c:v>
                </c:pt>
                <c:pt idx="270">
                  <c:v>1.1112895243741789</c:v>
                </c:pt>
                <c:pt idx="271">
                  <c:v>0.60226392830564079</c:v>
                </c:pt>
                <c:pt idx="272">
                  <c:v>1.553620047680631</c:v>
                </c:pt>
                <c:pt idx="273">
                  <c:v>1.055103356277127</c:v>
                </c:pt>
                <c:pt idx="274">
                  <c:v>0.92392170516473926</c:v>
                </c:pt>
                <c:pt idx="275">
                  <c:v>-0.80065810571913931</c:v>
                </c:pt>
                <c:pt idx="276">
                  <c:v>0.56855519852010683</c:v>
                </c:pt>
                <c:pt idx="277">
                  <c:v>0.52848681341161763</c:v>
                </c:pt>
                <c:pt idx="278">
                  <c:v>0.2122939984030934</c:v>
                </c:pt>
                <c:pt idx="279">
                  <c:v>0.84991502843335542</c:v>
                </c:pt>
                <c:pt idx="280">
                  <c:v>1.4869281271311861</c:v>
                </c:pt>
                <c:pt idx="281">
                  <c:v>1.101727228127001</c:v>
                </c:pt>
                <c:pt idx="282">
                  <c:v>1.499902629948807</c:v>
                </c:pt>
                <c:pt idx="283">
                  <c:v>1.5446577200766161</c:v>
                </c:pt>
                <c:pt idx="284">
                  <c:v>1.505284312556364</c:v>
                </c:pt>
                <c:pt idx="285">
                  <c:v>1.903040457092257</c:v>
                </c:pt>
                <c:pt idx="286">
                  <c:v>1.6324466294081981</c:v>
                </c:pt>
                <c:pt idx="287">
                  <c:v>0.88825750267332682</c:v>
                </c:pt>
                <c:pt idx="288">
                  <c:v>1.564395649918183</c:v>
                </c:pt>
                <c:pt idx="289">
                  <c:v>1.3548763910233901</c:v>
                </c:pt>
                <c:pt idx="290">
                  <c:v>1.5854277417916061</c:v>
                </c:pt>
                <c:pt idx="291">
                  <c:v>1.690518103048998</c:v>
                </c:pt>
                <c:pt idx="292">
                  <c:v>1.807709113000413</c:v>
                </c:pt>
                <c:pt idx="293">
                  <c:v>0.8438558346880094</c:v>
                </c:pt>
                <c:pt idx="294">
                  <c:v>1.465911555378884</c:v>
                </c:pt>
                <c:pt idx="295">
                  <c:v>1.69075089622273</c:v>
                </c:pt>
                <c:pt idx="296">
                  <c:v>-1.3413256372540749</c:v>
                </c:pt>
                <c:pt idx="297">
                  <c:v>-1.5718546488472489</c:v>
                </c:pt>
                <c:pt idx="298">
                  <c:v>-1.523258042058713</c:v>
                </c:pt>
                <c:pt idx="299">
                  <c:v>-1.6127531354602589</c:v>
                </c:pt>
                <c:pt idx="300">
                  <c:v>-1.524613132481057</c:v>
                </c:pt>
                <c:pt idx="301">
                  <c:v>0.48098013499669168</c:v>
                </c:pt>
                <c:pt idx="302">
                  <c:v>0.52189674273434339</c:v>
                </c:pt>
                <c:pt idx="303">
                  <c:v>0.6737630213242608</c:v>
                </c:pt>
                <c:pt idx="304">
                  <c:v>0.69905070184724316</c:v>
                </c:pt>
                <c:pt idx="305">
                  <c:v>1.1535016503276529</c:v>
                </c:pt>
                <c:pt idx="306">
                  <c:v>0.88098134255445359</c:v>
                </c:pt>
                <c:pt idx="307">
                  <c:v>0.78836419943299285</c:v>
                </c:pt>
                <c:pt idx="308">
                  <c:v>1.011160183105416</c:v>
                </c:pt>
                <c:pt idx="309">
                  <c:v>0.74941659697819285</c:v>
                </c:pt>
                <c:pt idx="310">
                  <c:v>0.1049366414092551</c:v>
                </c:pt>
                <c:pt idx="311">
                  <c:v>0.13714097020889221</c:v>
                </c:pt>
                <c:pt idx="312">
                  <c:v>2.4130830033667911E-2</c:v>
                </c:pt>
                <c:pt idx="313">
                  <c:v>8.6458043588481998E-2</c:v>
                </c:pt>
                <c:pt idx="314">
                  <c:v>-1.074318827413521E-2</c:v>
                </c:pt>
                <c:pt idx="315">
                  <c:v>0.55453568427520716</c:v>
                </c:pt>
                <c:pt idx="316">
                  <c:v>0.48321930480993852</c:v>
                </c:pt>
                <c:pt idx="317">
                  <c:v>0.4099818572771286</c:v>
                </c:pt>
                <c:pt idx="318">
                  <c:v>0.59790580051299436</c:v>
                </c:pt>
                <c:pt idx="319">
                  <c:v>0.53954140629882497</c:v>
                </c:pt>
                <c:pt idx="320">
                  <c:v>0.3099204625189087</c:v>
                </c:pt>
                <c:pt idx="321">
                  <c:v>-1.2017856408500579E-2</c:v>
                </c:pt>
                <c:pt idx="322">
                  <c:v>-1.895937105025066E-2</c:v>
                </c:pt>
                <c:pt idx="323">
                  <c:v>0.20005551085521031</c:v>
                </c:pt>
                <c:pt idx="324">
                  <c:v>0.10779242167869239</c:v>
                </c:pt>
                <c:pt idx="325">
                  <c:v>0.23590211092403909</c:v>
                </c:pt>
                <c:pt idx="326">
                  <c:v>0.38720824063130688</c:v>
                </c:pt>
                <c:pt idx="327">
                  <c:v>-3.3680004343680978</c:v>
                </c:pt>
                <c:pt idx="328">
                  <c:v>-3.5184054303246759</c:v>
                </c:pt>
                <c:pt idx="329">
                  <c:v>-3.3326250458210902</c:v>
                </c:pt>
                <c:pt idx="330">
                  <c:v>-3.4973759428810109</c:v>
                </c:pt>
                <c:pt idx="331">
                  <c:v>0.27703226551703092</c:v>
                </c:pt>
                <c:pt idx="332">
                  <c:v>0.28740306269698418</c:v>
                </c:pt>
                <c:pt idx="333">
                  <c:v>-7.6304924243482994E-2</c:v>
                </c:pt>
                <c:pt idx="334">
                  <c:v>-0.48972418387884142</c:v>
                </c:pt>
                <c:pt idx="335">
                  <c:v>-0.62448880345541313</c:v>
                </c:pt>
                <c:pt idx="336">
                  <c:v>1.1384117382674519</c:v>
                </c:pt>
                <c:pt idx="337">
                  <c:v>-0.43844843854160681</c:v>
                </c:pt>
                <c:pt idx="338">
                  <c:v>-0.17115486232481261</c:v>
                </c:pt>
                <c:pt idx="339">
                  <c:v>-0.34746281471684592</c:v>
                </c:pt>
                <c:pt idx="340">
                  <c:v>-0.74253894488913064</c:v>
                </c:pt>
                <c:pt idx="341">
                  <c:v>1.2789687386185321E-2</c:v>
                </c:pt>
                <c:pt idx="342">
                  <c:v>-0.92033687096841388</c:v>
                </c:pt>
                <c:pt idx="343">
                  <c:v>-7.7568448826320802E-2</c:v>
                </c:pt>
                <c:pt idx="344">
                  <c:v>-0.17953485992950749</c:v>
                </c:pt>
                <c:pt idx="345">
                  <c:v>-0.1586497033587787</c:v>
                </c:pt>
                <c:pt idx="346">
                  <c:v>-0.28306810988014092</c:v>
                </c:pt>
                <c:pt idx="347">
                  <c:v>-0.19710528200375549</c:v>
                </c:pt>
                <c:pt idx="348">
                  <c:v>0.22128928018114141</c:v>
                </c:pt>
                <c:pt idx="349">
                  <c:v>-0.18135682489152091</c:v>
                </c:pt>
                <c:pt idx="350">
                  <c:v>-0.37122449044428762</c:v>
                </c:pt>
                <c:pt idx="351">
                  <c:v>0.47168547147659162</c:v>
                </c:pt>
                <c:pt idx="352">
                  <c:v>0.12605956746540031</c:v>
                </c:pt>
                <c:pt idx="353">
                  <c:v>-0.3357198063005139</c:v>
                </c:pt>
                <c:pt idx="354">
                  <c:v>-8.0739478630743655E-2</c:v>
                </c:pt>
                <c:pt idx="355">
                  <c:v>-0.59016385599802867</c:v>
                </c:pt>
                <c:pt idx="356">
                  <c:v>-0.53907226879272985</c:v>
                </c:pt>
                <c:pt idx="357">
                  <c:v>9.5272560515912846E-2</c:v>
                </c:pt>
                <c:pt idx="358">
                  <c:v>-0.60691894331161556</c:v>
                </c:pt>
                <c:pt idx="359">
                  <c:v>0.4769004166072015</c:v>
                </c:pt>
                <c:pt idx="360">
                  <c:v>0.21605459107717179</c:v>
                </c:pt>
                <c:pt idx="361">
                  <c:v>-0.3407712309369787</c:v>
                </c:pt>
                <c:pt idx="362">
                  <c:v>-0.35892776637304002</c:v>
                </c:pt>
                <c:pt idx="363">
                  <c:v>-0.61597006518128217</c:v>
                </c:pt>
                <c:pt idx="364">
                  <c:v>-0.103076645546869</c:v>
                </c:pt>
                <c:pt idx="365">
                  <c:v>-0.9505603854418494</c:v>
                </c:pt>
                <c:pt idx="366">
                  <c:v>-2.4055382987227349</c:v>
                </c:pt>
                <c:pt idx="367">
                  <c:v>-0.19374706461193791</c:v>
                </c:pt>
                <c:pt idx="368">
                  <c:v>-9.1094505457392769E-2</c:v>
                </c:pt>
                <c:pt idx="369">
                  <c:v>-2.748562131444436</c:v>
                </c:pt>
                <c:pt idx="370">
                  <c:v>-9.9438579081917444E-2</c:v>
                </c:pt>
                <c:pt idx="371">
                  <c:v>-0.83380316902722351</c:v>
                </c:pt>
                <c:pt idx="372">
                  <c:v>-0.97118249211427976</c:v>
                </c:pt>
                <c:pt idx="373">
                  <c:v>0.31005557951450702</c:v>
                </c:pt>
                <c:pt idx="374">
                  <c:v>0.32542953462150859</c:v>
                </c:pt>
                <c:pt idx="375">
                  <c:v>0.1608421768255314</c:v>
                </c:pt>
                <c:pt idx="376">
                  <c:v>0.55847232075715703</c:v>
                </c:pt>
                <c:pt idx="377">
                  <c:v>0.50306796818070665</c:v>
                </c:pt>
                <c:pt idx="378">
                  <c:v>0.2248393084870739</c:v>
                </c:pt>
                <c:pt idx="379">
                  <c:v>0.54376585216280438</c:v>
                </c:pt>
                <c:pt idx="380">
                  <c:v>0.79317912957119918</c:v>
                </c:pt>
                <c:pt idx="381">
                  <c:v>0.66419040679527008</c:v>
                </c:pt>
                <c:pt idx="382">
                  <c:v>0.72549469300642944</c:v>
                </c:pt>
                <c:pt idx="383">
                  <c:v>-4.5124466573539773E-2</c:v>
                </c:pt>
                <c:pt idx="384">
                  <c:v>0.51360923530283531</c:v>
                </c:pt>
                <c:pt idx="385">
                  <c:v>0.53594332074393336</c:v>
                </c:pt>
                <c:pt idx="386">
                  <c:v>0.11561677385711989</c:v>
                </c:pt>
                <c:pt idx="387">
                  <c:v>0.22335192986456351</c:v>
                </c:pt>
                <c:pt idx="388">
                  <c:v>0.25062525887748083</c:v>
                </c:pt>
                <c:pt idx="389">
                  <c:v>0.58537045595712045</c:v>
                </c:pt>
                <c:pt idx="390">
                  <c:v>0.54057885073726453</c:v>
                </c:pt>
                <c:pt idx="391">
                  <c:v>0.67633274953216493</c:v>
                </c:pt>
                <c:pt idx="392">
                  <c:v>0.63347737232679635</c:v>
                </c:pt>
                <c:pt idx="393">
                  <c:v>-7.2843537458923538E-2</c:v>
                </c:pt>
                <c:pt idx="394">
                  <c:v>1.405072773858862</c:v>
                </c:pt>
                <c:pt idx="395">
                  <c:v>0.8442264125364779</c:v>
                </c:pt>
                <c:pt idx="396">
                  <c:v>0.75182103463537819</c:v>
                </c:pt>
                <c:pt idx="397">
                  <c:v>1.0012764937857099</c:v>
                </c:pt>
                <c:pt idx="398">
                  <c:v>1.0652452463230491</c:v>
                </c:pt>
                <c:pt idx="399">
                  <c:v>0.35603535633520911</c:v>
                </c:pt>
                <c:pt idx="400">
                  <c:v>0.40494861359322137</c:v>
                </c:pt>
                <c:pt idx="401">
                  <c:v>0.42282637436691689</c:v>
                </c:pt>
                <c:pt idx="402">
                  <c:v>0.37398814741267311</c:v>
                </c:pt>
                <c:pt idx="403">
                  <c:v>0.29472618310560722</c:v>
                </c:pt>
                <c:pt idx="404">
                  <c:v>0.239139482559521</c:v>
                </c:pt>
                <c:pt idx="405">
                  <c:v>4.6112092964153341E-2</c:v>
                </c:pt>
                <c:pt idx="406">
                  <c:v>0.90229671614762985</c:v>
                </c:pt>
                <c:pt idx="407">
                  <c:v>0.25719682638848629</c:v>
                </c:pt>
                <c:pt idx="408">
                  <c:v>0.99170850252171283</c:v>
                </c:pt>
                <c:pt idx="409">
                  <c:v>0.15409871896544861</c:v>
                </c:pt>
                <c:pt idx="410">
                  <c:v>0.31443562289867438</c:v>
                </c:pt>
                <c:pt idx="411">
                  <c:v>0.1844697396348475</c:v>
                </c:pt>
                <c:pt idx="412">
                  <c:v>0.29556430043620391</c:v>
                </c:pt>
                <c:pt idx="413">
                  <c:v>0.30046363693754302</c:v>
                </c:pt>
                <c:pt idx="414">
                  <c:v>0.28667014902093069</c:v>
                </c:pt>
                <c:pt idx="415">
                  <c:v>0.54403861279464227</c:v>
                </c:pt>
                <c:pt idx="416">
                  <c:v>0.51558504113035486</c:v>
                </c:pt>
                <c:pt idx="417">
                  <c:v>0.49367401336032879</c:v>
                </c:pt>
                <c:pt idx="418">
                  <c:v>0.46958839235662231</c:v>
                </c:pt>
                <c:pt idx="419">
                  <c:v>0.40342034526714599</c:v>
                </c:pt>
                <c:pt idx="420">
                  <c:v>0.57610060140907382</c:v>
                </c:pt>
                <c:pt idx="421">
                  <c:v>0.5350047483211624</c:v>
                </c:pt>
                <c:pt idx="422">
                  <c:v>0.66198929711952581</c:v>
                </c:pt>
                <c:pt idx="423">
                  <c:v>0.72246427100729915</c:v>
                </c:pt>
                <c:pt idx="424">
                  <c:v>0.73065025592162647</c:v>
                </c:pt>
                <c:pt idx="425">
                  <c:v>0.46268972720082863</c:v>
                </c:pt>
                <c:pt idx="426">
                  <c:v>0.6622697024757247</c:v>
                </c:pt>
                <c:pt idx="427">
                  <c:v>0.6080306704223436</c:v>
                </c:pt>
                <c:pt idx="428">
                  <c:v>0.56370895579084401</c:v>
                </c:pt>
                <c:pt idx="429">
                  <c:v>0.83299310550958272</c:v>
                </c:pt>
                <c:pt idx="430">
                  <c:v>0.3917888764719864</c:v>
                </c:pt>
                <c:pt idx="431">
                  <c:v>0.45291675866015751</c:v>
                </c:pt>
                <c:pt idx="432">
                  <c:v>0.25887675023406098</c:v>
                </c:pt>
                <c:pt idx="433">
                  <c:v>0.41639928724966879</c:v>
                </c:pt>
                <c:pt idx="434">
                  <c:v>0.28794883455274878</c:v>
                </c:pt>
                <c:pt idx="435">
                  <c:v>0.34744036633156061</c:v>
                </c:pt>
                <c:pt idx="436">
                  <c:v>0.4565765151260669</c:v>
                </c:pt>
                <c:pt idx="437">
                  <c:v>0.70305895749798875</c:v>
                </c:pt>
                <c:pt idx="438">
                  <c:v>-0.38327581433840668</c:v>
                </c:pt>
                <c:pt idx="439">
                  <c:v>0.50723339046049665</c:v>
                </c:pt>
                <c:pt idx="440">
                  <c:v>0.91480278157919248</c:v>
                </c:pt>
                <c:pt idx="441">
                  <c:v>0.55470233923157253</c:v>
                </c:pt>
                <c:pt idx="442">
                  <c:v>0.75317126741906715</c:v>
                </c:pt>
                <c:pt idx="443">
                  <c:v>0.54269164254794688</c:v>
                </c:pt>
                <c:pt idx="444">
                  <c:v>0.62288397453769484</c:v>
                </c:pt>
                <c:pt idx="445">
                  <c:v>0.92331621805099762</c:v>
                </c:pt>
                <c:pt idx="446">
                  <c:v>0.46112685440198248</c:v>
                </c:pt>
                <c:pt idx="447">
                  <c:v>0.56731333054302713</c:v>
                </c:pt>
                <c:pt idx="448">
                  <c:v>1.174656305530402</c:v>
                </c:pt>
                <c:pt idx="449">
                  <c:v>1.5298488266314529</c:v>
                </c:pt>
                <c:pt idx="450">
                  <c:v>0.70562653017950283</c:v>
                </c:pt>
                <c:pt idx="451">
                  <c:v>-2.5587656284253E-2</c:v>
                </c:pt>
                <c:pt idx="452">
                  <c:v>0.66897569237371013</c:v>
                </c:pt>
                <c:pt idx="453">
                  <c:v>0.4870353643978656</c:v>
                </c:pt>
                <c:pt idx="454">
                  <c:v>0.52522171436200682</c:v>
                </c:pt>
              </c:numCache>
            </c:numRef>
          </c:xVal>
          <c:yVal>
            <c:numRef>
              <c:f>'PCA-tot'!$AD$42:$AD$496</c:f>
              <c:numCache>
                <c:formatCode>0.00</c:formatCode>
                <c:ptCount val="455"/>
                <c:pt idx="0">
                  <c:v>-1.487992226669506</c:v>
                </c:pt>
                <c:pt idx="1">
                  <c:v>-1.538166929028506</c:v>
                </c:pt>
                <c:pt idx="2">
                  <c:v>-1.444389861252076</c:v>
                </c:pt>
                <c:pt idx="3">
                  <c:v>-1.4262394857632119</c:v>
                </c:pt>
                <c:pt idx="4">
                  <c:v>-1.37102364216797</c:v>
                </c:pt>
                <c:pt idx="5">
                  <c:v>-0.1238801300199789</c:v>
                </c:pt>
                <c:pt idx="6">
                  <c:v>-0.1808151385171414</c:v>
                </c:pt>
                <c:pt idx="7">
                  <c:v>8.1391760936117372E-2</c:v>
                </c:pt>
                <c:pt idx="8">
                  <c:v>-0.1084368233120339</c:v>
                </c:pt>
                <c:pt idx="9">
                  <c:v>-0.17076561868101889</c:v>
                </c:pt>
                <c:pt idx="10">
                  <c:v>0.13556963716213069</c:v>
                </c:pt>
                <c:pt idx="11">
                  <c:v>-0.18700233037923869</c:v>
                </c:pt>
                <c:pt idx="12">
                  <c:v>0.195932003491149</c:v>
                </c:pt>
                <c:pt idx="13">
                  <c:v>-0.25363889117220989</c:v>
                </c:pt>
                <c:pt idx="14">
                  <c:v>-0.15459083639034429</c:v>
                </c:pt>
                <c:pt idx="15">
                  <c:v>-0.31971013698468231</c:v>
                </c:pt>
                <c:pt idx="16">
                  <c:v>-0.2157893344598055</c:v>
                </c:pt>
                <c:pt idx="17">
                  <c:v>-8.2862731905978468E-2</c:v>
                </c:pt>
                <c:pt idx="18">
                  <c:v>-0.64259608416891667</c:v>
                </c:pt>
                <c:pt idx="19">
                  <c:v>-0.63983960893727432</c:v>
                </c:pt>
                <c:pt idx="20">
                  <c:v>-9.22070740703217E-3</c:v>
                </c:pt>
                <c:pt idx="21">
                  <c:v>0.40618816960153159</c:v>
                </c:pt>
                <c:pt idx="22">
                  <c:v>-0.12645726723271891</c:v>
                </c:pt>
                <c:pt idx="23">
                  <c:v>-0.57102475701172006</c:v>
                </c:pt>
                <c:pt idx="24">
                  <c:v>-0.26769603677086312</c:v>
                </c:pt>
                <c:pt idx="25">
                  <c:v>-0.75384734275235465</c:v>
                </c:pt>
                <c:pt idx="26">
                  <c:v>-0.38560403734337928</c:v>
                </c:pt>
                <c:pt idx="27">
                  <c:v>-0.30770394223298231</c:v>
                </c:pt>
                <c:pt idx="28">
                  <c:v>0.49183581721704639</c:v>
                </c:pt>
                <c:pt idx="29">
                  <c:v>-0.5763714984564533</c:v>
                </c:pt>
                <c:pt idx="30">
                  <c:v>-1.5549078696620799</c:v>
                </c:pt>
                <c:pt idx="31">
                  <c:v>-1.486655405563692</c:v>
                </c:pt>
                <c:pt idx="32">
                  <c:v>-0.63494854350618402</c:v>
                </c:pt>
                <c:pt idx="33">
                  <c:v>0.15380896930562721</c:v>
                </c:pt>
                <c:pt idx="34">
                  <c:v>-1.1359431656623511</c:v>
                </c:pt>
                <c:pt idx="35">
                  <c:v>0.58192261784859467</c:v>
                </c:pt>
                <c:pt idx="36">
                  <c:v>-0.57947500673922225</c:v>
                </c:pt>
                <c:pt idx="37">
                  <c:v>-0.15374430438665279</c:v>
                </c:pt>
                <c:pt idx="38">
                  <c:v>5.1556149646341573E-2</c:v>
                </c:pt>
                <c:pt idx="39">
                  <c:v>-0.83373121774222314</c:v>
                </c:pt>
                <c:pt idx="40">
                  <c:v>1.0074375438626019E-2</c:v>
                </c:pt>
                <c:pt idx="41">
                  <c:v>-0.6329240120543127</c:v>
                </c:pt>
                <c:pt idx="42">
                  <c:v>-1.2769348735857271</c:v>
                </c:pt>
                <c:pt idx="43">
                  <c:v>-0.34147846865995141</c:v>
                </c:pt>
                <c:pt idx="44">
                  <c:v>-0.472523047836935</c:v>
                </c:pt>
                <c:pt idx="45">
                  <c:v>-0.49657721006639161</c:v>
                </c:pt>
                <c:pt idx="46">
                  <c:v>-0.80325188390276336</c:v>
                </c:pt>
                <c:pt idx="47">
                  <c:v>-1.6572726105747679</c:v>
                </c:pt>
                <c:pt idx="48">
                  <c:v>-2.3562303934740219</c:v>
                </c:pt>
                <c:pt idx="49">
                  <c:v>-1.079580897933516</c:v>
                </c:pt>
                <c:pt idx="50">
                  <c:v>-1.523545806082637</c:v>
                </c:pt>
                <c:pt idx="51">
                  <c:v>-1.410561821055115</c:v>
                </c:pt>
                <c:pt idx="52">
                  <c:v>0.58967049631422064</c:v>
                </c:pt>
                <c:pt idx="53">
                  <c:v>0.57901950016633263</c:v>
                </c:pt>
                <c:pt idx="54">
                  <c:v>0.5379110998212383</c:v>
                </c:pt>
                <c:pt idx="55">
                  <c:v>2.2827337786785762</c:v>
                </c:pt>
                <c:pt idx="56">
                  <c:v>2.2295750064202582</c:v>
                </c:pt>
                <c:pt idx="57">
                  <c:v>2.909016778208513</c:v>
                </c:pt>
                <c:pt idx="58">
                  <c:v>-0.79940873695357662</c:v>
                </c:pt>
                <c:pt idx="59">
                  <c:v>-0.37531025929750772</c:v>
                </c:pt>
                <c:pt idx="60">
                  <c:v>-0.77917940570175059</c:v>
                </c:pt>
                <c:pt idx="61">
                  <c:v>-0.91482236589568366</c:v>
                </c:pt>
                <c:pt idx="62">
                  <c:v>-0.52923710483945896</c:v>
                </c:pt>
                <c:pt idx="63">
                  <c:v>-0.80523565873312064</c:v>
                </c:pt>
                <c:pt idx="64">
                  <c:v>-0.94011611325030009</c:v>
                </c:pt>
                <c:pt idx="65">
                  <c:v>-1.03755996310934</c:v>
                </c:pt>
                <c:pt idx="66">
                  <c:v>-0.57372729994180072</c:v>
                </c:pt>
                <c:pt idx="67">
                  <c:v>-1.3032580098172519</c:v>
                </c:pt>
                <c:pt idx="68">
                  <c:v>-0.9348352707110108</c:v>
                </c:pt>
                <c:pt idx="69">
                  <c:v>-0.58530803007665444</c:v>
                </c:pt>
                <c:pt idx="70">
                  <c:v>-1.2175147218209179</c:v>
                </c:pt>
                <c:pt idx="71">
                  <c:v>-0.5982198396310856</c:v>
                </c:pt>
                <c:pt idx="72">
                  <c:v>0.1178588452556693</c:v>
                </c:pt>
                <c:pt idx="73">
                  <c:v>-1.1668316259106239</c:v>
                </c:pt>
                <c:pt idx="74">
                  <c:v>-0.77000254177736038</c:v>
                </c:pt>
                <c:pt idx="75">
                  <c:v>-1.115441493316448</c:v>
                </c:pt>
                <c:pt idx="76">
                  <c:v>-1.312320572339766</c:v>
                </c:pt>
                <c:pt idx="77">
                  <c:v>-1.14670207733559</c:v>
                </c:pt>
                <c:pt idx="78">
                  <c:v>-0.87231133544114969</c:v>
                </c:pt>
                <c:pt idx="79">
                  <c:v>-0.81520932974199778</c:v>
                </c:pt>
                <c:pt idx="80">
                  <c:v>-1.3988466630277629</c:v>
                </c:pt>
                <c:pt idx="81">
                  <c:v>-1.22316978978141</c:v>
                </c:pt>
                <c:pt idx="82">
                  <c:v>-1.6767733546027359</c:v>
                </c:pt>
                <c:pt idx="83">
                  <c:v>-1.392889535684313</c:v>
                </c:pt>
                <c:pt idx="84">
                  <c:v>-1.360948142367993</c:v>
                </c:pt>
                <c:pt idx="85">
                  <c:v>-1.2956996145766631</c:v>
                </c:pt>
                <c:pt idx="86">
                  <c:v>-1.5036771520294601</c:v>
                </c:pt>
                <c:pt idx="87">
                  <c:v>-1.2187761959861521</c:v>
                </c:pt>
                <c:pt idx="88">
                  <c:v>-1.6299038839846629</c:v>
                </c:pt>
                <c:pt idx="89">
                  <c:v>-1.320612749946809</c:v>
                </c:pt>
                <c:pt idx="90">
                  <c:v>1.333659663484686</c:v>
                </c:pt>
                <c:pt idx="91">
                  <c:v>0.91170846849911091</c:v>
                </c:pt>
                <c:pt idx="92">
                  <c:v>3.3049947503497932</c:v>
                </c:pt>
                <c:pt idx="93">
                  <c:v>0.99325338408281616</c:v>
                </c:pt>
                <c:pt idx="94">
                  <c:v>2.834028601125222</c:v>
                </c:pt>
                <c:pt idx="95">
                  <c:v>2.102788640728674</c:v>
                </c:pt>
                <c:pt idx="96">
                  <c:v>2.7381014506779771</c:v>
                </c:pt>
                <c:pt idx="97">
                  <c:v>-1.586528305459731</c:v>
                </c:pt>
                <c:pt idx="98">
                  <c:v>-2.029246669410492</c:v>
                </c:pt>
                <c:pt idx="99">
                  <c:v>-2.3116677512278998</c:v>
                </c:pt>
                <c:pt idx="100">
                  <c:v>-2.110659257697995</c:v>
                </c:pt>
                <c:pt idx="101">
                  <c:v>-2.162987102294252</c:v>
                </c:pt>
                <c:pt idx="102">
                  <c:v>-2.20580432088633</c:v>
                </c:pt>
                <c:pt idx="103">
                  <c:v>-0.6874369168385035</c:v>
                </c:pt>
                <c:pt idx="104">
                  <c:v>-1.368266791333367</c:v>
                </c:pt>
                <c:pt idx="105">
                  <c:v>-1.300391944964195</c:v>
                </c:pt>
                <c:pt idx="106">
                  <c:v>-0.94335997700611396</c:v>
                </c:pt>
                <c:pt idx="107">
                  <c:v>-1.6974783410442309</c:v>
                </c:pt>
                <c:pt idx="108">
                  <c:v>-1.5904992923434851</c:v>
                </c:pt>
                <c:pt idx="109">
                  <c:v>-2.2273237069898251</c:v>
                </c:pt>
                <c:pt idx="110">
                  <c:v>-2.280135911677994</c:v>
                </c:pt>
                <c:pt idx="111">
                  <c:v>-2.1243915624065548</c:v>
                </c:pt>
                <c:pt idx="112">
                  <c:v>1.855741803727579</c:v>
                </c:pt>
                <c:pt idx="113">
                  <c:v>-1.736317725822685</c:v>
                </c:pt>
                <c:pt idx="114">
                  <c:v>-1.6826144477386651</c:v>
                </c:pt>
                <c:pt idx="115">
                  <c:v>-1.7559796004679471</c:v>
                </c:pt>
                <c:pt idx="116">
                  <c:v>-1.799621510897552</c:v>
                </c:pt>
                <c:pt idx="117">
                  <c:v>-1.703376808412465</c:v>
                </c:pt>
                <c:pt idx="118">
                  <c:v>-1.4938322542811699</c:v>
                </c:pt>
                <c:pt idx="119">
                  <c:v>-1.5109289824861669</c:v>
                </c:pt>
                <c:pt idx="120">
                  <c:v>-1.526045267507192</c:v>
                </c:pt>
                <c:pt idx="121">
                  <c:v>-1.818198862664723</c:v>
                </c:pt>
                <c:pt idx="122">
                  <c:v>-2.1140110695999379</c:v>
                </c:pt>
                <c:pt idx="123">
                  <c:v>-1.652869972803017</c:v>
                </c:pt>
                <c:pt idx="124">
                  <c:v>-2.2276504176751488</c:v>
                </c:pt>
                <c:pt idx="125">
                  <c:v>-1.624117279986256</c:v>
                </c:pt>
                <c:pt idx="126">
                  <c:v>-1.527175290238302</c:v>
                </c:pt>
                <c:pt idx="127">
                  <c:v>-2.5881055359832552</c:v>
                </c:pt>
                <c:pt idx="128">
                  <c:v>-1.0252803435544779</c:v>
                </c:pt>
                <c:pt idx="129">
                  <c:v>-1.4757609863760519</c:v>
                </c:pt>
                <c:pt idx="130">
                  <c:v>-1.571369412351538</c:v>
                </c:pt>
                <c:pt idx="131">
                  <c:v>-3.035068090327024</c:v>
                </c:pt>
                <c:pt idx="132">
                  <c:v>-1.508699245490116</c:v>
                </c:pt>
                <c:pt idx="133">
                  <c:v>-1.4623077090850849</c:v>
                </c:pt>
                <c:pt idx="134">
                  <c:v>-1.842204165238768</c:v>
                </c:pt>
                <c:pt idx="135">
                  <c:v>-1.997084010734709</c:v>
                </c:pt>
                <c:pt idx="136">
                  <c:v>-1.770305526175489</c:v>
                </c:pt>
                <c:pt idx="137">
                  <c:v>-1.808119129931123</c:v>
                </c:pt>
                <c:pt idx="138">
                  <c:v>-1.762336286470817</c:v>
                </c:pt>
                <c:pt idx="139">
                  <c:v>-1.7322917317558399</c:v>
                </c:pt>
                <c:pt idx="140">
                  <c:v>-1.9676710356293641</c:v>
                </c:pt>
                <c:pt idx="141">
                  <c:v>-1.881992914902386</c:v>
                </c:pt>
                <c:pt idx="142">
                  <c:v>-1.935380212630837</c:v>
                </c:pt>
                <c:pt idx="143">
                  <c:v>-1.874422468591548</c:v>
                </c:pt>
                <c:pt idx="144">
                  <c:v>-2.2561633034692532</c:v>
                </c:pt>
                <c:pt idx="145">
                  <c:v>-1.9795693372184699</c:v>
                </c:pt>
                <c:pt idx="146">
                  <c:v>-1.8314943247052331</c:v>
                </c:pt>
                <c:pt idx="147">
                  <c:v>-2.0355329560345878</c:v>
                </c:pt>
                <c:pt idx="148">
                  <c:v>-2.0003233521237189</c:v>
                </c:pt>
                <c:pt idx="149">
                  <c:v>-1.9683608089679721</c:v>
                </c:pt>
                <c:pt idx="150">
                  <c:v>-1.653594178693506</c:v>
                </c:pt>
                <c:pt idx="151">
                  <c:v>-1.653106871636365</c:v>
                </c:pt>
                <c:pt idx="152">
                  <c:v>-1.648614609825741</c:v>
                </c:pt>
                <c:pt idx="153">
                  <c:v>-1.536583275337255</c:v>
                </c:pt>
                <c:pt idx="154">
                  <c:v>-1.624063677956231</c:v>
                </c:pt>
                <c:pt idx="155">
                  <c:v>-1.512664679821375</c:v>
                </c:pt>
                <c:pt idx="156">
                  <c:v>-1.5947863509566911</c:v>
                </c:pt>
                <c:pt idx="157">
                  <c:v>-1.802194245536604</c:v>
                </c:pt>
                <c:pt idx="158">
                  <c:v>-1.5568715699912099</c:v>
                </c:pt>
                <c:pt idx="159">
                  <c:v>-1.492281250417919</c:v>
                </c:pt>
                <c:pt idx="160">
                  <c:v>-1.471112987853983</c:v>
                </c:pt>
                <c:pt idx="161">
                  <c:v>-1.605758048088461</c:v>
                </c:pt>
                <c:pt idx="162">
                  <c:v>-1.771274554500835</c:v>
                </c:pt>
                <c:pt idx="163">
                  <c:v>-1.4417618951766371</c:v>
                </c:pt>
                <c:pt idx="164">
                  <c:v>-1.6804338976807629</c:v>
                </c:pt>
                <c:pt idx="165">
                  <c:v>-1.401626787692535</c:v>
                </c:pt>
                <c:pt idx="166">
                  <c:v>-0.60443236315858284</c:v>
                </c:pt>
                <c:pt idx="167">
                  <c:v>-0.24109652044173599</c:v>
                </c:pt>
                <c:pt idx="168">
                  <c:v>-0.59126878782244185</c:v>
                </c:pt>
                <c:pt idx="169">
                  <c:v>-0.32110405421838351</c:v>
                </c:pt>
                <c:pt idx="170">
                  <c:v>-0.58737397154260917</c:v>
                </c:pt>
                <c:pt idx="171">
                  <c:v>-0.13832058264844721</c:v>
                </c:pt>
                <c:pt idx="172">
                  <c:v>-1.431864511125899</c:v>
                </c:pt>
                <c:pt idx="173">
                  <c:v>-1.45765476831764</c:v>
                </c:pt>
                <c:pt idx="174">
                  <c:v>-1.235226773630909</c:v>
                </c:pt>
                <c:pt idx="175">
                  <c:v>-0.31299938124570492</c:v>
                </c:pt>
                <c:pt idx="176">
                  <c:v>-9.8016961909271533E-2</c:v>
                </c:pt>
                <c:pt idx="177">
                  <c:v>-0.65861242128067565</c:v>
                </c:pt>
                <c:pt idx="178">
                  <c:v>-1.6666952390987651E-2</c:v>
                </c:pt>
                <c:pt idx="179">
                  <c:v>0.3975002788648892</c:v>
                </c:pt>
                <c:pt idx="180">
                  <c:v>0.7052563633779696</c:v>
                </c:pt>
                <c:pt idx="181">
                  <c:v>0.31123779257236039</c:v>
                </c:pt>
                <c:pt idx="182">
                  <c:v>0.16974695813108381</c:v>
                </c:pt>
                <c:pt idx="183">
                  <c:v>-1.050301474352809</c:v>
                </c:pt>
                <c:pt idx="184">
                  <c:v>-1.2081915238973511</c:v>
                </c:pt>
                <c:pt idx="185">
                  <c:v>-0.90321360881568857</c:v>
                </c:pt>
                <c:pt idx="186">
                  <c:v>-1.2503875132976101</c:v>
                </c:pt>
                <c:pt idx="187">
                  <c:v>-1.449319536279579</c:v>
                </c:pt>
                <c:pt idx="188">
                  <c:v>-1.697094660219338</c:v>
                </c:pt>
                <c:pt idx="189">
                  <c:v>-1.4996105865041209</c:v>
                </c:pt>
                <c:pt idx="190">
                  <c:v>-1.572555441530159</c:v>
                </c:pt>
                <c:pt idx="191">
                  <c:v>-1.191567135169572</c:v>
                </c:pt>
                <c:pt idx="192">
                  <c:v>-0.68475284783276713</c:v>
                </c:pt>
                <c:pt idx="193">
                  <c:v>-0.44094368906672532</c:v>
                </c:pt>
                <c:pt idx="194">
                  <c:v>-0.70888723207600124</c:v>
                </c:pt>
                <c:pt idx="195">
                  <c:v>-0.93530818642866731</c:v>
                </c:pt>
                <c:pt idx="196">
                  <c:v>-1.094399285850473</c:v>
                </c:pt>
                <c:pt idx="197">
                  <c:v>-0.5434871633478574</c:v>
                </c:pt>
                <c:pt idx="198">
                  <c:v>-0.62933706694588298</c:v>
                </c:pt>
                <c:pt idx="199">
                  <c:v>-0.77027853674779967</c:v>
                </c:pt>
                <c:pt idx="200">
                  <c:v>1.7231927558331801</c:v>
                </c:pt>
                <c:pt idx="201">
                  <c:v>2.1204061154969591</c:v>
                </c:pt>
                <c:pt idx="202">
                  <c:v>0.7228974030094889</c:v>
                </c:pt>
                <c:pt idx="203">
                  <c:v>0.48095727722635723</c:v>
                </c:pt>
                <c:pt idx="204">
                  <c:v>0.1960375169219721</c:v>
                </c:pt>
                <c:pt idx="205">
                  <c:v>1.4302628253183469</c:v>
                </c:pt>
                <c:pt idx="206">
                  <c:v>2.356499728315792</c:v>
                </c:pt>
                <c:pt idx="207">
                  <c:v>2.0213836443864621</c:v>
                </c:pt>
                <c:pt idx="208">
                  <c:v>1.8561791433477</c:v>
                </c:pt>
                <c:pt idx="209">
                  <c:v>2.2442717965723031</c:v>
                </c:pt>
                <c:pt idx="210">
                  <c:v>2.3775567727551929</c:v>
                </c:pt>
                <c:pt idx="211">
                  <c:v>1.183566284447479</c:v>
                </c:pt>
                <c:pt idx="212">
                  <c:v>1.034347435782774</c:v>
                </c:pt>
                <c:pt idx="213">
                  <c:v>1.313346306176792</c:v>
                </c:pt>
                <c:pt idx="214">
                  <c:v>1.8355144408656789</c:v>
                </c:pt>
                <c:pt idx="215">
                  <c:v>2.32024929857457</c:v>
                </c:pt>
                <c:pt idx="216">
                  <c:v>3.6640629035685199</c:v>
                </c:pt>
                <c:pt idx="217">
                  <c:v>3.2539689151053039</c:v>
                </c:pt>
                <c:pt idx="218">
                  <c:v>-1.791475077950921</c:v>
                </c:pt>
                <c:pt idx="219">
                  <c:v>2.797268094485017</c:v>
                </c:pt>
                <c:pt idx="220">
                  <c:v>2.022827061543635</c:v>
                </c:pt>
                <c:pt idx="221">
                  <c:v>2.187947523452439</c:v>
                </c:pt>
                <c:pt idx="222">
                  <c:v>2.9594429203367389</c:v>
                </c:pt>
                <c:pt idx="223">
                  <c:v>2.8740409781287251</c:v>
                </c:pt>
                <c:pt idx="224">
                  <c:v>2.343531119961705</c:v>
                </c:pt>
                <c:pt idx="225">
                  <c:v>2.2376713943998259</c:v>
                </c:pt>
                <c:pt idx="226">
                  <c:v>0.30272943904015559</c:v>
                </c:pt>
                <c:pt idx="227">
                  <c:v>-0.60957544831401489</c:v>
                </c:pt>
                <c:pt idx="228">
                  <c:v>-0.85711069444249921</c:v>
                </c:pt>
                <c:pt idx="229">
                  <c:v>1.5135377498912379</c:v>
                </c:pt>
                <c:pt idx="230">
                  <c:v>1.9436726336769621</c:v>
                </c:pt>
                <c:pt idx="231">
                  <c:v>0.94581243893515499</c:v>
                </c:pt>
                <c:pt idx="232">
                  <c:v>0.42904521591558148</c:v>
                </c:pt>
                <c:pt idx="233">
                  <c:v>1.106498820957166</c:v>
                </c:pt>
                <c:pt idx="234">
                  <c:v>1.0725367194483619</c:v>
                </c:pt>
                <c:pt idx="235">
                  <c:v>2.3396261563959229</c:v>
                </c:pt>
                <c:pt idx="236">
                  <c:v>1.9828033313311491</c:v>
                </c:pt>
                <c:pt idx="237">
                  <c:v>2.438946594033252</c:v>
                </c:pt>
                <c:pt idx="238">
                  <c:v>2.3621644470573901</c:v>
                </c:pt>
                <c:pt idx="239">
                  <c:v>0.80262625164550905</c:v>
                </c:pt>
                <c:pt idx="240">
                  <c:v>0.67480672901931471</c:v>
                </c:pt>
                <c:pt idx="241">
                  <c:v>1.5368163486427919</c:v>
                </c:pt>
                <c:pt idx="242">
                  <c:v>2.1738962641870749</c:v>
                </c:pt>
                <c:pt idx="243">
                  <c:v>1.9726562847690321</c:v>
                </c:pt>
                <c:pt idx="244">
                  <c:v>4.4697740078988852</c:v>
                </c:pt>
                <c:pt idx="245">
                  <c:v>-0.86115770719553164</c:v>
                </c:pt>
                <c:pt idx="246">
                  <c:v>0.1214718324953374</c:v>
                </c:pt>
                <c:pt idx="247">
                  <c:v>0.14441470596963321</c:v>
                </c:pt>
                <c:pt idx="248">
                  <c:v>1.403973861879126</c:v>
                </c:pt>
                <c:pt idx="249">
                  <c:v>1.203897235878723</c:v>
                </c:pt>
                <c:pt idx="250">
                  <c:v>1.6867575186411909</c:v>
                </c:pt>
                <c:pt idx="251">
                  <c:v>1.6472137123537189</c:v>
                </c:pt>
                <c:pt idx="252">
                  <c:v>1.768198974008456</c:v>
                </c:pt>
                <c:pt idx="253">
                  <c:v>-1.9063744013022439</c:v>
                </c:pt>
                <c:pt idx="254">
                  <c:v>-1.6029066492034449</c:v>
                </c:pt>
                <c:pt idx="255">
                  <c:v>-1.897209606792406</c:v>
                </c:pt>
                <c:pt idx="256">
                  <c:v>-1.723511572309574</c:v>
                </c:pt>
                <c:pt idx="257">
                  <c:v>-1.9081954355138859</c:v>
                </c:pt>
                <c:pt idx="258">
                  <c:v>-2.4143432255256951</c:v>
                </c:pt>
                <c:pt idx="259">
                  <c:v>-2.0805740372683799</c:v>
                </c:pt>
                <c:pt idx="260">
                  <c:v>5.8694017081118939E-2</c:v>
                </c:pt>
                <c:pt idx="261">
                  <c:v>0.1105949750337266</c:v>
                </c:pt>
                <c:pt idx="262">
                  <c:v>-0.18668644136786261</c:v>
                </c:pt>
                <c:pt idx="263">
                  <c:v>-0.19416634021986379</c:v>
                </c:pt>
                <c:pt idx="264">
                  <c:v>-0.34996060073336499</c:v>
                </c:pt>
                <c:pt idx="265">
                  <c:v>0.79058036448126978</c:v>
                </c:pt>
                <c:pt idx="266">
                  <c:v>-4.8832045823668672E-2</c:v>
                </c:pt>
                <c:pt idx="267">
                  <c:v>-0.5759489380671452</c:v>
                </c:pt>
                <c:pt idx="268">
                  <c:v>-0.1143258126736322</c:v>
                </c:pt>
                <c:pt idx="269">
                  <c:v>-5.5225927839978761E-2</c:v>
                </c:pt>
                <c:pt idx="270">
                  <c:v>-0.21778467821357181</c:v>
                </c:pt>
                <c:pt idx="271">
                  <c:v>0.1417069833180597</c:v>
                </c:pt>
                <c:pt idx="272">
                  <c:v>0.32068854396634933</c:v>
                </c:pt>
                <c:pt idx="273">
                  <c:v>-0.2824146523956414</c:v>
                </c:pt>
                <c:pt idx="274">
                  <c:v>7.9472270023650718E-2</c:v>
                </c:pt>
                <c:pt idx="275">
                  <c:v>1.454586697812192</c:v>
                </c:pt>
                <c:pt idx="276">
                  <c:v>-0.20924393133816549</c:v>
                </c:pt>
                <c:pt idx="277">
                  <c:v>-0.27764993008435601</c:v>
                </c:pt>
                <c:pt idx="278">
                  <c:v>-0.28442841158447252</c:v>
                </c:pt>
                <c:pt idx="279">
                  <c:v>9.5812395782492649E-2</c:v>
                </c:pt>
                <c:pt idx="280">
                  <c:v>0.18641313472673771</c:v>
                </c:pt>
                <c:pt idx="281">
                  <c:v>5.8860779478385222E-2</c:v>
                </c:pt>
                <c:pt idx="282">
                  <c:v>-5.2541552136943108E-2</c:v>
                </c:pt>
                <c:pt idx="283">
                  <c:v>9.8630596863468797E-2</c:v>
                </c:pt>
                <c:pt idx="284">
                  <c:v>0.50842188031874525</c:v>
                </c:pt>
                <c:pt idx="285">
                  <c:v>-0.1029230525161543</c:v>
                </c:pt>
                <c:pt idx="286">
                  <c:v>0.45587812078984902</c:v>
                </c:pt>
                <c:pt idx="287">
                  <c:v>-0.1368019009897454</c:v>
                </c:pt>
                <c:pt idx="288">
                  <c:v>-0.15091242575569089</c:v>
                </c:pt>
                <c:pt idx="289">
                  <c:v>-0.56860718397504817</c:v>
                </c:pt>
                <c:pt idx="290">
                  <c:v>0.217381784008398</c:v>
                </c:pt>
                <c:pt idx="291">
                  <c:v>0.1140574563913274</c:v>
                </c:pt>
                <c:pt idx="292">
                  <c:v>-0.21323372221597339</c:v>
                </c:pt>
                <c:pt idx="293">
                  <c:v>-0.106929163387041</c:v>
                </c:pt>
                <c:pt idx="294">
                  <c:v>-0.19382761076460781</c:v>
                </c:pt>
                <c:pt idx="295">
                  <c:v>-8.826873464707348E-2</c:v>
                </c:pt>
                <c:pt idx="296">
                  <c:v>0.2033912515010691</c:v>
                </c:pt>
                <c:pt idx="297">
                  <c:v>0.42444910662262231</c:v>
                </c:pt>
                <c:pt idx="298">
                  <c:v>0.31804924642651988</c:v>
                </c:pt>
                <c:pt idx="299">
                  <c:v>0.1799958090283561</c:v>
                </c:pt>
                <c:pt idx="300">
                  <c:v>0.26901209329569131</c:v>
                </c:pt>
                <c:pt idx="301">
                  <c:v>-9.947019871059443E-3</c:v>
                </c:pt>
                <c:pt idx="302">
                  <c:v>-4.7616223328370098E-3</c:v>
                </c:pt>
                <c:pt idx="303">
                  <c:v>0.41059293625600141</c:v>
                </c:pt>
                <c:pt idx="304">
                  <c:v>0.25255295552243179</c:v>
                </c:pt>
                <c:pt idx="305">
                  <c:v>-0.2103112030470437</c:v>
                </c:pt>
                <c:pt idx="306">
                  <c:v>-0.37620566621068269</c:v>
                </c:pt>
                <c:pt idx="307">
                  <c:v>-0.24165589501597581</c:v>
                </c:pt>
                <c:pt idx="308">
                  <c:v>-0.46622847278072338</c:v>
                </c:pt>
                <c:pt idx="309">
                  <c:v>-7.8238663007578119E-2</c:v>
                </c:pt>
                <c:pt idx="310">
                  <c:v>6.4003342628276491E-2</c:v>
                </c:pt>
                <c:pt idx="311">
                  <c:v>0.25276940217118721</c:v>
                </c:pt>
                <c:pt idx="312">
                  <c:v>0.35192926662672341</c:v>
                </c:pt>
                <c:pt idx="313">
                  <c:v>0.29824277627120849</c:v>
                </c:pt>
                <c:pt idx="314">
                  <c:v>0.2279676608138734</c:v>
                </c:pt>
                <c:pt idx="315">
                  <c:v>0.33307440271626582</c:v>
                </c:pt>
                <c:pt idx="316">
                  <c:v>4.7143971201110323E-2</c:v>
                </c:pt>
                <c:pt idx="317">
                  <c:v>0.3244126727897077</c:v>
                </c:pt>
                <c:pt idx="318">
                  <c:v>0.32600435643231879</c:v>
                </c:pt>
                <c:pt idx="319">
                  <c:v>-0.1498856963743456</c:v>
                </c:pt>
                <c:pt idx="320">
                  <c:v>-0.33346548583622421</c:v>
                </c:pt>
                <c:pt idx="321">
                  <c:v>8.3623485646976345E-2</c:v>
                </c:pt>
                <c:pt idx="322">
                  <c:v>6.7767567324780254E-3</c:v>
                </c:pt>
                <c:pt idx="323">
                  <c:v>-8.4854907163803658E-2</c:v>
                </c:pt>
                <c:pt idx="324">
                  <c:v>2.3535887485457371E-2</c:v>
                </c:pt>
                <c:pt idx="325">
                  <c:v>-1.221590347430567E-2</c:v>
                </c:pt>
                <c:pt idx="326">
                  <c:v>-0.23981863755837329</c:v>
                </c:pt>
                <c:pt idx="327">
                  <c:v>0.65327171704195686</c:v>
                </c:pt>
                <c:pt idx="328">
                  <c:v>0.79658499896576718</c:v>
                </c:pt>
                <c:pt idx="329">
                  <c:v>0.65480819678378444</c:v>
                </c:pt>
                <c:pt idx="330">
                  <c:v>0.77486640585529409</c:v>
                </c:pt>
                <c:pt idx="331">
                  <c:v>-0.68361347086707813</c:v>
                </c:pt>
                <c:pt idx="332">
                  <c:v>-0.25358315606148679</c:v>
                </c:pt>
                <c:pt idx="333">
                  <c:v>-1.2543087547237379</c:v>
                </c:pt>
                <c:pt idx="334">
                  <c:v>-1.2963706228905341</c:v>
                </c:pt>
                <c:pt idx="335">
                  <c:v>-1.3452795568853599</c:v>
                </c:pt>
                <c:pt idx="336">
                  <c:v>-9.4654121943428815E-2</c:v>
                </c:pt>
                <c:pt idx="337">
                  <c:v>-1.08359319075175</c:v>
                </c:pt>
                <c:pt idx="338">
                  <c:v>-1.013182131890078</c:v>
                </c:pt>
                <c:pt idx="339">
                  <c:v>-1.2336053292317519</c:v>
                </c:pt>
                <c:pt idx="340">
                  <c:v>-1.3739622533661811</c:v>
                </c:pt>
                <c:pt idx="341">
                  <c:v>-0.80849444487990318</c:v>
                </c:pt>
                <c:pt idx="342">
                  <c:v>-1.4267422456720029</c:v>
                </c:pt>
                <c:pt idx="343">
                  <c:v>-1.096748878994052</c:v>
                </c:pt>
                <c:pt idx="344">
                  <c:v>-1.0507560275758221</c:v>
                </c:pt>
                <c:pt idx="345">
                  <c:v>-1.1520498269418731</c:v>
                </c:pt>
                <c:pt idx="346">
                  <c:v>-0.86078150790713948</c:v>
                </c:pt>
                <c:pt idx="347">
                  <c:v>-1.060102969991658</c:v>
                </c:pt>
                <c:pt idx="348">
                  <c:v>-0.64507009850085584</c:v>
                </c:pt>
                <c:pt idx="349">
                  <c:v>-1.106188170425388</c:v>
                </c:pt>
                <c:pt idx="350">
                  <c:v>-1.4042119271228231</c:v>
                </c:pt>
                <c:pt idx="351">
                  <c:v>-0.89618198856818909</c:v>
                </c:pt>
                <c:pt idx="352">
                  <c:v>-1.3535894158889681</c:v>
                </c:pt>
                <c:pt idx="353">
                  <c:v>-0.94315820501509962</c:v>
                </c:pt>
                <c:pt idx="354">
                  <c:v>-0.98061536658920734</c:v>
                </c:pt>
                <c:pt idx="355">
                  <c:v>-1.884214906477065</c:v>
                </c:pt>
                <c:pt idx="356">
                  <c:v>-1.3857710084574271</c:v>
                </c:pt>
                <c:pt idx="357">
                  <c:v>-0.58449796911409657</c:v>
                </c:pt>
                <c:pt idx="358">
                  <c:v>-1.241182897498327</c:v>
                </c:pt>
                <c:pt idx="359">
                  <c:v>-0.60947407600414216</c:v>
                </c:pt>
                <c:pt idx="360">
                  <c:v>-0.55872911263008762</c:v>
                </c:pt>
                <c:pt idx="361">
                  <c:v>-1.175873276381987</c:v>
                </c:pt>
                <c:pt idx="362">
                  <c:v>-1.091772660349501</c:v>
                </c:pt>
                <c:pt idx="363">
                  <c:v>-1.507873526284085</c:v>
                </c:pt>
                <c:pt idx="364">
                  <c:v>-1.1944721952135791</c:v>
                </c:pt>
                <c:pt idx="365">
                  <c:v>0.77373702436101144</c:v>
                </c:pt>
                <c:pt idx="366">
                  <c:v>1.1698935481973169</c:v>
                </c:pt>
                <c:pt idx="367">
                  <c:v>0.77310463475145086</c:v>
                </c:pt>
                <c:pt idx="368">
                  <c:v>1.0428913497178101</c:v>
                </c:pt>
                <c:pt idx="369">
                  <c:v>1.166643101162119</c:v>
                </c:pt>
                <c:pt idx="370">
                  <c:v>0.44352829531530003</c:v>
                </c:pt>
                <c:pt idx="371">
                  <c:v>0.56511157442344673</c:v>
                </c:pt>
                <c:pt idx="372">
                  <c:v>0.77385008565812441</c:v>
                </c:pt>
                <c:pt idx="373">
                  <c:v>3.7425734488212722E-2</c:v>
                </c:pt>
                <c:pt idx="374">
                  <c:v>-0.11457062761031959</c:v>
                </c:pt>
                <c:pt idx="375">
                  <c:v>-0.15167455179807349</c:v>
                </c:pt>
                <c:pt idx="376">
                  <c:v>-0.19612409892920279</c:v>
                </c:pt>
                <c:pt idx="377">
                  <c:v>-0.1879778615826998</c:v>
                </c:pt>
                <c:pt idx="378">
                  <c:v>-0.31459613899779892</c:v>
                </c:pt>
                <c:pt idx="379">
                  <c:v>-8.765040879284583E-2</c:v>
                </c:pt>
                <c:pt idx="380">
                  <c:v>0.4952473012157399</c:v>
                </c:pt>
                <c:pt idx="381">
                  <c:v>0.26031846469333542</c:v>
                </c:pt>
                <c:pt idx="382">
                  <c:v>-1.9221058863543649E-2</c:v>
                </c:pt>
                <c:pt idx="383">
                  <c:v>-0.82891269104648524</c:v>
                </c:pt>
                <c:pt idx="384">
                  <c:v>-0.12945171615966661</c:v>
                </c:pt>
                <c:pt idx="385">
                  <c:v>-0.36883353317635292</c:v>
                </c:pt>
                <c:pt idx="386">
                  <c:v>-0.3149250854252898</c:v>
                </c:pt>
                <c:pt idx="387">
                  <c:v>-0.54181383485403201</c:v>
                </c:pt>
                <c:pt idx="388">
                  <c:v>-0.58226988477122821</c:v>
                </c:pt>
                <c:pt idx="389">
                  <c:v>0.23759330048847521</c:v>
                </c:pt>
                <c:pt idx="390">
                  <c:v>-1.169249713844568E-2</c:v>
                </c:pt>
                <c:pt idx="391">
                  <c:v>0.28797315602320828</c:v>
                </c:pt>
                <c:pt idx="392">
                  <c:v>-1.5279323123683661E-3</c:v>
                </c:pt>
                <c:pt idx="393">
                  <c:v>0.61676663381767316</c:v>
                </c:pt>
                <c:pt idx="394">
                  <c:v>0.52344786341698013</c:v>
                </c:pt>
                <c:pt idx="395">
                  <c:v>6.0468225115134028E-2</c:v>
                </c:pt>
                <c:pt idx="396">
                  <c:v>8.952982637462302E-2</c:v>
                </c:pt>
                <c:pt idx="397">
                  <c:v>0.1207173103658947</c:v>
                </c:pt>
                <c:pt idx="398">
                  <c:v>0.93156210778367809</c:v>
                </c:pt>
                <c:pt idx="399">
                  <c:v>-0.46451500024040271</c:v>
                </c:pt>
                <c:pt idx="400">
                  <c:v>-0.50622505179966304</c:v>
                </c:pt>
                <c:pt idx="401">
                  <c:v>-0.44639966611258219</c:v>
                </c:pt>
                <c:pt idx="402">
                  <c:v>-0.17670532270224509</c:v>
                </c:pt>
                <c:pt idx="403">
                  <c:v>-0.53082233661156808</c:v>
                </c:pt>
                <c:pt idx="404">
                  <c:v>-0.45705599394287261</c:v>
                </c:pt>
                <c:pt idx="405">
                  <c:v>-0.35835980298289138</c:v>
                </c:pt>
                <c:pt idx="406">
                  <c:v>0.71373968823174239</c:v>
                </c:pt>
                <c:pt idx="407">
                  <c:v>-0.1408560870316192</c:v>
                </c:pt>
                <c:pt idx="408">
                  <c:v>0.62944861388270468</c:v>
                </c:pt>
                <c:pt idx="409">
                  <c:v>0.28315629338783388</c:v>
                </c:pt>
                <c:pt idx="410">
                  <c:v>-3.823850468283959E-2</c:v>
                </c:pt>
                <c:pt idx="411">
                  <c:v>2.9452241751986058E-3</c:v>
                </c:pt>
                <c:pt idx="412">
                  <c:v>0.15435396149397901</c:v>
                </c:pt>
                <c:pt idx="413">
                  <c:v>-0.14290548817394991</c:v>
                </c:pt>
                <c:pt idx="414">
                  <c:v>-3.7225123391008037E-2</c:v>
                </c:pt>
                <c:pt idx="415">
                  <c:v>0.32756450880164067</c:v>
                </c:pt>
                <c:pt idx="416">
                  <c:v>-0.1102491582784564</c:v>
                </c:pt>
                <c:pt idx="417">
                  <c:v>6.7827560619764346E-2</c:v>
                </c:pt>
                <c:pt idx="418">
                  <c:v>-0.39484854547151182</c:v>
                </c:pt>
                <c:pt idx="419">
                  <c:v>-0.41081782705219633</c:v>
                </c:pt>
                <c:pt idx="420">
                  <c:v>-0.61354368967754125</c:v>
                </c:pt>
                <c:pt idx="421">
                  <c:v>-0.11007812428450769</c:v>
                </c:pt>
                <c:pt idx="422">
                  <c:v>0.25083190613628231</c:v>
                </c:pt>
                <c:pt idx="423">
                  <c:v>0.2062337027948361</c:v>
                </c:pt>
                <c:pt idx="424">
                  <c:v>-6.138703202635263E-2</c:v>
                </c:pt>
                <c:pt idx="425">
                  <c:v>0.1718116991577143</c:v>
                </c:pt>
                <c:pt idx="426">
                  <c:v>0.64186855424089195</c:v>
                </c:pt>
                <c:pt idx="427">
                  <c:v>0.11298587096122829</c:v>
                </c:pt>
                <c:pt idx="428">
                  <c:v>0.18727486392729531</c:v>
                </c:pt>
                <c:pt idx="429">
                  <c:v>-3.9252435130271462E-2</c:v>
                </c:pt>
                <c:pt idx="430">
                  <c:v>-0.17609209515138161</c:v>
                </c:pt>
                <c:pt idx="431">
                  <c:v>-0.25941029011185501</c:v>
                </c:pt>
                <c:pt idx="432">
                  <c:v>0.3127905281437543</c:v>
                </c:pt>
                <c:pt idx="433">
                  <c:v>6.9846136056009298E-2</c:v>
                </c:pt>
                <c:pt idx="434">
                  <c:v>-5.9318470224987041E-2</c:v>
                </c:pt>
                <c:pt idx="435">
                  <c:v>-3.0855252272257511E-2</c:v>
                </c:pt>
                <c:pt idx="436">
                  <c:v>2.368680952179409E-2</c:v>
                </c:pt>
                <c:pt idx="437">
                  <c:v>5.9287511208974943E-2</c:v>
                </c:pt>
                <c:pt idx="438">
                  <c:v>1.372550175210296</c:v>
                </c:pt>
                <c:pt idx="439">
                  <c:v>-0.13410634994446941</c:v>
                </c:pt>
                <c:pt idx="440">
                  <c:v>0.32055506428799568</c:v>
                </c:pt>
                <c:pt idx="441">
                  <c:v>-0.20188058054995711</c:v>
                </c:pt>
                <c:pt idx="442">
                  <c:v>8.665394673403029E-2</c:v>
                </c:pt>
                <c:pt idx="443">
                  <c:v>-0.11834443108493869</c:v>
                </c:pt>
                <c:pt idx="444">
                  <c:v>9.5780002319656068E-2</c:v>
                </c:pt>
                <c:pt idx="445">
                  <c:v>0.16292255114199239</c:v>
                </c:pt>
                <c:pt idx="446">
                  <c:v>-3.302260290107123E-2</c:v>
                </c:pt>
                <c:pt idx="447">
                  <c:v>0.3499882406037606</c:v>
                </c:pt>
                <c:pt idx="448">
                  <c:v>0.41944426006736751</c:v>
                </c:pt>
                <c:pt idx="449">
                  <c:v>-0.8011394601850691</c:v>
                </c:pt>
                <c:pt idx="450">
                  <c:v>-0.7280318044000007</c:v>
                </c:pt>
                <c:pt idx="451">
                  <c:v>-1.204304733486121</c:v>
                </c:pt>
                <c:pt idx="452">
                  <c:v>-1.7213537584850249</c:v>
                </c:pt>
                <c:pt idx="453">
                  <c:v>-0.8131398410873163</c:v>
                </c:pt>
                <c:pt idx="454">
                  <c:v>-0.7859471737703988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A94-2C4F-8F4D-3C0A95E9946E}"/>
            </c:ext>
          </c:extLst>
        </c:ser>
        <c:ser>
          <c:idx val="22"/>
          <c:order val="7"/>
          <c:tx>
            <c:v>Pindos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'PCA-tot'!$AC$3:$AC$41</c:f>
              <c:numCache>
                <c:formatCode>0.00</c:formatCode>
                <c:ptCount val="39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</c:numCache>
            </c:numRef>
          </c:xVal>
          <c:yVal>
            <c:numRef>
              <c:f>'PCA-tot'!$AD$3:$AD$41</c:f>
              <c:numCache>
                <c:formatCode>0.00</c:formatCode>
                <c:ptCount val="39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94-2C4F-8F4D-3C0A95E9946E}"/>
            </c:ext>
          </c:extLst>
        </c:ser>
        <c:ser>
          <c:idx val="23"/>
          <c:order val="8"/>
          <c:tx>
            <c:v>Evia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'PCA-tot'!$AC$497:$AC$545</c:f>
              <c:numCache>
                <c:formatCode>0.00</c:formatCode>
                <c:ptCount val="49"/>
                <c:pt idx="0">
                  <c:v>0.42385558436849918</c:v>
                </c:pt>
                <c:pt idx="1">
                  <c:v>0.44299951012601962</c:v>
                </c:pt>
                <c:pt idx="2">
                  <c:v>0.36159459700805668</c:v>
                </c:pt>
                <c:pt idx="3">
                  <c:v>0.30740365260503472</c:v>
                </c:pt>
                <c:pt idx="4">
                  <c:v>0.25646184094140229</c:v>
                </c:pt>
                <c:pt idx="5">
                  <c:v>0.4394467185864297</c:v>
                </c:pt>
                <c:pt idx="6">
                  <c:v>0.55308734988746866</c:v>
                </c:pt>
                <c:pt idx="7">
                  <c:v>0.46973368605435051</c:v>
                </c:pt>
                <c:pt idx="8">
                  <c:v>0.50683763234089441</c:v>
                </c:pt>
                <c:pt idx="9">
                  <c:v>0.80020246995883515</c:v>
                </c:pt>
                <c:pt idx="10">
                  <c:v>1.047788579553554</c:v>
                </c:pt>
                <c:pt idx="11">
                  <c:v>1.013033575795766</c:v>
                </c:pt>
                <c:pt idx="12">
                  <c:v>1.049403086740649</c:v>
                </c:pt>
                <c:pt idx="13">
                  <c:v>0.89390572965923021</c:v>
                </c:pt>
                <c:pt idx="14">
                  <c:v>0.94820349701000384</c:v>
                </c:pt>
                <c:pt idx="15">
                  <c:v>1.022101807938117</c:v>
                </c:pt>
                <c:pt idx="16">
                  <c:v>0.57262797362847206</c:v>
                </c:pt>
                <c:pt idx="17">
                  <c:v>0.69338620303318144</c:v>
                </c:pt>
                <c:pt idx="18">
                  <c:v>0.62044462940253098</c:v>
                </c:pt>
                <c:pt idx="19">
                  <c:v>0.34097502332265339</c:v>
                </c:pt>
                <c:pt idx="20">
                  <c:v>0.63874531329592199</c:v>
                </c:pt>
                <c:pt idx="21">
                  <c:v>1.16004453235136</c:v>
                </c:pt>
                <c:pt idx="22">
                  <c:v>1.0730549459952861</c:v>
                </c:pt>
                <c:pt idx="23">
                  <c:v>2.0104586405661862</c:v>
                </c:pt>
                <c:pt idx="24">
                  <c:v>0.85563770697400787</c:v>
                </c:pt>
                <c:pt idx="25">
                  <c:v>1.090267337876232</c:v>
                </c:pt>
                <c:pt idx="26">
                  <c:v>1.1658630481234451</c:v>
                </c:pt>
                <c:pt idx="27">
                  <c:v>0.23684588983483809</c:v>
                </c:pt>
                <c:pt idx="28">
                  <c:v>0.17877785625417911</c:v>
                </c:pt>
                <c:pt idx="29">
                  <c:v>0.36897333510109798</c:v>
                </c:pt>
                <c:pt idx="30">
                  <c:v>2.486595779395484E-2</c:v>
                </c:pt>
                <c:pt idx="31">
                  <c:v>0.37579476387724592</c:v>
                </c:pt>
                <c:pt idx="32">
                  <c:v>5.9464764283097202E-2</c:v>
                </c:pt>
                <c:pt idx="33">
                  <c:v>-0.12745793224535831</c:v>
                </c:pt>
                <c:pt idx="34">
                  <c:v>-2.007193569243659E-2</c:v>
                </c:pt>
                <c:pt idx="35">
                  <c:v>0.76923797804890881</c:v>
                </c:pt>
                <c:pt idx="36">
                  <c:v>1.344204468977557</c:v>
                </c:pt>
                <c:pt idx="37">
                  <c:v>0.66731804410810636</c:v>
                </c:pt>
                <c:pt idx="38">
                  <c:v>1.010094937210009</c:v>
                </c:pt>
                <c:pt idx="39">
                  <c:v>1.000436415812207</c:v>
                </c:pt>
                <c:pt idx="40">
                  <c:v>1.164012198365463</c:v>
                </c:pt>
                <c:pt idx="41">
                  <c:v>0.78706605797612517</c:v>
                </c:pt>
                <c:pt idx="42">
                  <c:v>1.106056523281302</c:v>
                </c:pt>
                <c:pt idx="43">
                  <c:v>0.67042629811186927</c:v>
                </c:pt>
                <c:pt idx="44">
                  <c:v>1.169091778774294</c:v>
                </c:pt>
                <c:pt idx="45">
                  <c:v>0.90352994393133867</c:v>
                </c:pt>
                <c:pt idx="46">
                  <c:v>1.315225789799932</c:v>
                </c:pt>
                <c:pt idx="47">
                  <c:v>1.227750302865513</c:v>
                </c:pt>
                <c:pt idx="48">
                  <c:v>1.235862338095989</c:v>
                </c:pt>
              </c:numCache>
            </c:numRef>
          </c:xVal>
          <c:yVal>
            <c:numRef>
              <c:f>'PCA-tot'!$AD$497:$AD$545</c:f>
              <c:numCache>
                <c:formatCode>0.00</c:formatCode>
                <c:ptCount val="49"/>
                <c:pt idx="0">
                  <c:v>-1.993504249591606</c:v>
                </c:pt>
                <c:pt idx="1">
                  <c:v>-1.934626842177728</c:v>
                </c:pt>
                <c:pt idx="2">
                  <c:v>-1.9341098607057829</c:v>
                </c:pt>
                <c:pt idx="3">
                  <c:v>-1.9341765359172911</c:v>
                </c:pt>
                <c:pt idx="4">
                  <c:v>-1.859291765529079</c:v>
                </c:pt>
                <c:pt idx="5">
                  <c:v>-1.80336395996414</c:v>
                </c:pt>
                <c:pt idx="6">
                  <c:v>-1.9514977231351951</c:v>
                </c:pt>
                <c:pt idx="7">
                  <c:v>-1.859337571172605</c:v>
                </c:pt>
                <c:pt idx="8">
                  <c:v>-1.70732274891647</c:v>
                </c:pt>
                <c:pt idx="9">
                  <c:v>-1.802737587546869</c:v>
                </c:pt>
                <c:pt idx="10">
                  <c:v>-1.144839114006901</c:v>
                </c:pt>
                <c:pt idx="11">
                  <c:v>-1.2602530871837969</c:v>
                </c:pt>
                <c:pt idx="12">
                  <c:v>-1.204669187082279</c:v>
                </c:pt>
                <c:pt idx="13">
                  <c:v>-1.3759137236298451</c:v>
                </c:pt>
                <c:pt idx="14">
                  <c:v>-1.1698426353641109</c:v>
                </c:pt>
                <c:pt idx="15">
                  <c:v>-1.212485172412036</c:v>
                </c:pt>
                <c:pt idx="16">
                  <c:v>-1.6614619594453239</c:v>
                </c:pt>
                <c:pt idx="17">
                  <c:v>-1.6210837653997641</c:v>
                </c:pt>
                <c:pt idx="18">
                  <c:v>-1.7605584552338061</c:v>
                </c:pt>
                <c:pt idx="19">
                  <c:v>-1.779608423269911</c:v>
                </c:pt>
                <c:pt idx="20">
                  <c:v>-1.6901285554815599</c:v>
                </c:pt>
                <c:pt idx="21">
                  <c:v>-0.61916018774113357</c:v>
                </c:pt>
                <c:pt idx="22">
                  <c:v>-0.70009824629687867</c:v>
                </c:pt>
                <c:pt idx="23">
                  <c:v>0.46566866164011828</c:v>
                </c:pt>
                <c:pt idx="24">
                  <c:v>-0.76216184470868109</c:v>
                </c:pt>
                <c:pt idx="25">
                  <c:v>-0.53157612942698962</c:v>
                </c:pt>
                <c:pt idx="26">
                  <c:v>-0.86307695188317801</c:v>
                </c:pt>
                <c:pt idx="27">
                  <c:v>-1.8263725171359491</c:v>
                </c:pt>
                <c:pt idx="28">
                  <c:v>-1.5360227749402049</c:v>
                </c:pt>
                <c:pt idx="29">
                  <c:v>-1.7055718585570441</c:v>
                </c:pt>
                <c:pt idx="30">
                  <c:v>-1.0458079893543071</c:v>
                </c:pt>
                <c:pt idx="31">
                  <c:v>-0.33369747788720638</c:v>
                </c:pt>
                <c:pt idx="32">
                  <c:v>-1.2060968563752099</c:v>
                </c:pt>
                <c:pt idx="33">
                  <c:v>-0.71175778216743191</c:v>
                </c:pt>
                <c:pt idx="34">
                  <c:v>-1.2118493517540601</c:v>
                </c:pt>
                <c:pt idx="35">
                  <c:v>-1.79105023783166</c:v>
                </c:pt>
                <c:pt idx="36">
                  <c:v>-1.3330059635828611</c:v>
                </c:pt>
                <c:pt idx="37">
                  <c:v>-1.6640515087897689</c:v>
                </c:pt>
                <c:pt idx="38">
                  <c:v>-1.6593698723536281</c:v>
                </c:pt>
                <c:pt idx="39">
                  <c:v>-1.604599834276675</c:v>
                </c:pt>
                <c:pt idx="40">
                  <c:v>-1.4737771835819109</c:v>
                </c:pt>
                <c:pt idx="41">
                  <c:v>-1.883309532258501</c:v>
                </c:pt>
                <c:pt idx="42">
                  <c:v>-1.503924014792956</c:v>
                </c:pt>
                <c:pt idx="43">
                  <c:v>-1.6722015935216941</c:v>
                </c:pt>
                <c:pt idx="44">
                  <c:v>-1.4017489874812841</c:v>
                </c:pt>
                <c:pt idx="45">
                  <c:v>-1.4972705434946449</c:v>
                </c:pt>
                <c:pt idx="46">
                  <c:v>-1.2491464285010609</c:v>
                </c:pt>
                <c:pt idx="47">
                  <c:v>-1.2784204459670361</c:v>
                </c:pt>
                <c:pt idx="48">
                  <c:v>-1.1671888191638611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A94-2C4F-8F4D-3C0A95E9946E}"/>
            </c:ext>
          </c:extLst>
        </c:ser>
        <c:ser>
          <c:idx val="24"/>
          <c:order val="9"/>
          <c:tx>
            <c:v>Othris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'PCA-tot'!$AC$546:$AC$648</c:f>
              <c:numCache>
                <c:formatCode>0.00</c:formatCode>
                <c:ptCount val="103"/>
                <c:pt idx="0">
                  <c:v>-3.3600188985617971</c:v>
                </c:pt>
                <c:pt idx="1">
                  <c:v>-3.4674837415310238</c:v>
                </c:pt>
                <c:pt idx="2">
                  <c:v>-3.4780902293147329</c:v>
                </c:pt>
                <c:pt idx="3">
                  <c:v>-3.5098147053907578</c:v>
                </c:pt>
                <c:pt idx="4">
                  <c:v>-3.3262851582733171</c:v>
                </c:pt>
                <c:pt idx="5">
                  <c:v>-3.0549122372311448</c:v>
                </c:pt>
                <c:pt idx="6">
                  <c:v>-2.7960669340124098</c:v>
                </c:pt>
                <c:pt idx="7">
                  <c:v>-2.740081546787803</c:v>
                </c:pt>
                <c:pt idx="8">
                  <c:v>-2.7084170816709832</c:v>
                </c:pt>
                <c:pt idx="9">
                  <c:v>-3.2310216738775508</c:v>
                </c:pt>
                <c:pt idx="10">
                  <c:v>-3.42166526138032</c:v>
                </c:pt>
                <c:pt idx="11">
                  <c:v>-3.568844887483583</c:v>
                </c:pt>
                <c:pt idx="12">
                  <c:v>-3.26901709899705</c:v>
                </c:pt>
                <c:pt idx="13">
                  <c:v>-3.2950727955242791</c:v>
                </c:pt>
                <c:pt idx="14">
                  <c:v>-2.9593131776413282</c:v>
                </c:pt>
                <c:pt idx="15">
                  <c:v>-3.051213056313244</c:v>
                </c:pt>
                <c:pt idx="16">
                  <c:v>-3.0067824497767042</c:v>
                </c:pt>
                <c:pt idx="17">
                  <c:v>-3.1087779622683711</c:v>
                </c:pt>
                <c:pt idx="18">
                  <c:v>-3.125004188002849</c:v>
                </c:pt>
                <c:pt idx="19">
                  <c:v>-2.6813000524890609</c:v>
                </c:pt>
                <c:pt idx="20">
                  <c:v>-3.1315109175201821</c:v>
                </c:pt>
                <c:pt idx="21">
                  <c:v>-3.277649997450093</c:v>
                </c:pt>
                <c:pt idx="22">
                  <c:v>-3.0941347118929161</c:v>
                </c:pt>
                <c:pt idx="23">
                  <c:v>-3.0408050597209249</c:v>
                </c:pt>
                <c:pt idx="24">
                  <c:v>-3.0656206202556908</c:v>
                </c:pt>
                <c:pt idx="25">
                  <c:v>-2.9051209582250932</c:v>
                </c:pt>
                <c:pt idx="26">
                  <c:v>-2.820986924587209</c:v>
                </c:pt>
                <c:pt idx="27">
                  <c:v>-2.784463536052459</c:v>
                </c:pt>
                <c:pt idx="28">
                  <c:v>-2.646973535682752</c:v>
                </c:pt>
                <c:pt idx="29">
                  <c:v>-2.726343463300569</c:v>
                </c:pt>
                <c:pt idx="30">
                  <c:v>-2.8626831821415628</c:v>
                </c:pt>
                <c:pt idx="31">
                  <c:v>-3.8843490520636892</c:v>
                </c:pt>
                <c:pt idx="32">
                  <c:v>-3.3520380557055329</c:v>
                </c:pt>
                <c:pt idx="33">
                  <c:v>-3.418776519046876</c:v>
                </c:pt>
                <c:pt idx="34">
                  <c:v>-3.698738879544611</c:v>
                </c:pt>
                <c:pt idx="35">
                  <c:v>-3.7776305516926509</c:v>
                </c:pt>
                <c:pt idx="36">
                  <c:v>-3.265094002677368</c:v>
                </c:pt>
                <c:pt idx="37">
                  <c:v>-3.223570756957427</c:v>
                </c:pt>
                <c:pt idx="38">
                  <c:v>-3.9166903745126391</c:v>
                </c:pt>
                <c:pt idx="39">
                  <c:v>-3.8468612086299201</c:v>
                </c:pt>
                <c:pt idx="40">
                  <c:v>-3.657509230548913</c:v>
                </c:pt>
                <c:pt idx="41">
                  <c:v>-3.6986455787707482</c:v>
                </c:pt>
                <c:pt idx="42">
                  <c:v>-3.8951787590707818</c:v>
                </c:pt>
                <c:pt idx="43">
                  <c:v>-3.8185930394976269</c:v>
                </c:pt>
                <c:pt idx="44">
                  <c:v>-3.5416819352348079</c:v>
                </c:pt>
                <c:pt idx="45">
                  <c:v>-3.7441397303571708</c:v>
                </c:pt>
                <c:pt idx="46">
                  <c:v>-3.4095416462954171</c:v>
                </c:pt>
                <c:pt idx="47">
                  <c:v>-3.4523777944558418</c:v>
                </c:pt>
                <c:pt idx="48">
                  <c:v>-3.5737193943966821</c:v>
                </c:pt>
                <c:pt idx="49">
                  <c:v>-3.4683837225305392</c:v>
                </c:pt>
                <c:pt idx="50">
                  <c:v>-3.2794161008477318</c:v>
                </c:pt>
                <c:pt idx="51">
                  <c:v>-3.4965008576820611</c:v>
                </c:pt>
                <c:pt idx="52">
                  <c:v>-3.4729575891107118</c:v>
                </c:pt>
                <c:pt idx="53">
                  <c:v>-3.484804837483114</c:v>
                </c:pt>
                <c:pt idx="54">
                  <c:v>-3.0779314853919728</c:v>
                </c:pt>
                <c:pt idx="55">
                  <c:v>-3.4595563838421328</c:v>
                </c:pt>
                <c:pt idx="56">
                  <c:v>-4.3882909083470212</c:v>
                </c:pt>
                <c:pt idx="57">
                  <c:v>-3.237277455585629</c:v>
                </c:pt>
                <c:pt idx="58">
                  <c:v>-3.5862555757263999</c:v>
                </c:pt>
                <c:pt idx="59">
                  <c:v>-2.897089172232822</c:v>
                </c:pt>
                <c:pt idx="60">
                  <c:v>-3.447115466890549</c:v>
                </c:pt>
                <c:pt idx="61">
                  <c:v>-3.749911804809031</c:v>
                </c:pt>
                <c:pt idx="62">
                  <c:v>-4.0053230120768166</c:v>
                </c:pt>
                <c:pt idx="63">
                  <c:v>-3.945722931764176</c:v>
                </c:pt>
                <c:pt idx="64">
                  <c:v>-4.0294567699127057</c:v>
                </c:pt>
                <c:pt idx="65">
                  <c:v>-3.989696417836686</c:v>
                </c:pt>
                <c:pt idx="66">
                  <c:v>-3.2028162159479669</c:v>
                </c:pt>
                <c:pt idx="67">
                  <c:v>-3.8498393291395541</c:v>
                </c:pt>
                <c:pt idx="68">
                  <c:v>-3.830807842461581</c:v>
                </c:pt>
                <c:pt idx="69">
                  <c:v>-4.0314218746454964</c:v>
                </c:pt>
                <c:pt idx="70">
                  <c:v>-3.8087267465095609</c:v>
                </c:pt>
                <c:pt idx="71">
                  <c:v>-3.9036957107594641</c:v>
                </c:pt>
                <c:pt idx="72">
                  <c:v>-3.8217002304279859</c:v>
                </c:pt>
                <c:pt idx="73">
                  <c:v>-3.724187273109766</c:v>
                </c:pt>
                <c:pt idx="74">
                  <c:v>-3.7021015713052541</c:v>
                </c:pt>
                <c:pt idx="75">
                  <c:v>-4.1195436839176107</c:v>
                </c:pt>
                <c:pt idx="76">
                  <c:v>-3.4225775325968582</c:v>
                </c:pt>
                <c:pt idx="77">
                  <c:v>-3.9327195241487809</c:v>
                </c:pt>
                <c:pt idx="78">
                  <c:v>-4.0525459541623734</c:v>
                </c:pt>
                <c:pt idx="79">
                  <c:v>-3.9776097146110589</c:v>
                </c:pt>
                <c:pt idx="80">
                  <c:v>-3.417668375520575</c:v>
                </c:pt>
                <c:pt idx="81">
                  <c:v>-3.0664656206070942</c:v>
                </c:pt>
                <c:pt idx="82">
                  <c:v>-3.5913487980343271</c:v>
                </c:pt>
                <c:pt idx="83">
                  <c:v>-4.0403384196570054</c:v>
                </c:pt>
                <c:pt idx="84">
                  <c:v>-3.1500549005082501</c:v>
                </c:pt>
                <c:pt idx="85">
                  <c:v>-3.8304151040731078</c:v>
                </c:pt>
                <c:pt idx="86">
                  <c:v>-3.6177892451497988</c:v>
                </c:pt>
                <c:pt idx="87">
                  <c:v>-3.8363321316111629</c:v>
                </c:pt>
                <c:pt idx="88">
                  <c:v>-2.9890283373632438</c:v>
                </c:pt>
                <c:pt idx="89">
                  <c:v>-3.6445305565888111</c:v>
                </c:pt>
                <c:pt idx="90">
                  <c:v>-3.8014250444182189</c:v>
                </c:pt>
                <c:pt idx="91">
                  <c:v>-3.7698469579844431</c:v>
                </c:pt>
                <c:pt idx="92">
                  <c:v>-3.6097376415505451</c:v>
                </c:pt>
                <c:pt idx="93">
                  <c:v>-2.72476868130234</c:v>
                </c:pt>
                <c:pt idx="94">
                  <c:v>-2.6888465827232189</c:v>
                </c:pt>
                <c:pt idx="95">
                  <c:v>-4.0459092835383181</c:v>
                </c:pt>
                <c:pt idx="96">
                  <c:v>-3.8822960422741568</c:v>
                </c:pt>
                <c:pt idx="97">
                  <c:v>-4.0003991098846434</c:v>
                </c:pt>
                <c:pt idx="98">
                  <c:v>-3.8079096438859081</c:v>
                </c:pt>
                <c:pt idx="99">
                  <c:v>-3.938127471855521</c:v>
                </c:pt>
                <c:pt idx="100">
                  <c:v>-2.0274345052950871</c:v>
                </c:pt>
                <c:pt idx="101">
                  <c:v>-3.2634651676246769</c:v>
                </c:pt>
                <c:pt idx="102">
                  <c:v>-2.5370424842547581</c:v>
                </c:pt>
              </c:numCache>
            </c:numRef>
          </c:xVal>
          <c:yVal>
            <c:numRef>
              <c:f>'PCA-tot'!$AD$546:$AD$648</c:f>
              <c:numCache>
                <c:formatCode>0.00</c:formatCode>
                <c:ptCount val="103"/>
                <c:pt idx="0">
                  <c:v>0.58033212968387027</c:v>
                </c:pt>
                <c:pt idx="1">
                  <c:v>0.81408323652761305</c:v>
                </c:pt>
                <c:pt idx="2">
                  <c:v>0.56213932445568682</c:v>
                </c:pt>
                <c:pt idx="3">
                  <c:v>0.72386823644960574</c:v>
                </c:pt>
                <c:pt idx="4">
                  <c:v>0.47224920550577071</c:v>
                </c:pt>
                <c:pt idx="5">
                  <c:v>0.25075952475645569</c:v>
                </c:pt>
                <c:pt idx="6">
                  <c:v>0.36674595795405429</c:v>
                </c:pt>
                <c:pt idx="7">
                  <c:v>0.22137719088620861</c:v>
                </c:pt>
                <c:pt idx="8">
                  <c:v>0.30820034844869781</c:v>
                </c:pt>
                <c:pt idx="9">
                  <c:v>0.4742073341223198</c:v>
                </c:pt>
                <c:pt idx="10">
                  <c:v>0.51038644229107444</c:v>
                </c:pt>
                <c:pt idx="11">
                  <c:v>0.56403736007869842</c:v>
                </c:pt>
                <c:pt idx="12">
                  <c:v>0.4068622423365662</c:v>
                </c:pt>
                <c:pt idx="13">
                  <c:v>0.56656327222453784</c:v>
                </c:pt>
                <c:pt idx="14">
                  <c:v>1.0635138014091521</c:v>
                </c:pt>
                <c:pt idx="15">
                  <c:v>1.0645901234148509</c:v>
                </c:pt>
                <c:pt idx="16">
                  <c:v>0.76471365859631879</c:v>
                </c:pt>
                <c:pt idx="17">
                  <c:v>0.49238168639557811</c:v>
                </c:pt>
                <c:pt idx="18">
                  <c:v>0.33001560326479051</c:v>
                </c:pt>
                <c:pt idx="19">
                  <c:v>-0.2163811404978041</c:v>
                </c:pt>
                <c:pt idx="20">
                  <c:v>0.16517273933120261</c:v>
                </c:pt>
                <c:pt idx="21">
                  <c:v>-0.25002207287921208</c:v>
                </c:pt>
                <c:pt idx="22">
                  <c:v>0.47607674467459687</c:v>
                </c:pt>
                <c:pt idx="23">
                  <c:v>0.72192450797380303</c:v>
                </c:pt>
                <c:pt idx="24">
                  <c:v>1.0835072733154061</c:v>
                </c:pt>
                <c:pt idx="25">
                  <c:v>0.87116947443911541</c:v>
                </c:pt>
                <c:pt idx="26">
                  <c:v>0.73970427408568218</c:v>
                </c:pt>
                <c:pt idx="27">
                  <c:v>0.69311234187925386</c:v>
                </c:pt>
                <c:pt idx="28">
                  <c:v>0.933243800117878</c:v>
                </c:pt>
                <c:pt idx="29">
                  <c:v>0.62627932184466195</c:v>
                </c:pt>
                <c:pt idx="30">
                  <c:v>0.13727954327887601</c:v>
                </c:pt>
                <c:pt idx="31">
                  <c:v>0.85352972937512273</c:v>
                </c:pt>
                <c:pt idx="32">
                  <c:v>0.98230503502837374</c:v>
                </c:pt>
                <c:pt idx="33">
                  <c:v>1.1140694143030869</c:v>
                </c:pt>
                <c:pt idx="34">
                  <c:v>1.2637709050422381</c:v>
                </c:pt>
                <c:pt idx="35">
                  <c:v>1.282912913972706</c:v>
                </c:pt>
                <c:pt idx="36">
                  <c:v>1.089015836416424</c:v>
                </c:pt>
                <c:pt idx="37">
                  <c:v>1.0497013999452229</c:v>
                </c:pt>
                <c:pt idx="38">
                  <c:v>0.85256725968846292</c:v>
                </c:pt>
                <c:pt idx="39">
                  <c:v>0.90830706856850407</c:v>
                </c:pt>
                <c:pt idx="40">
                  <c:v>0.87577723940524432</c:v>
                </c:pt>
                <c:pt idx="41">
                  <c:v>0.62899182834720302</c:v>
                </c:pt>
                <c:pt idx="42">
                  <c:v>0.85399204069871959</c:v>
                </c:pt>
                <c:pt idx="43">
                  <c:v>0.66398298977515513</c:v>
                </c:pt>
                <c:pt idx="44">
                  <c:v>0.32775877178952267</c:v>
                </c:pt>
                <c:pt idx="45">
                  <c:v>1.171549557916157</c:v>
                </c:pt>
                <c:pt idx="46">
                  <c:v>1.0505317056030039</c:v>
                </c:pt>
                <c:pt idx="47">
                  <c:v>1.031572846221146</c:v>
                </c:pt>
                <c:pt idx="48">
                  <c:v>1.1773142486620689</c:v>
                </c:pt>
                <c:pt idx="49">
                  <c:v>1.2157810044798889</c:v>
                </c:pt>
                <c:pt idx="50">
                  <c:v>0.64170365307260535</c:v>
                </c:pt>
                <c:pt idx="51">
                  <c:v>0.25806069787495428</c:v>
                </c:pt>
                <c:pt idx="52">
                  <c:v>0.1114248900135468</c:v>
                </c:pt>
                <c:pt idx="53">
                  <c:v>-0.1101980358318837</c:v>
                </c:pt>
                <c:pt idx="54">
                  <c:v>-0.49458644126089307</c:v>
                </c:pt>
                <c:pt idx="55">
                  <c:v>0.55109256109225613</c:v>
                </c:pt>
                <c:pt idx="56">
                  <c:v>0.36841861247024837</c:v>
                </c:pt>
                <c:pt idx="57">
                  <c:v>1.2204783428677439</c:v>
                </c:pt>
                <c:pt idx="58">
                  <c:v>-0.1192778669808969</c:v>
                </c:pt>
                <c:pt idx="59">
                  <c:v>0.78911932139339092</c:v>
                </c:pt>
                <c:pt idx="60">
                  <c:v>1.287979992778042</c:v>
                </c:pt>
                <c:pt idx="61">
                  <c:v>1.0022629716740581</c:v>
                </c:pt>
                <c:pt idx="62">
                  <c:v>0.99634340351508333</c:v>
                </c:pt>
                <c:pt idx="63">
                  <c:v>0.85481134758862076</c:v>
                </c:pt>
                <c:pt idx="64">
                  <c:v>0.8479001078707753</c:v>
                </c:pt>
                <c:pt idx="65">
                  <c:v>0.24284815270901189</c:v>
                </c:pt>
                <c:pt idx="66">
                  <c:v>0.51004336539724426</c:v>
                </c:pt>
                <c:pt idx="67">
                  <c:v>0.96286231049383331</c:v>
                </c:pt>
                <c:pt idx="68">
                  <c:v>0.98920513046030201</c:v>
                </c:pt>
                <c:pt idx="69">
                  <c:v>1.015069442033435</c:v>
                </c:pt>
                <c:pt idx="70">
                  <c:v>0.88095687498632202</c:v>
                </c:pt>
                <c:pt idx="71">
                  <c:v>0.97325391505565639</c:v>
                </c:pt>
                <c:pt idx="72">
                  <c:v>0.90083575472115351</c:v>
                </c:pt>
                <c:pt idx="73">
                  <c:v>0.54969922707920171</c:v>
                </c:pt>
                <c:pt idx="74">
                  <c:v>0.71842038299962285</c:v>
                </c:pt>
                <c:pt idx="75">
                  <c:v>1.063017196014167</c:v>
                </c:pt>
                <c:pt idx="76">
                  <c:v>0.84036207199943946</c:v>
                </c:pt>
                <c:pt idx="77">
                  <c:v>0.9874313562906516</c:v>
                </c:pt>
                <c:pt idx="78">
                  <c:v>0.87602981875371977</c:v>
                </c:pt>
                <c:pt idx="79">
                  <c:v>0.95648389602918193</c:v>
                </c:pt>
                <c:pt idx="80">
                  <c:v>0.49989815734363902</c:v>
                </c:pt>
                <c:pt idx="81">
                  <c:v>0.23266109075669689</c:v>
                </c:pt>
                <c:pt idx="82">
                  <c:v>0.36065780208462223</c:v>
                </c:pt>
                <c:pt idx="83">
                  <c:v>-4.8981262682029507E-2</c:v>
                </c:pt>
                <c:pt idx="84">
                  <c:v>4.6140226582010259E-2</c:v>
                </c:pt>
                <c:pt idx="85">
                  <c:v>0.1248567309432102</c:v>
                </c:pt>
                <c:pt idx="86">
                  <c:v>-5.508160143704062E-2</c:v>
                </c:pt>
                <c:pt idx="87">
                  <c:v>1.397921297027817</c:v>
                </c:pt>
                <c:pt idx="88">
                  <c:v>0.95224063371101664</c:v>
                </c:pt>
                <c:pt idx="89">
                  <c:v>0.14429067669579099</c:v>
                </c:pt>
                <c:pt idx="90">
                  <c:v>0.97502609602810542</c:v>
                </c:pt>
                <c:pt idx="91">
                  <c:v>-0.16557713151269929</c:v>
                </c:pt>
                <c:pt idx="92">
                  <c:v>0.76897492398311951</c:v>
                </c:pt>
                <c:pt idx="93">
                  <c:v>0.58887344028314981</c:v>
                </c:pt>
                <c:pt idx="94">
                  <c:v>0.69903781890276195</c:v>
                </c:pt>
                <c:pt idx="95">
                  <c:v>0.89123460740325444</c:v>
                </c:pt>
                <c:pt idx="96">
                  <c:v>0.91540201288191336</c:v>
                </c:pt>
                <c:pt idx="97">
                  <c:v>0.82966921288349682</c:v>
                </c:pt>
                <c:pt idx="98">
                  <c:v>0.69981676497366008</c:v>
                </c:pt>
                <c:pt idx="99">
                  <c:v>0.93232039471724182</c:v>
                </c:pt>
                <c:pt idx="100">
                  <c:v>-0.45037619580426169</c:v>
                </c:pt>
                <c:pt idx="101">
                  <c:v>1.1594406121088801</c:v>
                </c:pt>
                <c:pt idx="102">
                  <c:v>-0.28296333682328689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A94-2C4F-8F4D-3C0A95E9946E}"/>
            </c:ext>
          </c:extLst>
        </c:ser>
        <c:ser>
          <c:idx val="25"/>
          <c:order val="10"/>
          <c:tx>
            <c:v>Veria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'PCA-tot'!$AC$649:$AC$743</c:f>
              <c:numCache>
                <c:formatCode>0.00</c:formatCode>
                <c:ptCount val="95"/>
                <c:pt idx="0">
                  <c:v>-0.86518628557668964</c:v>
                </c:pt>
                <c:pt idx="1">
                  <c:v>-0.44420414245248657</c:v>
                </c:pt>
                <c:pt idx="2">
                  <c:v>4.755717661413964E-3</c:v>
                </c:pt>
                <c:pt idx="3">
                  <c:v>0.51744004405432154</c:v>
                </c:pt>
                <c:pt idx="4">
                  <c:v>-1.9321612352073889</c:v>
                </c:pt>
                <c:pt idx="5">
                  <c:v>2.6678178494330052</c:v>
                </c:pt>
                <c:pt idx="6">
                  <c:v>-1.0600859289183659</c:v>
                </c:pt>
                <c:pt idx="7">
                  <c:v>0.51135309918898997</c:v>
                </c:pt>
                <c:pt idx="8">
                  <c:v>-1.145960630816619</c:v>
                </c:pt>
                <c:pt idx="9">
                  <c:v>-0.72199386801477361</c:v>
                </c:pt>
                <c:pt idx="10">
                  <c:v>-0.53402332563795174</c:v>
                </c:pt>
                <c:pt idx="11">
                  <c:v>-1.47107020154288</c:v>
                </c:pt>
                <c:pt idx="12">
                  <c:v>-2.139778564463604</c:v>
                </c:pt>
                <c:pt idx="13">
                  <c:v>-1.9620893902638159</c:v>
                </c:pt>
                <c:pt idx="14">
                  <c:v>-1.423596172424076</c:v>
                </c:pt>
                <c:pt idx="15">
                  <c:v>-0.350658573857839</c:v>
                </c:pt>
                <c:pt idx="16">
                  <c:v>-7.5849210496749406E-2</c:v>
                </c:pt>
                <c:pt idx="17">
                  <c:v>0.5454643573835446</c:v>
                </c:pt>
                <c:pt idx="18">
                  <c:v>0.50256667157325674</c:v>
                </c:pt>
                <c:pt idx="19">
                  <c:v>-0.66646306627012031</c:v>
                </c:pt>
                <c:pt idx="20">
                  <c:v>-0.86853177634215883</c:v>
                </c:pt>
                <c:pt idx="21">
                  <c:v>-0.8571677754443211</c:v>
                </c:pt>
                <c:pt idx="22">
                  <c:v>-0.81070047445939875</c:v>
                </c:pt>
                <c:pt idx="23">
                  <c:v>-2.3325130644208159</c:v>
                </c:pt>
                <c:pt idx="24">
                  <c:v>-0.48038679780820631</c:v>
                </c:pt>
                <c:pt idx="25">
                  <c:v>-0.84138118619781777</c:v>
                </c:pt>
                <c:pt idx="26">
                  <c:v>-0.82759489134082642</c:v>
                </c:pt>
                <c:pt idx="27">
                  <c:v>-2.004074701355226</c:v>
                </c:pt>
                <c:pt idx="28">
                  <c:v>-2.0191320035773921</c:v>
                </c:pt>
                <c:pt idx="29">
                  <c:v>0.13024438263011401</c:v>
                </c:pt>
                <c:pt idx="30">
                  <c:v>-0.46495215724403061</c:v>
                </c:pt>
                <c:pt idx="31">
                  <c:v>-1.598655420854614</c:v>
                </c:pt>
                <c:pt idx="32">
                  <c:v>-2.869546119762862</c:v>
                </c:pt>
                <c:pt idx="33">
                  <c:v>0.40399067891763818</c:v>
                </c:pt>
                <c:pt idx="34">
                  <c:v>-0.72554615516656618</c:v>
                </c:pt>
                <c:pt idx="35">
                  <c:v>-0.83248176888637881</c:v>
                </c:pt>
                <c:pt idx="36">
                  <c:v>-0.43426904873803301</c:v>
                </c:pt>
                <c:pt idx="37">
                  <c:v>-0.65575827591671598</c:v>
                </c:pt>
                <c:pt idx="38">
                  <c:v>-0.44631673530069998</c:v>
                </c:pt>
                <c:pt idx="39">
                  <c:v>-0.55769244872068324</c:v>
                </c:pt>
                <c:pt idx="40">
                  <c:v>-0.7885501871429067</c:v>
                </c:pt>
                <c:pt idx="41">
                  <c:v>-0.69087734778147825</c:v>
                </c:pt>
                <c:pt idx="42">
                  <c:v>-0.72848394772532654</c:v>
                </c:pt>
                <c:pt idx="43">
                  <c:v>-0.26328951017433622</c:v>
                </c:pt>
                <c:pt idx="44">
                  <c:v>-1.8039469425001551</c:v>
                </c:pt>
                <c:pt idx="45">
                  <c:v>-1.8391349017362879</c:v>
                </c:pt>
                <c:pt idx="46">
                  <c:v>-0.77540563994101541</c:v>
                </c:pt>
                <c:pt idx="47">
                  <c:v>-0.31692399652619058</c:v>
                </c:pt>
                <c:pt idx="48">
                  <c:v>-0.2690028325840238</c:v>
                </c:pt>
                <c:pt idx="49">
                  <c:v>-0.32372316012893709</c:v>
                </c:pt>
                <c:pt idx="50">
                  <c:v>-2.192567231893972</c:v>
                </c:pt>
                <c:pt idx="51">
                  <c:v>-0.37611028784452322</c:v>
                </c:pt>
                <c:pt idx="52">
                  <c:v>-0.43705201918621839</c:v>
                </c:pt>
                <c:pt idx="53">
                  <c:v>-0.42931567889316019</c:v>
                </c:pt>
                <c:pt idx="54">
                  <c:v>-5.3114000810538086E-3</c:v>
                </c:pt>
                <c:pt idx="55">
                  <c:v>-0.41923120487807658</c:v>
                </c:pt>
                <c:pt idx="56">
                  <c:v>-0.10206794866393711</c:v>
                </c:pt>
                <c:pt idx="57">
                  <c:v>-0.1242745544654907</c:v>
                </c:pt>
                <c:pt idx="58">
                  <c:v>6.8114222030067811E-2</c:v>
                </c:pt>
                <c:pt idx="59">
                  <c:v>3.4509388572993793E-2</c:v>
                </c:pt>
                <c:pt idx="60">
                  <c:v>-0.34167919616059161</c:v>
                </c:pt>
                <c:pt idx="61">
                  <c:v>-0.1001536137564184</c:v>
                </c:pt>
                <c:pt idx="62">
                  <c:v>-0.19593398966280531</c:v>
                </c:pt>
                <c:pt idx="63">
                  <c:v>-0.51718133517499332</c:v>
                </c:pt>
                <c:pt idx="64">
                  <c:v>-0.21491776895184511</c:v>
                </c:pt>
                <c:pt idx="65">
                  <c:v>-0.36887298636349503</c:v>
                </c:pt>
                <c:pt idx="66">
                  <c:v>-0.21347059895992049</c:v>
                </c:pt>
                <c:pt idx="67">
                  <c:v>-0.16613990178140881</c:v>
                </c:pt>
                <c:pt idx="68">
                  <c:v>-0.66188548770110944</c:v>
                </c:pt>
                <c:pt idx="69">
                  <c:v>-0.62087857849820172</c:v>
                </c:pt>
                <c:pt idx="70">
                  <c:v>-0.54923897614340889</c:v>
                </c:pt>
                <c:pt idx="71">
                  <c:v>-0.77476457101123741</c:v>
                </c:pt>
                <c:pt idx="72">
                  <c:v>-0.80627687912007906</c:v>
                </c:pt>
                <c:pt idx="73">
                  <c:v>-1.1531958429615869</c:v>
                </c:pt>
                <c:pt idx="74">
                  <c:v>-0.84544281172139557</c:v>
                </c:pt>
                <c:pt idx="75">
                  <c:v>-0.36430292967420819</c:v>
                </c:pt>
                <c:pt idx="76">
                  <c:v>-0.66404591534712687</c:v>
                </c:pt>
                <c:pt idx="77">
                  <c:v>-2.0134819643280228</c:v>
                </c:pt>
                <c:pt idx="78">
                  <c:v>-2.3157272517936178</c:v>
                </c:pt>
                <c:pt idx="79">
                  <c:v>-0.73387277626042924</c:v>
                </c:pt>
                <c:pt idx="80">
                  <c:v>-0.84733428184299608</c:v>
                </c:pt>
                <c:pt idx="81">
                  <c:v>-0.4545488945845631</c:v>
                </c:pt>
                <c:pt idx="82">
                  <c:v>-0.85926352787376481</c:v>
                </c:pt>
                <c:pt idx="83">
                  <c:v>-2.0083256519547259</c:v>
                </c:pt>
                <c:pt idx="84">
                  <c:v>-1.8673539706489299</c:v>
                </c:pt>
                <c:pt idx="85">
                  <c:v>-1.9921334743871919</c:v>
                </c:pt>
                <c:pt idx="86">
                  <c:v>0.226855898224572</c:v>
                </c:pt>
                <c:pt idx="87">
                  <c:v>-8.7697848751990271E-3</c:v>
                </c:pt>
                <c:pt idx="88">
                  <c:v>-0.43746490080849698</c:v>
                </c:pt>
                <c:pt idx="89">
                  <c:v>-1.564319024202643</c:v>
                </c:pt>
                <c:pt idx="90">
                  <c:v>-1.2550793855698279</c:v>
                </c:pt>
                <c:pt idx="91">
                  <c:v>-2.8421727353366379</c:v>
                </c:pt>
                <c:pt idx="92">
                  <c:v>-2.6059678780369522</c:v>
                </c:pt>
                <c:pt idx="93">
                  <c:v>0.42980748055439799</c:v>
                </c:pt>
                <c:pt idx="94">
                  <c:v>0.23756197350910321</c:v>
                </c:pt>
              </c:numCache>
            </c:numRef>
          </c:xVal>
          <c:yVal>
            <c:numRef>
              <c:f>'PCA-tot'!$AD$649:$AD$743</c:f>
              <c:numCache>
                <c:formatCode>0.00</c:formatCode>
                <c:ptCount val="95"/>
                <c:pt idx="0">
                  <c:v>-1.0564793085030051</c:v>
                </c:pt>
                <c:pt idx="1">
                  <c:v>-1.289744572551762</c:v>
                </c:pt>
                <c:pt idx="2">
                  <c:v>-0.4073422392349163</c:v>
                </c:pt>
                <c:pt idx="3">
                  <c:v>-0.464367842491337</c:v>
                </c:pt>
                <c:pt idx="4">
                  <c:v>-5.1441715764419582E-2</c:v>
                </c:pt>
                <c:pt idx="5">
                  <c:v>0.2185775997161318</c:v>
                </c:pt>
                <c:pt idx="6">
                  <c:v>-0.91292352326616222</c:v>
                </c:pt>
                <c:pt idx="7">
                  <c:v>-0.6776675458958662</c:v>
                </c:pt>
                <c:pt idx="8">
                  <c:v>-0.18303116115700571</c:v>
                </c:pt>
                <c:pt idx="9">
                  <c:v>-0.81991525163131196</c:v>
                </c:pt>
                <c:pt idx="10">
                  <c:v>0.19757720403002621</c:v>
                </c:pt>
                <c:pt idx="11">
                  <c:v>-0.16187319808893449</c:v>
                </c:pt>
                <c:pt idx="12">
                  <c:v>-0.50638219555273045</c:v>
                </c:pt>
                <c:pt idx="13">
                  <c:v>2.8677741476980909</c:v>
                </c:pt>
                <c:pt idx="14">
                  <c:v>-0.6931842092618562</c:v>
                </c:pt>
                <c:pt idx="15">
                  <c:v>-0.84583609113134639</c:v>
                </c:pt>
                <c:pt idx="16">
                  <c:v>-1.2365540204544641</c:v>
                </c:pt>
                <c:pt idx="17">
                  <c:v>-1.318318876314676</c:v>
                </c:pt>
                <c:pt idx="18">
                  <c:v>-1.378684766242483</c:v>
                </c:pt>
                <c:pt idx="19">
                  <c:v>-0.73405362251301065</c:v>
                </c:pt>
                <c:pt idx="20">
                  <c:v>-0.91016581832860066</c:v>
                </c:pt>
                <c:pt idx="21">
                  <c:v>-1.392268634876036</c:v>
                </c:pt>
                <c:pt idx="22">
                  <c:v>-0.69593552712025031</c:v>
                </c:pt>
                <c:pt idx="23">
                  <c:v>-0.69716290735913289</c:v>
                </c:pt>
                <c:pt idx="24">
                  <c:v>-0.74413849186301539</c:v>
                </c:pt>
                <c:pt idx="25">
                  <c:v>0.21205891391347589</c:v>
                </c:pt>
                <c:pt idx="26">
                  <c:v>-0.90632686403483509</c:v>
                </c:pt>
                <c:pt idx="27">
                  <c:v>-1.2192499005127231</c:v>
                </c:pt>
                <c:pt idx="28">
                  <c:v>-0.66088020996049557</c:v>
                </c:pt>
                <c:pt idx="29">
                  <c:v>-2.2665969454760422</c:v>
                </c:pt>
                <c:pt idx="30">
                  <c:v>-2.521282199145658</c:v>
                </c:pt>
                <c:pt idx="31">
                  <c:v>-1.109136865266338</c:v>
                </c:pt>
                <c:pt idx="32">
                  <c:v>-0.32710502852368639</c:v>
                </c:pt>
                <c:pt idx="33">
                  <c:v>-2.0025827146780681</c:v>
                </c:pt>
                <c:pt idx="34">
                  <c:v>-0.96783305642122397</c:v>
                </c:pt>
                <c:pt idx="35">
                  <c:v>-0.91877724608709233</c:v>
                </c:pt>
                <c:pt idx="36">
                  <c:v>-0.96371328524507072</c:v>
                </c:pt>
                <c:pt idx="37">
                  <c:v>-0.96109278208381699</c:v>
                </c:pt>
                <c:pt idx="38">
                  <c:v>-0.71663737364673219</c:v>
                </c:pt>
                <c:pt idx="39">
                  <c:v>-0.98177797236359332</c:v>
                </c:pt>
                <c:pt idx="40">
                  <c:v>-1.009248031167721</c:v>
                </c:pt>
                <c:pt idx="41">
                  <c:v>-0.53232384405916999</c:v>
                </c:pt>
                <c:pt idx="42">
                  <c:v>-0.55886148581359452</c:v>
                </c:pt>
                <c:pt idx="43">
                  <c:v>-0.69413573633673942</c:v>
                </c:pt>
                <c:pt idx="44">
                  <c:v>-0.51684848975322528</c:v>
                </c:pt>
                <c:pt idx="45">
                  <c:v>-0.56393884617002021</c:v>
                </c:pt>
                <c:pt idx="46">
                  <c:v>-0.86321225270649582</c:v>
                </c:pt>
                <c:pt idx="47">
                  <c:v>-1.196761446657556</c:v>
                </c:pt>
                <c:pt idx="48">
                  <c:v>-1.3136304369376739</c:v>
                </c:pt>
                <c:pt idx="49">
                  <c:v>-1.202117063632373</c:v>
                </c:pt>
                <c:pt idx="50">
                  <c:v>-0.31472624308598968</c:v>
                </c:pt>
                <c:pt idx="51">
                  <c:v>-1.078657205102687</c:v>
                </c:pt>
                <c:pt idx="52">
                  <c:v>-1.0808035761084209</c:v>
                </c:pt>
                <c:pt idx="53">
                  <c:v>-1.2009865568532681</c:v>
                </c:pt>
                <c:pt idx="54">
                  <c:v>-1.2285169262862889</c:v>
                </c:pt>
                <c:pt idx="55">
                  <c:v>-1.064684835423036</c:v>
                </c:pt>
                <c:pt idx="56">
                  <c:v>-1.2304436715144511</c:v>
                </c:pt>
                <c:pt idx="57">
                  <c:v>-1.4196628227603501</c:v>
                </c:pt>
                <c:pt idx="58">
                  <c:v>-1.620133604074333</c:v>
                </c:pt>
                <c:pt idx="59">
                  <c:v>-1.357195997298356</c:v>
                </c:pt>
                <c:pt idx="60">
                  <c:v>-0.96677471829534012</c:v>
                </c:pt>
                <c:pt idx="61">
                  <c:v>-1.3562431717462891</c:v>
                </c:pt>
                <c:pt idx="62">
                  <c:v>-1.487140271432702</c:v>
                </c:pt>
                <c:pt idx="63">
                  <c:v>-1.021867456411403</c:v>
                </c:pt>
                <c:pt idx="64">
                  <c:v>-0.9566251261576687</c:v>
                </c:pt>
                <c:pt idx="65">
                  <c:v>-0.85423174607756647</c:v>
                </c:pt>
                <c:pt idx="66">
                  <c:v>-1.0332082512833489</c:v>
                </c:pt>
                <c:pt idx="67">
                  <c:v>-1.110344793101814</c:v>
                </c:pt>
                <c:pt idx="68">
                  <c:v>-0.98970334102805324</c:v>
                </c:pt>
                <c:pt idx="69">
                  <c:v>-0.89811838263820765</c:v>
                </c:pt>
                <c:pt idx="70">
                  <c:v>-1.0231476488908029</c:v>
                </c:pt>
                <c:pt idx="71">
                  <c:v>-0.59438265990231487</c:v>
                </c:pt>
                <c:pt idx="72">
                  <c:v>-0.93410089072498481</c:v>
                </c:pt>
                <c:pt idx="73">
                  <c:v>-0.79655455736736802</c:v>
                </c:pt>
                <c:pt idx="74">
                  <c:v>-0.93892362184696065</c:v>
                </c:pt>
                <c:pt idx="75">
                  <c:v>-1.905829104769666</c:v>
                </c:pt>
                <c:pt idx="76">
                  <c:v>-1.177688602278596</c:v>
                </c:pt>
                <c:pt idx="77">
                  <c:v>-0.6212561521771317</c:v>
                </c:pt>
                <c:pt idx="78">
                  <c:v>-0.66044932492284247</c:v>
                </c:pt>
                <c:pt idx="79">
                  <c:v>-0.49370809521926212</c:v>
                </c:pt>
                <c:pt idx="80">
                  <c:v>-0.59466872504366231</c:v>
                </c:pt>
                <c:pt idx="81">
                  <c:v>-0.77342559650784304</c:v>
                </c:pt>
                <c:pt idx="82">
                  <c:v>0.24870289682205721</c:v>
                </c:pt>
                <c:pt idx="83">
                  <c:v>-0.60351440595144568</c:v>
                </c:pt>
                <c:pt idx="84">
                  <c:v>-0.90660797000219195</c:v>
                </c:pt>
                <c:pt idx="85">
                  <c:v>-1.157217169972923</c:v>
                </c:pt>
                <c:pt idx="86">
                  <c:v>-2.2993718841568098</c:v>
                </c:pt>
                <c:pt idx="87">
                  <c:v>-2.2847983949539699</c:v>
                </c:pt>
                <c:pt idx="88">
                  <c:v>-2.55274739975258</c:v>
                </c:pt>
                <c:pt idx="89">
                  <c:v>-1.1408473567166331</c:v>
                </c:pt>
                <c:pt idx="90">
                  <c:v>-1.045126011251571</c:v>
                </c:pt>
                <c:pt idx="91">
                  <c:v>-0.35406001708991391</c:v>
                </c:pt>
                <c:pt idx="92">
                  <c:v>-0.57201190142311453</c:v>
                </c:pt>
                <c:pt idx="93">
                  <c:v>-2.0324951967266869</c:v>
                </c:pt>
                <c:pt idx="94">
                  <c:v>-1.9689115666027981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A94-2C4F-8F4D-3C0A95E9946E}"/>
            </c:ext>
          </c:extLst>
        </c:ser>
        <c:ser>
          <c:idx val="26"/>
          <c:order val="11"/>
          <c:tx>
            <c:v>Vavdos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'PCA-tot'!$AC$744:$AC$797</c:f>
              <c:numCache>
                <c:formatCode>0.00</c:formatCode>
                <c:ptCount val="54"/>
                <c:pt idx="0">
                  <c:v>-0.45583313288647359</c:v>
                </c:pt>
                <c:pt idx="1">
                  <c:v>-0.67687043173255879</c:v>
                </c:pt>
                <c:pt idx="2">
                  <c:v>-1.346066812918463</c:v>
                </c:pt>
                <c:pt idx="3">
                  <c:v>-1.2297978861725141</c:v>
                </c:pt>
                <c:pt idx="4">
                  <c:v>0.64773561735227891</c:v>
                </c:pt>
                <c:pt idx="5">
                  <c:v>0.67377672222294982</c:v>
                </c:pt>
                <c:pt idx="6">
                  <c:v>3.735960017041131E-2</c:v>
                </c:pt>
                <c:pt idx="7">
                  <c:v>-3.89295216337582E-2</c:v>
                </c:pt>
                <c:pt idx="8">
                  <c:v>1.2746544876853581</c:v>
                </c:pt>
                <c:pt idx="9">
                  <c:v>1.3298547000683609</c:v>
                </c:pt>
                <c:pt idx="10">
                  <c:v>1.3298128748712681</c:v>
                </c:pt>
                <c:pt idx="11">
                  <c:v>1.386430110486204</c:v>
                </c:pt>
                <c:pt idx="12">
                  <c:v>0.37919003286838038</c:v>
                </c:pt>
                <c:pt idx="13">
                  <c:v>0.80335981070487505</c:v>
                </c:pt>
                <c:pt idx="14">
                  <c:v>0.62016934053800632</c:v>
                </c:pt>
                <c:pt idx="15">
                  <c:v>0.75669666088326892</c:v>
                </c:pt>
                <c:pt idx="16">
                  <c:v>0.79463675354672791</c:v>
                </c:pt>
                <c:pt idx="17">
                  <c:v>0.89815295459604605</c:v>
                </c:pt>
                <c:pt idx="18">
                  <c:v>0.83557828127932388</c:v>
                </c:pt>
                <c:pt idx="19">
                  <c:v>0.1095348554115799</c:v>
                </c:pt>
                <c:pt idx="20">
                  <c:v>0.16350547407917981</c:v>
                </c:pt>
                <c:pt idx="21">
                  <c:v>0.17949914375637241</c:v>
                </c:pt>
                <c:pt idx="22">
                  <c:v>7.0406544131657686E-2</c:v>
                </c:pt>
                <c:pt idx="23">
                  <c:v>-0.13270093993736659</c:v>
                </c:pt>
                <c:pt idx="24">
                  <c:v>4.7042084579890342E-2</c:v>
                </c:pt>
                <c:pt idx="25">
                  <c:v>9.8438466791909221E-2</c:v>
                </c:pt>
                <c:pt idx="26">
                  <c:v>-5.343794624903709E-2</c:v>
                </c:pt>
                <c:pt idx="27">
                  <c:v>-2.943411774011143E-2</c:v>
                </c:pt>
                <c:pt idx="28">
                  <c:v>6.193633944717726E-2</c:v>
                </c:pt>
                <c:pt idx="29">
                  <c:v>2.4906670803957729E-2</c:v>
                </c:pt>
                <c:pt idx="30">
                  <c:v>2.6098824929470629E-2</c:v>
                </c:pt>
                <c:pt idx="31">
                  <c:v>0.25681467043282852</c:v>
                </c:pt>
                <c:pt idx="32">
                  <c:v>-1.2290201163851461E-2</c:v>
                </c:pt>
                <c:pt idx="33">
                  <c:v>-0.18911476719483619</c:v>
                </c:pt>
                <c:pt idx="34">
                  <c:v>-0.22605590448578669</c:v>
                </c:pt>
                <c:pt idx="35">
                  <c:v>-0.1010738169476221</c:v>
                </c:pt>
                <c:pt idx="36">
                  <c:v>-0.1747950709004239</c:v>
                </c:pt>
                <c:pt idx="37">
                  <c:v>-0.11611474617949211</c:v>
                </c:pt>
                <c:pt idx="38">
                  <c:v>-0.2175225254541181</c:v>
                </c:pt>
                <c:pt idx="39">
                  <c:v>-0.26641334408499617</c:v>
                </c:pt>
                <c:pt idx="40">
                  <c:v>0.44126714480965379</c:v>
                </c:pt>
                <c:pt idx="41">
                  <c:v>0.28577818403399458</c:v>
                </c:pt>
                <c:pt idx="42">
                  <c:v>0.36061727323919029</c:v>
                </c:pt>
                <c:pt idx="43">
                  <c:v>0.45536027609029123</c:v>
                </c:pt>
                <c:pt idx="44">
                  <c:v>0.35345470889432601</c:v>
                </c:pt>
                <c:pt idx="45">
                  <c:v>0.175360577163894</c:v>
                </c:pt>
                <c:pt idx="46">
                  <c:v>0.41458195459623592</c:v>
                </c:pt>
                <c:pt idx="47">
                  <c:v>-0.2574530106854665</c:v>
                </c:pt>
                <c:pt idx="48">
                  <c:v>-7.5740294841400019E-2</c:v>
                </c:pt>
                <c:pt idx="49">
                  <c:v>-0.34543914277957372</c:v>
                </c:pt>
                <c:pt idx="50">
                  <c:v>-0.4331340251591515</c:v>
                </c:pt>
                <c:pt idx="51">
                  <c:v>-0.38352830780140029</c:v>
                </c:pt>
                <c:pt idx="52">
                  <c:v>-0.38235564165393332</c:v>
                </c:pt>
                <c:pt idx="53">
                  <c:v>-0.1118404079397757</c:v>
                </c:pt>
              </c:numCache>
            </c:numRef>
          </c:xVal>
          <c:yVal>
            <c:numRef>
              <c:f>'PCA-tot'!$AD$744:$AD$797</c:f>
              <c:numCache>
                <c:formatCode>0.00</c:formatCode>
                <c:ptCount val="54"/>
                <c:pt idx="0">
                  <c:v>-0.1197788284577256</c:v>
                </c:pt>
                <c:pt idx="1">
                  <c:v>-0.93124466627647584</c:v>
                </c:pt>
                <c:pt idx="2">
                  <c:v>-0.61459018660397036</c:v>
                </c:pt>
                <c:pt idx="3">
                  <c:v>-0.46364473467160339</c:v>
                </c:pt>
                <c:pt idx="4">
                  <c:v>0.15569647890075389</c:v>
                </c:pt>
                <c:pt idx="5">
                  <c:v>8.166510554265663E-2</c:v>
                </c:pt>
                <c:pt idx="6">
                  <c:v>-0.56065364221121206</c:v>
                </c:pt>
                <c:pt idx="7">
                  <c:v>-0.57641415074609237</c:v>
                </c:pt>
                <c:pt idx="8">
                  <c:v>7.5623528557491161E-3</c:v>
                </c:pt>
                <c:pt idx="9">
                  <c:v>7.6823969144446044E-2</c:v>
                </c:pt>
                <c:pt idx="10">
                  <c:v>0.33663192253160817</c:v>
                </c:pt>
                <c:pt idx="11">
                  <c:v>0.16782634814057909</c:v>
                </c:pt>
                <c:pt idx="12">
                  <c:v>1.024194778578875</c:v>
                </c:pt>
                <c:pt idx="13">
                  <c:v>1.36931922348526</c:v>
                </c:pt>
                <c:pt idx="14">
                  <c:v>1.146432126696872</c:v>
                </c:pt>
                <c:pt idx="15">
                  <c:v>1.229526984569367</c:v>
                </c:pt>
                <c:pt idx="16">
                  <c:v>1.2654598092480021</c:v>
                </c:pt>
                <c:pt idx="17">
                  <c:v>1.2731862887504859</c:v>
                </c:pt>
                <c:pt idx="18">
                  <c:v>1.3609699628734311</c:v>
                </c:pt>
                <c:pt idx="19">
                  <c:v>0.31544538994153631</c:v>
                </c:pt>
                <c:pt idx="20">
                  <c:v>0.13320547525765539</c:v>
                </c:pt>
                <c:pt idx="21">
                  <c:v>0.3051995036942452</c:v>
                </c:pt>
                <c:pt idx="22">
                  <c:v>0.40807501324134521</c:v>
                </c:pt>
                <c:pt idx="23">
                  <c:v>0.31389068967035388</c:v>
                </c:pt>
                <c:pt idx="24">
                  <c:v>0.1597948276734566</c:v>
                </c:pt>
                <c:pt idx="25">
                  <c:v>-5.5117735076385321E-3</c:v>
                </c:pt>
                <c:pt idx="26">
                  <c:v>0.41444671685838308</c:v>
                </c:pt>
                <c:pt idx="27">
                  <c:v>0.69089210468124518</c:v>
                </c:pt>
                <c:pt idx="28">
                  <c:v>0.6042900184891189</c:v>
                </c:pt>
                <c:pt idx="29">
                  <c:v>0.62347495071960124</c:v>
                </c:pt>
                <c:pt idx="30">
                  <c:v>0.24584147492208391</c:v>
                </c:pt>
                <c:pt idx="31">
                  <c:v>0.34926470760009398</c:v>
                </c:pt>
                <c:pt idx="32">
                  <c:v>0.64384149204655872</c:v>
                </c:pt>
                <c:pt idx="33">
                  <c:v>0.41999026474421602</c:v>
                </c:pt>
                <c:pt idx="34">
                  <c:v>0.49031385482145989</c:v>
                </c:pt>
                <c:pt idx="35">
                  <c:v>0.36709357946215349</c:v>
                </c:pt>
                <c:pt idx="36">
                  <c:v>0.45779348430686329</c:v>
                </c:pt>
                <c:pt idx="37">
                  <c:v>3.9809211551544981E-4</c:v>
                </c:pt>
                <c:pt idx="38">
                  <c:v>0.66871055401263035</c:v>
                </c:pt>
                <c:pt idx="39">
                  <c:v>0.48229723942811598</c:v>
                </c:pt>
                <c:pt idx="40">
                  <c:v>0.85593482463447013</c:v>
                </c:pt>
                <c:pt idx="41">
                  <c:v>0.92332146397390025</c:v>
                </c:pt>
                <c:pt idx="42">
                  <c:v>0.70380931199008223</c:v>
                </c:pt>
                <c:pt idx="43">
                  <c:v>0.98639757195845645</c:v>
                </c:pt>
                <c:pt idx="44">
                  <c:v>0.77085927036064383</c:v>
                </c:pt>
                <c:pt idx="45">
                  <c:v>0.73755400272667704</c:v>
                </c:pt>
                <c:pt idx="46">
                  <c:v>0.9380371770663124</c:v>
                </c:pt>
                <c:pt idx="47">
                  <c:v>0.2119286442683519</c:v>
                </c:pt>
                <c:pt idx="48">
                  <c:v>0.30377995178147238</c:v>
                </c:pt>
                <c:pt idx="49">
                  <c:v>0.14512726387148789</c:v>
                </c:pt>
                <c:pt idx="50">
                  <c:v>0.24579368289566439</c:v>
                </c:pt>
                <c:pt idx="51">
                  <c:v>0.37476855273295029</c:v>
                </c:pt>
                <c:pt idx="52">
                  <c:v>0.35037099151108109</c:v>
                </c:pt>
                <c:pt idx="53">
                  <c:v>-5.6514694223860788E-2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A94-2C4F-8F4D-3C0A95E9946E}"/>
            </c:ext>
          </c:extLst>
        </c:ser>
        <c:ser>
          <c:idx val="27"/>
          <c:order val="12"/>
          <c:tx>
            <c:v>Skyros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'PCA-tot'!$AC$798:$AC$921</c:f>
              <c:numCache>
                <c:formatCode>0.00</c:formatCode>
                <c:ptCount val="124"/>
                <c:pt idx="0">
                  <c:v>-0.32314996128656692</c:v>
                </c:pt>
                <c:pt idx="1">
                  <c:v>-0.32001268444777559</c:v>
                </c:pt>
                <c:pt idx="2">
                  <c:v>-0.41999741099150423</c:v>
                </c:pt>
                <c:pt idx="3">
                  <c:v>-0.42689198950541218</c:v>
                </c:pt>
                <c:pt idx="4">
                  <c:v>-0.46525051015145269</c:v>
                </c:pt>
                <c:pt idx="5">
                  <c:v>-0.3882656900541912</c:v>
                </c:pt>
                <c:pt idx="6">
                  <c:v>-0.28516891197433042</c:v>
                </c:pt>
                <c:pt idx="7">
                  <c:v>-0.28247034379647579</c:v>
                </c:pt>
                <c:pt idx="8">
                  <c:v>-0.29077764706048098</c:v>
                </c:pt>
                <c:pt idx="9">
                  <c:v>-0.40612813794172858</c:v>
                </c:pt>
                <c:pt idx="10">
                  <c:v>-0.29588097201952712</c:v>
                </c:pt>
                <c:pt idx="11">
                  <c:v>-0.29419079077641902</c:v>
                </c:pt>
                <c:pt idx="12">
                  <c:v>-0.1914786422188601</c:v>
                </c:pt>
                <c:pt idx="13">
                  <c:v>-0.33857800011632538</c:v>
                </c:pt>
                <c:pt idx="14">
                  <c:v>-0.19539598389667881</c:v>
                </c:pt>
                <c:pt idx="15">
                  <c:v>-0.1946491204687642</c:v>
                </c:pt>
                <c:pt idx="16">
                  <c:v>-0.1061288969488054</c:v>
                </c:pt>
                <c:pt idx="17">
                  <c:v>-5.5931686679331828E-2</c:v>
                </c:pt>
                <c:pt idx="18">
                  <c:v>0.13563894520215711</c:v>
                </c:pt>
                <c:pt idx="19">
                  <c:v>-3.4478574431908632E-2</c:v>
                </c:pt>
                <c:pt idx="20">
                  <c:v>-0.16365768990049151</c:v>
                </c:pt>
                <c:pt idx="21">
                  <c:v>-7.5536170977749438E-3</c:v>
                </c:pt>
                <c:pt idx="22">
                  <c:v>-0.32152043516892798</c:v>
                </c:pt>
                <c:pt idx="23">
                  <c:v>-0.28456736687167872</c:v>
                </c:pt>
                <c:pt idx="24">
                  <c:v>-0.30008915942783682</c:v>
                </c:pt>
                <c:pt idx="25">
                  <c:v>-0.30936082964517542</c:v>
                </c:pt>
                <c:pt idx="26">
                  <c:v>-0.24075237835935501</c:v>
                </c:pt>
                <c:pt idx="27">
                  <c:v>0.19581389854567449</c:v>
                </c:pt>
                <c:pt idx="28">
                  <c:v>-6.9012051406828159E-2</c:v>
                </c:pt>
                <c:pt idx="29">
                  <c:v>-0.1571470377256822</c:v>
                </c:pt>
                <c:pt idx="30">
                  <c:v>0.17468872001778241</c:v>
                </c:pt>
                <c:pt idx="31">
                  <c:v>-0.26454876186236381</c:v>
                </c:pt>
                <c:pt idx="32">
                  <c:v>-0.17988114259392199</c:v>
                </c:pt>
                <c:pt idx="33">
                  <c:v>0.66885997583454249</c:v>
                </c:pt>
                <c:pt idx="34">
                  <c:v>0.31337753576809629</c:v>
                </c:pt>
                <c:pt idx="35">
                  <c:v>0.1229963023535298</c:v>
                </c:pt>
                <c:pt idx="36">
                  <c:v>1.278306484642904E-2</c:v>
                </c:pt>
                <c:pt idx="37">
                  <c:v>0.57403755128783807</c:v>
                </c:pt>
                <c:pt idx="38">
                  <c:v>0.25133474862261879</c:v>
                </c:pt>
                <c:pt idx="39">
                  <c:v>3.1610279258103897E-2</c:v>
                </c:pt>
                <c:pt idx="40">
                  <c:v>-7.7908932921087165E-2</c:v>
                </c:pt>
                <c:pt idx="41">
                  <c:v>-6.1991136064134797E-2</c:v>
                </c:pt>
                <c:pt idx="42">
                  <c:v>3.2310251931339948E-2</c:v>
                </c:pt>
                <c:pt idx="43">
                  <c:v>2.6287137278262689E-2</c:v>
                </c:pt>
                <c:pt idx="44">
                  <c:v>-4.7270572875724786E-3</c:v>
                </c:pt>
                <c:pt idx="45">
                  <c:v>-8.1694909207085831E-2</c:v>
                </c:pt>
                <c:pt idx="46">
                  <c:v>-4.4027686809562608E-2</c:v>
                </c:pt>
                <c:pt idx="47">
                  <c:v>-0.26583641032897909</c:v>
                </c:pt>
                <c:pt idx="48">
                  <c:v>-0.71279023921237217</c:v>
                </c:pt>
                <c:pt idx="49">
                  <c:v>-0.28806329970127847</c:v>
                </c:pt>
                <c:pt idx="50">
                  <c:v>-0.3081434891541745</c:v>
                </c:pt>
                <c:pt idx="51">
                  <c:v>-0.223044146337984</c:v>
                </c:pt>
                <c:pt idx="52">
                  <c:v>-0.25503177481118178</c:v>
                </c:pt>
                <c:pt idx="53">
                  <c:v>-0.1973200127485672</c:v>
                </c:pt>
                <c:pt idx="54">
                  <c:v>-0.26145706030007532</c:v>
                </c:pt>
                <c:pt idx="55">
                  <c:v>-0.2303854437288729</c:v>
                </c:pt>
                <c:pt idx="56">
                  <c:v>-0.2693834090646921</c:v>
                </c:pt>
                <c:pt idx="57">
                  <c:v>-0.2197848146942534</c:v>
                </c:pt>
                <c:pt idx="58">
                  <c:v>-0.1951351878739874</c:v>
                </c:pt>
                <c:pt idx="59">
                  <c:v>-0.27129558123138731</c:v>
                </c:pt>
                <c:pt idx="60">
                  <c:v>-0.2426735708006694</c:v>
                </c:pt>
                <c:pt idx="61">
                  <c:v>-0.24974411255628801</c:v>
                </c:pt>
                <c:pt idx="62">
                  <c:v>-0.28258835637855889</c:v>
                </c:pt>
                <c:pt idx="63">
                  <c:v>-0.21184544812092801</c:v>
                </c:pt>
                <c:pt idx="64">
                  <c:v>-0.16521111396756491</c:v>
                </c:pt>
                <c:pt idx="65">
                  <c:v>-0.21958509808811891</c:v>
                </c:pt>
                <c:pt idx="66">
                  <c:v>-0.14351217406339861</c:v>
                </c:pt>
                <c:pt idx="67">
                  <c:v>0.74808350998923001</c:v>
                </c:pt>
                <c:pt idx="68">
                  <c:v>0.74229149226784374</c:v>
                </c:pt>
                <c:pt idx="69">
                  <c:v>0.70367697031823673</c:v>
                </c:pt>
                <c:pt idx="70">
                  <c:v>0.55327987989521799</c:v>
                </c:pt>
                <c:pt idx="71">
                  <c:v>0.50564682945095152</c:v>
                </c:pt>
                <c:pt idx="72">
                  <c:v>0.54168200630633134</c:v>
                </c:pt>
                <c:pt idx="73">
                  <c:v>0.56065729992805835</c:v>
                </c:pt>
                <c:pt idx="74">
                  <c:v>0.58864021903740238</c:v>
                </c:pt>
                <c:pt idx="75">
                  <c:v>0.4929935103034439</c:v>
                </c:pt>
                <c:pt idx="76">
                  <c:v>0.97637373112179893</c:v>
                </c:pt>
                <c:pt idx="77">
                  <c:v>0.94397475265957564</c:v>
                </c:pt>
                <c:pt idx="78">
                  <c:v>0.95824747843909597</c:v>
                </c:pt>
                <c:pt idx="79">
                  <c:v>1.1546438696536481</c:v>
                </c:pt>
                <c:pt idx="80">
                  <c:v>0.50816849250308604</c:v>
                </c:pt>
                <c:pt idx="81">
                  <c:v>0.42101561667273868</c:v>
                </c:pt>
                <c:pt idx="82">
                  <c:v>0.54492185589895525</c:v>
                </c:pt>
                <c:pt idx="83">
                  <c:v>0.54120891579122565</c:v>
                </c:pt>
                <c:pt idx="84">
                  <c:v>0.64214104147502693</c:v>
                </c:pt>
                <c:pt idx="85">
                  <c:v>0.6959296886142482</c:v>
                </c:pt>
                <c:pt idx="86">
                  <c:v>0.64031766445938987</c:v>
                </c:pt>
                <c:pt idx="87">
                  <c:v>0.6751348692758844</c:v>
                </c:pt>
                <c:pt idx="88">
                  <c:v>0.75473564837737706</c:v>
                </c:pt>
                <c:pt idx="89">
                  <c:v>0.70894290080718825</c:v>
                </c:pt>
                <c:pt idx="90">
                  <c:v>0.75186527491790622</c:v>
                </c:pt>
                <c:pt idx="91">
                  <c:v>0.74598883337395694</c:v>
                </c:pt>
                <c:pt idx="92">
                  <c:v>0.76439025437289998</c:v>
                </c:pt>
                <c:pt idx="93">
                  <c:v>-1.894249281818114</c:v>
                </c:pt>
                <c:pt idx="94">
                  <c:v>-1.974982176209183</c:v>
                </c:pt>
                <c:pt idx="95">
                  <c:v>-1.812637598750845</c:v>
                </c:pt>
                <c:pt idx="96">
                  <c:v>-1.8445439288626451</c:v>
                </c:pt>
                <c:pt idx="97">
                  <c:v>-1.8706881084912479</c:v>
                </c:pt>
                <c:pt idx="98">
                  <c:v>-1.795454633989775</c:v>
                </c:pt>
                <c:pt idx="99">
                  <c:v>-1.653914616568035</c:v>
                </c:pt>
                <c:pt idx="100">
                  <c:v>-2.0194254917847041</c:v>
                </c:pt>
                <c:pt idx="101">
                  <c:v>-1.8703182229442219</c:v>
                </c:pt>
                <c:pt idx="102">
                  <c:v>-1.9432741605110611</c:v>
                </c:pt>
                <c:pt idx="103">
                  <c:v>-2.140381348251192</c:v>
                </c:pt>
                <c:pt idx="104">
                  <c:v>-1.990931596608273</c:v>
                </c:pt>
                <c:pt idx="105">
                  <c:v>-1.678461747632906</c:v>
                </c:pt>
                <c:pt idx="106">
                  <c:v>-1.873804765608623</c:v>
                </c:pt>
                <c:pt idx="107">
                  <c:v>-1.89156970095676</c:v>
                </c:pt>
                <c:pt idx="108">
                  <c:v>-2.007019797585631</c:v>
                </c:pt>
                <c:pt idx="109">
                  <c:v>-1.9760983609003</c:v>
                </c:pt>
                <c:pt idx="110">
                  <c:v>-1.963576315086409</c:v>
                </c:pt>
                <c:pt idx="111">
                  <c:v>-2.0809303568808328</c:v>
                </c:pt>
                <c:pt idx="112">
                  <c:v>-1.9958177039407841</c:v>
                </c:pt>
                <c:pt idx="113">
                  <c:v>-2.024794735074174</c:v>
                </c:pt>
                <c:pt idx="114">
                  <c:v>-1.785140075301938</c:v>
                </c:pt>
                <c:pt idx="115">
                  <c:v>-2.7053626834415998</c:v>
                </c:pt>
                <c:pt idx="116">
                  <c:v>-2.6494958391468351</c:v>
                </c:pt>
                <c:pt idx="117">
                  <c:v>-2.593694155661892</c:v>
                </c:pt>
                <c:pt idx="118">
                  <c:v>-2.4152137443831889</c:v>
                </c:pt>
                <c:pt idx="119">
                  <c:v>-2.633279523656169</c:v>
                </c:pt>
                <c:pt idx="120">
                  <c:v>-2.4863318582854781</c:v>
                </c:pt>
                <c:pt idx="121">
                  <c:v>-2.1101019206877161</c:v>
                </c:pt>
                <c:pt idx="122">
                  <c:v>-2.4241234364943178</c:v>
                </c:pt>
                <c:pt idx="123">
                  <c:v>-2.463228378057106</c:v>
                </c:pt>
              </c:numCache>
            </c:numRef>
          </c:xVal>
          <c:yVal>
            <c:numRef>
              <c:f>'PCA-tot'!$AD$798:$AD$921</c:f>
              <c:numCache>
                <c:formatCode>0.00</c:formatCode>
                <c:ptCount val="124"/>
                <c:pt idx="0">
                  <c:v>-0.91710471359414381</c:v>
                </c:pt>
                <c:pt idx="1">
                  <c:v>-1.0286396331404279</c:v>
                </c:pt>
                <c:pt idx="2">
                  <c:v>-0.81986466453104767</c:v>
                </c:pt>
                <c:pt idx="3">
                  <c:v>-0.8691400433632207</c:v>
                </c:pt>
                <c:pt idx="4">
                  <c:v>-0.80319883616176113</c:v>
                </c:pt>
                <c:pt idx="5">
                  <c:v>-0.80098060086743728</c:v>
                </c:pt>
                <c:pt idx="6">
                  <c:v>-0.46383621599749858</c:v>
                </c:pt>
                <c:pt idx="7">
                  <c:v>-0.6971301472100061</c:v>
                </c:pt>
                <c:pt idx="8">
                  <c:v>-0.87881677479383147</c:v>
                </c:pt>
                <c:pt idx="9">
                  <c:v>-0.78080571428904888</c:v>
                </c:pt>
                <c:pt idx="10">
                  <c:v>-0.84281086186961685</c:v>
                </c:pt>
                <c:pt idx="11">
                  <c:v>-0.911595479367596</c:v>
                </c:pt>
                <c:pt idx="12">
                  <c:v>-0.95728488843317394</c:v>
                </c:pt>
                <c:pt idx="13">
                  <c:v>-0.76825229337880696</c:v>
                </c:pt>
                <c:pt idx="14">
                  <c:v>-0.83545632418513915</c:v>
                </c:pt>
                <c:pt idx="15">
                  <c:v>-0.72537168375379912</c:v>
                </c:pt>
                <c:pt idx="16">
                  <c:v>-0.91366523685676204</c:v>
                </c:pt>
                <c:pt idx="17">
                  <c:v>-0.796759229050781</c:v>
                </c:pt>
                <c:pt idx="18">
                  <c:v>-0.78810502356504675</c:v>
                </c:pt>
                <c:pt idx="19">
                  <c:v>-0.53192015124893099</c:v>
                </c:pt>
                <c:pt idx="20">
                  <c:v>-0.69894414246348824</c:v>
                </c:pt>
                <c:pt idx="21">
                  <c:v>-0.62147185369964875</c:v>
                </c:pt>
                <c:pt idx="22">
                  <c:v>2.1650671675043589</c:v>
                </c:pt>
                <c:pt idx="23">
                  <c:v>2.1805609569319109</c:v>
                </c:pt>
                <c:pt idx="24">
                  <c:v>2.0538930875216761</c:v>
                </c:pt>
                <c:pt idx="25">
                  <c:v>2.1979579516500332</c:v>
                </c:pt>
                <c:pt idx="26">
                  <c:v>2.4062945984000819</c:v>
                </c:pt>
                <c:pt idx="27">
                  <c:v>2.605245966225092</c:v>
                </c:pt>
                <c:pt idx="28">
                  <c:v>-0.64335541745977498</c:v>
                </c:pt>
                <c:pt idx="29">
                  <c:v>-0.7387552537926666</c:v>
                </c:pt>
                <c:pt idx="30">
                  <c:v>-5.3364865978236607E-2</c:v>
                </c:pt>
                <c:pt idx="31">
                  <c:v>-0.80941070408142546</c:v>
                </c:pt>
                <c:pt idx="32">
                  <c:v>-0.68598872469971572</c:v>
                </c:pt>
                <c:pt idx="33">
                  <c:v>-0.66548860926648723</c:v>
                </c:pt>
                <c:pt idx="34">
                  <c:v>-0.79360325878632565</c:v>
                </c:pt>
                <c:pt idx="35">
                  <c:v>-0.71053773473152748</c:v>
                </c:pt>
                <c:pt idx="36">
                  <c:v>-0.72414685755944519</c:v>
                </c:pt>
                <c:pt idx="37">
                  <c:v>-0.78472810926139946</c:v>
                </c:pt>
                <c:pt idx="38">
                  <c:v>-0.68124385590980074</c:v>
                </c:pt>
                <c:pt idx="39">
                  <c:v>-0.54246337610279938</c:v>
                </c:pt>
                <c:pt idx="40">
                  <c:v>-0.55849087992379198</c:v>
                </c:pt>
                <c:pt idx="41">
                  <c:v>-0.67611615676533032</c:v>
                </c:pt>
                <c:pt idx="42">
                  <c:v>-0.48370011499040733</c:v>
                </c:pt>
                <c:pt idx="43">
                  <c:v>-0.57171442424623808</c:v>
                </c:pt>
                <c:pt idx="44">
                  <c:v>-0.58370676466275118</c:v>
                </c:pt>
                <c:pt idx="45">
                  <c:v>-0.64254319448785313</c:v>
                </c:pt>
                <c:pt idx="46">
                  <c:v>-0.5735513448515358</c:v>
                </c:pt>
                <c:pt idx="47">
                  <c:v>-0.61106136356476937</c:v>
                </c:pt>
                <c:pt idx="48">
                  <c:v>-0.40761307747042602</c:v>
                </c:pt>
                <c:pt idx="49">
                  <c:v>-0.59900585079572688</c:v>
                </c:pt>
                <c:pt idx="50">
                  <c:v>-0.55323588112668465</c:v>
                </c:pt>
                <c:pt idx="51">
                  <c:v>-0.5426576793038036</c:v>
                </c:pt>
                <c:pt idx="52">
                  <c:v>-0.61340290656000518</c:v>
                </c:pt>
                <c:pt idx="53">
                  <c:v>-0.55457865941992002</c:v>
                </c:pt>
                <c:pt idx="54">
                  <c:v>-0.55601636516317143</c:v>
                </c:pt>
                <c:pt idx="55">
                  <c:v>-0.53404945224302958</c:v>
                </c:pt>
                <c:pt idx="56">
                  <c:v>-0.62640122939911425</c:v>
                </c:pt>
                <c:pt idx="57">
                  <c:v>-0.5592359307215492</c:v>
                </c:pt>
                <c:pt idx="58">
                  <c:v>-0.62497191417090636</c:v>
                </c:pt>
                <c:pt idx="59">
                  <c:v>-0.60419631895583947</c:v>
                </c:pt>
                <c:pt idx="60">
                  <c:v>-0.65389690256051447</c:v>
                </c:pt>
                <c:pt idx="61">
                  <c:v>-0.64745455606866043</c:v>
                </c:pt>
                <c:pt idx="62">
                  <c:v>-0.60518945074260388</c:v>
                </c:pt>
                <c:pt idx="63">
                  <c:v>-0.53126583483000467</c:v>
                </c:pt>
                <c:pt idx="64">
                  <c:v>-0.64707029389874093</c:v>
                </c:pt>
                <c:pt idx="65">
                  <c:v>-0.60322383063739937</c:v>
                </c:pt>
                <c:pt idx="66">
                  <c:v>-0.41592647611334382</c:v>
                </c:pt>
                <c:pt idx="67">
                  <c:v>0.21350460114287631</c:v>
                </c:pt>
                <c:pt idx="68">
                  <c:v>1.7765247954510038E-2</c:v>
                </c:pt>
                <c:pt idx="69">
                  <c:v>-5.781625528315084E-2</c:v>
                </c:pt>
                <c:pt idx="70">
                  <c:v>0.2163017679397887</c:v>
                </c:pt>
                <c:pt idx="71">
                  <c:v>0.11002780553284661</c:v>
                </c:pt>
                <c:pt idx="72">
                  <c:v>-9.7440350875553031E-3</c:v>
                </c:pt>
                <c:pt idx="73">
                  <c:v>-7.6721904206009661E-2</c:v>
                </c:pt>
                <c:pt idx="74">
                  <c:v>-3.2996055918584753E-2</c:v>
                </c:pt>
                <c:pt idx="75">
                  <c:v>-7.4201625303164875E-2</c:v>
                </c:pt>
                <c:pt idx="76">
                  <c:v>0.63711003732017357</c:v>
                </c:pt>
                <c:pt idx="77">
                  <c:v>0.51160980834764913</c:v>
                </c:pt>
                <c:pt idx="78">
                  <c:v>0.71303124471991441</c:v>
                </c:pt>
                <c:pt idx="79">
                  <c:v>0.65751517337060572</c:v>
                </c:pt>
                <c:pt idx="80">
                  <c:v>-0.26691971548065319</c:v>
                </c:pt>
                <c:pt idx="81">
                  <c:v>-4.4907348835021788E-2</c:v>
                </c:pt>
                <c:pt idx="82">
                  <c:v>-0.2090512456052129</c:v>
                </c:pt>
                <c:pt idx="83">
                  <c:v>-7.8156563699635043E-2</c:v>
                </c:pt>
                <c:pt idx="84">
                  <c:v>0.12229198731977679</c:v>
                </c:pt>
                <c:pt idx="85">
                  <c:v>2.5086899718144651E-2</c:v>
                </c:pt>
                <c:pt idx="86">
                  <c:v>0.23470011415604461</c:v>
                </c:pt>
                <c:pt idx="87">
                  <c:v>0.10804152523739489</c:v>
                </c:pt>
                <c:pt idx="88">
                  <c:v>0.1013485657779121</c:v>
                </c:pt>
                <c:pt idx="89">
                  <c:v>0.29988001572116341</c:v>
                </c:pt>
                <c:pt idx="90">
                  <c:v>0.19594026119004021</c:v>
                </c:pt>
                <c:pt idx="91">
                  <c:v>0.38149687437188379</c:v>
                </c:pt>
                <c:pt idx="92">
                  <c:v>0.31470787290855567</c:v>
                </c:pt>
                <c:pt idx="93">
                  <c:v>-0.14519366911591369</c:v>
                </c:pt>
                <c:pt idx="94">
                  <c:v>-0.36253139108288618</c:v>
                </c:pt>
                <c:pt idx="95">
                  <c:v>-0.5031164090677791</c:v>
                </c:pt>
                <c:pt idx="96">
                  <c:v>-0.59558781630418112</c:v>
                </c:pt>
                <c:pt idx="97">
                  <c:v>-0.47156282100189462</c:v>
                </c:pt>
                <c:pt idx="98">
                  <c:v>-0.44978315758623849</c:v>
                </c:pt>
                <c:pt idx="99">
                  <c:v>-0.46459934900666761</c:v>
                </c:pt>
                <c:pt idx="100">
                  <c:v>-0.48680858986235093</c:v>
                </c:pt>
                <c:pt idx="101">
                  <c:v>-0.60462226387851825</c:v>
                </c:pt>
                <c:pt idx="102">
                  <c:v>-0.61611835722232677</c:v>
                </c:pt>
                <c:pt idx="103">
                  <c:v>-0.75947238674902584</c:v>
                </c:pt>
                <c:pt idx="104">
                  <c:v>-0.66042276200459349</c:v>
                </c:pt>
                <c:pt idx="105">
                  <c:v>-0.80960119912015027</c:v>
                </c:pt>
                <c:pt idx="106">
                  <c:v>-0.78219921535765113</c:v>
                </c:pt>
                <c:pt idx="107">
                  <c:v>-0.85868648224503608</c:v>
                </c:pt>
                <c:pt idx="108">
                  <c:v>-0.72560657282243068</c:v>
                </c:pt>
                <c:pt idx="109">
                  <c:v>-0.77921438887078864</c:v>
                </c:pt>
                <c:pt idx="110">
                  <c:v>-0.88413597351328221</c:v>
                </c:pt>
                <c:pt idx="111">
                  <c:v>-0.6842775896366261</c:v>
                </c:pt>
                <c:pt idx="112">
                  <c:v>-0.88706279992395565</c:v>
                </c:pt>
                <c:pt idx="113">
                  <c:v>-0.82368672857670489</c:v>
                </c:pt>
                <c:pt idx="114">
                  <c:v>-0.91777155834238477</c:v>
                </c:pt>
                <c:pt idx="115">
                  <c:v>-0.50896139550351893</c:v>
                </c:pt>
                <c:pt idx="116">
                  <c:v>-0.34338798943999782</c:v>
                </c:pt>
                <c:pt idx="117">
                  <c:v>-0.2218043736056923</c:v>
                </c:pt>
                <c:pt idx="118">
                  <c:v>-0.44508630176368119</c:v>
                </c:pt>
                <c:pt idx="119">
                  <c:v>-0.568119712901615</c:v>
                </c:pt>
                <c:pt idx="120">
                  <c:v>-0.36362943240801637</c:v>
                </c:pt>
                <c:pt idx="121">
                  <c:v>-0.49024602521685962</c:v>
                </c:pt>
                <c:pt idx="122">
                  <c:v>-0.18663781621588299</c:v>
                </c:pt>
                <c:pt idx="123">
                  <c:v>-0.19157954916967951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A94-2C4F-8F4D-3C0A95E9946E}"/>
            </c:ext>
          </c:extLst>
        </c:ser>
        <c:ser>
          <c:idx val="28"/>
          <c:order val="13"/>
          <c:tx>
            <c:v>Nea Roda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'PCA-tot'!$AC$922:$AC$997</c:f>
              <c:numCache>
                <c:formatCode>0.00</c:formatCode>
                <c:ptCount val="76"/>
                <c:pt idx="0">
                  <c:v>-1.3065587484390719</c:v>
                </c:pt>
                <c:pt idx="1">
                  <c:v>-1.7059991164015731</c:v>
                </c:pt>
                <c:pt idx="2">
                  <c:v>-1.286753047750995</c:v>
                </c:pt>
                <c:pt idx="3">
                  <c:v>-1.2531946949883319</c:v>
                </c:pt>
                <c:pt idx="4">
                  <c:v>-6.8286069525104326E-2</c:v>
                </c:pt>
                <c:pt idx="5">
                  <c:v>2.7126400629104852</c:v>
                </c:pt>
                <c:pt idx="6">
                  <c:v>1.628068956667224</c:v>
                </c:pt>
                <c:pt idx="7">
                  <c:v>2.5072511871445289</c:v>
                </c:pt>
                <c:pt idx="8">
                  <c:v>2.7253536818104869</c:v>
                </c:pt>
                <c:pt idx="9">
                  <c:v>2.8880448175693179</c:v>
                </c:pt>
                <c:pt idx="10">
                  <c:v>-1.2014000033958641</c:v>
                </c:pt>
                <c:pt idx="11">
                  <c:v>-1.435640846831852</c:v>
                </c:pt>
                <c:pt idx="12">
                  <c:v>-0.76973474696474131</c:v>
                </c:pt>
                <c:pt idx="13">
                  <c:v>-0.85759813316570388</c:v>
                </c:pt>
                <c:pt idx="14">
                  <c:v>-0.981402442904735</c:v>
                </c:pt>
                <c:pt idx="15">
                  <c:v>-0.66292462978077038</c:v>
                </c:pt>
                <c:pt idx="16">
                  <c:v>-0.61927471535314083</c:v>
                </c:pt>
                <c:pt idx="17">
                  <c:v>-0.25771855161945528</c:v>
                </c:pt>
                <c:pt idx="18">
                  <c:v>-0.38509806993424861</c:v>
                </c:pt>
                <c:pt idx="19">
                  <c:v>-0.81189266116068426</c:v>
                </c:pt>
                <c:pt idx="20">
                  <c:v>0.96642954636721179</c:v>
                </c:pt>
                <c:pt idx="21">
                  <c:v>0.9940599273492583</c:v>
                </c:pt>
                <c:pt idx="22">
                  <c:v>1.9418936487161189</c:v>
                </c:pt>
                <c:pt idx="23">
                  <c:v>1.5876043587338371</c:v>
                </c:pt>
                <c:pt idx="24">
                  <c:v>1.693233876675019</c:v>
                </c:pt>
                <c:pt idx="25">
                  <c:v>1.2996577767993001</c:v>
                </c:pt>
                <c:pt idx="26">
                  <c:v>1.2015358541192129</c:v>
                </c:pt>
                <c:pt idx="27">
                  <c:v>1.2418956504160961</c:v>
                </c:pt>
                <c:pt idx="28">
                  <c:v>2.992653067774083</c:v>
                </c:pt>
                <c:pt idx="29">
                  <c:v>1.6413605153663371</c:v>
                </c:pt>
                <c:pt idx="30">
                  <c:v>2.1192419566005412</c:v>
                </c:pt>
                <c:pt idx="31">
                  <c:v>1.1961252433258689</c:v>
                </c:pt>
                <c:pt idx="32">
                  <c:v>2.1482074844386299</c:v>
                </c:pt>
                <c:pt idx="33">
                  <c:v>1.245232680258368</c:v>
                </c:pt>
                <c:pt idx="34">
                  <c:v>1.204632237802002</c:v>
                </c:pt>
                <c:pt idx="35">
                  <c:v>1.260317140106969</c:v>
                </c:pt>
                <c:pt idx="36">
                  <c:v>1.121163658868688</c:v>
                </c:pt>
                <c:pt idx="37">
                  <c:v>1.552192438290529</c:v>
                </c:pt>
                <c:pt idx="38">
                  <c:v>1.3503220002435341</c:v>
                </c:pt>
                <c:pt idx="39">
                  <c:v>1.2038253540473349</c:v>
                </c:pt>
                <c:pt idx="40">
                  <c:v>1.15413753214305</c:v>
                </c:pt>
                <c:pt idx="41">
                  <c:v>1.3334933482013409</c:v>
                </c:pt>
                <c:pt idx="42">
                  <c:v>1.2727477100173989</c:v>
                </c:pt>
                <c:pt idx="43">
                  <c:v>3.9100191726881319</c:v>
                </c:pt>
                <c:pt idx="44">
                  <c:v>1.6002641938325839</c:v>
                </c:pt>
                <c:pt idx="45">
                  <c:v>1.5564292149261809</c:v>
                </c:pt>
                <c:pt idx="46">
                  <c:v>2.090783832200124</c:v>
                </c:pt>
                <c:pt idx="47">
                  <c:v>1.1721279163621681</c:v>
                </c:pt>
                <c:pt idx="48">
                  <c:v>1.5660998211943671</c:v>
                </c:pt>
                <c:pt idx="49">
                  <c:v>0.68630379524614427</c:v>
                </c:pt>
                <c:pt idx="50">
                  <c:v>0.70427581681180029</c:v>
                </c:pt>
                <c:pt idx="51">
                  <c:v>0.85673207787177574</c:v>
                </c:pt>
                <c:pt idx="52">
                  <c:v>3.4497487039648971</c:v>
                </c:pt>
                <c:pt idx="53">
                  <c:v>0.68366516509548081</c:v>
                </c:pt>
                <c:pt idx="54">
                  <c:v>0.79595800072960898</c:v>
                </c:pt>
                <c:pt idx="55">
                  <c:v>0.80147404166657565</c:v>
                </c:pt>
                <c:pt idx="56">
                  <c:v>0.81437417660565026</c:v>
                </c:pt>
                <c:pt idx="57">
                  <c:v>0.81706801932525652</c:v>
                </c:pt>
                <c:pt idx="58">
                  <c:v>0.7192145253144967</c:v>
                </c:pt>
                <c:pt idx="59">
                  <c:v>0.59655895953981686</c:v>
                </c:pt>
                <c:pt idx="60">
                  <c:v>0.85332182172583282</c:v>
                </c:pt>
                <c:pt idx="61">
                  <c:v>0.75588924118298662</c:v>
                </c:pt>
                <c:pt idx="62">
                  <c:v>0.69878586199547787</c:v>
                </c:pt>
                <c:pt idx="63">
                  <c:v>0.77488364900812756</c:v>
                </c:pt>
                <c:pt idx="64">
                  <c:v>0.7705577905299873</c:v>
                </c:pt>
                <c:pt idx="65">
                  <c:v>0.85872773791599555</c:v>
                </c:pt>
                <c:pt idx="66">
                  <c:v>0.86819609748910831</c:v>
                </c:pt>
                <c:pt idx="67">
                  <c:v>0.78726185912194868</c:v>
                </c:pt>
                <c:pt idx="68">
                  <c:v>0.91103314503504274</c:v>
                </c:pt>
                <c:pt idx="69">
                  <c:v>0.81299290722600692</c:v>
                </c:pt>
                <c:pt idx="70">
                  <c:v>0.73993305556336286</c:v>
                </c:pt>
                <c:pt idx="71">
                  <c:v>0.8389442882371263</c:v>
                </c:pt>
                <c:pt idx="72">
                  <c:v>1.2693277458573511</c:v>
                </c:pt>
                <c:pt idx="73">
                  <c:v>0.88280886800387215</c:v>
                </c:pt>
                <c:pt idx="74">
                  <c:v>0.88939664850139799</c:v>
                </c:pt>
                <c:pt idx="75">
                  <c:v>0.78869682366012617</c:v>
                </c:pt>
              </c:numCache>
            </c:numRef>
          </c:xVal>
          <c:yVal>
            <c:numRef>
              <c:f>'PCA-tot'!$AD$922:$AD$997</c:f>
              <c:numCache>
                <c:formatCode>0.00</c:formatCode>
                <c:ptCount val="76"/>
                <c:pt idx="0">
                  <c:v>-0.45346250404780769</c:v>
                </c:pt>
                <c:pt idx="1">
                  <c:v>-0.47750865938907272</c:v>
                </c:pt>
                <c:pt idx="2">
                  <c:v>-0.58273618805784133</c:v>
                </c:pt>
                <c:pt idx="3">
                  <c:v>-0.59232767960450816</c:v>
                </c:pt>
                <c:pt idx="4">
                  <c:v>-0.79802616969325513</c:v>
                </c:pt>
                <c:pt idx="5">
                  <c:v>-1.702632242558868</c:v>
                </c:pt>
                <c:pt idx="6">
                  <c:v>-1.3826837147422899</c:v>
                </c:pt>
                <c:pt idx="7">
                  <c:v>-1.509240435667095</c:v>
                </c:pt>
                <c:pt idx="8">
                  <c:v>-1.3505220464158509</c:v>
                </c:pt>
                <c:pt idx="9">
                  <c:v>-1.094395954348552</c:v>
                </c:pt>
                <c:pt idx="10">
                  <c:v>-0.59946168154712642</c:v>
                </c:pt>
                <c:pt idx="11">
                  <c:v>-0.56471491497748638</c:v>
                </c:pt>
                <c:pt idx="12">
                  <c:v>-0.48238245265832369</c:v>
                </c:pt>
                <c:pt idx="13">
                  <c:v>-0.40751944947792251</c:v>
                </c:pt>
                <c:pt idx="14">
                  <c:v>-0.38562868014315788</c:v>
                </c:pt>
                <c:pt idx="15">
                  <c:v>-0.91762453813388778</c:v>
                </c:pt>
                <c:pt idx="16">
                  <c:v>-0.8515029736811045</c:v>
                </c:pt>
                <c:pt idx="17">
                  <c:v>-0.29733406268733281</c:v>
                </c:pt>
                <c:pt idx="18">
                  <c:v>-0.16290533988847361</c:v>
                </c:pt>
                <c:pt idx="19">
                  <c:v>-0.92494874496412482</c:v>
                </c:pt>
                <c:pt idx="20">
                  <c:v>1.7618173123080449</c:v>
                </c:pt>
                <c:pt idx="21">
                  <c:v>1.698422367021523</c:v>
                </c:pt>
                <c:pt idx="22">
                  <c:v>2.3994954555642178</c:v>
                </c:pt>
                <c:pt idx="23">
                  <c:v>2.5690884039264041</c:v>
                </c:pt>
                <c:pt idx="24">
                  <c:v>2.0750632034148651</c:v>
                </c:pt>
                <c:pt idx="25">
                  <c:v>2.0441663370530478</c:v>
                </c:pt>
                <c:pt idx="26">
                  <c:v>1.949993054685714</c:v>
                </c:pt>
                <c:pt idx="27">
                  <c:v>1.8394004002185751</c:v>
                </c:pt>
                <c:pt idx="28">
                  <c:v>2.498986136355716</c:v>
                </c:pt>
                <c:pt idx="29">
                  <c:v>2.4904362646600018</c:v>
                </c:pt>
                <c:pt idx="30">
                  <c:v>1.0920037380734331</c:v>
                </c:pt>
                <c:pt idx="31">
                  <c:v>1.9471057081370231</c:v>
                </c:pt>
                <c:pt idx="32">
                  <c:v>2.5128159673028918</c:v>
                </c:pt>
                <c:pt idx="33">
                  <c:v>2.2805052229961218</c:v>
                </c:pt>
                <c:pt idx="34">
                  <c:v>2.1012593334687781</c:v>
                </c:pt>
                <c:pt idx="35">
                  <c:v>1.9410688861078429</c:v>
                </c:pt>
                <c:pt idx="36">
                  <c:v>1.8012863032749229</c:v>
                </c:pt>
                <c:pt idx="37">
                  <c:v>2.597334511132197</c:v>
                </c:pt>
                <c:pt idx="38">
                  <c:v>2.311439019941075</c:v>
                </c:pt>
                <c:pt idx="39">
                  <c:v>2.397821349521299</c:v>
                </c:pt>
                <c:pt idx="40">
                  <c:v>2.203444443881291</c:v>
                </c:pt>
                <c:pt idx="41">
                  <c:v>1.8927932449533329</c:v>
                </c:pt>
                <c:pt idx="42">
                  <c:v>1.815187433846108</c:v>
                </c:pt>
                <c:pt idx="43">
                  <c:v>2.1624970091826681</c:v>
                </c:pt>
                <c:pt idx="44">
                  <c:v>2.4432051255867671</c:v>
                </c:pt>
                <c:pt idx="45">
                  <c:v>1.8100581298639771</c:v>
                </c:pt>
                <c:pt idx="46">
                  <c:v>2.7800755539891919</c:v>
                </c:pt>
                <c:pt idx="47">
                  <c:v>2.548044805242256</c:v>
                </c:pt>
                <c:pt idx="48">
                  <c:v>2.216686427791783</c:v>
                </c:pt>
                <c:pt idx="49">
                  <c:v>1.781503482211386</c:v>
                </c:pt>
                <c:pt idx="50">
                  <c:v>1.607613049806434</c:v>
                </c:pt>
                <c:pt idx="51">
                  <c:v>1.59292351835594</c:v>
                </c:pt>
                <c:pt idx="52">
                  <c:v>1.46262119177784</c:v>
                </c:pt>
                <c:pt idx="53">
                  <c:v>1.5327205175716569</c:v>
                </c:pt>
                <c:pt idx="54">
                  <c:v>1.3645539067106289</c:v>
                </c:pt>
                <c:pt idx="55">
                  <c:v>1.307281058080983</c:v>
                </c:pt>
                <c:pt idx="56">
                  <c:v>1.472512738751961</c:v>
                </c:pt>
                <c:pt idx="57">
                  <c:v>1.5558533080201731</c:v>
                </c:pt>
                <c:pt idx="58">
                  <c:v>1.3631892693373719</c:v>
                </c:pt>
                <c:pt idx="59">
                  <c:v>1.397651080819807</c:v>
                </c:pt>
                <c:pt idx="60">
                  <c:v>1.318474671333975</c:v>
                </c:pt>
                <c:pt idx="61">
                  <c:v>1.98105374728591</c:v>
                </c:pt>
                <c:pt idx="62">
                  <c:v>1.4989012187931829</c:v>
                </c:pt>
                <c:pt idx="63">
                  <c:v>1.6766846793736361</c:v>
                </c:pt>
                <c:pt idx="64">
                  <c:v>1.219495974985386</c:v>
                </c:pt>
                <c:pt idx="65">
                  <c:v>1.263875195292224</c:v>
                </c:pt>
                <c:pt idx="66">
                  <c:v>1.4736874677292331</c:v>
                </c:pt>
                <c:pt idx="67">
                  <c:v>1.551980257119862</c:v>
                </c:pt>
                <c:pt idx="68">
                  <c:v>1.7753655794167069</c:v>
                </c:pt>
                <c:pt idx="69">
                  <c:v>1.402050510108698</c:v>
                </c:pt>
                <c:pt idx="70">
                  <c:v>1.469628636951738</c:v>
                </c:pt>
                <c:pt idx="71">
                  <c:v>1.554233341827497</c:v>
                </c:pt>
                <c:pt idx="72">
                  <c:v>2.469168192820733</c:v>
                </c:pt>
                <c:pt idx="73">
                  <c:v>1.759378408782474</c:v>
                </c:pt>
                <c:pt idx="74">
                  <c:v>1.6046611705586631</c:v>
                </c:pt>
                <c:pt idx="75">
                  <c:v>1.631850236002222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A94-2C4F-8F4D-3C0A95E9946E}"/>
            </c:ext>
          </c:extLst>
        </c:ser>
        <c:ser>
          <c:idx val="29"/>
          <c:order val="14"/>
          <c:tx>
            <c:v>Gomati</c:v>
          </c:tx>
          <c:spPr>
            <a:ln w="25400">
              <a:noFill/>
            </a:ln>
          </c:spPr>
          <c:marker>
            <c:symbol val="none"/>
          </c:marker>
          <c:xVal>
            <c:numRef>
              <c:f>'PCA-tot'!$AC$998:$AC$1184</c:f>
              <c:numCache>
                <c:formatCode>0.00</c:formatCode>
                <c:ptCount val="187"/>
                <c:pt idx="0">
                  <c:v>-3.4831410651445158</c:v>
                </c:pt>
                <c:pt idx="1">
                  <c:v>-2.4321325846130168</c:v>
                </c:pt>
                <c:pt idx="2">
                  <c:v>-2.5152809792551278</c:v>
                </c:pt>
                <c:pt idx="3">
                  <c:v>-3.0174765707277249</c:v>
                </c:pt>
                <c:pt idx="4">
                  <c:v>-2.9903519266095051</c:v>
                </c:pt>
                <c:pt idx="5">
                  <c:v>1.069751277862145</c:v>
                </c:pt>
                <c:pt idx="6">
                  <c:v>1.1075578209221499</c:v>
                </c:pt>
                <c:pt idx="7">
                  <c:v>0.12174846627356239</c:v>
                </c:pt>
                <c:pt idx="8">
                  <c:v>9.5306264211019107E-2</c:v>
                </c:pt>
                <c:pt idx="9">
                  <c:v>-4.9486451049266467E-2</c:v>
                </c:pt>
                <c:pt idx="10">
                  <c:v>1.3170596246941331</c:v>
                </c:pt>
                <c:pt idx="11">
                  <c:v>1.534614459691046</c:v>
                </c:pt>
                <c:pt idx="12">
                  <c:v>3.105374020338207</c:v>
                </c:pt>
                <c:pt idx="13">
                  <c:v>1.451393039226144</c:v>
                </c:pt>
                <c:pt idx="14">
                  <c:v>1.3693075027132571</c:v>
                </c:pt>
                <c:pt idx="15">
                  <c:v>1.1920487913321789</c:v>
                </c:pt>
                <c:pt idx="16">
                  <c:v>1.6559132323489669</c:v>
                </c:pt>
                <c:pt idx="17">
                  <c:v>1.5675019791360489</c:v>
                </c:pt>
                <c:pt idx="18">
                  <c:v>1.2901033684133529</c:v>
                </c:pt>
                <c:pt idx="19">
                  <c:v>1.331193467035322</c:v>
                </c:pt>
                <c:pt idx="20">
                  <c:v>1.2355763469528731</c:v>
                </c:pt>
                <c:pt idx="21">
                  <c:v>1.3225218723815211</c:v>
                </c:pt>
                <c:pt idx="22">
                  <c:v>1.8038421787027861</c:v>
                </c:pt>
                <c:pt idx="23">
                  <c:v>1.487990540299442</c:v>
                </c:pt>
                <c:pt idx="24">
                  <c:v>1.496813865061462</c:v>
                </c:pt>
                <c:pt idx="25">
                  <c:v>3.0476917020574992</c:v>
                </c:pt>
                <c:pt idx="26">
                  <c:v>1.173858129978371</c:v>
                </c:pt>
                <c:pt idx="27">
                  <c:v>1.360049121659672</c:v>
                </c:pt>
                <c:pt idx="28">
                  <c:v>1.6103059754971829</c:v>
                </c:pt>
                <c:pt idx="29">
                  <c:v>1.3134441906598999</c:v>
                </c:pt>
                <c:pt idx="30">
                  <c:v>1.3221691509097939</c:v>
                </c:pt>
                <c:pt idx="31">
                  <c:v>2.60006297196069</c:v>
                </c:pt>
                <c:pt idx="32">
                  <c:v>1.49431637453321</c:v>
                </c:pt>
                <c:pt idx="33">
                  <c:v>1.252459674417191</c:v>
                </c:pt>
                <c:pt idx="34">
                  <c:v>1.2234913796313669</c:v>
                </c:pt>
                <c:pt idx="35">
                  <c:v>2.147993930088818</c:v>
                </c:pt>
                <c:pt idx="36">
                  <c:v>1.8483981990055069</c:v>
                </c:pt>
                <c:pt idx="37">
                  <c:v>1.8271485198650519</c:v>
                </c:pt>
                <c:pt idx="38">
                  <c:v>2.4546423669229491</c:v>
                </c:pt>
                <c:pt idx="39">
                  <c:v>3.3637196382529231</c:v>
                </c:pt>
                <c:pt idx="40">
                  <c:v>3.290831763187938</c:v>
                </c:pt>
                <c:pt idx="41">
                  <c:v>1.9202044512974119</c:v>
                </c:pt>
                <c:pt idx="42">
                  <c:v>2.3920081294397009</c:v>
                </c:pt>
                <c:pt idx="43">
                  <c:v>2.4050076264587288</c:v>
                </c:pt>
                <c:pt idx="44">
                  <c:v>2.3206162296768378</c:v>
                </c:pt>
                <c:pt idx="45">
                  <c:v>2.4273300969744032</c:v>
                </c:pt>
                <c:pt idx="46">
                  <c:v>2.6367317662159491</c:v>
                </c:pt>
                <c:pt idx="47">
                  <c:v>3.2719169552804712</c:v>
                </c:pt>
                <c:pt idx="48">
                  <c:v>1.1918777595585961</c:v>
                </c:pt>
                <c:pt idx="49">
                  <c:v>1.1695740168007309</c:v>
                </c:pt>
                <c:pt idx="50">
                  <c:v>1.223414122471713</c:v>
                </c:pt>
                <c:pt idx="51">
                  <c:v>2.2948080266690378</c:v>
                </c:pt>
                <c:pt idx="52">
                  <c:v>2.462424825963812</c:v>
                </c:pt>
                <c:pt idx="53">
                  <c:v>1.5536160629073641</c:v>
                </c:pt>
                <c:pt idx="54">
                  <c:v>1.3698159596731621</c:v>
                </c:pt>
                <c:pt idx="55">
                  <c:v>2.9648867154271148</c:v>
                </c:pt>
                <c:pt idx="56">
                  <c:v>1.231296696092562</c:v>
                </c:pt>
                <c:pt idx="57">
                  <c:v>0.90962813075276383</c:v>
                </c:pt>
                <c:pt idx="58">
                  <c:v>0.96522014766017861</c:v>
                </c:pt>
                <c:pt idx="59">
                  <c:v>1.096367473325889</c:v>
                </c:pt>
                <c:pt idx="60">
                  <c:v>1.225048918042781</c:v>
                </c:pt>
                <c:pt idx="61">
                  <c:v>1.406804043760558</c:v>
                </c:pt>
                <c:pt idx="62">
                  <c:v>1.8835704022830779</c:v>
                </c:pt>
                <c:pt idx="63">
                  <c:v>1.6335064206707079</c:v>
                </c:pt>
                <c:pt idx="64">
                  <c:v>2.3412847279907831</c:v>
                </c:pt>
                <c:pt idx="65">
                  <c:v>1.846520505351162</c:v>
                </c:pt>
                <c:pt idx="66">
                  <c:v>0.91904633980043449</c:v>
                </c:pt>
                <c:pt idx="67">
                  <c:v>0.99150759792246212</c:v>
                </c:pt>
                <c:pt idx="68">
                  <c:v>0.88194560651434051</c:v>
                </c:pt>
                <c:pt idx="69">
                  <c:v>0.8878887140027748</c:v>
                </c:pt>
                <c:pt idx="70">
                  <c:v>1.0255439995064739</c:v>
                </c:pt>
                <c:pt idx="71">
                  <c:v>1.7340501815817</c:v>
                </c:pt>
                <c:pt idx="72">
                  <c:v>1.794848688127864</c:v>
                </c:pt>
                <c:pt idx="73">
                  <c:v>1.189944946272496</c:v>
                </c:pt>
                <c:pt idx="74">
                  <c:v>1.00207000379063</c:v>
                </c:pt>
                <c:pt idx="75">
                  <c:v>1.1427060645693921</c:v>
                </c:pt>
                <c:pt idx="76">
                  <c:v>1.144501148133326</c:v>
                </c:pt>
                <c:pt idx="77">
                  <c:v>1.044120169794132</c:v>
                </c:pt>
                <c:pt idx="78">
                  <c:v>1.1163585539842089</c:v>
                </c:pt>
                <c:pt idx="79">
                  <c:v>1.3429708407358121</c:v>
                </c:pt>
                <c:pt idx="80">
                  <c:v>1.191820821002205</c:v>
                </c:pt>
                <c:pt idx="81">
                  <c:v>2.3042935426471498</c:v>
                </c:pt>
                <c:pt idx="82">
                  <c:v>1.420303272063018</c:v>
                </c:pt>
                <c:pt idx="83">
                  <c:v>1.423800315640406</c:v>
                </c:pt>
                <c:pt idx="84">
                  <c:v>1.3641470698366349</c:v>
                </c:pt>
                <c:pt idx="85">
                  <c:v>1.404992477655487</c:v>
                </c:pt>
                <c:pt idx="86">
                  <c:v>3.0492547564209578</c:v>
                </c:pt>
                <c:pt idx="87">
                  <c:v>1.026246848512228</c:v>
                </c:pt>
                <c:pt idx="88">
                  <c:v>1.1036785174336781</c:v>
                </c:pt>
                <c:pt idx="89">
                  <c:v>1.0511782640181691</c:v>
                </c:pt>
                <c:pt idx="90">
                  <c:v>2.01597086389086</c:v>
                </c:pt>
                <c:pt idx="91">
                  <c:v>1.402579692381217</c:v>
                </c:pt>
                <c:pt idx="92">
                  <c:v>1.055003157716077</c:v>
                </c:pt>
                <c:pt idx="93">
                  <c:v>2.913427828179048</c:v>
                </c:pt>
                <c:pt idx="94">
                  <c:v>2.627947543469757</c:v>
                </c:pt>
                <c:pt idx="95">
                  <c:v>1.465178730817402</c:v>
                </c:pt>
                <c:pt idx="96">
                  <c:v>1.581072664276868</c:v>
                </c:pt>
                <c:pt idx="97">
                  <c:v>1.6499748613921359</c:v>
                </c:pt>
                <c:pt idx="98">
                  <c:v>1.40085111739313</c:v>
                </c:pt>
                <c:pt idx="99">
                  <c:v>1.3705670396314391</c:v>
                </c:pt>
                <c:pt idx="100">
                  <c:v>1.4570947412994839</c:v>
                </c:pt>
                <c:pt idx="101">
                  <c:v>1.490402224418385</c:v>
                </c:pt>
                <c:pt idx="102">
                  <c:v>1.501968752884826</c:v>
                </c:pt>
                <c:pt idx="103">
                  <c:v>1.534658219130252</c:v>
                </c:pt>
                <c:pt idx="104">
                  <c:v>1.6860095791322871</c:v>
                </c:pt>
                <c:pt idx="105">
                  <c:v>1.697199151921593</c:v>
                </c:pt>
                <c:pt idx="106">
                  <c:v>3.199422910569437</c:v>
                </c:pt>
                <c:pt idx="107">
                  <c:v>1.6712039669090439</c:v>
                </c:pt>
                <c:pt idx="108">
                  <c:v>1.639119498015102</c:v>
                </c:pt>
                <c:pt idx="109">
                  <c:v>1.880752273837401</c:v>
                </c:pt>
                <c:pt idx="110">
                  <c:v>1.767130187521192</c:v>
                </c:pt>
                <c:pt idx="111">
                  <c:v>1.7180629575297739</c:v>
                </c:pt>
                <c:pt idx="112">
                  <c:v>2.27786670502454</c:v>
                </c:pt>
                <c:pt idx="113">
                  <c:v>1.3021427310827871</c:v>
                </c:pt>
                <c:pt idx="114">
                  <c:v>1.283162518063137</c:v>
                </c:pt>
                <c:pt idx="115">
                  <c:v>1.319998424655114</c:v>
                </c:pt>
                <c:pt idx="116">
                  <c:v>2.8485035615351211</c:v>
                </c:pt>
                <c:pt idx="117">
                  <c:v>1.3543218097649301</c:v>
                </c:pt>
                <c:pt idx="118">
                  <c:v>1.210452264959647</c:v>
                </c:pt>
                <c:pt idx="119">
                  <c:v>1.333424407832164</c:v>
                </c:pt>
                <c:pt idx="120">
                  <c:v>2.162523657967176</c:v>
                </c:pt>
                <c:pt idx="121">
                  <c:v>2.637391503266532</c:v>
                </c:pt>
                <c:pt idx="122">
                  <c:v>1.276265051067307</c:v>
                </c:pt>
                <c:pt idx="123">
                  <c:v>1.17366405015889</c:v>
                </c:pt>
                <c:pt idx="124">
                  <c:v>1.249138866703146</c:v>
                </c:pt>
                <c:pt idx="125">
                  <c:v>1.1502451130607061</c:v>
                </c:pt>
                <c:pt idx="126">
                  <c:v>1.132356229210699</c:v>
                </c:pt>
                <c:pt idx="127">
                  <c:v>1.2006031363871841</c:v>
                </c:pt>
                <c:pt idx="128">
                  <c:v>2.4151705151297511</c:v>
                </c:pt>
                <c:pt idx="129">
                  <c:v>2.3463795895785471</c:v>
                </c:pt>
                <c:pt idx="130">
                  <c:v>2.243524750904061</c:v>
                </c:pt>
                <c:pt idx="131">
                  <c:v>1.8037926783220239</c:v>
                </c:pt>
                <c:pt idx="132">
                  <c:v>1.2384524731578259</c:v>
                </c:pt>
                <c:pt idx="133">
                  <c:v>1.1949070787080021</c:v>
                </c:pt>
                <c:pt idx="134">
                  <c:v>1.1105739068308429</c:v>
                </c:pt>
                <c:pt idx="135">
                  <c:v>1.1658482030791151</c:v>
                </c:pt>
                <c:pt idx="136">
                  <c:v>1.0810844066255081</c:v>
                </c:pt>
                <c:pt idx="137">
                  <c:v>1.00349847895097</c:v>
                </c:pt>
                <c:pt idx="138">
                  <c:v>1.329600518122279</c:v>
                </c:pt>
                <c:pt idx="139">
                  <c:v>1.060069891017771</c:v>
                </c:pt>
                <c:pt idx="140">
                  <c:v>1.0986117323617639</c:v>
                </c:pt>
                <c:pt idx="141">
                  <c:v>1.087837296377747</c:v>
                </c:pt>
                <c:pt idx="142">
                  <c:v>0.96049424526747185</c:v>
                </c:pt>
                <c:pt idx="143">
                  <c:v>1.08262107309927</c:v>
                </c:pt>
                <c:pt idx="144">
                  <c:v>1.326181408234651</c:v>
                </c:pt>
                <c:pt idx="145">
                  <c:v>1.039457096101507</c:v>
                </c:pt>
                <c:pt idx="146">
                  <c:v>1.156912438420044</c:v>
                </c:pt>
                <c:pt idx="147">
                  <c:v>1.06480970389352</c:v>
                </c:pt>
                <c:pt idx="148">
                  <c:v>1.0027291779876719</c:v>
                </c:pt>
                <c:pt idx="149">
                  <c:v>0.88060026425520788</c:v>
                </c:pt>
                <c:pt idx="150">
                  <c:v>1.123113070228728</c:v>
                </c:pt>
                <c:pt idx="151">
                  <c:v>1.0428669133220221</c:v>
                </c:pt>
                <c:pt idx="152">
                  <c:v>0.78810321947623385</c:v>
                </c:pt>
                <c:pt idx="153">
                  <c:v>0.90472498702018267</c:v>
                </c:pt>
                <c:pt idx="154">
                  <c:v>0.95855551093789737</c:v>
                </c:pt>
                <c:pt idx="155">
                  <c:v>1.1432492643199661</c:v>
                </c:pt>
                <c:pt idx="156">
                  <c:v>1.2063532994095041</c:v>
                </c:pt>
                <c:pt idx="157">
                  <c:v>1.2042285972837219</c:v>
                </c:pt>
                <c:pt idx="158">
                  <c:v>-4.9833108057154109E-2</c:v>
                </c:pt>
                <c:pt idx="159">
                  <c:v>-0.13008035428528891</c:v>
                </c:pt>
                <c:pt idx="160">
                  <c:v>-1.391648665397081</c:v>
                </c:pt>
                <c:pt idx="161">
                  <c:v>-1.352607678763923</c:v>
                </c:pt>
                <c:pt idx="162">
                  <c:v>1.1311006162339881</c:v>
                </c:pt>
                <c:pt idx="163">
                  <c:v>0.9183529840268827</c:v>
                </c:pt>
                <c:pt idx="164">
                  <c:v>1.195402597530173</c:v>
                </c:pt>
                <c:pt idx="165">
                  <c:v>-0.30469264025304732</c:v>
                </c:pt>
                <c:pt idx="166">
                  <c:v>-0.24338982822118979</c:v>
                </c:pt>
                <c:pt idx="167">
                  <c:v>0.2044326586362134</c:v>
                </c:pt>
                <c:pt idx="168">
                  <c:v>-1.0072811407421021</c:v>
                </c:pt>
                <c:pt idx="169">
                  <c:v>-1.178831156489806</c:v>
                </c:pt>
                <c:pt idx="170">
                  <c:v>-2.114231223987328</c:v>
                </c:pt>
                <c:pt idx="171">
                  <c:v>-1.890991193699171</c:v>
                </c:pt>
                <c:pt idx="172">
                  <c:v>-2.1138835470827502</c:v>
                </c:pt>
                <c:pt idx="173">
                  <c:v>-1.9316830163804779</c:v>
                </c:pt>
                <c:pt idx="174">
                  <c:v>3.077403051522638</c:v>
                </c:pt>
                <c:pt idx="175">
                  <c:v>0.75415275977078877</c:v>
                </c:pt>
                <c:pt idx="176">
                  <c:v>3.8069760743888268</c:v>
                </c:pt>
                <c:pt idx="177">
                  <c:v>3.8195569333493502</c:v>
                </c:pt>
                <c:pt idx="178">
                  <c:v>3.5947807476923379</c:v>
                </c:pt>
                <c:pt idx="179">
                  <c:v>0.72816630678389993</c:v>
                </c:pt>
                <c:pt idx="180">
                  <c:v>0.69614926481215611</c:v>
                </c:pt>
                <c:pt idx="181">
                  <c:v>0.77919954078956488</c:v>
                </c:pt>
                <c:pt idx="182">
                  <c:v>0.75401469893636897</c:v>
                </c:pt>
                <c:pt idx="183">
                  <c:v>3.1403402155056108</c:v>
                </c:pt>
                <c:pt idx="184">
                  <c:v>3.4469201088109589</c:v>
                </c:pt>
                <c:pt idx="185">
                  <c:v>2.3331677927187888</c:v>
                </c:pt>
                <c:pt idx="186">
                  <c:v>3.0962538695787649</c:v>
                </c:pt>
              </c:numCache>
            </c:numRef>
          </c:xVal>
          <c:yVal>
            <c:numRef>
              <c:f>'PCA-tot'!$AD$998:$AD$1184</c:f>
              <c:numCache>
                <c:formatCode>0.00</c:formatCode>
                <c:ptCount val="187"/>
                <c:pt idx="0">
                  <c:v>2.5152967574225529</c:v>
                </c:pt>
                <c:pt idx="1">
                  <c:v>2.022844789600577</c:v>
                </c:pt>
                <c:pt idx="2">
                  <c:v>2.1298530130336961</c:v>
                </c:pt>
                <c:pt idx="3">
                  <c:v>3.505214293255539</c:v>
                </c:pt>
                <c:pt idx="4">
                  <c:v>3.7825073839930639</c:v>
                </c:pt>
                <c:pt idx="5">
                  <c:v>-1.420927777196672</c:v>
                </c:pt>
                <c:pt idx="6">
                  <c:v>-1.473240694580181</c:v>
                </c:pt>
                <c:pt idx="7">
                  <c:v>-5.4012055627191573E-2</c:v>
                </c:pt>
                <c:pt idx="8">
                  <c:v>-0.26756636777726878</c:v>
                </c:pt>
                <c:pt idx="9">
                  <c:v>1.5173176347912889E-2</c:v>
                </c:pt>
                <c:pt idx="10">
                  <c:v>0.92952659333440202</c:v>
                </c:pt>
                <c:pt idx="11">
                  <c:v>0.58002429779913978</c:v>
                </c:pt>
                <c:pt idx="12">
                  <c:v>0.20780288053431381</c:v>
                </c:pt>
                <c:pt idx="13">
                  <c:v>1.0149103225620799</c:v>
                </c:pt>
                <c:pt idx="14">
                  <c:v>0.83660918649202831</c:v>
                </c:pt>
                <c:pt idx="15">
                  <c:v>0.92936156387334778</c:v>
                </c:pt>
                <c:pt idx="16">
                  <c:v>0.3510384650752959</c:v>
                </c:pt>
                <c:pt idx="17">
                  <c:v>0.5180886986779446</c:v>
                </c:pt>
                <c:pt idx="18">
                  <c:v>0.81915454689149547</c:v>
                </c:pt>
                <c:pt idx="19">
                  <c:v>0.79771144770375857</c:v>
                </c:pt>
                <c:pt idx="20">
                  <c:v>0.98538810676022504</c:v>
                </c:pt>
                <c:pt idx="21">
                  <c:v>1.1483744675209819</c:v>
                </c:pt>
                <c:pt idx="22">
                  <c:v>0.73060099462040573</c:v>
                </c:pt>
                <c:pt idx="23">
                  <c:v>0.62742467300437554</c:v>
                </c:pt>
                <c:pt idx="24">
                  <c:v>0.60836756897429578</c:v>
                </c:pt>
                <c:pt idx="25">
                  <c:v>3.8189252091540798E-3</c:v>
                </c:pt>
                <c:pt idx="26">
                  <c:v>0.85436730145852779</c:v>
                </c:pt>
                <c:pt idx="27">
                  <c:v>0.72600200262972059</c:v>
                </c:pt>
                <c:pt idx="28">
                  <c:v>0.96944471905342589</c:v>
                </c:pt>
                <c:pt idx="29">
                  <c:v>1.032736322411036</c:v>
                </c:pt>
                <c:pt idx="30">
                  <c:v>0.89115935201734009</c:v>
                </c:pt>
                <c:pt idx="31">
                  <c:v>0.42579776880950571</c:v>
                </c:pt>
                <c:pt idx="32">
                  <c:v>0.83491206736672563</c:v>
                </c:pt>
                <c:pt idx="33">
                  <c:v>0.70547887204079529</c:v>
                </c:pt>
                <c:pt idx="34">
                  <c:v>0.79757349284321488</c:v>
                </c:pt>
                <c:pt idx="35">
                  <c:v>3.0376134123424521</c:v>
                </c:pt>
                <c:pt idx="36">
                  <c:v>2.7325109630765589</c:v>
                </c:pt>
                <c:pt idx="37">
                  <c:v>2.7908399963683652</c:v>
                </c:pt>
                <c:pt idx="38">
                  <c:v>2.9433622150692371</c:v>
                </c:pt>
                <c:pt idx="39">
                  <c:v>3.094165845293003</c:v>
                </c:pt>
                <c:pt idx="40">
                  <c:v>3.1008480356499359</c:v>
                </c:pt>
                <c:pt idx="41">
                  <c:v>2.604397314149216</c:v>
                </c:pt>
                <c:pt idx="42">
                  <c:v>2.83349568286524</c:v>
                </c:pt>
                <c:pt idx="43">
                  <c:v>2.8087263062776211</c:v>
                </c:pt>
                <c:pt idx="44">
                  <c:v>2.7823271355082921</c:v>
                </c:pt>
                <c:pt idx="45">
                  <c:v>2.7932784498082199</c:v>
                </c:pt>
                <c:pt idx="46">
                  <c:v>3.335620473791304</c:v>
                </c:pt>
                <c:pt idx="47">
                  <c:v>3.2182988779454882</c:v>
                </c:pt>
                <c:pt idx="48">
                  <c:v>0.4605251479083235</c:v>
                </c:pt>
                <c:pt idx="49">
                  <c:v>0.66142181947050283</c:v>
                </c:pt>
                <c:pt idx="50">
                  <c:v>0.72934357352075707</c:v>
                </c:pt>
                <c:pt idx="51">
                  <c:v>0.7569301290861552</c:v>
                </c:pt>
                <c:pt idx="52">
                  <c:v>1.192509820790066</c:v>
                </c:pt>
                <c:pt idx="53">
                  <c:v>1.1478070728352761</c:v>
                </c:pt>
                <c:pt idx="54">
                  <c:v>0.79401920674963289</c:v>
                </c:pt>
                <c:pt idx="55">
                  <c:v>0.48372999685623752</c:v>
                </c:pt>
                <c:pt idx="56">
                  <c:v>0.40160394043489361</c:v>
                </c:pt>
                <c:pt idx="57">
                  <c:v>0.56241412501597188</c:v>
                </c:pt>
                <c:pt idx="58">
                  <c:v>0.57484175341243882</c:v>
                </c:pt>
                <c:pt idx="59">
                  <c:v>0.4931658658835934</c:v>
                </c:pt>
                <c:pt idx="60">
                  <c:v>0.51690525550250299</c:v>
                </c:pt>
                <c:pt idx="61">
                  <c:v>0.82644179417135377</c:v>
                </c:pt>
                <c:pt idx="62">
                  <c:v>1.348729188035477</c:v>
                </c:pt>
                <c:pt idx="63">
                  <c:v>0.8310478501332329</c:v>
                </c:pt>
                <c:pt idx="64">
                  <c:v>0.41762736514815479</c:v>
                </c:pt>
                <c:pt idx="65">
                  <c:v>0.3922838914890831</c:v>
                </c:pt>
                <c:pt idx="66">
                  <c:v>0.76244011174744708</c:v>
                </c:pt>
                <c:pt idx="67">
                  <c:v>0.54137430356525362</c:v>
                </c:pt>
                <c:pt idx="68">
                  <c:v>0.52014163515308198</c:v>
                </c:pt>
                <c:pt idx="69">
                  <c:v>0.52620322925610896</c:v>
                </c:pt>
                <c:pt idx="70">
                  <c:v>0.59129836237151534</c:v>
                </c:pt>
                <c:pt idx="71">
                  <c:v>0.97285141707395695</c:v>
                </c:pt>
                <c:pt idx="72">
                  <c:v>0.65214331467713693</c:v>
                </c:pt>
                <c:pt idx="73">
                  <c:v>0.71755680977243674</c:v>
                </c:pt>
                <c:pt idx="74">
                  <c:v>0.84770577253136292</c:v>
                </c:pt>
                <c:pt idx="75">
                  <c:v>0.90356076801602658</c:v>
                </c:pt>
                <c:pt idx="76">
                  <c:v>0.84391293754208963</c:v>
                </c:pt>
                <c:pt idx="77">
                  <c:v>1.009948123079085</c:v>
                </c:pt>
                <c:pt idx="78">
                  <c:v>0.83087748198005917</c:v>
                </c:pt>
                <c:pt idx="79">
                  <c:v>0.82041867316112782</c:v>
                </c:pt>
                <c:pt idx="80">
                  <c:v>1.010769337496904</c:v>
                </c:pt>
                <c:pt idx="81">
                  <c:v>1.2257531587964381</c:v>
                </c:pt>
                <c:pt idx="82">
                  <c:v>0.88828019961262661</c:v>
                </c:pt>
                <c:pt idx="83">
                  <c:v>0.76141288260325934</c:v>
                </c:pt>
                <c:pt idx="84">
                  <c:v>0.98531750758009384</c:v>
                </c:pt>
                <c:pt idx="85">
                  <c:v>0.72213850780556832</c:v>
                </c:pt>
                <c:pt idx="86">
                  <c:v>0.67302687926189764</c:v>
                </c:pt>
                <c:pt idx="87">
                  <c:v>1.1443580603739929</c:v>
                </c:pt>
                <c:pt idx="88">
                  <c:v>1.1187465595680111</c:v>
                </c:pt>
                <c:pt idx="89">
                  <c:v>1.263299704141047</c:v>
                </c:pt>
                <c:pt idx="90">
                  <c:v>1.6877602191930969</c:v>
                </c:pt>
                <c:pt idx="91">
                  <c:v>1.3049232345871411</c:v>
                </c:pt>
                <c:pt idx="92">
                  <c:v>1.1849197616054969</c:v>
                </c:pt>
                <c:pt idx="93">
                  <c:v>0.95849266940237132</c:v>
                </c:pt>
                <c:pt idx="94">
                  <c:v>1.7058873043292151</c:v>
                </c:pt>
                <c:pt idx="95">
                  <c:v>0.98430216420976047</c:v>
                </c:pt>
                <c:pt idx="96">
                  <c:v>0.95288321456073888</c:v>
                </c:pt>
                <c:pt idx="97">
                  <c:v>1.1314850661411791</c:v>
                </c:pt>
                <c:pt idx="98">
                  <c:v>0.84460925830566036</c:v>
                </c:pt>
                <c:pt idx="99">
                  <c:v>0.84100224999058892</c:v>
                </c:pt>
                <c:pt idx="100">
                  <c:v>1.2426151949403259</c:v>
                </c:pt>
                <c:pt idx="101">
                  <c:v>1.213358504189616</c:v>
                </c:pt>
                <c:pt idx="102">
                  <c:v>1.3527174805823881</c:v>
                </c:pt>
                <c:pt idx="103">
                  <c:v>1.704795291766904</c:v>
                </c:pt>
                <c:pt idx="104">
                  <c:v>1.190789048116756</c:v>
                </c:pt>
                <c:pt idx="105">
                  <c:v>1.24176307360585</c:v>
                </c:pt>
                <c:pt idx="106">
                  <c:v>0.1189036567581914</c:v>
                </c:pt>
                <c:pt idx="107">
                  <c:v>1.3735064373770249</c:v>
                </c:pt>
                <c:pt idx="108">
                  <c:v>1.431226869344159</c:v>
                </c:pt>
                <c:pt idx="109">
                  <c:v>1.8194074213375111</c:v>
                </c:pt>
                <c:pt idx="110">
                  <c:v>1.2953938538583869</c:v>
                </c:pt>
                <c:pt idx="111">
                  <c:v>1.3970737106380631</c:v>
                </c:pt>
                <c:pt idx="112">
                  <c:v>1.721391390421636</c:v>
                </c:pt>
                <c:pt idx="113">
                  <c:v>0.38224855598460961</c:v>
                </c:pt>
                <c:pt idx="114">
                  <c:v>0.2284006873229682</c:v>
                </c:pt>
                <c:pt idx="115">
                  <c:v>0.51220372584483376</c:v>
                </c:pt>
                <c:pt idx="116">
                  <c:v>1.029027081289569</c:v>
                </c:pt>
                <c:pt idx="117">
                  <c:v>0.25766178026525749</c:v>
                </c:pt>
                <c:pt idx="118">
                  <c:v>0.48343370669241448</c:v>
                </c:pt>
                <c:pt idx="119">
                  <c:v>0.48341100354015859</c:v>
                </c:pt>
                <c:pt idx="120">
                  <c:v>0.57393180684780787</c:v>
                </c:pt>
                <c:pt idx="121">
                  <c:v>1.0618667752892961</c:v>
                </c:pt>
                <c:pt idx="122">
                  <c:v>0.24723317455621971</c:v>
                </c:pt>
                <c:pt idx="123">
                  <c:v>0.42585905112917388</c:v>
                </c:pt>
                <c:pt idx="124">
                  <c:v>0.40905811084356197</c:v>
                </c:pt>
                <c:pt idx="125">
                  <c:v>0.43726163846921612</c:v>
                </c:pt>
                <c:pt idx="126">
                  <c:v>0.34037740225306579</c:v>
                </c:pt>
                <c:pt idx="127">
                  <c:v>0.3376901371165551</c:v>
                </c:pt>
                <c:pt idx="128">
                  <c:v>1.116640960460347E-2</c:v>
                </c:pt>
                <c:pt idx="129">
                  <c:v>0.6943828568341387</c:v>
                </c:pt>
                <c:pt idx="130">
                  <c:v>0.34108097398536819</c:v>
                </c:pt>
                <c:pt idx="131">
                  <c:v>0.29284516411983769</c:v>
                </c:pt>
                <c:pt idx="132">
                  <c:v>0.29632868499838438</c:v>
                </c:pt>
                <c:pt idx="133">
                  <c:v>-2.03853261489675</c:v>
                </c:pt>
                <c:pt idx="134">
                  <c:v>-0.6986544606152808</c:v>
                </c:pt>
                <c:pt idx="135">
                  <c:v>-1.269230790805103</c:v>
                </c:pt>
                <c:pt idx="136">
                  <c:v>-1.0278792718305361</c:v>
                </c:pt>
                <c:pt idx="137">
                  <c:v>-1.1024149259669671</c:v>
                </c:pt>
                <c:pt idx="138">
                  <c:v>-0.86277910519914702</c:v>
                </c:pt>
                <c:pt idx="139">
                  <c:v>-0.91056141225708764</c:v>
                </c:pt>
                <c:pt idx="140">
                  <c:v>-1.1850504884299851</c:v>
                </c:pt>
                <c:pt idx="141">
                  <c:v>-1.1296933728154599</c:v>
                </c:pt>
                <c:pt idx="142">
                  <c:v>-1.146016901369892</c:v>
                </c:pt>
                <c:pt idx="143">
                  <c:v>-1.0906220058499809</c:v>
                </c:pt>
                <c:pt idx="144">
                  <c:v>-0.77871343765956802</c:v>
                </c:pt>
                <c:pt idx="145">
                  <c:v>-0.96440266084640702</c:v>
                </c:pt>
                <c:pt idx="146">
                  <c:v>-0.98770301575538244</c:v>
                </c:pt>
                <c:pt idx="147">
                  <c:v>-0.82769078689043107</c:v>
                </c:pt>
                <c:pt idx="148">
                  <c:v>-1.036397295530052</c:v>
                </c:pt>
                <c:pt idx="149">
                  <c:v>-1.217810965712586</c:v>
                </c:pt>
                <c:pt idx="150">
                  <c:v>-0.82795397729941378</c:v>
                </c:pt>
                <c:pt idx="151">
                  <c:v>-0.81927719807870603</c:v>
                </c:pt>
                <c:pt idx="152">
                  <c:v>-0.95717771302095644</c:v>
                </c:pt>
                <c:pt idx="153">
                  <c:v>-1.0237312379038279</c:v>
                </c:pt>
                <c:pt idx="154">
                  <c:v>-0.95932335082222986</c:v>
                </c:pt>
                <c:pt idx="155">
                  <c:v>-0.66187777870046827</c:v>
                </c:pt>
                <c:pt idx="156">
                  <c:v>-0.82681103758444963</c:v>
                </c:pt>
                <c:pt idx="157">
                  <c:v>-0.7891247159972008</c:v>
                </c:pt>
                <c:pt idx="158">
                  <c:v>3.354710996231165</c:v>
                </c:pt>
                <c:pt idx="159">
                  <c:v>3.2707700189978519</c:v>
                </c:pt>
                <c:pt idx="160">
                  <c:v>2.0641977721507629</c:v>
                </c:pt>
                <c:pt idx="161">
                  <c:v>2.0978978516543378</c:v>
                </c:pt>
                <c:pt idx="162">
                  <c:v>2.0666833219967349</c:v>
                </c:pt>
                <c:pt idx="163">
                  <c:v>1.880734511743305</c:v>
                </c:pt>
                <c:pt idx="164">
                  <c:v>0.36751118585572923</c:v>
                </c:pt>
                <c:pt idx="165">
                  <c:v>1.374664287984888</c:v>
                </c:pt>
                <c:pt idx="166">
                  <c:v>0.92002776554889387</c:v>
                </c:pt>
                <c:pt idx="167">
                  <c:v>1.0927289262718149</c:v>
                </c:pt>
                <c:pt idx="168">
                  <c:v>4.4743986228798693</c:v>
                </c:pt>
                <c:pt idx="169">
                  <c:v>3.6140807315729582</c:v>
                </c:pt>
                <c:pt idx="170">
                  <c:v>2.7560103130220091</c:v>
                </c:pt>
                <c:pt idx="171">
                  <c:v>2.7767366674653782</c:v>
                </c:pt>
                <c:pt idx="172">
                  <c:v>2.8485498721431211</c:v>
                </c:pt>
                <c:pt idx="173">
                  <c:v>3.0525689570225421</c:v>
                </c:pt>
                <c:pt idx="174">
                  <c:v>-0.1834271859414893</c:v>
                </c:pt>
                <c:pt idx="175">
                  <c:v>-0.12807202679769139</c:v>
                </c:pt>
                <c:pt idx="176">
                  <c:v>-0.9048497126190107</c:v>
                </c:pt>
                <c:pt idx="177">
                  <c:v>-0.96666394260212007</c:v>
                </c:pt>
                <c:pt idx="178">
                  <c:v>-0.62836955645493764</c:v>
                </c:pt>
                <c:pt idx="179">
                  <c:v>-0.18463162443300349</c:v>
                </c:pt>
                <c:pt idx="180">
                  <c:v>-0.32213180097025079</c:v>
                </c:pt>
                <c:pt idx="181">
                  <c:v>0.1008629501354785</c:v>
                </c:pt>
                <c:pt idx="182">
                  <c:v>-0.35991224349477058</c:v>
                </c:pt>
                <c:pt idx="183">
                  <c:v>0.35899218966695939</c:v>
                </c:pt>
                <c:pt idx="184">
                  <c:v>0.1035522276505524</c:v>
                </c:pt>
                <c:pt idx="185">
                  <c:v>0.91417233961820743</c:v>
                </c:pt>
                <c:pt idx="186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A94-2C4F-8F4D-3C0A95E9946E}"/>
            </c:ext>
          </c:extLst>
        </c:ser>
        <c:ser>
          <c:idx val="0"/>
          <c:order val="15"/>
          <c:tx>
            <c:v>PC1 VS PC2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A94-2C4F-8F4D-3C0A95E9946E}"/>
            </c:ext>
          </c:extLst>
        </c:ser>
        <c:ser>
          <c:idx val="1"/>
          <c:order val="16"/>
          <c:tx>
            <c:v>Al2O3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A94-2C4F-8F4D-3C0A95E9946E}"/>
            </c:ext>
          </c:extLst>
        </c:ser>
        <c:ser>
          <c:idx val="2"/>
          <c:order val="17"/>
          <c:tx>
            <c:v>Cr2O3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A94-2C4F-8F4D-3C0A95E9946E}"/>
            </c:ext>
          </c:extLst>
        </c:ser>
        <c:ser>
          <c:idx val="3"/>
          <c:order val="18"/>
          <c:tx>
            <c:v>Fe2O3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9A94-2C4F-8F4D-3C0A95E9946E}"/>
            </c:ext>
          </c:extLst>
        </c:ser>
        <c:ser>
          <c:idx val="4"/>
          <c:order val="19"/>
          <c:tx>
            <c:v>MgO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9A94-2C4F-8F4D-3C0A95E9946E}"/>
            </c:ext>
          </c:extLst>
        </c:ser>
        <c:ser>
          <c:idx val="5"/>
          <c:order val="20"/>
          <c:tx>
            <c:v>FeO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9A94-2C4F-8F4D-3C0A95E9946E}"/>
            </c:ext>
          </c:extLst>
        </c:ser>
        <c:ser>
          <c:idx val="7"/>
          <c:order val="21"/>
          <c:tx>
            <c:v>Vourinos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'PCA-tot'!$AC$42:$AC$496</c:f>
              <c:numCache>
                <c:formatCode>0.00</c:formatCode>
                <c:ptCount val="455"/>
                <c:pt idx="0">
                  <c:v>-0.35431339935421008</c:v>
                </c:pt>
                <c:pt idx="1">
                  <c:v>-0.37854072361271901</c:v>
                </c:pt>
                <c:pt idx="2">
                  <c:v>-0.37230043911111538</c:v>
                </c:pt>
                <c:pt idx="3">
                  <c:v>-0.28485719903011469</c:v>
                </c:pt>
                <c:pt idx="4">
                  <c:v>-0.43976098646752071</c:v>
                </c:pt>
                <c:pt idx="5">
                  <c:v>0.5643608485145919</c:v>
                </c:pt>
                <c:pt idx="6">
                  <c:v>0.99745506734878586</c:v>
                </c:pt>
                <c:pt idx="7">
                  <c:v>-0.1913183297394043</c:v>
                </c:pt>
                <c:pt idx="8">
                  <c:v>0.21797158087142099</c:v>
                </c:pt>
                <c:pt idx="9">
                  <c:v>0.85210267784641769</c:v>
                </c:pt>
                <c:pt idx="10">
                  <c:v>0.72749840705490243</c:v>
                </c:pt>
                <c:pt idx="11">
                  <c:v>1.2212934314838411</c:v>
                </c:pt>
                <c:pt idx="12">
                  <c:v>0.78819081257638579</c:v>
                </c:pt>
                <c:pt idx="13">
                  <c:v>1.479064400153558</c:v>
                </c:pt>
                <c:pt idx="14">
                  <c:v>1.687615543475262</c:v>
                </c:pt>
                <c:pt idx="15">
                  <c:v>1.846968169508916</c:v>
                </c:pt>
                <c:pt idx="16">
                  <c:v>1.7906229332529171</c:v>
                </c:pt>
                <c:pt idx="17">
                  <c:v>0.18800101909485339</c:v>
                </c:pt>
                <c:pt idx="18">
                  <c:v>1.3727736989208661</c:v>
                </c:pt>
                <c:pt idx="19">
                  <c:v>1.2363531076574099</c:v>
                </c:pt>
                <c:pt idx="20">
                  <c:v>0.62793933094186416</c:v>
                </c:pt>
                <c:pt idx="21">
                  <c:v>0.6617881238668365</c:v>
                </c:pt>
                <c:pt idx="22">
                  <c:v>1.6632434601898209</c:v>
                </c:pt>
                <c:pt idx="23">
                  <c:v>1.45527802656789</c:v>
                </c:pt>
                <c:pt idx="24">
                  <c:v>1.444613717990519</c:v>
                </c:pt>
                <c:pt idx="25">
                  <c:v>0.87679943986152298</c:v>
                </c:pt>
                <c:pt idx="26">
                  <c:v>7.426400808144969E-3</c:v>
                </c:pt>
                <c:pt idx="27">
                  <c:v>1.233149316109398</c:v>
                </c:pt>
                <c:pt idx="28">
                  <c:v>0.42410627257780242</c:v>
                </c:pt>
                <c:pt idx="29">
                  <c:v>1.3798076098438721</c:v>
                </c:pt>
                <c:pt idx="30">
                  <c:v>0.27976182599656102</c:v>
                </c:pt>
                <c:pt idx="31">
                  <c:v>0.56303275256029228</c:v>
                </c:pt>
                <c:pt idx="32">
                  <c:v>1.1883812600882671</c:v>
                </c:pt>
                <c:pt idx="33">
                  <c:v>0.6930545006392983</c:v>
                </c:pt>
                <c:pt idx="34">
                  <c:v>0.79048709225887315</c:v>
                </c:pt>
                <c:pt idx="35">
                  <c:v>0.71328767871834009</c:v>
                </c:pt>
                <c:pt idx="36">
                  <c:v>0.58475933469289976</c:v>
                </c:pt>
                <c:pt idx="37">
                  <c:v>0.34594388000241222</c:v>
                </c:pt>
                <c:pt idx="38">
                  <c:v>0.28761212159565358</c:v>
                </c:pt>
                <c:pt idx="39">
                  <c:v>1.517692177952332</c:v>
                </c:pt>
                <c:pt idx="40">
                  <c:v>0.42741872163047978</c:v>
                </c:pt>
                <c:pt idx="41">
                  <c:v>1.390100673880758</c:v>
                </c:pt>
                <c:pt idx="42">
                  <c:v>0.25064895665489911</c:v>
                </c:pt>
                <c:pt idx="43">
                  <c:v>0.6400414321056852</c:v>
                </c:pt>
                <c:pt idx="44">
                  <c:v>0.80383249435245985</c:v>
                </c:pt>
                <c:pt idx="45">
                  <c:v>0.23137116377146141</c:v>
                </c:pt>
                <c:pt idx="46">
                  <c:v>1.3760380334893489</c:v>
                </c:pt>
                <c:pt idx="47">
                  <c:v>-0.1038091382368924</c:v>
                </c:pt>
                <c:pt idx="48">
                  <c:v>0.63748467612638138</c:v>
                </c:pt>
                <c:pt idx="49">
                  <c:v>1.2787871630403611</c:v>
                </c:pt>
                <c:pt idx="50">
                  <c:v>-8.5072086111644865E-2</c:v>
                </c:pt>
                <c:pt idx="51">
                  <c:v>-0.19032504371689879</c:v>
                </c:pt>
                <c:pt idx="52">
                  <c:v>-0.87005490829897925</c:v>
                </c:pt>
                <c:pt idx="53">
                  <c:v>-0.6721465907913059</c:v>
                </c:pt>
                <c:pt idx="54">
                  <c:v>-0.93999365172538751</c:v>
                </c:pt>
                <c:pt idx="55">
                  <c:v>0.32758704918197651</c:v>
                </c:pt>
                <c:pt idx="56">
                  <c:v>-0.12596103499035391</c:v>
                </c:pt>
                <c:pt idx="57">
                  <c:v>0.11941752663765461</c:v>
                </c:pt>
                <c:pt idx="58">
                  <c:v>-0.22300541654100989</c:v>
                </c:pt>
                <c:pt idx="59">
                  <c:v>2.2945746488449971E-2</c:v>
                </c:pt>
                <c:pt idx="60">
                  <c:v>-4.1761247630018997E-2</c:v>
                </c:pt>
                <c:pt idx="61">
                  <c:v>-1.6855363692631908E-2</c:v>
                </c:pt>
                <c:pt idx="62">
                  <c:v>0.10046881348733069</c:v>
                </c:pt>
                <c:pt idx="63">
                  <c:v>0.46682953782606779</c:v>
                </c:pt>
                <c:pt idx="64">
                  <c:v>1.1725801286299549E-2</c:v>
                </c:pt>
                <c:pt idx="65">
                  <c:v>0.1230733406225147</c:v>
                </c:pt>
                <c:pt idx="66">
                  <c:v>0.42802535502793693</c:v>
                </c:pt>
                <c:pt idx="67">
                  <c:v>-0.1660000644147096</c:v>
                </c:pt>
                <c:pt idx="68">
                  <c:v>-0.145078640912152</c:v>
                </c:pt>
                <c:pt idx="69">
                  <c:v>7.1753698090568821E-2</c:v>
                </c:pt>
                <c:pt idx="70">
                  <c:v>-0.13003979480387001</c:v>
                </c:pt>
                <c:pt idx="71">
                  <c:v>-6.0108745372355811E-2</c:v>
                </c:pt>
                <c:pt idx="72">
                  <c:v>0.89918453046421443</c:v>
                </c:pt>
                <c:pt idx="73">
                  <c:v>4.3146647775225103E-2</c:v>
                </c:pt>
                <c:pt idx="74">
                  <c:v>0.22146933053692999</c:v>
                </c:pt>
                <c:pt idx="75">
                  <c:v>-0.36533150550643417</c:v>
                </c:pt>
                <c:pt idx="76">
                  <c:v>1.0467275406160279</c:v>
                </c:pt>
                <c:pt idx="77">
                  <c:v>1.2996556838313811</c:v>
                </c:pt>
                <c:pt idx="78">
                  <c:v>0.7423924230156892</c:v>
                </c:pt>
                <c:pt idx="79">
                  <c:v>1.2832920997316699</c:v>
                </c:pt>
                <c:pt idx="80">
                  <c:v>0.52921191933589529</c:v>
                </c:pt>
                <c:pt idx="81">
                  <c:v>0.48884444461634419</c:v>
                </c:pt>
                <c:pt idx="82">
                  <c:v>0.56037153202359802</c:v>
                </c:pt>
                <c:pt idx="83">
                  <c:v>1.0871238532490719</c:v>
                </c:pt>
                <c:pt idx="84">
                  <c:v>0.10185186196518969</c:v>
                </c:pt>
                <c:pt idx="85">
                  <c:v>0.14773610333914011</c:v>
                </c:pt>
                <c:pt idx="86">
                  <c:v>7.348931328888833E-2</c:v>
                </c:pt>
                <c:pt idx="87">
                  <c:v>-1.471372690161682E-3</c:v>
                </c:pt>
                <c:pt idx="88">
                  <c:v>-6.6787173274035633E-2</c:v>
                </c:pt>
                <c:pt idx="89">
                  <c:v>-4.5595429401715246E-3</c:v>
                </c:pt>
                <c:pt idx="90">
                  <c:v>0.5981696833087865</c:v>
                </c:pt>
                <c:pt idx="91">
                  <c:v>1.167897920661543</c:v>
                </c:pt>
                <c:pt idx="92">
                  <c:v>0.76908047348994979</c:v>
                </c:pt>
                <c:pt idx="93">
                  <c:v>-0.7783637503141515</c:v>
                </c:pt>
                <c:pt idx="94">
                  <c:v>0.63278972709741066</c:v>
                </c:pt>
                <c:pt idx="95">
                  <c:v>-2.6030617589346342E-2</c:v>
                </c:pt>
                <c:pt idx="96">
                  <c:v>-6.0371164526613119E-2</c:v>
                </c:pt>
                <c:pt idx="97">
                  <c:v>1.7094705083647371E-3</c:v>
                </c:pt>
                <c:pt idx="98">
                  <c:v>0.15252023044127341</c:v>
                </c:pt>
                <c:pt idx="99">
                  <c:v>7.3290046970262993E-2</c:v>
                </c:pt>
                <c:pt idx="100">
                  <c:v>0.95770442889847396</c:v>
                </c:pt>
                <c:pt idx="101">
                  <c:v>1.071133576750156</c:v>
                </c:pt>
                <c:pt idx="102">
                  <c:v>1.137931640589835</c:v>
                </c:pt>
                <c:pt idx="103">
                  <c:v>2.55011777437569</c:v>
                </c:pt>
                <c:pt idx="104">
                  <c:v>1.8642428097511941</c:v>
                </c:pt>
                <c:pt idx="105">
                  <c:v>1.896508369121235</c:v>
                </c:pt>
                <c:pt idx="106">
                  <c:v>2.1062491700694359</c:v>
                </c:pt>
                <c:pt idx="107">
                  <c:v>0.97769453176401278</c:v>
                </c:pt>
                <c:pt idx="108">
                  <c:v>1.214355598473505</c:v>
                </c:pt>
                <c:pt idx="109">
                  <c:v>0.70190262627695144</c:v>
                </c:pt>
                <c:pt idx="110">
                  <c:v>0.75049191966421613</c:v>
                </c:pt>
                <c:pt idx="111">
                  <c:v>0.82153123304793796</c:v>
                </c:pt>
                <c:pt idx="112">
                  <c:v>0.43067457195685283</c:v>
                </c:pt>
                <c:pt idx="113">
                  <c:v>-0.54171373757308716</c:v>
                </c:pt>
                <c:pt idx="114">
                  <c:v>-0.48675933664908211</c:v>
                </c:pt>
                <c:pt idx="115">
                  <c:v>-0.39196805116919831</c:v>
                </c:pt>
                <c:pt idx="116">
                  <c:v>-0.3760790933890471</c:v>
                </c:pt>
                <c:pt idx="117">
                  <c:v>-0.41353174527080072</c:v>
                </c:pt>
                <c:pt idx="118">
                  <c:v>-6.5771193797987668E-2</c:v>
                </c:pt>
                <c:pt idx="119">
                  <c:v>-8.1102662541562343E-2</c:v>
                </c:pt>
                <c:pt idx="120">
                  <c:v>-9.8673297957727613E-2</c:v>
                </c:pt>
                <c:pt idx="121">
                  <c:v>-6.7467495269455807E-3</c:v>
                </c:pt>
                <c:pt idx="122">
                  <c:v>0.2270931425499042</c:v>
                </c:pt>
                <c:pt idx="123">
                  <c:v>-0.1572558586424779</c:v>
                </c:pt>
                <c:pt idx="124">
                  <c:v>0.85650309251695722</c:v>
                </c:pt>
                <c:pt idx="125">
                  <c:v>-0.16987645514926819</c:v>
                </c:pt>
                <c:pt idx="126">
                  <c:v>-8.5856854349898523E-2</c:v>
                </c:pt>
                <c:pt idx="127">
                  <c:v>-0.78983695543381627</c:v>
                </c:pt>
                <c:pt idx="128">
                  <c:v>1.4881241434822221</c:v>
                </c:pt>
                <c:pt idx="129">
                  <c:v>-0.15773479278606239</c:v>
                </c:pt>
                <c:pt idx="130">
                  <c:v>-0.14201389085840671</c:v>
                </c:pt>
                <c:pt idx="131">
                  <c:v>-1.0465750089233441</c:v>
                </c:pt>
                <c:pt idx="132">
                  <c:v>-0.15687677250392801</c:v>
                </c:pt>
                <c:pt idx="133">
                  <c:v>-0.16418079725687151</c:v>
                </c:pt>
                <c:pt idx="134">
                  <c:v>-0.27340520518908162</c:v>
                </c:pt>
                <c:pt idx="135">
                  <c:v>-5.9953541024481319E-2</c:v>
                </c:pt>
                <c:pt idx="136">
                  <c:v>-0.2534268284819684</c:v>
                </c:pt>
                <c:pt idx="137">
                  <c:v>-0.21810559997700471</c:v>
                </c:pt>
                <c:pt idx="138">
                  <c:v>-0.1788969615175523</c:v>
                </c:pt>
                <c:pt idx="139">
                  <c:v>-0.25201558666132901</c:v>
                </c:pt>
                <c:pt idx="140">
                  <c:v>-3.1944947756839142E-3</c:v>
                </c:pt>
                <c:pt idx="141">
                  <c:v>-0.1346028666261937</c:v>
                </c:pt>
                <c:pt idx="142">
                  <c:v>-0.1044196589323685</c:v>
                </c:pt>
                <c:pt idx="143">
                  <c:v>-0.1816130826041718</c:v>
                </c:pt>
                <c:pt idx="144">
                  <c:v>-0.33993768908558553</c:v>
                </c:pt>
                <c:pt idx="145">
                  <c:v>1.163342090953257</c:v>
                </c:pt>
                <c:pt idx="146">
                  <c:v>-0.14561231157680371</c:v>
                </c:pt>
                <c:pt idx="147">
                  <c:v>0.447367580798475</c:v>
                </c:pt>
                <c:pt idx="148">
                  <c:v>0.1184684724511067</c:v>
                </c:pt>
                <c:pt idx="149">
                  <c:v>3.61339097676594E-2</c:v>
                </c:pt>
                <c:pt idx="150">
                  <c:v>2.6622764429577499E-2</c:v>
                </c:pt>
                <c:pt idx="151">
                  <c:v>1.255000666346149E-2</c:v>
                </c:pt>
                <c:pt idx="152">
                  <c:v>-5.4524345362000161E-2</c:v>
                </c:pt>
                <c:pt idx="153">
                  <c:v>-0.12933837907007009</c:v>
                </c:pt>
                <c:pt idx="154">
                  <c:v>-1.8892655577784349E-2</c:v>
                </c:pt>
                <c:pt idx="155">
                  <c:v>-0.1430759534127411</c:v>
                </c:pt>
                <c:pt idx="156">
                  <c:v>-0.12642313944370881</c:v>
                </c:pt>
                <c:pt idx="157">
                  <c:v>0.24386378338185041</c:v>
                </c:pt>
                <c:pt idx="158">
                  <c:v>-0.1185277852831738</c:v>
                </c:pt>
                <c:pt idx="159">
                  <c:v>-0.1458512185555956</c:v>
                </c:pt>
                <c:pt idx="160">
                  <c:v>-0.17717747506427681</c:v>
                </c:pt>
                <c:pt idx="161">
                  <c:v>-0.1837413121465368</c:v>
                </c:pt>
                <c:pt idx="162">
                  <c:v>-1.7675943312903421E-3</c:v>
                </c:pt>
                <c:pt idx="163">
                  <c:v>-0.20629452627701139</c:v>
                </c:pt>
                <c:pt idx="164">
                  <c:v>-0.12847026430082351</c:v>
                </c:pt>
                <c:pt idx="165">
                  <c:v>0.18942379328176201</c:v>
                </c:pt>
                <c:pt idx="166">
                  <c:v>0.9869788393690917</c:v>
                </c:pt>
                <c:pt idx="167">
                  <c:v>0.84085567009392714</c:v>
                </c:pt>
                <c:pt idx="168">
                  <c:v>0.94016123510028971</c:v>
                </c:pt>
                <c:pt idx="169">
                  <c:v>0.50898171994393415</c:v>
                </c:pt>
                <c:pt idx="170">
                  <c:v>0.80037757538958365</c:v>
                </c:pt>
                <c:pt idx="171">
                  <c:v>0.45401100730681748</c:v>
                </c:pt>
                <c:pt idx="172">
                  <c:v>0.25731887123282599</c:v>
                </c:pt>
                <c:pt idx="173">
                  <c:v>0.22610525803320411</c:v>
                </c:pt>
                <c:pt idx="174">
                  <c:v>0.25097342571494702</c:v>
                </c:pt>
                <c:pt idx="175">
                  <c:v>0.85926964846695664</c:v>
                </c:pt>
                <c:pt idx="176">
                  <c:v>0.90312876093065986</c:v>
                </c:pt>
                <c:pt idx="177">
                  <c:v>0.2683818062715112</c:v>
                </c:pt>
                <c:pt idx="178">
                  <c:v>0.55189599919698651</c:v>
                </c:pt>
                <c:pt idx="179">
                  <c:v>1.267804638231256</c:v>
                </c:pt>
                <c:pt idx="180">
                  <c:v>1.092646556744977</c:v>
                </c:pt>
                <c:pt idx="181">
                  <c:v>1.1539769571804439</c:v>
                </c:pt>
                <c:pt idx="182">
                  <c:v>1.1444198199212861</c:v>
                </c:pt>
                <c:pt idx="183">
                  <c:v>0.83832118573291947</c:v>
                </c:pt>
                <c:pt idx="184">
                  <c:v>0.8008746519831762</c:v>
                </c:pt>
                <c:pt idx="185">
                  <c:v>0.6338510523984483</c:v>
                </c:pt>
                <c:pt idx="186">
                  <c:v>-0.38888946756496401</c:v>
                </c:pt>
                <c:pt idx="187">
                  <c:v>2.4922349226729219E-2</c:v>
                </c:pt>
                <c:pt idx="188">
                  <c:v>-0.35599304007109878</c:v>
                </c:pt>
                <c:pt idx="189">
                  <c:v>0.29334401557141832</c:v>
                </c:pt>
                <c:pt idx="190">
                  <c:v>-0.1529848470878892</c:v>
                </c:pt>
                <c:pt idx="191">
                  <c:v>0.35953594727208871</c:v>
                </c:pt>
                <c:pt idx="192">
                  <c:v>0.36699419839747838</c:v>
                </c:pt>
                <c:pt idx="193">
                  <c:v>0.1998813724441994</c:v>
                </c:pt>
                <c:pt idx="194">
                  <c:v>0.14109167664735131</c:v>
                </c:pt>
                <c:pt idx="195">
                  <c:v>0.54061843292523193</c:v>
                </c:pt>
                <c:pt idx="196">
                  <c:v>6.6254140480758408E-2</c:v>
                </c:pt>
                <c:pt idx="197">
                  <c:v>0.26231790726905502</c:v>
                </c:pt>
                <c:pt idx="198">
                  <c:v>0.21258557056981561</c:v>
                </c:pt>
                <c:pt idx="199">
                  <c:v>0.38545716902584598</c:v>
                </c:pt>
                <c:pt idx="200">
                  <c:v>0.99215123909271818</c:v>
                </c:pt>
                <c:pt idx="201">
                  <c:v>1.0498296264275451</c:v>
                </c:pt>
                <c:pt idx="202">
                  <c:v>1.27467093052067</c:v>
                </c:pt>
                <c:pt idx="203">
                  <c:v>1.5460622138233719</c:v>
                </c:pt>
                <c:pt idx="204">
                  <c:v>1.670828186077014</c:v>
                </c:pt>
                <c:pt idx="205">
                  <c:v>1.2399461888608929</c:v>
                </c:pt>
                <c:pt idx="206">
                  <c:v>2.5120534396312819</c:v>
                </c:pt>
                <c:pt idx="207">
                  <c:v>2.345437338405985</c:v>
                </c:pt>
                <c:pt idx="208">
                  <c:v>2.385777810993277</c:v>
                </c:pt>
                <c:pt idx="209">
                  <c:v>2.241571130163666</c:v>
                </c:pt>
                <c:pt idx="210">
                  <c:v>2.211762873621121</c:v>
                </c:pt>
                <c:pt idx="211">
                  <c:v>-1.3119915930627559</c:v>
                </c:pt>
                <c:pt idx="212">
                  <c:v>1.706231429298783</c:v>
                </c:pt>
                <c:pt idx="213">
                  <c:v>2.0913241420855408</c:v>
                </c:pt>
                <c:pt idx="214">
                  <c:v>1.9818163788368981</c:v>
                </c:pt>
                <c:pt idx="215">
                  <c:v>2.148521093207028</c:v>
                </c:pt>
                <c:pt idx="216">
                  <c:v>2.3757649174653892</c:v>
                </c:pt>
                <c:pt idx="217">
                  <c:v>1.069518993219607</c:v>
                </c:pt>
                <c:pt idx="218">
                  <c:v>0.35799465247947188</c:v>
                </c:pt>
                <c:pt idx="219">
                  <c:v>2.5340100529022331</c:v>
                </c:pt>
                <c:pt idx="220">
                  <c:v>1.7421674612834941</c:v>
                </c:pt>
                <c:pt idx="221">
                  <c:v>1.07655574971803</c:v>
                </c:pt>
                <c:pt idx="222">
                  <c:v>1.834561285493344</c:v>
                </c:pt>
                <c:pt idx="223">
                  <c:v>2.3766277561228479</c:v>
                </c:pt>
                <c:pt idx="224">
                  <c:v>1.571299985750521</c:v>
                </c:pt>
                <c:pt idx="225">
                  <c:v>1.9206925645464701</c:v>
                </c:pt>
                <c:pt idx="226">
                  <c:v>1.54409623782457</c:v>
                </c:pt>
                <c:pt idx="227">
                  <c:v>0.25693745078631153</c:v>
                </c:pt>
                <c:pt idx="228">
                  <c:v>0.54868392490084184</c:v>
                </c:pt>
                <c:pt idx="229">
                  <c:v>2.0954166048200129</c:v>
                </c:pt>
                <c:pt idx="230">
                  <c:v>1.3582653100749</c:v>
                </c:pt>
                <c:pt idx="231">
                  <c:v>1.501841660554184</c:v>
                </c:pt>
                <c:pt idx="232">
                  <c:v>0.52105226440336916</c:v>
                </c:pt>
                <c:pt idx="233">
                  <c:v>0.52633509833587222</c:v>
                </c:pt>
                <c:pt idx="234">
                  <c:v>1.3648903484169981</c:v>
                </c:pt>
                <c:pt idx="235">
                  <c:v>1.7086709986938571</c:v>
                </c:pt>
                <c:pt idx="236">
                  <c:v>2.2238432327802919</c:v>
                </c:pt>
                <c:pt idx="237">
                  <c:v>1.9437689480640259</c:v>
                </c:pt>
                <c:pt idx="238">
                  <c:v>1.819759317156032</c:v>
                </c:pt>
                <c:pt idx="239">
                  <c:v>0.46239173175002751</c:v>
                </c:pt>
                <c:pt idx="240">
                  <c:v>1.2349539630889741</c:v>
                </c:pt>
                <c:pt idx="241">
                  <c:v>2.0315376879225751</c:v>
                </c:pt>
                <c:pt idx="242">
                  <c:v>2.1919135387812352</c:v>
                </c:pt>
                <c:pt idx="243">
                  <c:v>1.398536874823487</c:v>
                </c:pt>
                <c:pt idx="244">
                  <c:v>1.8314170281627351</c:v>
                </c:pt>
                <c:pt idx="245">
                  <c:v>-3.036785984819405E-2</c:v>
                </c:pt>
                <c:pt idx="246">
                  <c:v>3.513557018336063E-2</c:v>
                </c:pt>
                <c:pt idx="247">
                  <c:v>-9.1272413270853142E-2</c:v>
                </c:pt>
                <c:pt idx="248">
                  <c:v>-1.614437386932928</c:v>
                </c:pt>
                <c:pt idx="249">
                  <c:v>-1.851740954703212</c:v>
                </c:pt>
                <c:pt idx="250">
                  <c:v>-2.123298695501818</c:v>
                </c:pt>
                <c:pt idx="251">
                  <c:v>-1.724449653959941</c:v>
                </c:pt>
                <c:pt idx="252">
                  <c:v>-1.5622225360975359</c:v>
                </c:pt>
                <c:pt idx="253">
                  <c:v>0.59055531548525686</c:v>
                </c:pt>
                <c:pt idx="254">
                  <c:v>1.901160586441605</c:v>
                </c:pt>
                <c:pt idx="255">
                  <c:v>1.2401858680308731</c:v>
                </c:pt>
                <c:pt idx="256">
                  <c:v>1.5498810437944199</c:v>
                </c:pt>
                <c:pt idx="257">
                  <c:v>0.52759055953940492</c:v>
                </c:pt>
                <c:pt idx="258">
                  <c:v>1.1390228762381009</c:v>
                </c:pt>
                <c:pt idx="259">
                  <c:v>0.57948639165432558</c:v>
                </c:pt>
                <c:pt idx="260">
                  <c:v>1.3808758679843089</c:v>
                </c:pt>
                <c:pt idx="261">
                  <c:v>1.229987949433671</c:v>
                </c:pt>
                <c:pt idx="262">
                  <c:v>0.74608315523950308</c:v>
                </c:pt>
                <c:pt idx="263">
                  <c:v>2.162198600052692</c:v>
                </c:pt>
                <c:pt idx="264">
                  <c:v>0.1092125638383569</c:v>
                </c:pt>
                <c:pt idx="265">
                  <c:v>1.04869286515893</c:v>
                </c:pt>
                <c:pt idx="266">
                  <c:v>1.054440623240954</c:v>
                </c:pt>
                <c:pt idx="267">
                  <c:v>1.3325658468424399</c:v>
                </c:pt>
                <c:pt idx="268">
                  <c:v>0.70978360188720402</c:v>
                </c:pt>
                <c:pt idx="269">
                  <c:v>0.59410523372710733</c:v>
                </c:pt>
                <c:pt idx="270">
                  <c:v>1.1112895243741789</c:v>
                </c:pt>
                <c:pt idx="271">
                  <c:v>0.60226392830564079</c:v>
                </c:pt>
                <c:pt idx="272">
                  <c:v>1.553620047680631</c:v>
                </c:pt>
                <c:pt idx="273">
                  <c:v>1.055103356277127</c:v>
                </c:pt>
                <c:pt idx="274">
                  <c:v>0.92392170516473926</c:v>
                </c:pt>
                <c:pt idx="275">
                  <c:v>-0.80065810571913931</c:v>
                </c:pt>
                <c:pt idx="276">
                  <c:v>0.56855519852010683</c:v>
                </c:pt>
                <c:pt idx="277">
                  <c:v>0.52848681341161763</c:v>
                </c:pt>
                <c:pt idx="278">
                  <c:v>0.2122939984030934</c:v>
                </c:pt>
                <c:pt idx="279">
                  <c:v>0.84991502843335542</c:v>
                </c:pt>
                <c:pt idx="280">
                  <c:v>1.4869281271311861</c:v>
                </c:pt>
                <c:pt idx="281">
                  <c:v>1.101727228127001</c:v>
                </c:pt>
                <c:pt idx="282">
                  <c:v>1.499902629948807</c:v>
                </c:pt>
                <c:pt idx="283">
                  <c:v>1.5446577200766161</c:v>
                </c:pt>
                <c:pt idx="284">
                  <c:v>1.505284312556364</c:v>
                </c:pt>
                <c:pt idx="285">
                  <c:v>1.903040457092257</c:v>
                </c:pt>
                <c:pt idx="286">
                  <c:v>1.6324466294081981</c:v>
                </c:pt>
                <c:pt idx="287">
                  <c:v>0.88825750267332682</c:v>
                </c:pt>
                <c:pt idx="288">
                  <c:v>1.564395649918183</c:v>
                </c:pt>
                <c:pt idx="289">
                  <c:v>1.3548763910233901</c:v>
                </c:pt>
                <c:pt idx="290">
                  <c:v>1.5854277417916061</c:v>
                </c:pt>
                <c:pt idx="291">
                  <c:v>1.690518103048998</c:v>
                </c:pt>
                <c:pt idx="292">
                  <c:v>1.807709113000413</c:v>
                </c:pt>
                <c:pt idx="293">
                  <c:v>0.8438558346880094</c:v>
                </c:pt>
                <c:pt idx="294">
                  <c:v>1.465911555378884</c:v>
                </c:pt>
                <c:pt idx="295">
                  <c:v>1.69075089622273</c:v>
                </c:pt>
                <c:pt idx="296">
                  <c:v>-1.3413256372540749</c:v>
                </c:pt>
                <c:pt idx="297">
                  <c:v>-1.5718546488472489</c:v>
                </c:pt>
                <c:pt idx="298">
                  <c:v>-1.523258042058713</c:v>
                </c:pt>
                <c:pt idx="299">
                  <c:v>-1.6127531354602589</c:v>
                </c:pt>
                <c:pt idx="300">
                  <c:v>-1.524613132481057</c:v>
                </c:pt>
                <c:pt idx="301">
                  <c:v>0.48098013499669168</c:v>
                </c:pt>
                <c:pt idx="302">
                  <c:v>0.52189674273434339</c:v>
                </c:pt>
                <c:pt idx="303">
                  <c:v>0.6737630213242608</c:v>
                </c:pt>
                <c:pt idx="304">
                  <c:v>0.69905070184724316</c:v>
                </c:pt>
                <c:pt idx="305">
                  <c:v>1.1535016503276529</c:v>
                </c:pt>
                <c:pt idx="306">
                  <c:v>0.88098134255445359</c:v>
                </c:pt>
                <c:pt idx="307">
                  <c:v>0.78836419943299285</c:v>
                </c:pt>
                <c:pt idx="308">
                  <c:v>1.011160183105416</c:v>
                </c:pt>
                <c:pt idx="309">
                  <c:v>0.74941659697819285</c:v>
                </c:pt>
                <c:pt idx="310">
                  <c:v>0.1049366414092551</c:v>
                </c:pt>
                <c:pt idx="311">
                  <c:v>0.13714097020889221</c:v>
                </c:pt>
                <c:pt idx="312">
                  <c:v>2.4130830033667911E-2</c:v>
                </c:pt>
                <c:pt idx="313">
                  <c:v>8.6458043588481998E-2</c:v>
                </c:pt>
                <c:pt idx="314">
                  <c:v>-1.074318827413521E-2</c:v>
                </c:pt>
                <c:pt idx="315">
                  <c:v>0.55453568427520716</c:v>
                </c:pt>
                <c:pt idx="316">
                  <c:v>0.48321930480993852</c:v>
                </c:pt>
                <c:pt idx="317">
                  <c:v>0.4099818572771286</c:v>
                </c:pt>
                <c:pt idx="318">
                  <c:v>0.59790580051299436</c:v>
                </c:pt>
                <c:pt idx="319">
                  <c:v>0.53954140629882497</c:v>
                </c:pt>
                <c:pt idx="320">
                  <c:v>0.3099204625189087</c:v>
                </c:pt>
                <c:pt idx="321">
                  <c:v>-1.2017856408500579E-2</c:v>
                </c:pt>
                <c:pt idx="322">
                  <c:v>-1.895937105025066E-2</c:v>
                </c:pt>
                <c:pt idx="323">
                  <c:v>0.20005551085521031</c:v>
                </c:pt>
                <c:pt idx="324">
                  <c:v>0.10779242167869239</c:v>
                </c:pt>
                <c:pt idx="325">
                  <c:v>0.23590211092403909</c:v>
                </c:pt>
                <c:pt idx="326">
                  <c:v>0.38720824063130688</c:v>
                </c:pt>
                <c:pt idx="327">
                  <c:v>-3.3680004343680978</c:v>
                </c:pt>
                <c:pt idx="328">
                  <c:v>-3.5184054303246759</c:v>
                </c:pt>
                <c:pt idx="329">
                  <c:v>-3.3326250458210902</c:v>
                </c:pt>
                <c:pt idx="330">
                  <c:v>-3.4973759428810109</c:v>
                </c:pt>
                <c:pt idx="331">
                  <c:v>0.27703226551703092</c:v>
                </c:pt>
                <c:pt idx="332">
                  <c:v>0.28740306269698418</c:v>
                </c:pt>
                <c:pt idx="333">
                  <c:v>-7.6304924243482994E-2</c:v>
                </c:pt>
                <c:pt idx="334">
                  <c:v>-0.48972418387884142</c:v>
                </c:pt>
                <c:pt idx="335">
                  <c:v>-0.62448880345541313</c:v>
                </c:pt>
                <c:pt idx="336">
                  <c:v>1.1384117382674519</c:v>
                </c:pt>
                <c:pt idx="337">
                  <c:v>-0.43844843854160681</c:v>
                </c:pt>
                <c:pt idx="338">
                  <c:v>-0.17115486232481261</c:v>
                </c:pt>
                <c:pt idx="339">
                  <c:v>-0.34746281471684592</c:v>
                </c:pt>
                <c:pt idx="340">
                  <c:v>-0.74253894488913064</c:v>
                </c:pt>
                <c:pt idx="341">
                  <c:v>1.2789687386185321E-2</c:v>
                </c:pt>
                <c:pt idx="342">
                  <c:v>-0.92033687096841388</c:v>
                </c:pt>
                <c:pt idx="343">
                  <c:v>-7.7568448826320802E-2</c:v>
                </c:pt>
                <c:pt idx="344">
                  <c:v>-0.17953485992950749</c:v>
                </c:pt>
                <c:pt idx="345">
                  <c:v>-0.1586497033587787</c:v>
                </c:pt>
                <c:pt idx="346">
                  <c:v>-0.28306810988014092</c:v>
                </c:pt>
                <c:pt idx="347">
                  <c:v>-0.19710528200375549</c:v>
                </c:pt>
                <c:pt idx="348">
                  <c:v>0.22128928018114141</c:v>
                </c:pt>
                <c:pt idx="349">
                  <c:v>-0.18135682489152091</c:v>
                </c:pt>
                <c:pt idx="350">
                  <c:v>-0.37122449044428762</c:v>
                </c:pt>
                <c:pt idx="351">
                  <c:v>0.47168547147659162</c:v>
                </c:pt>
                <c:pt idx="352">
                  <c:v>0.12605956746540031</c:v>
                </c:pt>
                <c:pt idx="353">
                  <c:v>-0.3357198063005139</c:v>
                </c:pt>
                <c:pt idx="354">
                  <c:v>-8.0739478630743655E-2</c:v>
                </c:pt>
                <c:pt idx="355">
                  <c:v>-0.59016385599802867</c:v>
                </c:pt>
                <c:pt idx="356">
                  <c:v>-0.53907226879272985</c:v>
                </c:pt>
                <c:pt idx="357">
                  <c:v>9.5272560515912846E-2</c:v>
                </c:pt>
                <c:pt idx="358">
                  <c:v>-0.60691894331161556</c:v>
                </c:pt>
                <c:pt idx="359">
                  <c:v>0.4769004166072015</c:v>
                </c:pt>
                <c:pt idx="360">
                  <c:v>0.21605459107717179</c:v>
                </c:pt>
                <c:pt idx="361">
                  <c:v>-0.3407712309369787</c:v>
                </c:pt>
                <c:pt idx="362">
                  <c:v>-0.35892776637304002</c:v>
                </c:pt>
                <c:pt idx="363">
                  <c:v>-0.61597006518128217</c:v>
                </c:pt>
                <c:pt idx="364">
                  <c:v>-0.103076645546869</c:v>
                </c:pt>
                <c:pt idx="365">
                  <c:v>-0.9505603854418494</c:v>
                </c:pt>
                <c:pt idx="366">
                  <c:v>-2.4055382987227349</c:v>
                </c:pt>
                <c:pt idx="367">
                  <c:v>-0.19374706461193791</c:v>
                </c:pt>
                <c:pt idx="368">
                  <c:v>-9.1094505457392769E-2</c:v>
                </c:pt>
                <c:pt idx="369">
                  <c:v>-2.748562131444436</c:v>
                </c:pt>
                <c:pt idx="370">
                  <c:v>-9.9438579081917444E-2</c:v>
                </c:pt>
                <c:pt idx="371">
                  <c:v>-0.83380316902722351</c:v>
                </c:pt>
                <c:pt idx="372">
                  <c:v>-0.97118249211427976</c:v>
                </c:pt>
                <c:pt idx="373">
                  <c:v>0.31005557951450702</c:v>
                </c:pt>
                <c:pt idx="374">
                  <c:v>0.32542953462150859</c:v>
                </c:pt>
                <c:pt idx="375">
                  <c:v>0.1608421768255314</c:v>
                </c:pt>
                <c:pt idx="376">
                  <c:v>0.55847232075715703</c:v>
                </c:pt>
                <c:pt idx="377">
                  <c:v>0.50306796818070665</c:v>
                </c:pt>
                <c:pt idx="378">
                  <c:v>0.2248393084870739</c:v>
                </c:pt>
                <c:pt idx="379">
                  <c:v>0.54376585216280438</c:v>
                </c:pt>
                <c:pt idx="380">
                  <c:v>0.79317912957119918</c:v>
                </c:pt>
                <c:pt idx="381">
                  <c:v>0.66419040679527008</c:v>
                </c:pt>
                <c:pt idx="382">
                  <c:v>0.72549469300642944</c:v>
                </c:pt>
                <c:pt idx="383">
                  <c:v>-4.5124466573539773E-2</c:v>
                </c:pt>
                <c:pt idx="384">
                  <c:v>0.51360923530283531</c:v>
                </c:pt>
                <c:pt idx="385">
                  <c:v>0.53594332074393336</c:v>
                </c:pt>
                <c:pt idx="386">
                  <c:v>0.11561677385711989</c:v>
                </c:pt>
                <c:pt idx="387">
                  <c:v>0.22335192986456351</c:v>
                </c:pt>
                <c:pt idx="388">
                  <c:v>0.25062525887748083</c:v>
                </c:pt>
                <c:pt idx="389">
                  <c:v>0.58537045595712045</c:v>
                </c:pt>
                <c:pt idx="390">
                  <c:v>0.54057885073726453</c:v>
                </c:pt>
                <c:pt idx="391">
                  <c:v>0.67633274953216493</c:v>
                </c:pt>
                <c:pt idx="392">
                  <c:v>0.63347737232679635</c:v>
                </c:pt>
                <c:pt idx="393">
                  <c:v>-7.2843537458923538E-2</c:v>
                </c:pt>
                <c:pt idx="394">
                  <c:v>1.405072773858862</c:v>
                </c:pt>
                <c:pt idx="395">
                  <c:v>0.8442264125364779</c:v>
                </c:pt>
                <c:pt idx="396">
                  <c:v>0.75182103463537819</c:v>
                </c:pt>
                <c:pt idx="397">
                  <c:v>1.0012764937857099</c:v>
                </c:pt>
                <c:pt idx="398">
                  <c:v>1.0652452463230491</c:v>
                </c:pt>
                <c:pt idx="399">
                  <c:v>0.35603535633520911</c:v>
                </c:pt>
                <c:pt idx="400">
                  <c:v>0.40494861359322137</c:v>
                </c:pt>
                <c:pt idx="401">
                  <c:v>0.42282637436691689</c:v>
                </c:pt>
                <c:pt idx="402">
                  <c:v>0.37398814741267311</c:v>
                </c:pt>
                <c:pt idx="403">
                  <c:v>0.29472618310560722</c:v>
                </c:pt>
                <c:pt idx="404">
                  <c:v>0.239139482559521</c:v>
                </c:pt>
                <c:pt idx="405">
                  <c:v>4.6112092964153341E-2</c:v>
                </c:pt>
                <c:pt idx="406">
                  <c:v>0.90229671614762985</c:v>
                </c:pt>
                <c:pt idx="407">
                  <c:v>0.25719682638848629</c:v>
                </c:pt>
                <c:pt idx="408">
                  <c:v>0.99170850252171283</c:v>
                </c:pt>
                <c:pt idx="409">
                  <c:v>0.15409871896544861</c:v>
                </c:pt>
                <c:pt idx="410">
                  <c:v>0.31443562289867438</c:v>
                </c:pt>
                <c:pt idx="411">
                  <c:v>0.1844697396348475</c:v>
                </c:pt>
                <c:pt idx="412">
                  <c:v>0.29556430043620391</c:v>
                </c:pt>
                <c:pt idx="413">
                  <c:v>0.30046363693754302</c:v>
                </c:pt>
                <c:pt idx="414">
                  <c:v>0.28667014902093069</c:v>
                </c:pt>
                <c:pt idx="415">
                  <c:v>0.54403861279464227</c:v>
                </c:pt>
                <c:pt idx="416">
                  <c:v>0.51558504113035486</c:v>
                </c:pt>
                <c:pt idx="417">
                  <c:v>0.49367401336032879</c:v>
                </c:pt>
                <c:pt idx="418">
                  <c:v>0.46958839235662231</c:v>
                </c:pt>
                <c:pt idx="419">
                  <c:v>0.40342034526714599</c:v>
                </c:pt>
                <c:pt idx="420">
                  <c:v>0.57610060140907382</c:v>
                </c:pt>
                <c:pt idx="421">
                  <c:v>0.5350047483211624</c:v>
                </c:pt>
                <c:pt idx="422">
                  <c:v>0.66198929711952581</c:v>
                </c:pt>
                <c:pt idx="423">
                  <c:v>0.72246427100729915</c:v>
                </c:pt>
                <c:pt idx="424">
                  <c:v>0.73065025592162647</c:v>
                </c:pt>
                <c:pt idx="425">
                  <c:v>0.46268972720082863</c:v>
                </c:pt>
                <c:pt idx="426">
                  <c:v>0.6622697024757247</c:v>
                </c:pt>
                <c:pt idx="427">
                  <c:v>0.6080306704223436</c:v>
                </c:pt>
                <c:pt idx="428">
                  <c:v>0.56370895579084401</c:v>
                </c:pt>
                <c:pt idx="429">
                  <c:v>0.83299310550958272</c:v>
                </c:pt>
                <c:pt idx="430">
                  <c:v>0.3917888764719864</c:v>
                </c:pt>
                <c:pt idx="431">
                  <c:v>0.45291675866015751</c:v>
                </c:pt>
                <c:pt idx="432">
                  <c:v>0.25887675023406098</c:v>
                </c:pt>
                <c:pt idx="433">
                  <c:v>0.41639928724966879</c:v>
                </c:pt>
                <c:pt idx="434">
                  <c:v>0.28794883455274878</c:v>
                </c:pt>
                <c:pt idx="435">
                  <c:v>0.34744036633156061</c:v>
                </c:pt>
                <c:pt idx="436">
                  <c:v>0.4565765151260669</c:v>
                </c:pt>
                <c:pt idx="437">
                  <c:v>0.70305895749798875</c:v>
                </c:pt>
                <c:pt idx="438">
                  <c:v>-0.38327581433840668</c:v>
                </c:pt>
                <c:pt idx="439">
                  <c:v>0.50723339046049665</c:v>
                </c:pt>
                <c:pt idx="440">
                  <c:v>0.91480278157919248</c:v>
                </c:pt>
                <c:pt idx="441">
                  <c:v>0.55470233923157253</c:v>
                </c:pt>
                <c:pt idx="442">
                  <c:v>0.75317126741906715</c:v>
                </c:pt>
                <c:pt idx="443">
                  <c:v>0.54269164254794688</c:v>
                </c:pt>
                <c:pt idx="444">
                  <c:v>0.62288397453769484</c:v>
                </c:pt>
                <c:pt idx="445">
                  <c:v>0.92331621805099762</c:v>
                </c:pt>
                <c:pt idx="446">
                  <c:v>0.46112685440198248</c:v>
                </c:pt>
                <c:pt idx="447">
                  <c:v>0.56731333054302713</c:v>
                </c:pt>
                <c:pt idx="448">
                  <c:v>1.174656305530402</c:v>
                </c:pt>
                <c:pt idx="449">
                  <c:v>1.5298488266314529</c:v>
                </c:pt>
                <c:pt idx="450">
                  <c:v>0.70562653017950283</c:v>
                </c:pt>
                <c:pt idx="451">
                  <c:v>-2.5587656284253E-2</c:v>
                </c:pt>
                <c:pt idx="452">
                  <c:v>0.66897569237371013</c:v>
                </c:pt>
                <c:pt idx="453">
                  <c:v>0.4870353643978656</c:v>
                </c:pt>
                <c:pt idx="454">
                  <c:v>0.52522171436200682</c:v>
                </c:pt>
              </c:numCache>
            </c:numRef>
          </c:xVal>
          <c:yVal>
            <c:numRef>
              <c:f>'PCA-tot'!$AD$42:$AD$496</c:f>
              <c:numCache>
                <c:formatCode>0.00</c:formatCode>
                <c:ptCount val="455"/>
                <c:pt idx="0">
                  <c:v>-1.487992226669506</c:v>
                </c:pt>
                <c:pt idx="1">
                  <c:v>-1.538166929028506</c:v>
                </c:pt>
                <c:pt idx="2">
                  <c:v>-1.444389861252076</c:v>
                </c:pt>
                <c:pt idx="3">
                  <c:v>-1.4262394857632119</c:v>
                </c:pt>
                <c:pt idx="4">
                  <c:v>-1.37102364216797</c:v>
                </c:pt>
                <c:pt idx="5">
                  <c:v>-0.1238801300199789</c:v>
                </c:pt>
                <c:pt idx="6">
                  <c:v>-0.1808151385171414</c:v>
                </c:pt>
                <c:pt idx="7">
                  <c:v>8.1391760936117372E-2</c:v>
                </c:pt>
                <c:pt idx="8">
                  <c:v>-0.1084368233120339</c:v>
                </c:pt>
                <c:pt idx="9">
                  <c:v>-0.17076561868101889</c:v>
                </c:pt>
                <c:pt idx="10">
                  <c:v>0.13556963716213069</c:v>
                </c:pt>
                <c:pt idx="11">
                  <c:v>-0.18700233037923869</c:v>
                </c:pt>
                <c:pt idx="12">
                  <c:v>0.195932003491149</c:v>
                </c:pt>
                <c:pt idx="13">
                  <c:v>-0.25363889117220989</c:v>
                </c:pt>
                <c:pt idx="14">
                  <c:v>-0.15459083639034429</c:v>
                </c:pt>
                <c:pt idx="15">
                  <c:v>-0.31971013698468231</c:v>
                </c:pt>
                <c:pt idx="16">
                  <c:v>-0.2157893344598055</c:v>
                </c:pt>
                <c:pt idx="17">
                  <c:v>-8.2862731905978468E-2</c:v>
                </c:pt>
                <c:pt idx="18">
                  <c:v>-0.64259608416891667</c:v>
                </c:pt>
                <c:pt idx="19">
                  <c:v>-0.63983960893727432</c:v>
                </c:pt>
                <c:pt idx="20">
                  <c:v>-9.22070740703217E-3</c:v>
                </c:pt>
                <c:pt idx="21">
                  <c:v>0.40618816960153159</c:v>
                </c:pt>
                <c:pt idx="22">
                  <c:v>-0.12645726723271891</c:v>
                </c:pt>
                <c:pt idx="23">
                  <c:v>-0.57102475701172006</c:v>
                </c:pt>
                <c:pt idx="24">
                  <c:v>-0.26769603677086312</c:v>
                </c:pt>
                <c:pt idx="25">
                  <c:v>-0.75384734275235465</c:v>
                </c:pt>
                <c:pt idx="26">
                  <c:v>-0.38560403734337928</c:v>
                </c:pt>
                <c:pt idx="27">
                  <c:v>-0.30770394223298231</c:v>
                </c:pt>
                <c:pt idx="28">
                  <c:v>0.49183581721704639</c:v>
                </c:pt>
                <c:pt idx="29">
                  <c:v>-0.5763714984564533</c:v>
                </c:pt>
                <c:pt idx="30">
                  <c:v>-1.5549078696620799</c:v>
                </c:pt>
                <c:pt idx="31">
                  <c:v>-1.486655405563692</c:v>
                </c:pt>
                <c:pt idx="32">
                  <c:v>-0.63494854350618402</c:v>
                </c:pt>
                <c:pt idx="33">
                  <c:v>0.15380896930562721</c:v>
                </c:pt>
                <c:pt idx="34">
                  <c:v>-1.1359431656623511</c:v>
                </c:pt>
                <c:pt idx="35">
                  <c:v>0.58192261784859467</c:v>
                </c:pt>
                <c:pt idx="36">
                  <c:v>-0.57947500673922225</c:v>
                </c:pt>
                <c:pt idx="37">
                  <c:v>-0.15374430438665279</c:v>
                </c:pt>
                <c:pt idx="38">
                  <c:v>5.1556149646341573E-2</c:v>
                </c:pt>
                <c:pt idx="39">
                  <c:v>-0.83373121774222314</c:v>
                </c:pt>
                <c:pt idx="40">
                  <c:v>1.0074375438626019E-2</c:v>
                </c:pt>
                <c:pt idx="41">
                  <c:v>-0.6329240120543127</c:v>
                </c:pt>
                <c:pt idx="42">
                  <c:v>-1.2769348735857271</c:v>
                </c:pt>
                <c:pt idx="43">
                  <c:v>-0.34147846865995141</c:v>
                </c:pt>
                <c:pt idx="44">
                  <c:v>-0.472523047836935</c:v>
                </c:pt>
                <c:pt idx="45">
                  <c:v>-0.49657721006639161</c:v>
                </c:pt>
                <c:pt idx="46">
                  <c:v>-0.80325188390276336</c:v>
                </c:pt>
                <c:pt idx="47">
                  <c:v>-1.6572726105747679</c:v>
                </c:pt>
                <c:pt idx="48">
                  <c:v>-2.3562303934740219</c:v>
                </c:pt>
                <c:pt idx="49">
                  <c:v>-1.079580897933516</c:v>
                </c:pt>
                <c:pt idx="50">
                  <c:v>-1.523545806082637</c:v>
                </c:pt>
                <c:pt idx="51">
                  <c:v>-1.410561821055115</c:v>
                </c:pt>
                <c:pt idx="52">
                  <c:v>0.58967049631422064</c:v>
                </c:pt>
                <c:pt idx="53">
                  <c:v>0.57901950016633263</c:v>
                </c:pt>
                <c:pt idx="54">
                  <c:v>0.5379110998212383</c:v>
                </c:pt>
                <c:pt idx="55">
                  <c:v>2.2827337786785762</c:v>
                </c:pt>
                <c:pt idx="56">
                  <c:v>2.2295750064202582</c:v>
                </c:pt>
                <c:pt idx="57">
                  <c:v>2.909016778208513</c:v>
                </c:pt>
                <c:pt idx="58">
                  <c:v>-0.79940873695357662</c:v>
                </c:pt>
                <c:pt idx="59">
                  <c:v>-0.37531025929750772</c:v>
                </c:pt>
                <c:pt idx="60">
                  <c:v>-0.77917940570175059</c:v>
                </c:pt>
                <c:pt idx="61">
                  <c:v>-0.91482236589568366</c:v>
                </c:pt>
                <c:pt idx="62">
                  <c:v>-0.52923710483945896</c:v>
                </c:pt>
                <c:pt idx="63">
                  <c:v>-0.80523565873312064</c:v>
                </c:pt>
                <c:pt idx="64">
                  <c:v>-0.94011611325030009</c:v>
                </c:pt>
                <c:pt idx="65">
                  <c:v>-1.03755996310934</c:v>
                </c:pt>
                <c:pt idx="66">
                  <c:v>-0.57372729994180072</c:v>
                </c:pt>
                <c:pt idx="67">
                  <c:v>-1.3032580098172519</c:v>
                </c:pt>
                <c:pt idx="68">
                  <c:v>-0.9348352707110108</c:v>
                </c:pt>
                <c:pt idx="69">
                  <c:v>-0.58530803007665444</c:v>
                </c:pt>
                <c:pt idx="70">
                  <c:v>-1.2175147218209179</c:v>
                </c:pt>
                <c:pt idx="71">
                  <c:v>-0.5982198396310856</c:v>
                </c:pt>
                <c:pt idx="72">
                  <c:v>0.1178588452556693</c:v>
                </c:pt>
                <c:pt idx="73">
                  <c:v>-1.1668316259106239</c:v>
                </c:pt>
                <c:pt idx="74">
                  <c:v>-0.77000254177736038</c:v>
                </c:pt>
                <c:pt idx="75">
                  <c:v>-1.115441493316448</c:v>
                </c:pt>
                <c:pt idx="76">
                  <c:v>-1.312320572339766</c:v>
                </c:pt>
                <c:pt idx="77">
                  <c:v>-1.14670207733559</c:v>
                </c:pt>
                <c:pt idx="78">
                  <c:v>-0.87231133544114969</c:v>
                </c:pt>
                <c:pt idx="79">
                  <c:v>-0.81520932974199778</c:v>
                </c:pt>
                <c:pt idx="80">
                  <c:v>-1.3988466630277629</c:v>
                </c:pt>
                <c:pt idx="81">
                  <c:v>-1.22316978978141</c:v>
                </c:pt>
                <c:pt idx="82">
                  <c:v>-1.6767733546027359</c:v>
                </c:pt>
                <c:pt idx="83">
                  <c:v>-1.392889535684313</c:v>
                </c:pt>
                <c:pt idx="84">
                  <c:v>-1.360948142367993</c:v>
                </c:pt>
                <c:pt idx="85">
                  <c:v>-1.2956996145766631</c:v>
                </c:pt>
                <c:pt idx="86">
                  <c:v>-1.5036771520294601</c:v>
                </c:pt>
                <c:pt idx="87">
                  <c:v>-1.2187761959861521</c:v>
                </c:pt>
                <c:pt idx="88">
                  <c:v>-1.6299038839846629</c:v>
                </c:pt>
                <c:pt idx="89">
                  <c:v>-1.320612749946809</c:v>
                </c:pt>
                <c:pt idx="90">
                  <c:v>1.333659663484686</c:v>
                </c:pt>
                <c:pt idx="91">
                  <c:v>0.91170846849911091</c:v>
                </c:pt>
                <c:pt idx="92">
                  <c:v>3.3049947503497932</c:v>
                </c:pt>
                <c:pt idx="93">
                  <c:v>0.99325338408281616</c:v>
                </c:pt>
                <c:pt idx="94">
                  <c:v>2.834028601125222</c:v>
                </c:pt>
                <c:pt idx="95">
                  <c:v>2.102788640728674</c:v>
                </c:pt>
                <c:pt idx="96">
                  <c:v>2.7381014506779771</c:v>
                </c:pt>
                <c:pt idx="97">
                  <c:v>-1.586528305459731</c:v>
                </c:pt>
                <c:pt idx="98">
                  <c:v>-2.029246669410492</c:v>
                </c:pt>
                <c:pt idx="99">
                  <c:v>-2.3116677512278998</c:v>
                </c:pt>
                <c:pt idx="100">
                  <c:v>-2.110659257697995</c:v>
                </c:pt>
                <c:pt idx="101">
                  <c:v>-2.162987102294252</c:v>
                </c:pt>
                <c:pt idx="102">
                  <c:v>-2.20580432088633</c:v>
                </c:pt>
                <c:pt idx="103">
                  <c:v>-0.6874369168385035</c:v>
                </c:pt>
                <c:pt idx="104">
                  <c:v>-1.368266791333367</c:v>
                </c:pt>
                <c:pt idx="105">
                  <c:v>-1.300391944964195</c:v>
                </c:pt>
                <c:pt idx="106">
                  <c:v>-0.94335997700611396</c:v>
                </c:pt>
                <c:pt idx="107">
                  <c:v>-1.6974783410442309</c:v>
                </c:pt>
                <c:pt idx="108">
                  <c:v>-1.5904992923434851</c:v>
                </c:pt>
                <c:pt idx="109">
                  <c:v>-2.2273237069898251</c:v>
                </c:pt>
                <c:pt idx="110">
                  <c:v>-2.280135911677994</c:v>
                </c:pt>
                <c:pt idx="111">
                  <c:v>-2.1243915624065548</c:v>
                </c:pt>
                <c:pt idx="112">
                  <c:v>1.855741803727579</c:v>
                </c:pt>
                <c:pt idx="113">
                  <c:v>-1.736317725822685</c:v>
                </c:pt>
                <c:pt idx="114">
                  <c:v>-1.6826144477386651</c:v>
                </c:pt>
                <c:pt idx="115">
                  <c:v>-1.7559796004679471</c:v>
                </c:pt>
                <c:pt idx="116">
                  <c:v>-1.799621510897552</c:v>
                </c:pt>
                <c:pt idx="117">
                  <c:v>-1.703376808412465</c:v>
                </c:pt>
                <c:pt idx="118">
                  <c:v>-1.4938322542811699</c:v>
                </c:pt>
                <c:pt idx="119">
                  <c:v>-1.5109289824861669</c:v>
                </c:pt>
                <c:pt idx="120">
                  <c:v>-1.526045267507192</c:v>
                </c:pt>
                <c:pt idx="121">
                  <c:v>-1.818198862664723</c:v>
                </c:pt>
                <c:pt idx="122">
                  <c:v>-2.1140110695999379</c:v>
                </c:pt>
                <c:pt idx="123">
                  <c:v>-1.652869972803017</c:v>
                </c:pt>
                <c:pt idx="124">
                  <c:v>-2.2276504176751488</c:v>
                </c:pt>
                <c:pt idx="125">
                  <c:v>-1.624117279986256</c:v>
                </c:pt>
                <c:pt idx="126">
                  <c:v>-1.527175290238302</c:v>
                </c:pt>
                <c:pt idx="127">
                  <c:v>-2.5881055359832552</c:v>
                </c:pt>
                <c:pt idx="128">
                  <c:v>-1.0252803435544779</c:v>
                </c:pt>
                <c:pt idx="129">
                  <c:v>-1.4757609863760519</c:v>
                </c:pt>
                <c:pt idx="130">
                  <c:v>-1.571369412351538</c:v>
                </c:pt>
                <c:pt idx="131">
                  <c:v>-3.035068090327024</c:v>
                </c:pt>
                <c:pt idx="132">
                  <c:v>-1.508699245490116</c:v>
                </c:pt>
                <c:pt idx="133">
                  <c:v>-1.4623077090850849</c:v>
                </c:pt>
                <c:pt idx="134">
                  <c:v>-1.842204165238768</c:v>
                </c:pt>
                <c:pt idx="135">
                  <c:v>-1.997084010734709</c:v>
                </c:pt>
                <c:pt idx="136">
                  <c:v>-1.770305526175489</c:v>
                </c:pt>
                <c:pt idx="137">
                  <c:v>-1.808119129931123</c:v>
                </c:pt>
                <c:pt idx="138">
                  <c:v>-1.762336286470817</c:v>
                </c:pt>
                <c:pt idx="139">
                  <c:v>-1.7322917317558399</c:v>
                </c:pt>
                <c:pt idx="140">
                  <c:v>-1.9676710356293641</c:v>
                </c:pt>
                <c:pt idx="141">
                  <c:v>-1.881992914902386</c:v>
                </c:pt>
                <c:pt idx="142">
                  <c:v>-1.935380212630837</c:v>
                </c:pt>
                <c:pt idx="143">
                  <c:v>-1.874422468591548</c:v>
                </c:pt>
                <c:pt idx="144">
                  <c:v>-2.2561633034692532</c:v>
                </c:pt>
                <c:pt idx="145">
                  <c:v>-1.9795693372184699</c:v>
                </c:pt>
                <c:pt idx="146">
                  <c:v>-1.8314943247052331</c:v>
                </c:pt>
                <c:pt idx="147">
                  <c:v>-2.0355329560345878</c:v>
                </c:pt>
                <c:pt idx="148">
                  <c:v>-2.0003233521237189</c:v>
                </c:pt>
                <c:pt idx="149">
                  <c:v>-1.9683608089679721</c:v>
                </c:pt>
                <c:pt idx="150">
                  <c:v>-1.653594178693506</c:v>
                </c:pt>
                <c:pt idx="151">
                  <c:v>-1.653106871636365</c:v>
                </c:pt>
                <c:pt idx="152">
                  <c:v>-1.648614609825741</c:v>
                </c:pt>
                <c:pt idx="153">
                  <c:v>-1.536583275337255</c:v>
                </c:pt>
                <c:pt idx="154">
                  <c:v>-1.624063677956231</c:v>
                </c:pt>
                <c:pt idx="155">
                  <c:v>-1.512664679821375</c:v>
                </c:pt>
                <c:pt idx="156">
                  <c:v>-1.5947863509566911</c:v>
                </c:pt>
                <c:pt idx="157">
                  <c:v>-1.802194245536604</c:v>
                </c:pt>
                <c:pt idx="158">
                  <c:v>-1.5568715699912099</c:v>
                </c:pt>
                <c:pt idx="159">
                  <c:v>-1.492281250417919</c:v>
                </c:pt>
                <c:pt idx="160">
                  <c:v>-1.471112987853983</c:v>
                </c:pt>
                <c:pt idx="161">
                  <c:v>-1.605758048088461</c:v>
                </c:pt>
                <c:pt idx="162">
                  <c:v>-1.771274554500835</c:v>
                </c:pt>
                <c:pt idx="163">
                  <c:v>-1.4417618951766371</c:v>
                </c:pt>
                <c:pt idx="164">
                  <c:v>-1.6804338976807629</c:v>
                </c:pt>
                <c:pt idx="165">
                  <c:v>-1.401626787692535</c:v>
                </c:pt>
                <c:pt idx="166">
                  <c:v>-0.60443236315858284</c:v>
                </c:pt>
                <c:pt idx="167">
                  <c:v>-0.24109652044173599</c:v>
                </c:pt>
                <c:pt idx="168">
                  <c:v>-0.59126878782244185</c:v>
                </c:pt>
                <c:pt idx="169">
                  <c:v>-0.32110405421838351</c:v>
                </c:pt>
                <c:pt idx="170">
                  <c:v>-0.58737397154260917</c:v>
                </c:pt>
                <c:pt idx="171">
                  <c:v>-0.13832058264844721</c:v>
                </c:pt>
                <c:pt idx="172">
                  <c:v>-1.431864511125899</c:v>
                </c:pt>
                <c:pt idx="173">
                  <c:v>-1.45765476831764</c:v>
                </c:pt>
                <c:pt idx="174">
                  <c:v>-1.235226773630909</c:v>
                </c:pt>
                <c:pt idx="175">
                  <c:v>-0.31299938124570492</c:v>
                </c:pt>
                <c:pt idx="176">
                  <c:v>-9.8016961909271533E-2</c:v>
                </c:pt>
                <c:pt idx="177">
                  <c:v>-0.65861242128067565</c:v>
                </c:pt>
                <c:pt idx="178">
                  <c:v>-1.6666952390987651E-2</c:v>
                </c:pt>
                <c:pt idx="179">
                  <c:v>0.3975002788648892</c:v>
                </c:pt>
                <c:pt idx="180">
                  <c:v>0.7052563633779696</c:v>
                </c:pt>
                <c:pt idx="181">
                  <c:v>0.31123779257236039</c:v>
                </c:pt>
                <c:pt idx="182">
                  <c:v>0.16974695813108381</c:v>
                </c:pt>
                <c:pt idx="183">
                  <c:v>-1.050301474352809</c:v>
                </c:pt>
                <c:pt idx="184">
                  <c:v>-1.2081915238973511</c:v>
                </c:pt>
                <c:pt idx="185">
                  <c:v>-0.90321360881568857</c:v>
                </c:pt>
                <c:pt idx="186">
                  <c:v>-1.2503875132976101</c:v>
                </c:pt>
                <c:pt idx="187">
                  <c:v>-1.449319536279579</c:v>
                </c:pt>
                <c:pt idx="188">
                  <c:v>-1.697094660219338</c:v>
                </c:pt>
                <c:pt idx="189">
                  <c:v>-1.4996105865041209</c:v>
                </c:pt>
                <c:pt idx="190">
                  <c:v>-1.572555441530159</c:v>
                </c:pt>
                <c:pt idx="191">
                  <c:v>-1.191567135169572</c:v>
                </c:pt>
                <c:pt idx="192">
                  <c:v>-0.68475284783276713</c:v>
                </c:pt>
                <c:pt idx="193">
                  <c:v>-0.44094368906672532</c:v>
                </c:pt>
                <c:pt idx="194">
                  <c:v>-0.70888723207600124</c:v>
                </c:pt>
                <c:pt idx="195">
                  <c:v>-0.93530818642866731</c:v>
                </c:pt>
                <c:pt idx="196">
                  <c:v>-1.094399285850473</c:v>
                </c:pt>
                <c:pt idx="197">
                  <c:v>-0.5434871633478574</c:v>
                </c:pt>
                <c:pt idx="198">
                  <c:v>-0.62933706694588298</c:v>
                </c:pt>
                <c:pt idx="199">
                  <c:v>-0.77027853674779967</c:v>
                </c:pt>
                <c:pt idx="200">
                  <c:v>1.7231927558331801</c:v>
                </c:pt>
                <c:pt idx="201">
                  <c:v>2.1204061154969591</c:v>
                </c:pt>
                <c:pt idx="202">
                  <c:v>0.7228974030094889</c:v>
                </c:pt>
                <c:pt idx="203">
                  <c:v>0.48095727722635723</c:v>
                </c:pt>
                <c:pt idx="204">
                  <c:v>0.1960375169219721</c:v>
                </c:pt>
                <c:pt idx="205">
                  <c:v>1.4302628253183469</c:v>
                </c:pt>
                <c:pt idx="206">
                  <c:v>2.356499728315792</c:v>
                </c:pt>
                <c:pt idx="207">
                  <c:v>2.0213836443864621</c:v>
                </c:pt>
                <c:pt idx="208">
                  <c:v>1.8561791433477</c:v>
                </c:pt>
                <c:pt idx="209">
                  <c:v>2.2442717965723031</c:v>
                </c:pt>
                <c:pt idx="210">
                  <c:v>2.3775567727551929</c:v>
                </c:pt>
                <c:pt idx="211">
                  <c:v>1.183566284447479</c:v>
                </c:pt>
                <c:pt idx="212">
                  <c:v>1.034347435782774</c:v>
                </c:pt>
                <c:pt idx="213">
                  <c:v>1.313346306176792</c:v>
                </c:pt>
                <c:pt idx="214">
                  <c:v>1.8355144408656789</c:v>
                </c:pt>
                <c:pt idx="215">
                  <c:v>2.32024929857457</c:v>
                </c:pt>
                <c:pt idx="216">
                  <c:v>3.6640629035685199</c:v>
                </c:pt>
                <c:pt idx="217">
                  <c:v>3.2539689151053039</c:v>
                </c:pt>
                <c:pt idx="218">
                  <c:v>-1.791475077950921</c:v>
                </c:pt>
                <c:pt idx="219">
                  <c:v>2.797268094485017</c:v>
                </c:pt>
                <c:pt idx="220">
                  <c:v>2.022827061543635</c:v>
                </c:pt>
                <c:pt idx="221">
                  <c:v>2.187947523452439</c:v>
                </c:pt>
                <c:pt idx="222">
                  <c:v>2.9594429203367389</c:v>
                </c:pt>
                <c:pt idx="223">
                  <c:v>2.8740409781287251</c:v>
                </c:pt>
                <c:pt idx="224">
                  <c:v>2.343531119961705</c:v>
                </c:pt>
                <c:pt idx="225">
                  <c:v>2.2376713943998259</c:v>
                </c:pt>
                <c:pt idx="226">
                  <c:v>0.30272943904015559</c:v>
                </c:pt>
                <c:pt idx="227">
                  <c:v>-0.60957544831401489</c:v>
                </c:pt>
                <c:pt idx="228">
                  <c:v>-0.85711069444249921</c:v>
                </c:pt>
                <c:pt idx="229">
                  <c:v>1.5135377498912379</c:v>
                </c:pt>
                <c:pt idx="230">
                  <c:v>1.9436726336769621</c:v>
                </c:pt>
                <c:pt idx="231">
                  <c:v>0.94581243893515499</c:v>
                </c:pt>
                <c:pt idx="232">
                  <c:v>0.42904521591558148</c:v>
                </c:pt>
                <c:pt idx="233">
                  <c:v>1.106498820957166</c:v>
                </c:pt>
                <c:pt idx="234">
                  <c:v>1.0725367194483619</c:v>
                </c:pt>
                <c:pt idx="235">
                  <c:v>2.3396261563959229</c:v>
                </c:pt>
                <c:pt idx="236">
                  <c:v>1.9828033313311491</c:v>
                </c:pt>
                <c:pt idx="237">
                  <c:v>2.438946594033252</c:v>
                </c:pt>
                <c:pt idx="238">
                  <c:v>2.3621644470573901</c:v>
                </c:pt>
                <c:pt idx="239">
                  <c:v>0.80262625164550905</c:v>
                </c:pt>
                <c:pt idx="240">
                  <c:v>0.67480672901931471</c:v>
                </c:pt>
                <c:pt idx="241">
                  <c:v>1.5368163486427919</c:v>
                </c:pt>
                <c:pt idx="242">
                  <c:v>2.1738962641870749</c:v>
                </c:pt>
                <c:pt idx="243">
                  <c:v>1.9726562847690321</c:v>
                </c:pt>
                <c:pt idx="244">
                  <c:v>4.4697740078988852</c:v>
                </c:pt>
                <c:pt idx="245">
                  <c:v>-0.86115770719553164</c:v>
                </c:pt>
                <c:pt idx="246">
                  <c:v>0.1214718324953374</c:v>
                </c:pt>
                <c:pt idx="247">
                  <c:v>0.14441470596963321</c:v>
                </c:pt>
                <c:pt idx="248">
                  <c:v>1.403973861879126</c:v>
                </c:pt>
                <c:pt idx="249">
                  <c:v>1.203897235878723</c:v>
                </c:pt>
                <c:pt idx="250">
                  <c:v>1.6867575186411909</c:v>
                </c:pt>
                <c:pt idx="251">
                  <c:v>1.6472137123537189</c:v>
                </c:pt>
                <c:pt idx="252">
                  <c:v>1.768198974008456</c:v>
                </c:pt>
                <c:pt idx="253">
                  <c:v>-1.9063744013022439</c:v>
                </c:pt>
                <c:pt idx="254">
                  <c:v>-1.6029066492034449</c:v>
                </c:pt>
                <c:pt idx="255">
                  <c:v>-1.897209606792406</c:v>
                </c:pt>
                <c:pt idx="256">
                  <c:v>-1.723511572309574</c:v>
                </c:pt>
                <c:pt idx="257">
                  <c:v>-1.9081954355138859</c:v>
                </c:pt>
                <c:pt idx="258">
                  <c:v>-2.4143432255256951</c:v>
                </c:pt>
                <c:pt idx="259">
                  <c:v>-2.0805740372683799</c:v>
                </c:pt>
                <c:pt idx="260">
                  <c:v>5.8694017081118939E-2</c:v>
                </c:pt>
                <c:pt idx="261">
                  <c:v>0.1105949750337266</c:v>
                </c:pt>
                <c:pt idx="262">
                  <c:v>-0.18668644136786261</c:v>
                </c:pt>
                <c:pt idx="263">
                  <c:v>-0.19416634021986379</c:v>
                </c:pt>
                <c:pt idx="264">
                  <c:v>-0.34996060073336499</c:v>
                </c:pt>
                <c:pt idx="265">
                  <c:v>0.79058036448126978</c:v>
                </c:pt>
                <c:pt idx="266">
                  <c:v>-4.8832045823668672E-2</c:v>
                </c:pt>
                <c:pt idx="267">
                  <c:v>-0.5759489380671452</c:v>
                </c:pt>
                <c:pt idx="268">
                  <c:v>-0.1143258126736322</c:v>
                </c:pt>
                <c:pt idx="269">
                  <c:v>-5.5225927839978761E-2</c:v>
                </c:pt>
                <c:pt idx="270">
                  <c:v>-0.21778467821357181</c:v>
                </c:pt>
                <c:pt idx="271">
                  <c:v>0.1417069833180597</c:v>
                </c:pt>
                <c:pt idx="272">
                  <c:v>0.32068854396634933</c:v>
                </c:pt>
                <c:pt idx="273">
                  <c:v>-0.2824146523956414</c:v>
                </c:pt>
                <c:pt idx="274">
                  <c:v>7.9472270023650718E-2</c:v>
                </c:pt>
                <c:pt idx="275">
                  <c:v>1.454586697812192</c:v>
                </c:pt>
                <c:pt idx="276">
                  <c:v>-0.20924393133816549</c:v>
                </c:pt>
                <c:pt idx="277">
                  <c:v>-0.27764993008435601</c:v>
                </c:pt>
                <c:pt idx="278">
                  <c:v>-0.28442841158447252</c:v>
                </c:pt>
                <c:pt idx="279">
                  <c:v>9.5812395782492649E-2</c:v>
                </c:pt>
                <c:pt idx="280">
                  <c:v>0.18641313472673771</c:v>
                </c:pt>
                <c:pt idx="281">
                  <c:v>5.8860779478385222E-2</c:v>
                </c:pt>
                <c:pt idx="282">
                  <c:v>-5.2541552136943108E-2</c:v>
                </c:pt>
                <c:pt idx="283">
                  <c:v>9.8630596863468797E-2</c:v>
                </c:pt>
                <c:pt idx="284">
                  <c:v>0.50842188031874525</c:v>
                </c:pt>
                <c:pt idx="285">
                  <c:v>-0.1029230525161543</c:v>
                </c:pt>
                <c:pt idx="286">
                  <c:v>0.45587812078984902</c:v>
                </c:pt>
                <c:pt idx="287">
                  <c:v>-0.1368019009897454</c:v>
                </c:pt>
                <c:pt idx="288">
                  <c:v>-0.15091242575569089</c:v>
                </c:pt>
                <c:pt idx="289">
                  <c:v>-0.56860718397504817</c:v>
                </c:pt>
                <c:pt idx="290">
                  <c:v>0.217381784008398</c:v>
                </c:pt>
                <c:pt idx="291">
                  <c:v>0.1140574563913274</c:v>
                </c:pt>
                <c:pt idx="292">
                  <c:v>-0.21323372221597339</c:v>
                </c:pt>
                <c:pt idx="293">
                  <c:v>-0.106929163387041</c:v>
                </c:pt>
                <c:pt idx="294">
                  <c:v>-0.19382761076460781</c:v>
                </c:pt>
                <c:pt idx="295">
                  <c:v>-8.826873464707348E-2</c:v>
                </c:pt>
                <c:pt idx="296">
                  <c:v>0.2033912515010691</c:v>
                </c:pt>
                <c:pt idx="297">
                  <c:v>0.42444910662262231</c:v>
                </c:pt>
                <c:pt idx="298">
                  <c:v>0.31804924642651988</c:v>
                </c:pt>
                <c:pt idx="299">
                  <c:v>0.1799958090283561</c:v>
                </c:pt>
                <c:pt idx="300">
                  <c:v>0.26901209329569131</c:v>
                </c:pt>
                <c:pt idx="301">
                  <c:v>-9.947019871059443E-3</c:v>
                </c:pt>
                <c:pt idx="302">
                  <c:v>-4.7616223328370098E-3</c:v>
                </c:pt>
                <c:pt idx="303">
                  <c:v>0.41059293625600141</c:v>
                </c:pt>
                <c:pt idx="304">
                  <c:v>0.25255295552243179</c:v>
                </c:pt>
                <c:pt idx="305">
                  <c:v>-0.2103112030470437</c:v>
                </c:pt>
                <c:pt idx="306">
                  <c:v>-0.37620566621068269</c:v>
                </c:pt>
                <c:pt idx="307">
                  <c:v>-0.24165589501597581</c:v>
                </c:pt>
                <c:pt idx="308">
                  <c:v>-0.46622847278072338</c:v>
                </c:pt>
                <c:pt idx="309">
                  <c:v>-7.8238663007578119E-2</c:v>
                </c:pt>
                <c:pt idx="310">
                  <c:v>6.4003342628276491E-2</c:v>
                </c:pt>
                <c:pt idx="311">
                  <c:v>0.25276940217118721</c:v>
                </c:pt>
                <c:pt idx="312">
                  <c:v>0.35192926662672341</c:v>
                </c:pt>
                <c:pt idx="313">
                  <c:v>0.29824277627120849</c:v>
                </c:pt>
                <c:pt idx="314">
                  <c:v>0.2279676608138734</c:v>
                </c:pt>
                <c:pt idx="315">
                  <c:v>0.33307440271626582</c:v>
                </c:pt>
                <c:pt idx="316">
                  <c:v>4.7143971201110323E-2</c:v>
                </c:pt>
                <c:pt idx="317">
                  <c:v>0.3244126727897077</c:v>
                </c:pt>
                <c:pt idx="318">
                  <c:v>0.32600435643231879</c:v>
                </c:pt>
                <c:pt idx="319">
                  <c:v>-0.1498856963743456</c:v>
                </c:pt>
                <c:pt idx="320">
                  <c:v>-0.33346548583622421</c:v>
                </c:pt>
                <c:pt idx="321">
                  <c:v>8.3623485646976345E-2</c:v>
                </c:pt>
                <c:pt idx="322">
                  <c:v>6.7767567324780254E-3</c:v>
                </c:pt>
                <c:pt idx="323">
                  <c:v>-8.4854907163803658E-2</c:v>
                </c:pt>
                <c:pt idx="324">
                  <c:v>2.3535887485457371E-2</c:v>
                </c:pt>
                <c:pt idx="325">
                  <c:v>-1.221590347430567E-2</c:v>
                </c:pt>
                <c:pt idx="326">
                  <c:v>-0.23981863755837329</c:v>
                </c:pt>
                <c:pt idx="327">
                  <c:v>0.65327171704195686</c:v>
                </c:pt>
                <c:pt idx="328">
                  <c:v>0.79658499896576718</c:v>
                </c:pt>
                <c:pt idx="329">
                  <c:v>0.65480819678378444</c:v>
                </c:pt>
                <c:pt idx="330">
                  <c:v>0.77486640585529409</c:v>
                </c:pt>
                <c:pt idx="331">
                  <c:v>-0.68361347086707813</c:v>
                </c:pt>
                <c:pt idx="332">
                  <c:v>-0.25358315606148679</c:v>
                </c:pt>
                <c:pt idx="333">
                  <c:v>-1.2543087547237379</c:v>
                </c:pt>
                <c:pt idx="334">
                  <c:v>-1.2963706228905341</c:v>
                </c:pt>
                <c:pt idx="335">
                  <c:v>-1.3452795568853599</c:v>
                </c:pt>
                <c:pt idx="336">
                  <c:v>-9.4654121943428815E-2</c:v>
                </c:pt>
                <c:pt idx="337">
                  <c:v>-1.08359319075175</c:v>
                </c:pt>
                <c:pt idx="338">
                  <c:v>-1.013182131890078</c:v>
                </c:pt>
                <c:pt idx="339">
                  <c:v>-1.2336053292317519</c:v>
                </c:pt>
                <c:pt idx="340">
                  <c:v>-1.3739622533661811</c:v>
                </c:pt>
                <c:pt idx="341">
                  <c:v>-0.80849444487990318</c:v>
                </c:pt>
                <c:pt idx="342">
                  <c:v>-1.4267422456720029</c:v>
                </c:pt>
                <c:pt idx="343">
                  <c:v>-1.096748878994052</c:v>
                </c:pt>
                <c:pt idx="344">
                  <c:v>-1.0507560275758221</c:v>
                </c:pt>
                <c:pt idx="345">
                  <c:v>-1.1520498269418731</c:v>
                </c:pt>
                <c:pt idx="346">
                  <c:v>-0.86078150790713948</c:v>
                </c:pt>
                <c:pt idx="347">
                  <c:v>-1.060102969991658</c:v>
                </c:pt>
                <c:pt idx="348">
                  <c:v>-0.64507009850085584</c:v>
                </c:pt>
                <c:pt idx="349">
                  <c:v>-1.106188170425388</c:v>
                </c:pt>
                <c:pt idx="350">
                  <c:v>-1.4042119271228231</c:v>
                </c:pt>
                <c:pt idx="351">
                  <c:v>-0.89618198856818909</c:v>
                </c:pt>
                <c:pt idx="352">
                  <c:v>-1.3535894158889681</c:v>
                </c:pt>
                <c:pt idx="353">
                  <c:v>-0.94315820501509962</c:v>
                </c:pt>
                <c:pt idx="354">
                  <c:v>-0.98061536658920734</c:v>
                </c:pt>
                <c:pt idx="355">
                  <c:v>-1.884214906477065</c:v>
                </c:pt>
                <c:pt idx="356">
                  <c:v>-1.3857710084574271</c:v>
                </c:pt>
                <c:pt idx="357">
                  <c:v>-0.58449796911409657</c:v>
                </c:pt>
                <c:pt idx="358">
                  <c:v>-1.241182897498327</c:v>
                </c:pt>
                <c:pt idx="359">
                  <c:v>-0.60947407600414216</c:v>
                </c:pt>
                <c:pt idx="360">
                  <c:v>-0.55872911263008762</c:v>
                </c:pt>
                <c:pt idx="361">
                  <c:v>-1.175873276381987</c:v>
                </c:pt>
                <c:pt idx="362">
                  <c:v>-1.091772660349501</c:v>
                </c:pt>
                <c:pt idx="363">
                  <c:v>-1.507873526284085</c:v>
                </c:pt>
                <c:pt idx="364">
                  <c:v>-1.1944721952135791</c:v>
                </c:pt>
                <c:pt idx="365">
                  <c:v>0.77373702436101144</c:v>
                </c:pt>
                <c:pt idx="366">
                  <c:v>1.1698935481973169</c:v>
                </c:pt>
                <c:pt idx="367">
                  <c:v>0.77310463475145086</c:v>
                </c:pt>
                <c:pt idx="368">
                  <c:v>1.0428913497178101</c:v>
                </c:pt>
                <c:pt idx="369">
                  <c:v>1.166643101162119</c:v>
                </c:pt>
                <c:pt idx="370">
                  <c:v>0.44352829531530003</c:v>
                </c:pt>
                <c:pt idx="371">
                  <c:v>0.56511157442344673</c:v>
                </c:pt>
                <c:pt idx="372">
                  <c:v>0.77385008565812441</c:v>
                </c:pt>
                <c:pt idx="373">
                  <c:v>3.7425734488212722E-2</c:v>
                </c:pt>
                <c:pt idx="374">
                  <c:v>-0.11457062761031959</c:v>
                </c:pt>
                <c:pt idx="375">
                  <c:v>-0.15167455179807349</c:v>
                </c:pt>
                <c:pt idx="376">
                  <c:v>-0.19612409892920279</c:v>
                </c:pt>
                <c:pt idx="377">
                  <c:v>-0.1879778615826998</c:v>
                </c:pt>
                <c:pt idx="378">
                  <c:v>-0.31459613899779892</c:v>
                </c:pt>
                <c:pt idx="379">
                  <c:v>-8.765040879284583E-2</c:v>
                </c:pt>
                <c:pt idx="380">
                  <c:v>0.4952473012157399</c:v>
                </c:pt>
                <c:pt idx="381">
                  <c:v>0.26031846469333542</c:v>
                </c:pt>
                <c:pt idx="382">
                  <c:v>-1.9221058863543649E-2</c:v>
                </c:pt>
                <c:pt idx="383">
                  <c:v>-0.82891269104648524</c:v>
                </c:pt>
                <c:pt idx="384">
                  <c:v>-0.12945171615966661</c:v>
                </c:pt>
                <c:pt idx="385">
                  <c:v>-0.36883353317635292</c:v>
                </c:pt>
                <c:pt idx="386">
                  <c:v>-0.3149250854252898</c:v>
                </c:pt>
                <c:pt idx="387">
                  <c:v>-0.54181383485403201</c:v>
                </c:pt>
                <c:pt idx="388">
                  <c:v>-0.58226988477122821</c:v>
                </c:pt>
                <c:pt idx="389">
                  <c:v>0.23759330048847521</c:v>
                </c:pt>
                <c:pt idx="390">
                  <c:v>-1.169249713844568E-2</c:v>
                </c:pt>
                <c:pt idx="391">
                  <c:v>0.28797315602320828</c:v>
                </c:pt>
                <c:pt idx="392">
                  <c:v>-1.5279323123683661E-3</c:v>
                </c:pt>
                <c:pt idx="393">
                  <c:v>0.61676663381767316</c:v>
                </c:pt>
                <c:pt idx="394">
                  <c:v>0.52344786341698013</c:v>
                </c:pt>
                <c:pt idx="395">
                  <c:v>6.0468225115134028E-2</c:v>
                </c:pt>
                <c:pt idx="396">
                  <c:v>8.952982637462302E-2</c:v>
                </c:pt>
                <c:pt idx="397">
                  <c:v>0.1207173103658947</c:v>
                </c:pt>
                <c:pt idx="398">
                  <c:v>0.93156210778367809</c:v>
                </c:pt>
                <c:pt idx="399">
                  <c:v>-0.46451500024040271</c:v>
                </c:pt>
                <c:pt idx="400">
                  <c:v>-0.50622505179966304</c:v>
                </c:pt>
                <c:pt idx="401">
                  <c:v>-0.44639966611258219</c:v>
                </c:pt>
                <c:pt idx="402">
                  <c:v>-0.17670532270224509</c:v>
                </c:pt>
                <c:pt idx="403">
                  <c:v>-0.53082233661156808</c:v>
                </c:pt>
                <c:pt idx="404">
                  <c:v>-0.45705599394287261</c:v>
                </c:pt>
                <c:pt idx="405">
                  <c:v>-0.35835980298289138</c:v>
                </c:pt>
                <c:pt idx="406">
                  <c:v>0.71373968823174239</c:v>
                </c:pt>
                <c:pt idx="407">
                  <c:v>-0.1408560870316192</c:v>
                </c:pt>
                <c:pt idx="408">
                  <c:v>0.62944861388270468</c:v>
                </c:pt>
                <c:pt idx="409">
                  <c:v>0.28315629338783388</c:v>
                </c:pt>
                <c:pt idx="410">
                  <c:v>-3.823850468283959E-2</c:v>
                </c:pt>
                <c:pt idx="411">
                  <c:v>2.9452241751986058E-3</c:v>
                </c:pt>
                <c:pt idx="412">
                  <c:v>0.15435396149397901</c:v>
                </c:pt>
                <c:pt idx="413">
                  <c:v>-0.14290548817394991</c:v>
                </c:pt>
                <c:pt idx="414">
                  <c:v>-3.7225123391008037E-2</c:v>
                </c:pt>
                <c:pt idx="415">
                  <c:v>0.32756450880164067</c:v>
                </c:pt>
                <c:pt idx="416">
                  <c:v>-0.1102491582784564</c:v>
                </c:pt>
                <c:pt idx="417">
                  <c:v>6.7827560619764346E-2</c:v>
                </c:pt>
                <c:pt idx="418">
                  <c:v>-0.39484854547151182</c:v>
                </c:pt>
                <c:pt idx="419">
                  <c:v>-0.41081782705219633</c:v>
                </c:pt>
                <c:pt idx="420">
                  <c:v>-0.61354368967754125</c:v>
                </c:pt>
                <c:pt idx="421">
                  <c:v>-0.11007812428450769</c:v>
                </c:pt>
                <c:pt idx="422">
                  <c:v>0.25083190613628231</c:v>
                </c:pt>
                <c:pt idx="423">
                  <c:v>0.2062337027948361</c:v>
                </c:pt>
                <c:pt idx="424">
                  <c:v>-6.138703202635263E-2</c:v>
                </c:pt>
                <c:pt idx="425">
                  <c:v>0.1718116991577143</c:v>
                </c:pt>
                <c:pt idx="426">
                  <c:v>0.64186855424089195</c:v>
                </c:pt>
                <c:pt idx="427">
                  <c:v>0.11298587096122829</c:v>
                </c:pt>
                <c:pt idx="428">
                  <c:v>0.18727486392729531</c:v>
                </c:pt>
                <c:pt idx="429">
                  <c:v>-3.9252435130271462E-2</c:v>
                </c:pt>
                <c:pt idx="430">
                  <c:v>-0.17609209515138161</c:v>
                </c:pt>
                <c:pt idx="431">
                  <c:v>-0.25941029011185501</c:v>
                </c:pt>
                <c:pt idx="432">
                  <c:v>0.3127905281437543</c:v>
                </c:pt>
                <c:pt idx="433">
                  <c:v>6.9846136056009298E-2</c:v>
                </c:pt>
                <c:pt idx="434">
                  <c:v>-5.9318470224987041E-2</c:v>
                </c:pt>
                <c:pt idx="435">
                  <c:v>-3.0855252272257511E-2</c:v>
                </c:pt>
                <c:pt idx="436">
                  <c:v>2.368680952179409E-2</c:v>
                </c:pt>
                <c:pt idx="437">
                  <c:v>5.9287511208974943E-2</c:v>
                </c:pt>
                <c:pt idx="438">
                  <c:v>1.372550175210296</c:v>
                </c:pt>
                <c:pt idx="439">
                  <c:v>-0.13410634994446941</c:v>
                </c:pt>
                <c:pt idx="440">
                  <c:v>0.32055506428799568</c:v>
                </c:pt>
                <c:pt idx="441">
                  <c:v>-0.20188058054995711</c:v>
                </c:pt>
                <c:pt idx="442">
                  <c:v>8.665394673403029E-2</c:v>
                </c:pt>
                <c:pt idx="443">
                  <c:v>-0.11834443108493869</c:v>
                </c:pt>
                <c:pt idx="444">
                  <c:v>9.5780002319656068E-2</c:v>
                </c:pt>
                <c:pt idx="445">
                  <c:v>0.16292255114199239</c:v>
                </c:pt>
                <c:pt idx="446">
                  <c:v>-3.302260290107123E-2</c:v>
                </c:pt>
                <c:pt idx="447">
                  <c:v>0.3499882406037606</c:v>
                </c:pt>
                <c:pt idx="448">
                  <c:v>0.41944426006736751</c:v>
                </c:pt>
                <c:pt idx="449">
                  <c:v>-0.8011394601850691</c:v>
                </c:pt>
                <c:pt idx="450">
                  <c:v>-0.7280318044000007</c:v>
                </c:pt>
                <c:pt idx="451">
                  <c:v>-1.204304733486121</c:v>
                </c:pt>
                <c:pt idx="452">
                  <c:v>-1.7213537584850249</c:v>
                </c:pt>
                <c:pt idx="453">
                  <c:v>-0.8131398410873163</c:v>
                </c:pt>
                <c:pt idx="454">
                  <c:v>-0.7859471737703988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9A94-2C4F-8F4D-3C0A95E9946E}"/>
            </c:ext>
          </c:extLst>
        </c:ser>
        <c:ser>
          <c:idx val="6"/>
          <c:order val="22"/>
          <c:tx>
            <c:v>Pindos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'PCA-tot'!$AC$3:$AC$41</c:f>
              <c:numCache>
                <c:formatCode>0.00</c:formatCode>
                <c:ptCount val="39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</c:numCache>
            </c:numRef>
          </c:xVal>
          <c:yVal>
            <c:numRef>
              <c:f>'PCA-tot'!$AD$3:$AD$41</c:f>
              <c:numCache>
                <c:formatCode>0.00</c:formatCode>
                <c:ptCount val="39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9A94-2C4F-8F4D-3C0A95E9946E}"/>
            </c:ext>
          </c:extLst>
        </c:ser>
        <c:ser>
          <c:idx val="8"/>
          <c:order val="23"/>
          <c:tx>
            <c:v>Evia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'PCA-tot'!$AC$497:$AC$545</c:f>
              <c:numCache>
                <c:formatCode>0.00</c:formatCode>
                <c:ptCount val="49"/>
                <c:pt idx="0">
                  <c:v>0.42385558436849918</c:v>
                </c:pt>
                <c:pt idx="1">
                  <c:v>0.44299951012601962</c:v>
                </c:pt>
                <c:pt idx="2">
                  <c:v>0.36159459700805668</c:v>
                </c:pt>
                <c:pt idx="3">
                  <c:v>0.30740365260503472</c:v>
                </c:pt>
                <c:pt idx="4">
                  <c:v>0.25646184094140229</c:v>
                </c:pt>
                <c:pt idx="5">
                  <c:v>0.4394467185864297</c:v>
                </c:pt>
                <c:pt idx="6">
                  <c:v>0.55308734988746866</c:v>
                </c:pt>
                <c:pt idx="7">
                  <c:v>0.46973368605435051</c:v>
                </c:pt>
                <c:pt idx="8">
                  <c:v>0.50683763234089441</c:v>
                </c:pt>
                <c:pt idx="9">
                  <c:v>0.80020246995883515</c:v>
                </c:pt>
                <c:pt idx="10">
                  <c:v>1.047788579553554</c:v>
                </c:pt>
                <c:pt idx="11">
                  <c:v>1.013033575795766</c:v>
                </c:pt>
                <c:pt idx="12">
                  <c:v>1.049403086740649</c:v>
                </c:pt>
                <c:pt idx="13">
                  <c:v>0.89390572965923021</c:v>
                </c:pt>
                <c:pt idx="14">
                  <c:v>0.94820349701000384</c:v>
                </c:pt>
                <c:pt idx="15">
                  <c:v>1.022101807938117</c:v>
                </c:pt>
                <c:pt idx="16">
                  <c:v>0.57262797362847206</c:v>
                </c:pt>
                <c:pt idx="17">
                  <c:v>0.69338620303318144</c:v>
                </c:pt>
                <c:pt idx="18">
                  <c:v>0.62044462940253098</c:v>
                </c:pt>
                <c:pt idx="19">
                  <c:v>0.34097502332265339</c:v>
                </c:pt>
                <c:pt idx="20">
                  <c:v>0.63874531329592199</c:v>
                </c:pt>
                <c:pt idx="21">
                  <c:v>1.16004453235136</c:v>
                </c:pt>
                <c:pt idx="22">
                  <c:v>1.0730549459952861</c:v>
                </c:pt>
                <c:pt idx="23">
                  <c:v>2.0104586405661862</c:v>
                </c:pt>
                <c:pt idx="24">
                  <c:v>0.85563770697400787</c:v>
                </c:pt>
                <c:pt idx="25">
                  <c:v>1.090267337876232</c:v>
                </c:pt>
                <c:pt idx="26">
                  <c:v>1.1658630481234451</c:v>
                </c:pt>
                <c:pt idx="27">
                  <c:v>0.23684588983483809</c:v>
                </c:pt>
                <c:pt idx="28">
                  <c:v>0.17877785625417911</c:v>
                </c:pt>
                <c:pt idx="29">
                  <c:v>0.36897333510109798</c:v>
                </c:pt>
                <c:pt idx="30">
                  <c:v>2.486595779395484E-2</c:v>
                </c:pt>
                <c:pt idx="31">
                  <c:v>0.37579476387724592</c:v>
                </c:pt>
                <c:pt idx="32">
                  <c:v>5.9464764283097202E-2</c:v>
                </c:pt>
                <c:pt idx="33">
                  <c:v>-0.12745793224535831</c:v>
                </c:pt>
                <c:pt idx="34">
                  <c:v>-2.007193569243659E-2</c:v>
                </c:pt>
                <c:pt idx="35">
                  <c:v>0.76923797804890881</c:v>
                </c:pt>
                <c:pt idx="36">
                  <c:v>1.344204468977557</c:v>
                </c:pt>
                <c:pt idx="37">
                  <c:v>0.66731804410810636</c:v>
                </c:pt>
                <c:pt idx="38">
                  <c:v>1.010094937210009</c:v>
                </c:pt>
                <c:pt idx="39">
                  <c:v>1.000436415812207</c:v>
                </c:pt>
                <c:pt idx="40">
                  <c:v>1.164012198365463</c:v>
                </c:pt>
                <c:pt idx="41">
                  <c:v>0.78706605797612517</c:v>
                </c:pt>
                <c:pt idx="42">
                  <c:v>1.106056523281302</c:v>
                </c:pt>
                <c:pt idx="43">
                  <c:v>0.67042629811186927</c:v>
                </c:pt>
                <c:pt idx="44">
                  <c:v>1.169091778774294</c:v>
                </c:pt>
                <c:pt idx="45">
                  <c:v>0.90352994393133867</c:v>
                </c:pt>
                <c:pt idx="46">
                  <c:v>1.315225789799932</c:v>
                </c:pt>
                <c:pt idx="47">
                  <c:v>1.227750302865513</c:v>
                </c:pt>
                <c:pt idx="48">
                  <c:v>1.235862338095989</c:v>
                </c:pt>
              </c:numCache>
            </c:numRef>
          </c:xVal>
          <c:yVal>
            <c:numRef>
              <c:f>'PCA-tot'!$AD$497:$AD$545</c:f>
              <c:numCache>
                <c:formatCode>0.00</c:formatCode>
                <c:ptCount val="49"/>
                <c:pt idx="0">
                  <c:v>-1.993504249591606</c:v>
                </c:pt>
                <c:pt idx="1">
                  <c:v>-1.934626842177728</c:v>
                </c:pt>
                <c:pt idx="2">
                  <c:v>-1.9341098607057829</c:v>
                </c:pt>
                <c:pt idx="3">
                  <c:v>-1.9341765359172911</c:v>
                </c:pt>
                <c:pt idx="4">
                  <c:v>-1.859291765529079</c:v>
                </c:pt>
                <c:pt idx="5">
                  <c:v>-1.80336395996414</c:v>
                </c:pt>
                <c:pt idx="6">
                  <c:v>-1.9514977231351951</c:v>
                </c:pt>
                <c:pt idx="7">
                  <c:v>-1.859337571172605</c:v>
                </c:pt>
                <c:pt idx="8">
                  <c:v>-1.70732274891647</c:v>
                </c:pt>
                <c:pt idx="9">
                  <c:v>-1.802737587546869</c:v>
                </c:pt>
                <c:pt idx="10">
                  <c:v>-1.144839114006901</c:v>
                </c:pt>
                <c:pt idx="11">
                  <c:v>-1.2602530871837969</c:v>
                </c:pt>
                <c:pt idx="12">
                  <c:v>-1.204669187082279</c:v>
                </c:pt>
                <c:pt idx="13">
                  <c:v>-1.3759137236298451</c:v>
                </c:pt>
                <c:pt idx="14">
                  <c:v>-1.1698426353641109</c:v>
                </c:pt>
                <c:pt idx="15">
                  <c:v>-1.212485172412036</c:v>
                </c:pt>
                <c:pt idx="16">
                  <c:v>-1.6614619594453239</c:v>
                </c:pt>
                <c:pt idx="17">
                  <c:v>-1.6210837653997641</c:v>
                </c:pt>
                <c:pt idx="18">
                  <c:v>-1.7605584552338061</c:v>
                </c:pt>
                <c:pt idx="19">
                  <c:v>-1.779608423269911</c:v>
                </c:pt>
                <c:pt idx="20">
                  <c:v>-1.6901285554815599</c:v>
                </c:pt>
                <c:pt idx="21">
                  <c:v>-0.61916018774113357</c:v>
                </c:pt>
                <c:pt idx="22">
                  <c:v>-0.70009824629687867</c:v>
                </c:pt>
                <c:pt idx="23">
                  <c:v>0.46566866164011828</c:v>
                </c:pt>
                <c:pt idx="24">
                  <c:v>-0.76216184470868109</c:v>
                </c:pt>
                <c:pt idx="25">
                  <c:v>-0.53157612942698962</c:v>
                </c:pt>
                <c:pt idx="26">
                  <c:v>-0.86307695188317801</c:v>
                </c:pt>
                <c:pt idx="27">
                  <c:v>-1.8263725171359491</c:v>
                </c:pt>
                <c:pt idx="28">
                  <c:v>-1.5360227749402049</c:v>
                </c:pt>
                <c:pt idx="29">
                  <c:v>-1.7055718585570441</c:v>
                </c:pt>
                <c:pt idx="30">
                  <c:v>-1.0458079893543071</c:v>
                </c:pt>
                <c:pt idx="31">
                  <c:v>-0.33369747788720638</c:v>
                </c:pt>
                <c:pt idx="32">
                  <c:v>-1.2060968563752099</c:v>
                </c:pt>
                <c:pt idx="33">
                  <c:v>-0.71175778216743191</c:v>
                </c:pt>
                <c:pt idx="34">
                  <c:v>-1.2118493517540601</c:v>
                </c:pt>
                <c:pt idx="35">
                  <c:v>-1.79105023783166</c:v>
                </c:pt>
                <c:pt idx="36">
                  <c:v>-1.3330059635828611</c:v>
                </c:pt>
                <c:pt idx="37">
                  <c:v>-1.6640515087897689</c:v>
                </c:pt>
                <c:pt idx="38">
                  <c:v>-1.6593698723536281</c:v>
                </c:pt>
                <c:pt idx="39">
                  <c:v>-1.604599834276675</c:v>
                </c:pt>
                <c:pt idx="40">
                  <c:v>-1.4737771835819109</c:v>
                </c:pt>
                <c:pt idx="41">
                  <c:v>-1.883309532258501</c:v>
                </c:pt>
                <c:pt idx="42">
                  <c:v>-1.503924014792956</c:v>
                </c:pt>
                <c:pt idx="43">
                  <c:v>-1.6722015935216941</c:v>
                </c:pt>
                <c:pt idx="44">
                  <c:v>-1.4017489874812841</c:v>
                </c:pt>
                <c:pt idx="45">
                  <c:v>-1.4972705434946449</c:v>
                </c:pt>
                <c:pt idx="46">
                  <c:v>-1.2491464285010609</c:v>
                </c:pt>
                <c:pt idx="47">
                  <c:v>-1.2784204459670361</c:v>
                </c:pt>
                <c:pt idx="48">
                  <c:v>-1.1671888191638611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9A94-2C4F-8F4D-3C0A95E9946E}"/>
            </c:ext>
          </c:extLst>
        </c:ser>
        <c:ser>
          <c:idx val="9"/>
          <c:order val="24"/>
          <c:tx>
            <c:v>Othris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'PCA-tot'!$AC$546:$AC$648</c:f>
              <c:numCache>
                <c:formatCode>0.00</c:formatCode>
                <c:ptCount val="103"/>
                <c:pt idx="0">
                  <c:v>-3.3600188985617971</c:v>
                </c:pt>
                <c:pt idx="1">
                  <c:v>-3.4674837415310238</c:v>
                </c:pt>
                <c:pt idx="2">
                  <c:v>-3.4780902293147329</c:v>
                </c:pt>
                <c:pt idx="3">
                  <c:v>-3.5098147053907578</c:v>
                </c:pt>
                <c:pt idx="4">
                  <c:v>-3.3262851582733171</c:v>
                </c:pt>
                <c:pt idx="5">
                  <c:v>-3.0549122372311448</c:v>
                </c:pt>
                <c:pt idx="6">
                  <c:v>-2.7960669340124098</c:v>
                </c:pt>
                <c:pt idx="7">
                  <c:v>-2.740081546787803</c:v>
                </c:pt>
                <c:pt idx="8">
                  <c:v>-2.7084170816709832</c:v>
                </c:pt>
                <c:pt idx="9">
                  <c:v>-3.2310216738775508</c:v>
                </c:pt>
                <c:pt idx="10">
                  <c:v>-3.42166526138032</c:v>
                </c:pt>
                <c:pt idx="11">
                  <c:v>-3.568844887483583</c:v>
                </c:pt>
                <c:pt idx="12">
                  <c:v>-3.26901709899705</c:v>
                </c:pt>
                <c:pt idx="13">
                  <c:v>-3.2950727955242791</c:v>
                </c:pt>
                <c:pt idx="14">
                  <c:v>-2.9593131776413282</c:v>
                </c:pt>
                <c:pt idx="15">
                  <c:v>-3.051213056313244</c:v>
                </c:pt>
                <c:pt idx="16">
                  <c:v>-3.0067824497767042</c:v>
                </c:pt>
                <c:pt idx="17">
                  <c:v>-3.1087779622683711</c:v>
                </c:pt>
                <c:pt idx="18">
                  <c:v>-3.125004188002849</c:v>
                </c:pt>
                <c:pt idx="19">
                  <c:v>-2.6813000524890609</c:v>
                </c:pt>
                <c:pt idx="20">
                  <c:v>-3.1315109175201821</c:v>
                </c:pt>
                <c:pt idx="21">
                  <c:v>-3.277649997450093</c:v>
                </c:pt>
                <c:pt idx="22">
                  <c:v>-3.0941347118929161</c:v>
                </c:pt>
                <c:pt idx="23">
                  <c:v>-3.0408050597209249</c:v>
                </c:pt>
                <c:pt idx="24">
                  <c:v>-3.0656206202556908</c:v>
                </c:pt>
                <c:pt idx="25">
                  <c:v>-2.9051209582250932</c:v>
                </c:pt>
                <c:pt idx="26">
                  <c:v>-2.820986924587209</c:v>
                </c:pt>
                <c:pt idx="27">
                  <c:v>-2.784463536052459</c:v>
                </c:pt>
                <c:pt idx="28">
                  <c:v>-2.646973535682752</c:v>
                </c:pt>
                <c:pt idx="29">
                  <c:v>-2.726343463300569</c:v>
                </c:pt>
                <c:pt idx="30">
                  <c:v>-2.8626831821415628</c:v>
                </c:pt>
                <c:pt idx="31">
                  <c:v>-3.8843490520636892</c:v>
                </c:pt>
                <c:pt idx="32">
                  <c:v>-3.3520380557055329</c:v>
                </c:pt>
                <c:pt idx="33">
                  <c:v>-3.418776519046876</c:v>
                </c:pt>
                <c:pt idx="34">
                  <c:v>-3.698738879544611</c:v>
                </c:pt>
                <c:pt idx="35">
                  <c:v>-3.7776305516926509</c:v>
                </c:pt>
                <c:pt idx="36">
                  <c:v>-3.265094002677368</c:v>
                </c:pt>
                <c:pt idx="37">
                  <c:v>-3.223570756957427</c:v>
                </c:pt>
                <c:pt idx="38">
                  <c:v>-3.9166903745126391</c:v>
                </c:pt>
                <c:pt idx="39">
                  <c:v>-3.8468612086299201</c:v>
                </c:pt>
                <c:pt idx="40">
                  <c:v>-3.657509230548913</c:v>
                </c:pt>
                <c:pt idx="41">
                  <c:v>-3.6986455787707482</c:v>
                </c:pt>
                <c:pt idx="42">
                  <c:v>-3.8951787590707818</c:v>
                </c:pt>
                <c:pt idx="43">
                  <c:v>-3.8185930394976269</c:v>
                </c:pt>
                <c:pt idx="44">
                  <c:v>-3.5416819352348079</c:v>
                </c:pt>
                <c:pt idx="45">
                  <c:v>-3.7441397303571708</c:v>
                </c:pt>
                <c:pt idx="46">
                  <c:v>-3.4095416462954171</c:v>
                </c:pt>
                <c:pt idx="47">
                  <c:v>-3.4523777944558418</c:v>
                </c:pt>
                <c:pt idx="48">
                  <c:v>-3.5737193943966821</c:v>
                </c:pt>
                <c:pt idx="49">
                  <c:v>-3.4683837225305392</c:v>
                </c:pt>
                <c:pt idx="50">
                  <c:v>-3.2794161008477318</c:v>
                </c:pt>
                <c:pt idx="51">
                  <c:v>-3.4965008576820611</c:v>
                </c:pt>
                <c:pt idx="52">
                  <c:v>-3.4729575891107118</c:v>
                </c:pt>
                <c:pt idx="53">
                  <c:v>-3.484804837483114</c:v>
                </c:pt>
                <c:pt idx="54">
                  <c:v>-3.0779314853919728</c:v>
                </c:pt>
                <c:pt idx="55">
                  <c:v>-3.4595563838421328</c:v>
                </c:pt>
                <c:pt idx="56">
                  <c:v>-4.3882909083470212</c:v>
                </c:pt>
                <c:pt idx="57">
                  <c:v>-3.237277455585629</c:v>
                </c:pt>
                <c:pt idx="58">
                  <c:v>-3.5862555757263999</c:v>
                </c:pt>
                <c:pt idx="59">
                  <c:v>-2.897089172232822</c:v>
                </c:pt>
                <c:pt idx="60">
                  <c:v>-3.447115466890549</c:v>
                </c:pt>
                <c:pt idx="61">
                  <c:v>-3.749911804809031</c:v>
                </c:pt>
                <c:pt idx="62">
                  <c:v>-4.0053230120768166</c:v>
                </c:pt>
                <c:pt idx="63">
                  <c:v>-3.945722931764176</c:v>
                </c:pt>
                <c:pt idx="64">
                  <c:v>-4.0294567699127057</c:v>
                </c:pt>
                <c:pt idx="65">
                  <c:v>-3.989696417836686</c:v>
                </c:pt>
                <c:pt idx="66">
                  <c:v>-3.2028162159479669</c:v>
                </c:pt>
                <c:pt idx="67">
                  <c:v>-3.8498393291395541</c:v>
                </c:pt>
                <c:pt idx="68">
                  <c:v>-3.830807842461581</c:v>
                </c:pt>
                <c:pt idx="69">
                  <c:v>-4.0314218746454964</c:v>
                </c:pt>
                <c:pt idx="70">
                  <c:v>-3.8087267465095609</c:v>
                </c:pt>
                <c:pt idx="71">
                  <c:v>-3.9036957107594641</c:v>
                </c:pt>
                <c:pt idx="72">
                  <c:v>-3.8217002304279859</c:v>
                </c:pt>
                <c:pt idx="73">
                  <c:v>-3.724187273109766</c:v>
                </c:pt>
                <c:pt idx="74">
                  <c:v>-3.7021015713052541</c:v>
                </c:pt>
                <c:pt idx="75">
                  <c:v>-4.1195436839176107</c:v>
                </c:pt>
                <c:pt idx="76">
                  <c:v>-3.4225775325968582</c:v>
                </c:pt>
                <c:pt idx="77">
                  <c:v>-3.9327195241487809</c:v>
                </c:pt>
                <c:pt idx="78">
                  <c:v>-4.0525459541623734</c:v>
                </c:pt>
                <c:pt idx="79">
                  <c:v>-3.9776097146110589</c:v>
                </c:pt>
                <c:pt idx="80">
                  <c:v>-3.417668375520575</c:v>
                </c:pt>
                <c:pt idx="81">
                  <c:v>-3.0664656206070942</c:v>
                </c:pt>
                <c:pt idx="82">
                  <c:v>-3.5913487980343271</c:v>
                </c:pt>
                <c:pt idx="83">
                  <c:v>-4.0403384196570054</c:v>
                </c:pt>
                <c:pt idx="84">
                  <c:v>-3.1500549005082501</c:v>
                </c:pt>
                <c:pt idx="85">
                  <c:v>-3.8304151040731078</c:v>
                </c:pt>
                <c:pt idx="86">
                  <c:v>-3.6177892451497988</c:v>
                </c:pt>
                <c:pt idx="87">
                  <c:v>-3.8363321316111629</c:v>
                </c:pt>
                <c:pt idx="88">
                  <c:v>-2.9890283373632438</c:v>
                </c:pt>
                <c:pt idx="89">
                  <c:v>-3.6445305565888111</c:v>
                </c:pt>
                <c:pt idx="90">
                  <c:v>-3.8014250444182189</c:v>
                </c:pt>
                <c:pt idx="91">
                  <c:v>-3.7698469579844431</c:v>
                </c:pt>
                <c:pt idx="92">
                  <c:v>-3.6097376415505451</c:v>
                </c:pt>
                <c:pt idx="93">
                  <c:v>-2.72476868130234</c:v>
                </c:pt>
                <c:pt idx="94">
                  <c:v>-2.6888465827232189</c:v>
                </c:pt>
                <c:pt idx="95">
                  <c:v>-4.0459092835383181</c:v>
                </c:pt>
                <c:pt idx="96">
                  <c:v>-3.8822960422741568</c:v>
                </c:pt>
                <c:pt idx="97">
                  <c:v>-4.0003991098846434</c:v>
                </c:pt>
                <c:pt idx="98">
                  <c:v>-3.8079096438859081</c:v>
                </c:pt>
                <c:pt idx="99">
                  <c:v>-3.938127471855521</c:v>
                </c:pt>
                <c:pt idx="100">
                  <c:v>-2.0274345052950871</c:v>
                </c:pt>
                <c:pt idx="101">
                  <c:v>-3.2634651676246769</c:v>
                </c:pt>
                <c:pt idx="102">
                  <c:v>-2.5370424842547581</c:v>
                </c:pt>
              </c:numCache>
            </c:numRef>
          </c:xVal>
          <c:yVal>
            <c:numRef>
              <c:f>'PCA-tot'!$AD$546:$AD$648</c:f>
              <c:numCache>
                <c:formatCode>0.00</c:formatCode>
                <c:ptCount val="103"/>
                <c:pt idx="0">
                  <c:v>0.58033212968387027</c:v>
                </c:pt>
                <c:pt idx="1">
                  <c:v>0.81408323652761305</c:v>
                </c:pt>
                <c:pt idx="2">
                  <c:v>0.56213932445568682</c:v>
                </c:pt>
                <c:pt idx="3">
                  <c:v>0.72386823644960574</c:v>
                </c:pt>
                <c:pt idx="4">
                  <c:v>0.47224920550577071</c:v>
                </c:pt>
                <c:pt idx="5">
                  <c:v>0.25075952475645569</c:v>
                </c:pt>
                <c:pt idx="6">
                  <c:v>0.36674595795405429</c:v>
                </c:pt>
                <c:pt idx="7">
                  <c:v>0.22137719088620861</c:v>
                </c:pt>
                <c:pt idx="8">
                  <c:v>0.30820034844869781</c:v>
                </c:pt>
                <c:pt idx="9">
                  <c:v>0.4742073341223198</c:v>
                </c:pt>
                <c:pt idx="10">
                  <c:v>0.51038644229107444</c:v>
                </c:pt>
                <c:pt idx="11">
                  <c:v>0.56403736007869842</c:v>
                </c:pt>
                <c:pt idx="12">
                  <c:v>0.4068622423365662</c:v>
                </c:pt>
                <c:pt idx="13">
                  <c:v>0.56656327222453784</c:v>
                </c:pt>
                <c:pt idx="14">
                  <c:v>1.0635138014091521</c:v>
                </c:pt>
                <c:pt idx="15">
                  <c:v>1.0645901234148509</c:v>
                </c:pt>
                <c:pt idx="16">
                  <c:v>0.76471365859631879</c:v>
                </c:pt>
                <c:pt idx="17">
                  <c:v>0.49238168639557811</c:v>
                </c:pt>
                <c:pt idx="18">
                  <c:v>0.33001560326479051</c:v>
                </c:pt>
                <c:pt idx="19">
                  <c:v>-0.2163811404978041</c:v>
                </c:pt>
                <c:pt idx="20">
                  <c:v>0.16517273933120261</c:v>
                </c:pt>
                <c:pt idx="21">
                  <c:v>-0.25002207287921208</c:v>
                </c:pt>
                <c:pt idx="22">
                  <c:v>0.47607674467459687</c:v>
                </c:pt>
                <c:pt idx="23">
                  <c:v>0.72192450797380303</c:v>
                </c:pt>
                <c:pt idx="24">
                  <c:v>1.0835072733154061</c:v>
                </c:pt>
                <c:pt idx="25">
                  <c:v>0.87116947443911541</c:v>
                </c:pt>
                <c:pt idx="26">
                  <c:v>0.73970427408568218</c:v>
                </c:pt>
                <c:pt idx="27">
                  <c:v>0.69311234187925386</c:v>
                </c:pt>
                <c:pt idx="28">
                  <c:v>0.933243800117878</c:v>
                </c:pt>
                <c:pt idx="29">
                  <c:v>0.62627932184466195</c:v>
                </c:pt>
                <c:pt idx="30">
                  <c:v>0.13727954327887601</c:v>
                </c:pt>
                <c:pt idx="31">
                  <c:v>0.85352972937512273</c:v>
                </c:pt>
                <c:pt idx="32">
                  <c:v>0.98230503502837374</c:v>
                </c:pt>
                <c:pt idx="33">
                  <c:v>1.1140694143030869</c:v>
                </c:pt>
                <c:pt idx="34">
                  <c:v>1.2637709050422381</c:v>
                </c:pt>
                <c:pt idx="35">
                  <c:v>1.282912913972706</c:v>
                </c:pt>
                <c:pt idx="36">
                  <c:v>1.089015836416424</c:v>
                </c:pt>
                <c:pt idx="37">
                  <c:v>1.0497013999452229</c:v>
                </c:pt>
                <c:pt idx="38">
                  <c:v>0.85256725968846292</c:v>
                </c:pt>
                <c:pt idx="39">
                  <c:v>0.90830706856850407</c:v>
                </c:pt>
                <c:pt idx="40">
                  <c:v>0.87577723940524432</c:v>
                </c:pt>
                <c:pt idx="41">
                  <c:v>0.62899182834720302</c:v>
                </c:pt>
                <c:pt idx="42">
                  <c:v>0.85399204069871959</c:v>
                </c:pt>
                <c:pt idx="43">
                  <c:v>0.66398298977515513</c:v>
                </c:pt>
                <c:pt idx="44">
                  <c:v>0.32775877178952267</c:v>
                </c:pt>
                <c:pt idx="45">
                  <c:v>1.171549557916157</c:v>
                </c:pt>
                <c:pt idx="46">
                  <c:v>1.0505317056030039</c:v>
                </c:pt>
                <c:pt idx="47">
                  <c:v>1.031572846221146</c:v>
                </c:pt>
                <c:pt idx="48">
                  <c:v>1.1773142486620689</c:v>
                </c:pt>
                <c:pt idx="49">
                  <c:v>1.2157810044798889</c:v>
                </c:pt>
                <c:pt idx="50">
                  <c:v>0.64170365307260535</c:v>
                </c:pt>
                <c:pt idx="51">
                  <c:v>0.25806069787495428</c:v>
                </c:pt>
                <c:pt idx="52">
                  <c:v>0.1114248900135468</c:v>
                </c:pt>
                <c:pt idx="53">
                  <c:v>-0.1101980358318837</c:v>
                </c:pt>
                <c:pt idx="54">
                  <c:v>-0.49458644126089307</c:v>
                </c:pt>
                <c:pt idx="55">
                  <c:v>0.55109256109225613</c:v>
                </c:pt>
                <c:pt idx="56">
                  <c:v>0.36841861247024837</c:v>
                </c:pt>
                <c:pt idx="57">
                  <c:v>1.2204783428677439</c:v>
                </c:pt>
                <c:pt idx="58">
                  <c:v>-0.1192778669808969</c:v>
                </c:pt>
                <c:pt idx="59">
                  <c:v>0.78911932139339092</c:v>
                </c:pt>
                <c:pt idx="60">
                  <c:v>1.287979992778042</c:v>
                </c:pt>
                <c:pt idx="61">
                  <c:v>1.0022629716740581</c:v>
                </c:pt>
                <c:pt idx="62">
                  <c:v>0.99634340351508333</c:v>
                </c:pt>
                <c:pt idx="63">
                  <c:v>0.85481134758862076</c:v>
                </c:pt>
                <c:pt idx="64">
                  <c:v>0.8479001078707753</c:v>
                </c:pt>
                <c:pt idx="65">
                  <c:v>0.24284815270901189</c:v>
                </c:pt>
                <c:pt idx="66">
                  <c:v>0.51004336539724426</c:v>
                </c:pt>
                <c:pt idx="67">
                  <c:v>0.96286231049383331</c:v>
                </c:pt>
                <c:pt idx="68">
                  <c:v>0.98920513046030201</c:v>
                </c:pt>
                <c:pt idx="69">
                  <c:v>1.015069442033435</c:v>
                </c:pt>
                <c:pt idx="70">
                  <c:v>0.88095687498632202</c:v>
                </c:pt>
                <c:pt idx="71">
                  <c:v>0.97325391505565639</c:v>
                </c:pt>
                <c:pt idx="72">
                  <c:v>0.90083575472115351</c:v>
                </c:pt>
                <c:pt idx="73">
                  <c:v>0.54969922707920171</c:v>
                </c:pt>
                <c:pt idx="74">
                  <c:v>0.71842038299962285</c:v>
                </c:pt>
                <c:pt idx="75">
                  <c:v>1.063017196014167</c:v>
                </c:pt>
                <c:pt idx="76">
                  <c:v>0.84036207199943946</c:v>
                </c:pt>
                <c:pt idx="77">
                  <c:v>0.9874313562906516</c:v>
                </c:pt>
                <c:pt idx="78">
                  <c:v>0.87602981875371977</c:v>
                </c:pt>
                <c:pt idx="79">
                  <c:v>0.95648389602918193</c:v>
                </c:pt>
                <c:pt idx="80">
                  <c:v>0.49989815734363902</c:v>
                </c:pt>
                <c:pt idx="81">
                  <c:v>0.23266109075669689</c:v>
                </c:pt>
                <c:pt idx="82">
                  <c:v>0.36065780208462223</c:v>
                </c:pt>
                <c:pt idx="83">
                  <c:v>-4.8981262682029507E-2</c:v>
                </c:pt>
                <c:pt idx="84">
                  <c:v>4.6140226582010259E-2</c:v>
                </c:pt>
                <c:pt idx="85">
                  <c:v>0.1248567309432102</c:v>
                </c:pt>
                <c:pt idx="86">
                  <c:v>-5.508160143704062E-2</c:v>
                </c:pt>
                <c:pt idx="87">
                  <c:v>1.397921297027817</c:v>
                </c:pt>
                <c:pt idx="88">
                  <c:v>0.95224063371101664</c:v>
                </c:pt>
                <c:pt idx="89">
                  <c:v>0.14429067669579099</c:v>
                </c:pt>
                <c:pt idx="90">
                  <c:v>0.97502609602810542</c:v>
                </c:pt>
                <c:pt idx="91">
                  <c:v>-0.16557713151269929</c:v>
                </c:pt>
                <c:pt idx="92">
                  <c:v>0.76897492398311951</c:v>
                </c:pt>
                <c:pt idx="93">
                  <c:v>0.58887344028314981</c:v>
                </c:pt>
                <c:pt idx="94">
                  <c:v>0.69903781890276195</c:v>
                </c:pt>
                <c:pt idx="95">
                  <c:v>0.89123460740325444</c:v>
                </c:pt>
                <c:pt idx="96">
                  <c:v>0.91540201288191336</c:v>
                </c:pt>
                <c:pt idx="97">
                  <c:v>0.82966921288349682</c:v>
                </c:pt>
                <c:pt idx="98">
                  <c:v>0.69981676497366008</c:v>
                </c:pt>
                <c:pt idx="99">
                  <c:v>0.93232039471724182</c:v>
                </c:pt>
                <c:pt idx="100">
                  <c:v>-0.45037619580426169</c:v>
                </c:pt>
                <c:pt idx="101">
                  <c:v>1.1594406121088801</c:v>
                </c:pt>
                <c:pt idx="102">
                  <c:v>-0.28296333682328689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9A94-2C4F-8F4D-3C0A95E9946E}"/>
            </c:ext>
          </c:extLst>
        </c:ser>
        <c:ser>
          <c:idx val="10"/>
          <c:order val="25"/>
          <c:tx>
            <c:v>Veria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'PCA-tot'!$AC$649:$AC$743</c:f>
              <c:numCache>
                <c:formatCode>0.00</c:formatCode>
                <c:ptCount val="95"/>
                <c:pt idx="0">
                  <c:v>-0.86518628557668964</c:v>
                </c:pt>
                <c:pt idx="1">
                  <c:v>-0.44420414245248657</c:v>
                </c:pt>
                <c:pt idx="2">
                  <c:v>4.755717661413964E-3</c:v>
                </c:pt>
                <c:pt idx="3">
                  <c:v>0.51744004405432154</c:v>
                </c:pt>
                <c:pt idx="4">
                  <c:v>-1.9321612352073889</c:v>
                </c:pt>
                <c:pt idx="5">
                  <c:v>2.6678178494330052</c:v>
                </c:pt>
                <c:pt idx="6">
                  <c:v>-1.0600859289183659</c:v>
                </c:pt>
                <c:pt idx="7">
                  <c:v>0.51135309918898997</c:v>
                </c:pt>
                <c:pt idx="8">
                  <c:v>-1.145960630816619</c:v>
                </c:pt>
                <c:pt idx="9">
                  <c:v>-0.72199386801477361</c:v>
                </c:pt>
                <c:pt idx="10">
                  <c:v>-0.53402332563795174</c:v>
                </c:pt>
                <c:pt idx="11">
                  <c:v>-1.47107020154288</c:v>
                </c:pt>
                <c:pt idx="12">
                  <c:v>-2.139778564463604</c:v>
                </c:pt>
                <c:pt idx="13">
                  <c:v>-1.9620893902638159</c:v>
                </c:pt>
                <c:pt idx="14">
                  <c:v>-1.423596172424076</c:v>
                </c:pt>
                <c:pt idx="15">
                  <c:v>-0.350658573857839</c:v>
                </c:pt>
                <c:pt idx="16">
                  <c:v>-7.5849210496749406E-2</c:v>
                </c:pt>
                <c:pt idx="17">
                  <c:v>0.5454643573835446</c:v>
                </c:pt>
                <c:pt idx="18">
                  <c:v>0.50256667157325674</c:v>
                </c:pt>
                <c:pt idx="19">
                  <c:v>-0.66646306627012031</c:v>
                </c:pt>
                <c:pt idx="20">
                  <c:v>-0.86853177634215883</c:v>
                </c:pt>
                <c:pt idx="21">
                  <c:v>-0.8571677754443211</c:v>
                </c:pt>
                <c:pt idx="22">
                  <c:v>-0.81070047445939875</c:v>
                </c:pt>
                <c:pt idx="23">
                  <c:v>-2.3325130644208159</c:v>
                </c:pt>
                <c:pt idx="24">
                  <c:v>-0.48038679780820631</c:v>
                </c:pt>
                <c:pt idx="25">
                  <c:v>-0.84138118619781777</c:v>
                </c:pt>
                <c:pt idx="26">
                  <c:v>-0.82759489134082642</c:v>
                </c:pt>
                <c:pt idx="27">
                  <c:v>-2.004074701355226</c:v>
                </c:pt>
                <c:pt idx="28">
                  <c:v>-2.0191320035773921</c:v>
                </c:pt>
                <c:pt idx="29">
                  <c:v>0.13024438263011401</c:v>
                </c:pt>
                <c:pt idx="30">
                  <c:v>-0.46495215724403061</c:v>
                </c:pt>
                <c:pt idx="31">
                  <c:v>-1.598655420854614</c:v>
                </c:pt>
                <c:pt idx="32">
                  <c:v>-2.869546119762862</c:v>
                </c:pt>
                <c:pt idx="33">
                  <c:v>0.40399067891763818</c:v>
                </c:pt>
                <c:pt idx="34">
                  <c:v>-0.72554615516656618</c:v>
                </c:pt>
                <c:pt idx="35">
                  <c:v>-0.83248176888637881</c:v>
                </c:pt>
                <c:pt idx="36">
                  <c:v>-0.43426904873803301</c:v>
                </c:pt>
                <c:pt idx="37">
                  <c:v>-0.65575827591671598</c:v>
                </c:pt>
                <c:pt idx="38">
                  <c:v>-0.44631673530069998</c:v>
                </c:pt>
                <c:pt idx="39">
                  <c:v>-0.55769244872068324</c:v>
                </c:pt>
                <c:pt idx="40">
                  <c:v>-0.7885501871429067</c:v>
                </c:pt>
                <c:pt idx="41">
                  <c:v>-0.69087734778147825</c:v>
                </c:pt>
                <c:pt idx="42">
                  <c:v>-0.72848394772532654</c:v>
                </c:pt>
                <c:pt idx="43">
                  <c:v>-0.26328951017433622</c:v>
                </c:pt>
                <c:pt idx="44">
                  <c:v>-1.8039469425001551</c:v>
                </c:pt>
                <c:pt idx="45">
                  <c:v>-1.8391349017362879</c:v>
                </c:pt>
                <c:pt idx="46">
                  <c:v>-0.77540563994101541</c:v>
                </c:pt>
                <c:pt idx="47">
                  <c:v>-0.31692399652619058</c:v>
                </c:pt>
                <c:pt idx="48">
                  <c:v>-0.2690028325840238</c:v>
                </c:pt>
                <c:pt idx="49">
                  <c:v>-0.32372316012893709</c:v>
                </c:pt>
                <c:pt idx="50">
                  <c:v>-2.192567231893972</c:v>
                </c:pt>
                <c:pt idx="51">
                  <c:v>-0.37611028784452322</c:v>
                </c:pt>
                <c:pt idx="52">
                  <c:v>-0.43705201918621839</c:v>
                </c:pt>
                <c:pt idx="53">
                  <c:v>-0.42931567889316019</c:v>
                </c:pt>
                <c:pt idx="54">
                  <c:v>-5.3114000810538086E-3</c:v>
                </c:pt>
                <c:pt idx="55">
                  <c:v>-0.41923120487807658</c:v>
                </c:pt>
                <c:pt idx="56">
                  <c:v>-0.10206794866393711</c:v>
                </c:pt>
                <c:pt idx="57">
                  <c:v>-0.1242745544654907</c:v>
                </c:pt>
                <c:pt idx="58">
                  <c:v>6.8114222030067811E-2</c:v>
                </c:pt>
                <c:pt idx="59">
                  <c:v>3.4509388572993793E-2</c:v>
                </c:pt>
                <c:pt idx="60">
                  <c:v>-0.34167919616059161</c:v>
                </c:pt>
                <c:pt idx="61">
                  <c:v>-0.1001536137564184</c:v>
                </c:pt>
                <c:pt idx="62">
                  <c:v>-0.19593398966280531</c:v>
                </c:pt>
                <c:pt idx="63">
                  <c:v>-0.51718133517499332</c:v>
                </c:pt>
                <c:pt idx="64">
                  <c:v>-0.21491776895184511</c:v>
                </c:pt>
                <c:pt idx="65">
                  <c:v>-0.36887298636349503</c:v>
                </c:pt>
                <c:pt idx="66">
                  <c:v>-0.21347059895992049</c:v>
                </c:pt>
                <c:pt idx="67">
                  <c:v>-0.16613990178140881</c:v>
                </c:pt>
                <c:pt idx="68">
                  <c:v>-0.66188548770110944</c:v>
                </c:pt>
                <c:pt idx="69">
                  <c:v>-0.62087857849820172</c:v>
                </c:pt>
                <c:pt idx="70">
                  <c:v>-0.54923897614340889</c:v>
                </c:pt>
                <c:pt idx="71">
                  <c:v>-0.77476457101123741</c:v>
                </c:pt>
                <c:pt idx="72">
                  <c:v>-0.80627687912007906</c:v>
                </c:pt>
                <c:pt idx="73">
                  <c:v>-1.1531958429615869</c:v>
                </c:pt>
                <c:pt idx="74">
                  <c:v>-0.84544281172139557</c:v>
                </c:pt>
                <c:pt idx="75">
                  <c:v>-0.36430292967420819</c:v>
                </c:pt>
                <c:pt idx="76">
                  <c:v>-0.66404591534712687</c:v>
                </c:pt>
                <c:pt idx="77">
                  <c:v>-2.0134819643280228</c:v>
                </c:pt>
                <c:pt idx="78">
                  <c:v>-2.3157272517936178</c:v>
                </c:pt>
                <c:pt idx="79">
                  <c:v>-0.73387277626042924</c:v>
                </c:pt>
                <c:pt idx="80">
                  <c:v>-0.84733428184299608</c:v>
                </c:pt>
                <c:pt idx="81">
                  <c:v>-0.4545488945845631</c:v>
                </c:pt>
                <c:pt idx="82">
                  <c:v>-0.85926352787376481</c:v>
                </c:pt>
                <c:pt idx="83">
                  <c:v>-2.0083256519547259</c:v>
                </c:pt>
                <c:pt idx="84">
                  <c:v>-1.8673539706489299</c:v>
                </c:pt>
                <c:pt idx="85">
                  <c:v>-1.9921334743871919</c:v>
                </c:pt>
                <c:pt idx="86">
                  <c:v>0.226855898224572</c:v>
                </c:pt>
                <c:pt idx="87">
                  <c:v>-8.7697848751990271E-3</c:v>
                </c:pt>
                <c:pt idx="88">
                  <c:v>-0.43746490080849698</c:v>
                </c:pt>
                <c:pt idx="89">
                  <c:v>-1.564319024202643</c:v>
                </c:pt>
                <c:pt idx="90">
                  <c:v>-1.2550793855698279</c:v>
                </c:pt>
                <c:pt idx="91">
                  <c:v>-2.8421727353366379</c:v>
                </c:pt>
                <c:pt idx="92">
                  <c:v>-2.6059678780369522</c:v>
                </c:pt>
                <c:pt idx="93">
                  <c:v>0.42980748055439799</c:v>
                </c:pt>
                <c:pt idx="94">
                  <c:v>0.23756197350910321</c:v>
                </c:pt>
              </c:numCache>
            </c:numRef>
          </c:xVal>
          <c:yVal>
            <c:numRef>
              <c:f>'PCA-tot'!$AD$649:$AD$743</c:f>
              <c:numCache>
                <c:formatCode>0.00</c:formatCode>
                <c:ptCount val="95"/>
                <c:pt idx="0">
                  <c:v>-1.0564793085030051</c:v>
                </c:pt>
                <c:pt idx="1">
                  <c:v>-1.289744572551762</c:v>
                </c:pt>
                <c:pt idx="2">
                  <c:v>-0.4073422392349163</c:v>
                </c:pt>
                <c:pt idx="3">
                  <c:v>-0.464367842491337</c:v>
                </c:pt>
                <c:pt idx="4">
                  <c:v>-5.1441715764419582E-2</c:v>
                </c:pt>
                <c:pt idx="5">
                  <c:v>0.2185775997161318</c:v>
                </c:pt>
                <c:pt idx="6">
                  <c:v>-0.91292352326616222</c:v>
                </c:pt>
                <c:pt idx="7">
                  <c:v>-0.6776675458958662</c:v>
                </c:pt>
                <c:pt idx="8">
                  <c:v>-0.18303116115700571</c:v>
                </c:pt>
                <c:pt idx="9">
                  <c:v>-0.81991525163131196</c:v>
                </c:pt>
                <c:pt idx="10">
                  <c:v>0.19757720403002621</c:v>
                </c:pt>
                <c:pt idx="11">
                  <c:v>-0.16187319808893449</c:v>
                </c:pt>
                <c:pt idx="12">
                  <c:v>-0.50638219555273045</c:v>
                </c:pt>
                <c:pt idx="13">
                  <c:v>2.8677741476980909</c:v>
                </c:pt>
                <c:pt idx="14">
                  <c:v>-0.6931842092618562</c:v>
                </c:pt>
                <c:pt idx="15">
                  <c:v>-0.84583609113134639</c:v>
                </c:pt>
                <c:pt idx="16">
                  <c:v>-1.2365540204544641</c:v>
                </c:pt>
                <c:pt idx="17">
                  <c:v>-1.318318876314676</c:v>
                </c:pt>
                <c:pt idx="18">
                  <c:v>-1.378684766242483</c:v>
                </c:pt>
                <c:pt idx="19">
                  <c:v>-0.73405362251301065</c:v>
                </c:pt>
                <c:pt idx="20">
                  <c:v>-0.91016581832860066</c:v>
                </c:pt>
                <c:pt idx="21">
                  <c:v>-1.392268634876036</c:v>
                </c:pt>
                <c:pt idx="22">
                  <c:v>-0.69593552712025031</c:v>
                </c:pt>
                <c:pt idx="23">
                  <c:v>-0.69716290735913289</c:v>
                </c:pt>
                <c:pt idx="24">
                  <c:v>-0.74413849186301539</c:v>
                </c:pt>
                <c:pt idx="25">
                  <c:v>0.21205891391347589</c:v>
                </c:pt>
                <c:pt idx="26">
                  <c:v>-0.90632686403483509</c:v>
                </c:pt>
                <c:pt idx="27">
                  <c:v>-1.2192499005127231</c:v>
                </c:pt>
                <c:pt idx="28">
                  <c:v>-0.66088020996049557</c:v>
                </c:pt>
                <c:pt idx="29">
                  <c:v>-2.2665969454760422</c:v>
                </c:pt>
                <c:pt idx="30">
                  <c:v>-2.521282199145658</c:v>
                </c:pt>
                <c:pt idx="31">
                  <c:v>-1.109136865266338</c:v>
                </c:pt>
                <c:pt idx="32">
                  <c:v>-0.32710502852368639</c:v>
                </c:pt>
                <c:pt idx="33">
                  <c:v>-2.0025827146780681</c:v>
                </c:pt>
                <c:pt idx="34">
                  <c:v>-0.96783305642122397</c:v>
                </c:pt>
                <c:pt idx="35">
                  <c:v>-0.91877724608709233</c:v>
                </c:pt>
                <c:pt idx="36">
                  <c:v>-0.96371328524507072</c:v>
                </c:pt>
                <c:pt idx="37">
                  <c:v>-0.96109278208381699</c:v>
                </c:pt>
                <c:pt idx="38">
                  <c:v>-0.71663737364673219</c:v>
                </c:pt>
                <c:pt idx="39">
                  <c:v>-0.98177797236359332</c:v>
                </c:pt>
                <c:pt idx="40">
                  <c:v>-1.009248031167721</c:v>
                </c:pt>
                <c:pt idx="41">
                  <c:v>-0.53232384405916999</c:v>
                </c:pt>
                <c:pt idx="42">
                  <c:v>-0.55886148581359452</c:v>
                </c:pt>
                <c:pt idx="43">
                  <c:v>-0.69413573633673942</c:v>
                </c:pt>
                <c:pt idx="44">
                  <c:v>-0.51684848975322528</c:v>
                </c:pt>
                <c:pt idx="45">
                  <c:v>-0.56393884617002021</c:v>
                </c:pt>
                <c:pt idx="46">
                  <c:v>-0.86321225270649582</c:v>
                </c:pt>
                <c:pt idx="47">
                  <c:v>-1.196761446657556</c:v>
                </c:pt>
                <c:pt idx="48">
                  <c:v>-1.3136304369376739</c:v>
                </c:pt>
                <c:pt idx="49">
                  <c:v>-1.202117063632373</c:v>
                </c:pt>
                <c:pt idx="50">
                  <c:v>-0.31472624308598968</c:v>
                </c:pt>
                <c:pt idx="51">
                  <c:v>-1.078657205102687</c:v>
                </c:pt>
                <c:pt idx="52">
                  <c:v>-1.0808035761084209</c:v>
                </c:pt>
                <c:pt idx="53">
                  <c:v>-1.2009865568532681</c:v>
                </c:pt>
                <c:pt idx="54">
                  <c:v>-1.2285169262862889</c:v>
                </c:pt>
                <c:pt idx="55">
                  <c:v>-1.064684835423036</c:v>
                </c:pt>
                <c:pt idx="56">
                  <c:v>-1.2304436715144511</c:v>
                </c:pt>
                <c:pt idx="57">
                  <c:v>-1.4196628227603501</c:v>
                </c:pt>
                <c:pt idx="58">
                  <c:v>-1.620133604074333</c:v>
                </c:pt>
                <c:pt idx="59">
                  <c:v>-1.357195997298356</c:v>
                </c:pt>
                <c:pt idx="60">
                  <c:v>-0.96677471829534012</c:v>
                </c:pt>
                <c:pt idx="61">
                  <c:v>-1.3562431717462891</c:v>
                </c:pt>
                <c:pt idx="62">
                  <c:v>-1.487140271432702</c:v>
                </c:pt>
                <c:pt idx="63">
                  <c:v>-1.021867456411403</c:v>
                </c:pt>
                <c:pt idx="64">
                  <c:v>-0.9566251261576687</c:v>
                </c:pt>
                <c:pt idx="65">
                  <c:v>-0.85423174607756647</c:v>
                </c:pt>
                <c:pt idx="66">
                  <c:v>-1.0332082512833489</c:v>
                </c:pt>
                <c:pt idx="67">
                  <c:v>-1.110344793101814</c:v>
                </c:pt>
                <c:pt idx="68">
                  <c:v>-0.98970334102805324</c:v>
                </c:pt>
                <c:pt idx="69">
                  <c:v>-0.89811838263820765</c:v>
                </c:pt>
                <c:pt idx="70">
                  <c:v>-1.0231476488908029</c:v>
                </c:pt>
                <c:pt idx="71">
                  <c:v>-0.59438265990231487</c:v>
                </c:pt>
                <c:pt idx="72">
                  <c:v>-0.93410089072498481</c:v>
                </c:pt>
                <c:pt idx="73">
                  <c:v>-0.79655455736736802</c:v>
                </c:pt>
                <c:pt idx="74">
                  <c:v>-0.93892362184696065</c:v>
                </c:pt>
                <c:pt idx="75">
                  <c:v>-1.905829104769666</c:v>
                </c:pt>
                <c:pt idx="76">
                  <c:v>-1.177688602278596</c:v>
                </c:pt>
                <c:pt idx="77">
                  <c:v>-0.6212561521771317</c:v>
                </c:pt>
                <c:pt idx="78">
                  <c:v>-0.66044932492284247</c:v>
                </c:pt>
                <c:pt idx="79">
                  <c:v>-0.49370809521926212</c:v>
                </c:pt>
                <c:pt idx="80">
                  <c:v>-0.59466872504366231</c:v>
                </c:pt>
                <c:pt idx="81">
                  <c:v>-0.77342559650784304</c:v>
                </c:pt>
                <c:pt idx="82">
                  <c:v>0.24870289682205721</c:v>
                </c:pt>
                <c:pt idx="83">
                  <c:v>-0.60351440595144568</c:v>
                </c:pt>
                <c:pt idx="84">
                  <c:v>-0.90660797000219195</c:v>
                </c:pt>
                <c:pt idx="85">
                  <c:v>-1.157217169972923</c:v>
                </c:pt>
                <c:pt idx="86">
                  <c:v>-2.2993718841568098</c:v>
                </c:pt>
                <c:pt idx="87">
                  <c:v>-2.2847983949539699</c:v>
                </c:pt>
                <c:pt idx="88">
                  <c:v>-2.55274739975258</c:v>
                </c:pt>
                <c:pt idx="89">
                  <c:v>-1.1408473567166331</c:v>
                </c:pt>
                <c:pt idx="90">
                  <c:v>-1.045126011251571</c:v>
                </c:pt>
                <c:pt idx="91">
                  <c:v>-0.35406001708991391</c:v>
                </c:pt>
                <c:pt idx="92">
                  <c:v>-0.57201190142311453</c:v>
                </c:pt>
                <c:pt idx="93">
                  <c:v>-2.0324951967266869</c:v>
                </c:pt>
                <c:pt idx="94">
                  <c:v>-1.9689115666027981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9A94-2C4F-8F4D-3C0A95E9946E}"/>
            </c:ext>
          </c:extLst>
        </c:ser>
        <c:ser>
          <c:idx val="11"/>
          <c:order val="26"/>
          <c:tx>
            <c:v>Vavdos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'PCA-tot'!$AC$744:$AC$797</c:f>
              <c:numCache>
                <c:formatCode>0.00</c:formatCode>
                <c:ptCount val="54"/>
                <c:pt idx="0">
                  <c:v>-0.45583313288647359</c:v>
                </c:pt>
                <c:pt idx="1">
                  <c:v>-0.67687043173255879</c:v>
                </c:pt>
                <c:pt idx="2">
                  <c:v>-1.346066812918463</c:v>
                </c:pt>
                <c:pt idx="3">
                  <c:v>-1.2297978861725141</c:v>
                </c:pt>
                <c:pt idx="4">
                  <c:v>0.64773561735227891</c:v>
                </c:pt>
                <c:pt idx="5">
                  <c:v>0.67377672222294982</c:v>
                </c:pt>
                <c:pt idx="6">
                  <c:v>3.735960017041131E-2</c:v>
                </c:pt>
                <c:pt idx="7">
                  <c:v>-3.89295216337582E-2</c:v>
                </c:pt>
                <c:pt idx="8">
                  <c:v>1.2746544876853581</c:v>
                </c:pt>
                <c:pt idx="9">
                  <c:v>1.3298547000683609</c:v>
                </c:pt>
                <c:pt idx="10">
                  <c:v>1.3298128748712681</c:v>
                </c:pt>
                <c:pt idx="11">
                  <c:v>1.386430110486204</c:v>
                </c:pt>
                <c:pt idx="12">
                  <c:v>0.37919003286838038</c:v>
                </c:pt>
                <c:pt idx="13">
                  <c:v>0.80335981070487505</c:v>
                </c:pt>
                <c:pt idx="14">
                  <c:v>0.62016934053800632</c:v>
                </c:pt>
                <c:pt idx="15">
                  <c:v>0.75669666088326892</c:v>
                </c:pt>
                <c:pt idx="16">
                  <c:v>0.79463675354672791</c:v>
                </c:pt>
                <c:pt idx="17">
                  <c:v>0.89815295459604605</c:v>
                </c:pt>
                <c:pt idx="18">
                  <c:v>0.83557828127932388</c:v>
                </c:pt>
                <c:pt idx="19">
                  <c:v>0.1095348554115799</c:v>
                </c:pt>
                <c:pt idx="20">
                  <c:v>0.16350547407917981</c:v>
                </c:pt>
                <c:pt idx="21">
                  <c:v>0.17949914375637241</c:v>
                </c:pt>
                <c:pt idx="22">
                  <c:v>7.0406544131657686E-2</c:v>
                </c:pt>
                <c:pt idx="23">
                  <c:v>-0.13270093993736659</c:v>
                </c:pt>
                <c:pt idx="24">
                  <c:v>4.7042084579890342E-2</c:v>
                </c:pt>
                <c:pt idx="25">
                  <c:v>9.8438466791909221E-2</c:v>
                </c:pt>
                <c:pt idx="26">
                  <c:v>-5.343794624903709E-2</c:v>
                </c:pt>
                <c:pt idx="27">
                  <c:v>-2.943411774011143E-2</c:v>
                </c:pt>
                <c:pt idx="28">
                  <c:v>6.193633944717726E-2</c:v>
                </c:pt>
                <c:pt idx="29">
                  <c:v>2.4906670803957729E-2</c:v>
                </c:pt>
                <c:pt idx="30">
                  <c:v>2.6098824929470629E-2</c:v>
                </c:pt>
                <c:pt idx="31">
                  <c:v>0.25681467043282852</c:v>
                </c:pt>
                <c:pt idx="32">
                  <c:v>-1.2290201163851461E-2</c:v>
                </c:pt>
                <c:pt idx="33">
                  <c:v>-0.18911476719483619</c:v>
                </c:pt>
                <c:pt idx="34">
                  <c:v>-0.22605590448578669</c:v>
                </c:pt>
                <c:pt idx="35">
                  <c:v>-0.1010738169476221</c:v>
                </c:pt>
                <c:pt idx="36">
                  <c:v>-0.1747950709004239</c:v>
                </c:pt>
                <c:pt idx="37">
                  <c:v>-0.11611474617949211</c:v>
                </c:pt>
                <c:pt idx="38">
                  <c:v>-0.2175225254541181</c:v>
                </c:pt>
                <c:pt idx="39">
                  <c:v>-0.26641334408499617</c:v>
                </c:pt>
                <c:pt idx="40">
                  <c:v>0.44126714480965379</c:v>
                </c:pt>
                <c:pt idx="41">
                  <c:v>0.28577818403399458</c:v>
                </c:pt>
                <c:pt idx="42">
                  <c:v>0.36061727323919029</c:v>
                </c:pt>
                <c:pt idx="43">
                  <c:v>0.45536027609029123</c:v>
                </c:pt>
                <c:pt idx="44">
                  <c:v>0.35345470889432601</c:v>
                </c:pt>
                <c:pt idx="45">
                  <c:v>0.175360577163894</c:v>
                </c:pt>
                <c:pt idx="46">
                  <c:v>0.41458195459623592</c:v>
                </c:pt>
                <c:pt idx="47">
                  <c:v>-0.2574530106854665</c:v>
                </c:pt>
                <c:pt idx="48">
                  <c:v>-7.5740294841400019E-2</c:v>
                </c:pt>
                <c:pt idx="49">
                  <c:v>-0.34543914277957372</c:v>
                </c:pt>
                <c:pt idx="50">
                  <c:v>-0.4331340251591515</c:v>
                </c:pt>
                <c:pt idx="51">
                  <c:v>-0.38352830780140029</c:v>
                </c:pt>
                <c:pt idx="52">
                  <c:v>-0.38235564165393332</c:v>
                </c:pt>
                <c:pt idx="53">
                  <c:v>-0.1118404079397757</c:v>
                </c:pt>
              </c:numCache>
            </c:numRef>
          </c:xVal>
          <c:yVal>
            <c:numRef>
              <c:f>'PCA-tot'!$AD$744:$AD$797</c:f>
              <c:numCache>
                <c:formatCode>0.00</c:formatCode>
                <c:ptCount val="54"/>
                <c:pt idx="0">
                  <c:v>-0.1197788284577256</c:v>
                </c:pt>
                <c:pt idx="1">
                  <c:v>-0.93124466627647584</c:v>
                </c:pt>
                <c:pt idx="2">
                  <c:v>-0.61459018660397036</c:v>
                </c:pt>
                <c:pt idx="3">
                  <c:v>-0.46364473467160339</c:v>
                </c:pt>
                <c:pt idx="4">
                  <c:v>0.15569647890075389</c:v>
                </c:pt>
                <c:pt idx="5">
                  <c:v>8.166510554265663E-2</c:v>
                </c:pt>
                <c:pt idx="6">
                  <c:v>-0.56065364221121206</c:v>
                </c:pt>
                <c:pt idx="7">
                  <c:v>-0.57641415074609237</c:v>
                </c:pt>
                <c:pt idx="8">
                  <c:v>7.5623528557491161E-3</c:v>
                </c:pt>
                <c:pt idx="9">
                  <c:v>7.6823969144446044E-2</c:v>
                </c:pt>
                <c:pt idx="10">
                  <c:v>0.33663192253160817</c:v>
                </c:pt>
                <c:pt idx="11">
                  <c:v>0.16782634814057909</c:v>
                </c:pt>
                <c:pt idx="12">
                  <c:v>1.024194778578875</c:v>
                </c:pt>
                <c:pt idx="13">
                  <c:v>1.36931922348526</c:v>
                </c:pt>
                <c:pt idx="14">
                  <c:v>1.146432126696872</c:v>
                </c:pt>
                <c:pt idx="15">
                  <c:v>1.229526984569367</c:v>
                </c:pt>
                <c:pt idx="16">
                  <c:v>1.2654598092480021</c:v>
                </c:pt>
                <c:pt idx="17">
                  <c:v>1.2731862887504859</c:v>
                </c:pt>
                <c:pt idx="18">
                  <c:v>1.3609699628734311</c:v>
                </c:pt>
                <c:pt idx="19">
                  <c:v>0.31544538994153631</c:v>
                </c:pt>
                <c:pt idx="20">
                  <c:v>0.13320547525765539</c:v>
                </c:pt>
                <c:pt idx="21">
                  <c:v>0.3051995036942452</c:v>
                </c:pt>
                <c:pt idx="22">
                  <c:v>0.40807501324134521</c:v>
                </c:pt>
                <c:pt idx="23">
                  <c:v>0.31389068967035388</c:v>
                </c:pt>
                <c:pt idx="24">
                  <c:v>0.1597948276734566</c:v>
                </c:pt>
                <c:pt idx="25">
                  <c:v>-5.5117735076385321E-3</c:v>
                </c:pt>
                <c:pt idx="26">
                  <c:v>0.41444671685838308</c:v>
                </c:pt>
                <c:pt idx="27">
                  <c:v>0.69089210468124518</c:v>
                </c:pt>
                <c:pt idx="28">
                  <c:v>0.6042900184891189</c:v>
                </c:pt>
                <c:pt idx="29">
                  <c:v>0.62347495071960124</c:v>
                </c:pt>
                <c:pt idx="30">
                  <c:v>0.24584147492208391</c:v>
                </c:pt>
                <c:pt idx="31">
                  <c:v>0.34926470760009398</c:v>
                </c:pt>
                <c:pt idx="32">
                  <c:v>0.64384149204655872</c:v>
                </c:pt>
                <c:pt idx="33">
                  <c:v>0.41999026474421602</c:v>
                </c:pt>
                <c:pt idx="34">
                  <c:v>0.49031385482145989</c:v>
                </c:pt>
                <c:pt idx="35">
                  <c:v>0.36709357946215349</c:v>
                </c:pt>
                <c:pt idx="36">
                  <c:v>0.45779348430686329</c:v>
                </c:pt>
                <c:pt idx="37">
                  <c:v>3.9809211551544981E-4</c:v>
                </c:pt>
                <c:pt idx="38">
                  <c:v>0.66871055401263035</c:v>
                </c:pt>
                <c:pt idx="39">
                  <c:v>0.48229723942811598</c:v>
                </c:pt>
                <c:pt idx="40">
                  <c:v>0.85593482463447013</c:v>
                </c:pt>
                <c:pt idx="41">
                  <c:v>0.92332146397390025</c:v>
                </c:pt>
                <c:pt idx="42">
                  <c:v>0.70380931199008223</c:v>
                </c:pt>
                <c:pt idx="43">
                  <c:v>0.98639757195845645</c:v>
                </c:pt>
                <c:pt idx="44">
                  <c:v>0.77085927036064383</c:v>
                </c:pt>
                <c:pt idx="45">
                  <c:v>0.73755400272667704</c:v>
                </c:pt>
                <c:pt idx="46">
                  <c:v>0.9380371770663124</c:v>
                </c:pt>
                <c:pt idx="47">
                  <c:v>0.2119286442683519</c:v>
                </c:pt>
                <c:pt idx="48">
                  <c:v>0.30377995178147238</c:v>
                </c:pt>
                <c:pt idx="49">
                  <c:v>0.14512726387148789</c:v>
                </c:pt>
                <c:pt idx="50">
                  <c:v>0.24579368289566439</c:v>
                </c:pt>
                <c:pt idx="51">
                  <c:v>0.37476855273295029</c:v>
                </c:pt>
                <c:pt idx="52">
                  <c:v>0.35037099151108109</c:v>
                </c:pt>
                <c:pt idx="53">
                  <c:v>-5.6514694223860788E-2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9A94-2C4F-8F4D-3C0A95E9946E}"/>
            </c:ext>
          </c:extLst>
        </c:ser>
        <c:ser>
          <c:idx val="12"/>
          <c:order val="27"/>
          <c:tx>
            <c:v>Skyros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'PCA-tot'!$AC$798:$AC$921</c:f>
              <c:numCache>
                <c:formatCode>0.00</c:formatCode>
                <c:ptCount val="124"/>
                <c:pt idx="0">
                  <c:v>-0.32314996128656692</c:v>
                </c:pt>
                <c:pt idx="1">
                  <c:v>-0.32001268444777559</c:v>
                </c:pt>
                <c:pt idx="2">
                  <c:v>-0.41999741099150423</c:v>
                </c:pt>
                <c:pt idx="3">
                  <c:v>-0.42689198950541218</c:v>
                </c:pt>
                <c:pt idx="4">
                  <c:v>-0.46525051015145269</c:v>
                </c:pt>
                <c:pt idx="5">
                  <c:v>-0.3882656900541912</c:v>
                </c:pt>
                <c:pt idx="6">
                  <c:v>-0.28516891197433042</c:v>
                </c:pt>
                <c:pt idx="7">
                  <c:v>-0.28247034379647579</c:v>
                </c:pt>
                <c:pt idx="8">
                  <c:v>-0.29077764706048098</c:v>
                </c:pt>
                <c:pt idx="9">
                  <c:v>-0.40612813794172858</c:v>
                </c:pt>
                <c:pt idx="10">
                  <c:v>-0.29588097201952712</c:v>
                </c:pt>
                <c:pt idx="11">
                  <c:v>-0.29419079077641902</c:v>
                </c:pt>
                <c:pt idx="12">
                  <c:v>-0.1914786422188601</c:v>
                </c:pt>
                <c:pt idx="13">
                  <c:v>-0.33857800011632538</c:v>
                </c:pt>
                <c:pt idx="14">
                  <c:v>-0.19539598389667881</c:v>
                </c:pt>
                <c:pt idx="15">
                  <c:v>-0.1946491204687642</c:v>
                </c:pt>
                <c:pt idx="16">
                  <c:v>-0.1061288969488054</c:v>
                </c:pt>
                <c:pt idx="17">
                  <c:v>-5.5931686679331828E-2</c:v>
                </c:pt>
                <c:pt idx="18">
                  <c:v>0.13563894520215711</c:v>
                </c:pt>
                <c:pt idx="19">
                  <c:v>-3.4478574431908632E-2</c:v>
                </c:pt>
                <c:pt idx="20">
                  <c:v>-0.16365768990049151</c:v>
                </c:pt>
                <c:pt idx="21">
                  <c:v>-7.5536170977749438E-3</c:v>
                </c:pt>
                <c:pt idx="22">
                  <c:v>-0.32152043516892798</c:v>
                </c:pt>
                <c:pt idx="23">
                  <c:v>-0.28456736687167872</c:v>
                </c:pt>
                <c:pt idx="24">
                  <c:v>-0.30008915942783682</c:v>
                </c:pt>
                <c:pt idx="25">
                  <c:v>-0.30936082964517542</c:v>
                </c:pt>
                <c:pt idx="26">
                  <c:v>-0.24075237835935501</c:v>
                </c:pt>
                <c:pt idx="27">
                  <c:v>0.19581389854567449</c:v>
                </c:pt>
                <c:pt idx="28">
                  <c:v>-6.9012051406828159E-2</c:v>
                </c:pt>
                <c:pt idx="29">
                  <c:v>-0.1571470377256822</c:v>
                </c:pt>
                <c:pt idx="30">
                  <c:v>0.17468872001778241</c:v>
                </c:pt>
                <c:pt idx="31">
                  <c:v>-0.26454876186236381</c:v>
                </c:pt>
                <c:pt idx="32">
                  <c:v>-0.17988114259392199</c:v>
                </c:pt>
                <c:pt idx="33">
                  <c:v>0.66885997583454249</c:v>
                </c:pt>
                <c:pt idx="34">
                  <c:v>0.31337753576809629</c:v>
                </c:pt>
                <c:pt idx="35">
                  <c:v>0.1229963023535298</c:v>
                </c:pt>
                <c:pt idx="36">
                  <c:v>1.278306484642904E-2</c:v>
                </c:pt>
                <c:pt idx="37">
                  <c:v>0.57403755128783807</c:v>
                </c:pt>
                <c:pt idx="38">
                  <c:v>0.25133474862261879</c:v>
                </c:pt>
                <c:pt idx="39">
                  <c:v>3.1610279258103897E-2</c:v>
                </c:pt>
                <c:pt idx="40">
                  <c:v>-7.7908932921087165E-2</c:v>
                </c:pt>
                <c:pt idx="41">
                  <c:v>-6.1991136064134797E-2</c:v>
                </c:pt>
                <c:pt idx="42">
                  <c:v>3.2310251931339948E-2</c:v>
                </c:pt>
                <c:pt idx="43">
                  <c:v>2.6287137278262689E-2</c:v>
                </c:pt>
                <c:pt idx="44">
                  <c:v>-4.7270572875724786E-3</c:v>
                </c:pt>
                <c:pt idx="45">
                  <c:v>-8.1694909207085831E-2</c:v>
                </c:pt>
                <c:pt idx="46">
                  <c:v>-4.4027686809562608E-2</c:v>
                </c:pt>
                <c:pt idx="47">
                  <c:v>-0.26583641032897909</c:v>
                </c:pt>
                <c:pt idx="48">
                  <c:v>-0.71279023921237217</c:v>
                </c:pt>
                <c:pt idx="49">
                  <c:v>-0.28806329970127847</c:v>
                </c:pt>
                <c:pt idx="50">
                  <c:v>-0.3081434891541745</c:v>
                </c:pt>
                <c:pt idx="51">
                  <c:v>-0.223044146337984</c:v>
                </c:pt>
                <c:pt idx="52">
                  <c:v>-0.25503177481118178</c:v>
                </c:pt>
                <c:pt idx="53">
                  <c:v>-0.1973200127485672</c:v>
                </c:pt>
                <c:pt idx="54">
                  <c:v>-0.26145706030007532</c:v>
                </c:pt>
                <c:pt idx="55">
                  <c:v>-0.2303854437288729</c:v>
                </c:pt>
                <c:pt idx="56">
                  <c:v>-0.2693834090646921</c:v>
                </c:pt>
                <c:pt idx="57">
                  <c:v>-0.2197848146942534</c:v>
                </c:pt>
                <c:pt idx="58">
                  <c:v>-0.1951351878739874</c:v>
                </c:pt>
                <c:pt idx="59">
                  <c:v>-0.27129558123138731</c:v>
                </c:pt>
                <c:pt idx="60">
                  <c:v>-0.2426735708006694</c:v>
                </c:pt>
                <c:pt idx="61">
                  <c:v>-0.24974411255628801</c:v>
                </c:pt>
                <c:pt idx="62">
                  <c:v>-0.28258835637855889</c:v>
                </c:pt>
                <c:pt idx="63">
                  <c:v>-0.21184544812092801</c:v>
                </c:pt>
                <c:pt idx="64">
                  <c:v>-0.16521111396756491</c:v>
                </c:pt>
                <c:pt idx="65">
                  <c:v>-0.21958509808811891</c:v>
                </c:pt>
                <c:pt idx="66">
                  <c:v>-0.14351217406339861</c:v>
                </c:pt>
                <c:pt idx="67">
                  <c:v>0.74808350998923001</c:v>
                </c:pt>
                <c:pt idx="68">
                  <c:v>0.74229149226784374</c:v>
                </c:pt>
                <c:pt idx="69">
                  <c:v>0.70367697031823673</c:v>
                </c:pt>
                <c:pt idx="70">
                  <c:v>0.55327987989521799</c:v>
                </c:pt>
                <c:pt idx="71">
                  <c:v>0.50564682945095152</c:v>
                </c:pt>
                <c:pt idx="72">
                  <c:v>0.54168200630633134</c:v>
                </c:pt>
                <c:pt idx="73">
                  <c:v>0.56065729992805835</c:v>
                </c:pt>
                <c:pt idx="74">
                  <c:v>0.58864021903740238</c:v>
                </c:pt>
                <c:pt idx="75">
                  <c:v>0.4929935103034439</c:v>
                </c:pt>
                <c:pt idx="76">
                  <c:v>0.97637373112179893</c:v>
                </c:pt>
                <c:pt idx="77">
                  <c:v>0.94397475265957564</c:v>
                </c:pt>
                <c:pt idx="78">
                  <c:v>0.95824747843909597</c:v>
                </c:pt>
                <c:pt idx="79">
                  <c:v>1.1546438696536481</c:v>
                </c:pt>
                <c:pt idx="80">
                  <c:v>0.50816849250308604</c:v>
                </c:pt>
                <c:pt idx="81">
                  <c:v>0.42101561667273868</c:v>
                </c:pt>
                <c:pt idx="82">
                  <c:v>0.54492185589895525</c:v>
                </c:pt>
                <c:pt idx="83">
                  <c:v>0.54120891579122565</c:v>
                </c:pt>
                <c:pt idx="84">
                  <c:v>0.64214104147502693</c:v>
                </c:pt>
                <c:pt idx="85">
                  <c:v>0.6959296886142482</c:v>
                </c:pt>
                <c:pt idx="86">
                  <c:v>0.64031766445938987</c:v>
                </c:pt>
                <c:pt idx="87">
                  <c:v>0.6751348692758844</c:v>
                </c:pt>
                <c:pt idx="88">
                  <c:v>0.75473564837737706</c:v>
                </c:pt>
                <c:pt idx="89">
                  <c:v>0.70894290080718825</c:v>
                </c:pt>
                <c:pt idx="90">
                  <c:v>0.75186527491790622</c:v>
                </c:pt>
                <c:pt idx="91">
                  <c:v>0.74598883337395694</c:v>
                </c:pt>
                <c:pt idx="92">
                  <c:v>0.76439025437289998</c:v>
                </c:pt>
                <c:pt idx="93">
                  <c:v>-1.894249281818114</c:v>
                </c:pt>
                <c:pt idx="94">
                  <c:v>-1.974982176209183</c:v>
                </c:pt>
                <c:pt idx="95">
                  <c:v>-1.812637598750845</c:v>
                </c:pt>
                <c:pt idx="96">
                  <c:v>-1.8445439288626451</c:v>
                </c:pt>
                <c:pt idx="97">
                  <c:v>-1.8706881084912479</c:v>
                </c:pt>
                <c:pt idx="98">
                  <c:v>-1.795454633989775</c:v>
                </c:pt>
                <c:pt idx="99">
                  <c:v>-1.653914616568035</c:v>
                </c:pt>
                <c:pt idx="100">
                  <c:v>-2.0194254917847041</c:v>
                </c:pt>
                <c:pt idx="101">
                  <c:v>-1.8703182229442219</c:v>
                </c:pt>
                <c:pt idx="102">
                  <c:v>-1.9432741605110611</c:v>
                </c:pt>
                <c:pt idx="103">
                  <c:v>-2.140381348251192</c:v>
                </c:pt>
                <c:pt idx="104">
                  <c:v>-1.990931596608273</c:v>
                </c:pt>
                <c:pt idx="105">
                  <c:v>-1.678461747632906</c:v>
                </c:pt>
                <c:pt idx="106">
                  <c:v>-1.873804765608623</c:v>
                </c:pt>
                <c:pt idx="107">
                  <c:v>-1.89156970095676</c:v>
                </c:pt>
                <c:pt idx="108">
                  <c:v>-2.007019797585631</c:v>
                </c:pt>
                <c:pt idx="109">
                  <c:v>-1.9760983609003</c:v>
                </c:pt>
                <c:pt idx="110">
                  <c:v>-1.963576315086409</c:v>
                </c:pt>
                <c:pt idx="111">
                  <c:v>-2.0809303568808328</c:v>
                </c:pt>
                <c:pt idx="112">
                  <c:v>-1.9958177039407841</c:v>
                </c:pt>
                <c:pt idx="113">
                  <c:v>-2.024794735074174</c:v>
                </c:pt>
                <c:pt idx="114">
                  <c:v>-1.785140075301938</c:v>
                </c:pt>
                <c:pt idx="115">
                  <c:v>-2.7053626834415998</c:v>
                </c:pt>
                <c:pt idx="116">
                  <c:v>-2.6494958391468351</c:v>
                </c:pt>
                <c:pt idx="117">
                  <c:v>-2.593694155661892</c:v>
                </c:pt>
                <c:pt idx="118">
                  <c:v>-2.4152137443831889</c:v>
                </c:pt>
                <c:pt idx="119">
                  <c:v>-2.633279523656169</c:v>
                </c:pt>
                <c:pt idx="120">
                  <c:v>-2.4863318582854781</c:v>
                </c:pt>
                <c:pt idx="121">
                  <c:v>-2.1101019206877161</c:v>
                </c:pt>
                <c:pt idx="122">
                  <c:v>-2.4241234364943178</c:v>
                </c:pt>
                <c:pt idx="123">
                  <c:v>-2.463228378057106</c:v>
                </c:pt>
              </c:numCache>
            </c:numRef>
          </c:xVal>
          <c:yVal>
            <c:numRef>
              <c:f>'PCA-tot'!$AD$798:$AD$921</c:f>
              <c:numCache>
                <c:formatCode>0.00</c:formatCode>
                <c:ptCount val="124"/>
                <c:pt idx="0">
                  <c:v>-0.91710471359414381</c:v>
                </c:pt>
                <c:pt idx="1">
                  <c:v>-1.0286396331404279</c:v>
                </c:pt>
                <c:pt idx="2">
                  <c:v>-0.81986466453104767</c:v>
                </c:pt>
                <c:pt idx="3">
                  <c:v>-0.8691400433632207</c:v>
                </c:pt>
                <c:pt idx="4">
                  <c:v>-0.80319883616176113</c:v>
                </c:pt>
                <c:pt idx="5">
                  <c:v>-0.80098060086743728</c:v>
                </c:pt>
                <c:pt idx="6">
                  <c:v>-0.46383621599749858</c:v>
                </c:pt>
                <c:pt idx="7">
                  <c:v>-0.6971301472100061</c:v>
                </c:pt>
                <c:pt idx="8">
                  <c:v>-0.87881677479383147</c:v>
                </c:pt>
                <c:pt idx="9">
                  <c:v>-0.78080571428904888</c:v>
                </c:pt>
                <c:pt idx="10">
                  <c:v>-0.84281086186961685</c:v>
                </c:pt>
                <c:pt idx="11">
                  <c:v>-0.911595479367596</c:v>
                </c:pt>
                <c:pt idx="12">
                  <c:v>-0.95728488843317394</c:v>
                </c:pt>
                <c:pt idx="13">
                  <c:v>-0.76825229337880696</c:v>
                </c:pt>
                <c:pt idx="14">
                  <c:v>-0.83545632418513915</c:v>
                </c:pt>
                <c:pt idx="15">
                  <c:v>-0.72537168375379912</c:v>
                </c:pt>
                <c:pt idx="16">
                  <c:v>-0.91366523685676204</c:v>
                </c:pt>
                <c:pt idx="17">
                  <c:v>-0.796759229050781</c:v>
                </c:pt>
                <c:pt idx="18">
                  <c:v>-0.78810502356504675</c:v>
                </c:pt>
                <c:pt idx="19">
                  <c:v>-0.53192015124893099</c:v>
                </c:pt>
                <c:pt idx="20">
                  <c:v>-0.69894414246348824</c:v>
                </c:pt>
                <c:pt idx="21">
                  <c:v>-0.62147185369964875</c:v>
                </c:pt>
                <c:pt idx="22">
                  <c:v>2.1650671675043589</c:v>
                </c:pt>
                <c:pt idx="23">
                  <c:v>2.1805609569319109</c:v>
                </c:pt>
                <c:pt idx="24">
                  <c:v>2.0538930875216761</c:v>
                </c:pt>
                <c:pt idx="25">
                  <c:v>2.1979579516500332</c:v>
                </c:pt>
                <c:pt idx="26">
                  <c:v>2.4062945984000819</c:v>
                </c:pt>
                <c:pt idx="27">
                  <c:v>2.605245966225092</c:v>
                </c:pt>
                <c:pt idx="28">
                  <c:v>-0.64335541745977498</c:v>
                </c:pt>
                <c:pt idx="29">
                  <c:v>-0.7387552537926666</c:v>
                </c:pt>
                <c:pt idx="30">
                  <c:v>-5.3364865978236607E-2</c:v>
                </c:pt>
                <c:pt idx="31">
                  <c:v>-0.80941070408142546</c:v>
                </c:pt>
                <c:pt idx="32">
                  <c:v>-0.68598872469971572</c:v>
                </c:pt>
                <c:pt idx="33">
                  <c:v>-0.66548860926648723</c:v>
                </c:pt>
                <c:pt idx="34">
                  <c:v>-0.79360325878632565</c:v>
                </c:pt>
                <c:pt idx="35">
                  <c:v>-0.71053773473152748</c:v>
                </c:pt>
                <c:pt idx="36">
                  <c:v>-0.72414685755944519</c:v>
                </c:pt>
                <c:pt idx="37">
                  <c:v>-0.78472810926139946</c:v>
                </c:pt>
                <c:pt idx="38">
                  <c:v>-0.68124385590980074</c:v>
                </c:pt>
                <c:pt idx="39">
                  <c:v>-0.54246337610279938</c:v>
                </c:pt>
                <c:pt idx="40">
                  <c:v>-0.55849087992379198</c:v>
                </c:pt>
                <c:pt idx="41">
                  <c:v>-0.67611615676533032</c:v>
                </c:pt>
                <c:pt idx="42">
                  <c:v>-0.48370011499040733</c:v>
                </c:pt>
                <c:pt idx="43">
                  <c:v>-0.57171442424623808</c:v>
                </c:pt>
                <c:pt idx="44">
                  <c:v>-0.58370676466275118</c:v>
                </c:pt>
                <c:pt idx="45">
                  <c:v>-0.64254319448785313</c:v>
                </c:pt>
                <c:pt idx="46">
                  <c:v>-0.5735513448515358</c:v>
                </c:pt>
                <c:pt idx="47">
                  <c:v>-0.61106136356476937</c:v>
                </c:pt>
                <c:pt idx="48">
                  <c:v>-0.40761307747042602</c:v>
                </c:pt>
                <c:pt idx="49">
                  <c:v>-0.59900585079572688</c:v>
                </c:pt>
                <c:pt idx="50">
                  <c:v>-0.55323588112668465</c:v>
                </c:pt>
                <c:pt idx="51">
                  <c:v>-0.5426576793038036</c:v>
                </c:pt>
                <c:pt idx="52">
                  <c:v>-0.61340290656000518</c:v>
                </c:pt>
                <c:pt idx="53">
                  <c:v>-0.55457865941992002</c:v>
                </c:pt>
                <c:pt idx="54">
                  <c:v>-0.55601636516317143</c:v>
                </c:pt>
                <c:pt idx="55">
                  <c:v>-0.53404945224302958</c:v>
                </c:pt>
                <c:pt idx="56">
                  <c:v>-0.62640122939911425</c:v>
                </c:pt>
                <c:pt idx="57">
                  <c:v>-0.5592359307215492</c:v>
                </c:pt>
                <c:pt idx="58">
                  <c:v>-0.62497191417090636</c:v>
                </c:pt>
                <c:pt idx="59">
                  <c:v>-0.60419631895583947</c:v>
                </c:pt>
                <c:pt idx="60">
                  <c:v>-0.65389690256051447</c:v>
                </c:pt>
                <c:pt idx="61">
                  <c:v>-0.64745455606866043</c:v>
                </c:pt>
                <c:pt idx="62">
                  <c:v>-0.60518945074260388</c:v>
                </c:pt>
                <c:pt idx="63">
                  <c:v>-0.53126583483000467</c:v>
                </c:pt>
                <c:pt idx="64">
                  <c:v>-0.64707029389874093</c:v>
                </c:pt>
                <c:pt idx="65">
                  <c:v>-0.60322383063739937</c:v>
                </c:pt>
                <c:pt idx="66">
                  <c:v>-0.41592647611334382</c:v>
                </c:pt>
                <c:pt idx="67">
                  <c:v>0.21350460114287631</c:v>
                </c:pt>
                <c:pt idx="68">
                  <c:v>1.7765247954510038E-2</c:v>
                </c:pt>
                <c:pt idx="69">
                  <c:v>-5.781625528315084E-2</c:v>
                </c:pt>
                <c:pt idx="70">
                  <c:v>0.2163017679397887</c:v>
                </c:pt>
                <c:pt idx="71">
                  <c:v>0.11002780553284661</c:v>
                </c:pt>
                <c:pt idx="72">
                  <c:v>-9.7440350875553031E-3</c:v>
                </c:pt>
                <c:pt idx="73">
                  <c:v>-7.6721904206009661E-2</c:v>
                </c:pt>
                <c:pt idx="74">
                  <c:v>-3.2996055918584753E-2</c:v>
                </c:pt>
                <c:pt idx="75">
                  <c:v>-7.4201625303164875E-2</c:v>
                </c:pt>
                <c:pt idx="76">
                  <c:v>0.63711003732017357</c:v>
                </c:pt>
                <c:pt idx="77">
                  <c:v>0.51160980834764913</c:v>
                </c:pt>
                <c:pt idx="78">
                  <c:v>0.71303124471991441</c:v>
                </c:pt>
                <c:pt idx="79">
                  <c:v>0.65751517337060572</c:v>
                </c:pt>
                <c:pt idx="80">
                  <c:v>-0.26691971548065319</c:v>
                </c:pt>
                <c:pt idx="81">
                  <c:v>-4.4907348835021788E-2</c:v>
                </c:pt>
                <c:pt idx="82">
                  <c:v>-0.2090512456052129</c:v>
                </c:pt>
                <c:pt idx="83">
                  <c:v>-7.8156563699635043E-2</c:v>
                </c:pt>
                <c:pt idx="84">
                  <c:v>0.12229198731977679</c:v>
                </c:pt>
                <c:pt idx="85">
                  <c:v>2.5086899718144651E-2</c:v>
                </c:pt>
                <c:pt idx="86">
                  <c:v>0.23470011415604461</c:v>
                </c:pt>
                <c:pt idx="87">
                  <c:v>0.10804152523739489</c:v>
                </c:pt>
                <c:pt idx="88">
                  <c:v>0.1013485657779121</c:v>
                </c:pt>
                <c:pt idx="89">
                  <c:v>0.29988001572116341</c:v>
                </c:pt>
                <c:pt idx="90">
                  <c:v>0.19594026119004021</c:v>
                </c:pt>
                <c:pt idx="91">
                  <c:v>0.38149687437188379</c:v>
                </c:pt>
                <c:pt idx="92">
                  <c:v>0.31470787290855567</c:v>
                </c:pt>
                <c:pt idx="93">
                  <c:v>-0.14519366911591369</c:v>
                </c:pt>
                <c:pt idx="94">
                  <c:v>-0.36253139108288618</c:v>
                </c:pt>
                <c:pt idx="95">
                  <c:v>-0.5031164090677791</c:v>
                </c:pt>
                <c:pt idx="96">
                  <c:v>-0.59558781630418112</c:v>
                </c:pt>
                <c:pt idx="97">
                  <c:v>-0.47156282100189462</c:v>
                </c:pt>
                <c:pt idx="98">
                  <c:v>-0.44978315758623849</c:v>
                </c:pt>
                <c:pt idx="99">
                  <c:v>-0.46459934900666761</c:v>
                </c:pt>
                <c:pt idx="100">
                  <c:v>-0.48680858986235093</c:v>
                </c:pt>
                <c:pt idx="101">
                  <c:v>-0.60462226387851825</c:v>
                </c:pt>
                <c:pt idx="102">
                  <c:v>-0.61611835722232677</c:v>
                </c:pt>
                <c:pt idx="103">
                  <c:v>-0.75947238674902584</c:v>
                </c:pt>
                <c:pt idx="104">
                  <c:v>-0.66042276200459349</c:v>
                </c:pt>
                <c:pt idx="105">
                  <c:v>-0.80960119912015027</c:v>
                </c:pt>
                <c:pt idx="106">
                  <c:v>-0.78219921535765113</c:v>
                </c:pt>
                <c:pt idx="107">
                  <c:v>-0.85868648224503608</c:v>
                </c:pt>
                <c:pt idx="108">
                  <c:v>-0.72560657282243068</c:v>
                </c:pt>
                <c:pt idx="109">
                  <c:v>-0.77921438887078864</c:v>
                </c:pt>
                <c:pt idx="110">
                  <c:v>-0.88413597351328221</c:v>
                </c:pt>
                <c:pt idx="111">
                  <c:v>-0.6842775896366261</c:v>
                </c:pt>
                <c:pt idx="112">
                  <c:v>-0.88706279992395565</c:v>
                </c:pt>
                <c:pt idx="113">
                  <c:v>-0.82368672857670489</c:v>
                </c:pt>
                <c:pt idx="114">
                  <c:v>-0.91777155834238477</c:v>
                </c:pt>
                <c:pt idx="115">
                  <c:v>-0.50896139550351893</c:v>
                </c:pt>
                <c:pt idx="116">
                  <c:v>-0.34338798943999782</c:v>
                </c:pt>
                <c:pt idx="117">
                  <c:v>-0.2218043736056923</c:v>
                </c:pt>
                <c:pt idx="118">
                  <c:v>-0.44508630176368119</c:v>
                </c:pt>
                <c:pt idx="119">
                  <c:v>-0.568119712901615</c:v>
                </c:pt>
                <c:pt idx="120">
                  <c:v>-0.36362943240801637</c:v>
                </c:pt>
                <c:pt idx="121">
                  <c:v>-0.49024602521685962</c:v>
                </c:pt>
                <c:pt idx="122">
                  <c:v>-0.18663781621588299</c:v>
                </c:pt>
                <c:pt idx="123">
                  <c:v>-0.19157954916967951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9A94-2C4F-8F4D-3C0A95E9946E}"/>
            </c:ext>
          </c:extLst>
        </c:ser>
        <c:ser>
          <c:idx val="13"/>
          <c:order val="28"/>
          <c:tx>
            <c:v>Nea Roda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>
                  <a:lumMod val="20000"/>
                  <a:lumOff val="80000"/>
                </a:schemeClr>
              </a:solidFill>
              <a:ln w="6350">
                <a:solidFill>
                  <a:schemeClr val="tx1"/>
                </a:solidFill>
              </a:ln>
            </c:spPr>
          </c:marker>
          <c:xVal>
            <c:numRef>
              <c:f>'PCA-tot'!$AC$922:$AC$997</c:f>
              <c:numCache>
                <c:formatCode>0.00</c:formatCode>
                <c:ptCount val="76"/>
                <c:pt idx="0">
                  <c:v>-1.3065587484390719</c:v>
                </c:pt>
                <c:pt idx="1">
                  <c:v>-1.7059991164015731</c:v>
                </c:pt>
                <c:pt idx="2">
                  <c:v>-1.286753047750995</c:v>
                </c:pt>
                <c:pt idx="3">
                  <c:v>-1.2531946949883319</c:v>
                </c:pt>
                <c:pt idx="4">
                  <c:v>-6.8286069525104326E-2</c:v>
                </c:pt>
                <c:pt idx="5">
                  <c:v>2.7126400629104852</c:v>
                </c:pt>
                <c:pt idx="6">
                  <c:v>1.628068956667224</c:v>
                </c:pt>
                <c:pt idx="7">
                  <c:v>2.5072511871445289</c:v>
                </c:pt>
                <c:pt idx="8">
                  <c:v>2.7253536818104869</c:v>
                </c:pt>
                <c:pt idx="9">
                  <c:v>2.8880448175693179</c:v>
                </c:pt>
                <c:pt idx="10">
                  <c:v>-1.2014000033958641</c:v>
                </c:pt>
                <c:pt idx="11">
                  <c:v>-1.435640846831852</c:v>
                </c:pt>
                <c:pt idx="12">
                  <c:v>-0.76973474696474131</c:v>
                </c:pt>
                <c:pt idx="13">
                  <c:v>-0.85759813316570388</c:v>
                </c:pt>
                <c:pt idx="14">
                  <c:v>-0.981402442904735</c:v>
                </c:pt>
                <c:pt idx="15">
                  <c:v>-0.66292462978077038</c:v>
                </c:pt>
                <c:pt idx="16">
                  <c:v>-0.61927471535314083</c:v>
                </c:pt>
                <c:pt idx="17">
                  <c:v>-0.25771855161945528</c:v>
                </c:pt>
                <c:pt idx="18">
                  <c:v>-0.38509806993424861</c:v>
                </c:pt>
                <c:pt idx="19">
                  <c:v>-0.81189266116068426</c:v>
                </c:pt>
                <c:pt idx="20">
                  <c:v>0.96642954636721179</c:v>
                </c:pt>
                <c:pt idx="21">
                  <c:v>0.9940599273492583</c:v>
                </c:pt>
                <c:pt idx="22">
                  <c:v>1.9418936487161189</c:v>
                </c:pt>
                <c:pt idx="23">
                  <c:v>1.5876043587338371</c:v>
                </c:pt>
                <c:pt idx="24">
                  <c:v>1.693233876675019</c:v>
                </c:pt>
                <c:pt idx="25">
                  <c:v>1.2996577767993001</c:v>
                </c:pt>
                <c:pt idx="26">
                  <c:v>1.2015358541192129</c:v>
                </c:pt>
                <c:pt idx="27">
                  <c:v>1.2418956504160961</c:v>
                </c:pt>
                <c:pt idx="28">
                  <c:v>2.992653067774083</c:v>
                </c:pt>
                <c:pt idx="29">
                  <c:v>1.6413605153663371</c:v>
                </c:pt>
                <c:pt idx="30">
                  <c:v>2.1192419566005412</c:v>
                </c:pt>
                <c:pt idx="31">
                  <c:v>1.1961252433258689</c:v>
                </c:pt>
                <c:pt idx="32">
                  <c:v>2.1482074844386299</c:v>
                </c:pt>
                <c:pt idx="33">
                  <c:v>1.245232680258368</c:v>
                </c:pt>
                <c:pt idx="34">
                  <c:v>1.204632237802002</c:v>
                </c:pt>
                <c:pt idx="35">
                  <c:v>1.260317140106969</c:v>
                </c:pt>
                <c:pt idx="36">
                  <c:v>1.121163658868688</c:v>
                </c:pt>
                <c:pt idx="37">
                  <c:v>1.552192438290529</c:v>
                </c:pt>
                <c:pt idx="38">
                  <c:v>1.3503220002435341</c:v>
                </c:pt>
                <c:pt idx="39">
                  <c:v>1.2038253540473349</c:v>
                </c:pt>
                <c:pt idx="40">
                  <c:v>1.15413753214305</c:v>
                </c:pt>
                <c:pt idx="41">
                  <c:v>1.3334933482013409</c:v>
                </c:pt>
                <c:pt idx="42">
                  <c:v>1.2727477100173989</c:v>
                </c:pt>
                <c:pt idx="43">
                  <c:v>3.9100191726881319</c:v>
                </c:pt>
                <c:pt idx="44">
                  <c:v>1.6002641938325839</c:v>
                </c:pt>
                <c:pt idx="45">
                  <c:v>1.5564292149261809</c:v>
                </c:pt>
                <c:pt idx="46">
                  <c:v>2.090783832200124</c:v>
                </c:pt>
                <c:pt idx="47">
                  <c:v>1.1721279163621681</c:v>
                </c:pt>
                <c:pt idx="48">
                  <c:v>1.5660998211943671</c:v>
                </c:pt>
                <c:pt idx="49">
                  <c:v>0.68630379524614427</c:v>
                </c:pt>
                <c:pt idx="50">
                  <c:v>0.70427581681180029</c:v>
                </c:pt>
                <c:pt idx="51">
                  <c:v>0.85673207787177574</c:v>
                </c:pt>
                <c:pt idx="52">
                  <c:v>3.4497487039648971</c:v>
                </c:pt>
                <c:pt idx="53">
                  <c:v>0.68366516509548081</c:v>
                </c:pt>
                <c:pt idx="54">
                  <c:v>0.79595800072960898</c:v>
                </c:pt>
                <c:pt idx="55">
                  <c:v>0.80147404166657565</c:v>
                </c:pt>
                <c:pt idx="56">
                  <c:v>0.81437417660565026</c:v>
                </c:pt>
                <c:pt idx="57">
                  <c:v>0.81706801932525652</c:v>
                </c:pt>
                <c:pt idx="58">
                  <c:v>0.7192145253144967</c:v>
                </c:pt>
                <c:pt idx="59">
                  <c:v>0.59655895953981686</c:v>
                </c:pt>
                <c:pt idx="60">
                  <c:v>0.85332182172583282</c:v>
                </c:pt>
                <c:pt idx="61">
                  <c:v>0.75588924118298662</c:v>
                </c:pt>
                <c:pt idx="62">
                  <c:v>0.69878586199547787</c:v>
                </c:pt>
                <c:pt idx="63">
                  <c:v>0.77488364900812756</c:v>
                </c:pt>
                <c:pt idx="64">
                  <c:v>0.7705577905299873</c:v>
                </c:pt>
                <c:pt idx="65">
                  <c:v>0.85872773791599555</c:v>
                </c:pt>
                <c:pt idx="66">
                  <c:v>0.86819609748910831</c:v>
                </c:pt>
                <c:pt idx="67">
                  <c:v>0.78726185912194868</c:v>
                </c:pt>
                <c:pt idx="68">
                  <c:v>0.91103314503504274</c:v>
                </c:pt>
                <c:pt idx="69">
                  <c:v>0.81299290722600692</c:v>
                </c:pt>
                <c:pt idx="70">
                  <c:v>0.73993305556336286</c:v>
                </c:pt>
                <c:pt idx="71">
                  <c:v>0.8389442882371263</c:v>
                </c:pt>
                <c:pt idx="72">
                  <c:v>1.2693277458573511</c:v>
                </c:pt>
                <c:pt idx="73">
                  <c:v>0.88280886800387215</c:v>
                </c:pt>
                <c:pt idx="74">
                  <c:v>0.88939664850139799</c:v>
                </c:pt>
                <c:pt idx="75">
                  <c:v>0.78869682366012617</c:v>
                </c:pt>
              </c:numCache>
            </c:numRef>
          </c:xVal>
          <c:yVal>
            <c:numRef>
              <c:f>'PCA-tot'!$AD$922:$AD$997</c:f>
              <c:numCache>
                <c:formatCode>0.00</c:formatCode>
                <c:ptCount val="76"/>
                <c:pt idx="0">
                  <c:v>-0.45346250404780769</c:v>
                </c:pt>
                <c:pt idx="1">
                  <c:v>-0.47750865938907272</c:v>
                </c:pt>
                <c:pt idx="2">
                  <c:v>-0.58273618805784133</c:v>
                </c:pt>
                <c:pt idx="3">
                  <c:v>-0.59232767960450816</c:v>
                </c:pt>
                <c:pt idx="4">
                  <c:v>-0.79802616969325513</c:v>
                </c:pt>
                <c:pt idx="5">
                  <c:v>-1.702632242558868</c:v>
                </c:pt>
                <c:pt idx="6">
                  <c:v>-1.3826837147422899</c:v>
                </c:pt>
                <c:pt idx="7">
                  <c:v>-1.509240435667095</c:v>
                </c:pt>
                <c:pt idx="8">
                  <c:v>-1.3505220464158509</c:v>
                </c:pt>
                <c:pt idx="9">
                  <c:v>-1.094395954348552</c:v>
                </c:pt>
                <c:pt idx="10">
                  <c:v>-0.59946168154712642</c:v>
                </c:pt>
                <c:pt idx="11">
                  <c:v>-0.56471491497748638</c:v>
                </c:pt>
                <c:pt idx="12">
                  <c:v>-0.48238245265832369</c:v>
                </c:pt>
                <c:pt idx="13">
                  <c:v>-0.40751944947792251</c:v>
                </c:pt>
                <c:pt idx="14">
                  <c:v>-0.38562868014315788</c:v>
                </c:pt>
                <c:pt idx="15">
                  <c:v>-0.91762453813388778</c:v>
                </c:pt>
                <c:pt idx="16">
                  <c:v>-0.8515029736811045</c:v>
                </c:pt>
                <c:pt idx="17">
                  <c:v>-0.29733406268733281</c:v>
                </c:pt>
                <c:pt idx="18">
                  <c:v>-0.16290533988847361</c:v>
                </c:pt>
                <c:pt idx="19">
                  <c:v>-0.92494874496412482</c:v>
                </c:pt>
                <c:pt idx="20">
                  <c:v>1.7618173123080449</c:v>
                </c:pt>
                <c:pt idx="21">
                  <c:v>1.698422367021523</c:v>
                </c:pt>
                <c:pt idx="22">
                  <c:v>2.3994954555642178</c:v>
                </c:pt>
                <c:pt idx="23">
                  <c:v>2.5690884039264041</c:v>
                </c:pt>
                <c:pt idx="24">
                  <c:v>2.0750632034148651</c:v>
                </c:pt>
                <c:pt idx="25">
                  <c:v>2.0441663370530478</c:v>
                </c:pt>
                <c:pt idx="26">
                  <c:v>1.949993054685714</c:v>
                </c:pt>
                <c:pt idx="27">
                  <c:v>1.8394004002185751</c:v>
                </c:pt>
                <c:pt idx="28">
                  <c:v>2.498986136355716</c:v>
                </c:pt>
                <c:pt idx="29">
                  <c:v>2.4904362646600018</c:v>
                </c:pt>
                <c:pt idx="30">
                  <c:v>1.0920037380734331</c:v>
                </c:pt>
                <c:pt idx="31">
                  <c:v>1.9471057081370231</c:v>
                </c:pt>
                <c:pt idx="32">
                  <c:v>2.5128159673028918</c:v>
                </c:pt>
                <c:pt idx="33">
                  <c:v>2.2805052229961218</c:v>
                </c:pt>
                <c:pt idx="34">
                  <c:v>2.1012593334687781</c:v>
                </c:pt>
                <c:pt idx="35">
                  <c:v>1.9410688861078429</c:v>
                </c:pt>
                <c:pt idx="36">
                  <c:v>1.8012863032749229</c:v>
                </c:pt>
                <c:pt idx="37">
                  <c:v>2.597334511132197</c:v>
                </c:pt>
                <c:pt idx="38">
                  <c:v>2.311439019941075</c:v>
                </c:pt>
                <c:pt idx="39">
                  <c:v>2.397821349521299</c:v>
                </c:pt>
                <c:pt idx="40">
                  <c:v>2.203444443881291</c:v>
                </c:pt>
                <c:pt idx="41">
                  <c:v>1.8927932449533329</c:v>
                </c:pt>
                <c:pt idx="42">
                  <c:v>1.815187433846108</c:v>
                </c:pt>
                <c:pt idx="43">
                  <c:v>2.1624970091826681</c:v>
                </c:pt>
                <c:pt idx="44">
                  <c:v>2.4432051255867671</c:v>
                </c:pt>
                <c:pt idx="45">
                  <c:v>1.8100581298639771</c:v>
                </c:pt>
                <c:pt idx="46">
                  <c:v>2.7800755539891919</c:v>
                </c:pt>
                <c:pt idx="47">
                  <c:v>2.548044805242256</c:v>
                </c:pt>
                <c:pt idx="48">
                  <c:v>2.216686427791783</c:v>
                </c:pt>
                <c:pt idx="49">
                  <c:v>1.781503482211386</c:v>
                </c:pt>
                <c:pt idx="50">
                  <c:v>1.607613049806434</c:v>
                </c:pt>
                <c:pt idx="51">
                  <c:v>1.59292351835594</c:v>
                </c:pt>
                <c:pt idx="52">
                  <c:v>1.46262119177784</c:v>
                </c:pt>
                <c:pt idx="53">
                  <c:v>1.5327205175716569</c:v>
                </c:pt>
                <c:pt idx="54">
                  <c:v>1.3645539067106289</c:v>
                </c:pt>
                <c:pt idx="55">
                  <c:v>1.307281058080983</c:v>
                </c:pt>
                <c:pt idx="56">
                  <c:v>1.472512738751961</c:v>
                </c:pt>
                <c:pt idx="57">
                  <c:v>1.5558533080201731</c:v>
                </c:pt>
                <c:pt idx="58">
                  <c:v>1.3631892693373719</c:v>
                </c:pt>
                <c:pt idx="59">
                  <c:v>1.397651080819807</c:v>
                </c:pt>
                <c:pt idx="60">
                  <c:v>1.318474671333975</c:v>
                </c:pt>
                <c:pt idx="61">
                  <c:v>1.98105374728591</c:v>
                </c:pt>
                <c:pt idx="62">
                  <c:v>1.4989012187931829</c:v>
                </c:pt>
                <c:pt idx="63">
                  <c:v>1.6766846793736361</c:v>
                </c:pt>
                <c:pt idx="64">
                  <c:v>1.219495974985386</c:v>
                </c:pt>
                <c:pt idx="65">
                  <c:v>1.263875195292224</c:v>
                </c:pt>
                <c:pt idx="66">
                  <c:v>1.4736874677292331</c:v>
                </c:pt>
                <c:pt idx="67">
                  <c:v>1.551980257119862</c:v>
                </c:pt>
                <c:pt idx="68">
                  <c:v>1.7753655794167069</c:v>
                </c:pt>
                <c:pt idx="69">
                  <c:v>1.402050510108698</c:v>
                </c:pt>
                <c:pt idx="70">
                  <c:v>1.469628636951738</c:v>
                </c:pt>
                <c:pt idx="71">
                  <c:v>1.554233341827497</c:v>
                </c:pt>
                <c:pt idx="72">
                  <c:v>2.469168192820733</c:v>
                </c:pt>
                <c:pt idx="73">
                  <c:v>1.759378408782474</c:v>
                </c:pt>
                <c:pt idx="74">
                  <c:v>1.6046611705586631</c:v>
                </c:pt>
                <c:pt idx="75">
                  <c:v>1.631850236002222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9A94-2C4F-8F4D-3C0A95E9946E}"/>
            </c:ext>
          </c:extLst>
        </c:ser>
        <c:ser>
          <c:idx val="14"/>
          <c:order val="29"/>
          <c:tx>
            <c:v>Gomati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6350">
                <a:solidFill>
                  <a:schemeClr val="accent5">
                    <a:lumMod val="50000"/>
                  </a:schemeClr>
                </a:solidFill>
              </a:ln>
            </c:spPr>
          </c:marker>
          <c:xVal>
            <c:numRef>
              <c:f>'PCA-tot'!$AC$998:$AC$1184</c:f>
              <c:numCache>
                <c:formatCode>0.00</c:formatCode>
                <c:ptCount val="187"/>
                <c:pt idx="0">
                  <c:v>-3.4831410651445158</c:v>
                </c:pt>
                <c:pt idx="1">
                  <c:v>-2.4321325846130168</c:v>
                </c:pt>
                <c:pt idx="2">
                  <c:v>-2.5152809792551278</c:v>
                </c:pt>
                <c:pt idx="3">
                  <c:v>-3.0174765707277249</c:v>
                </c:pt>
                <c:pt idx="4">
                  <c:v>-2.9903519266095051</c:v>
                </c:pt>
                <c:pt idx="5">
                  <c:v>1.069751277862145</c:v>
                </c:pt>
                <c:pt idx="6">
                  <c:v>1.1075578209221499</c:v>
                </c:pt>
                <c:pt idx="7">
                  <c:v>0.12174846627356239</c:v>
                </c:pt>
                <c:pt idx="8">
                  <c:v>9.5306264211019107E-2</c:v>
                </c:pt>
                <c:pt idx="9">
                  <c:v>-4.9486451049266467E-2</c:v>
                </c:pt>
                <c:pt idx="10">
                  <c:v>1.3170596246941331</c:v>
                </c:pt>
                <c:pt idx="11">
                  <c:v>1.534614459691046</c:v>
                </c:pt>
                <c:pt idx="12">
                  <c:v>3.105374020338207</c:v>
                </c:pt>
                <c:pt idx="13">
                  <c:v>1.451393039226144</c:v>
                </c:pt>
                <c:pt idx="14">
                  <c:v>1.3693075027132571</c:v>
                </c:pt>
                <c:pt idx="15">
                  <c:v>1.1920487913321789</c:v>
                </c:pt>
                <c:pt idx="16">
                  <c:v>1.6559132323489669</c:v>
                </c:pt>
                <c:pt idx="17">
                  <c:v>1.5675019791360489</c:v>
                </c:pt>
                <c:pt idx="18">
                  <c:v>1.2901033684133529</c:v>
                </c:pt>
                <c:pt idx="19">
                  <c:v>1.331193467035322</c:v>
                </c:pt>
                <c:pt idx="20">
                  <c:v>1.2355763469528731</c:v>
                </c:pt>
                <c:pt idx="21">
                  <c:v>1.3225218723815211</c:v>
                </c:pt>
                <c:pt idx="22">
                  <c:v>1.8038421787027861</c:v>
                </c:pt>
                <c:pt idx="23">
                  <c:v>1.487990540299442</c:v>
                </c:pt>
                <c:pt idx="24">
                  <c:v>1.496813865061462</c:v>
                </c:pt>
                <c:pt idx="25">
                  <c:v>3.0476917020574992</c:v>
                </c:pt>
                <c:pt idx="26">
                  <c:v>1.173858129978371</c:v>
                </c:pt>
                <c:pt idx="27">
                  <c:v>1.360049121659672</c:v>
                </c:pt>
                <c:pt idx="28">
                  <c:v>1.6103059754971829</c:v>
                </c:pt>
                <c:pt idx="29">
                  <c:v>1.3134441906598999</c:v>
                </c:pt>
                <c:pt idx="30">
                  <c:v>1.3221691509097939</c:v>
                </c:pt>
                <c:pt idx="31">
                  <c:v>2.60006297196069</c:v>
                </c:pt>
                <c:pt idx="32">
                  <c:v>1.49431637453321</c:v>
                </c:pt>
                <c:pt idx="33">
                  <c:v>1.252459674417191</c:v>
                </c:pt>
                <c:pt idx="34">
                  <c:v>1.2234913796313669</c:v>
                </c:pt>
                <c:pt idx="35">
                  <c:v>2.147993930088818</c:v>
                </c:pt>
                <c:pt idx="36">
                  <c:v>1.8483981990055069</c:v>
                </c:pt>
                <c:pt idx="37">
                  <c:v>1.8271485198650519</c:v>
                </c:pt>
                <c:pt idx="38">
                  <c:v>2.4546423669229491</c:v>
                </c:pt>
                <c:pt idx="39">
                  <c:v>3.3637196382529231</c:v>
                </c:pt>
                <c:pt idx="40">
                  <c:v>3.290831763187938</c:v>
                </c:pt>
                <c:pt idx="41">
                  <c:v>1.9202044512974119</c:v>
                </c:pt>
                <c:pt idx="42">
                  <c:v>2.3920081294397009</c:v>
                </c:pt>
                <c:pt idx="43">
                  <c:v>2.4050076264587288</c:v>
                </c:pt>
                <c:pt idx="44">
                  <c:v>2.3206162296768378</c:v>
                </c:pt>
                <c:pt idx="45">
                  <c:v>2.4273300969744032</c:v>
                </c:pt>
                <c:pt idx="46">
                  <c:v>2.6367317662159491</c:v>
                </c:pt>
                <c:pt idx="47">
                  <c:v>3.2719169552804712</c:v>
                </c:pt>
                <c:pt idx="48">
                  <c:v>1.1918777595585961</c:v>
                </c:pt>
                <c:pt idx="49">
                  <c:v>1.1695740168007309</c:v>
                </c:pt>
                <c:pt idx="50">
                  <c:v>1.223414122471713</c:v>
                </c:pt>
                <c:pt idx="51">
                  <c:v>2.2948080266690378</c:v>
                </c:pt>
                <c:pt idx="52">
                  <c:v>2.462424825963812</c:v>
                </c:pt>
                <c:pt idx="53">
                  <c:v>1.5536160629073641</c:v>
                </c:pt>
                <c:pt idx="54">
                  <c:v>1.3698159596731621</c:v>
                </c:pt>
                <c:pt idx="55">
                  <c:v>2.9648867154271148</c:v>
                </c:pt>
                <c:pt idx="56">
                  <c:v>1.231296696092562</c:v>
                </c:pt>
                <c:pt idx="57">
                  <c:v>0.90962813075276383</c:v>
                </c:pt>
                <c:pt idx="58">
                  <c:v>0.96522014766017861</c:v>
                </c:pt>
                <c:pt idx="59">
                  <c:v>1.096367473325889</c:v>
                </c:pt>
                <c:pt idx="60">
                  <c:v>1.225048918042781</c:v>
                </c:pt>
                <c:pt idx="61">
                  <c:v>1.406804043760558</c:v>
                </c:pt>
                <c:pt idx="62">
                  <c:v>1.8835704022830779</c:v>
                </c:pt>
                <c:pt idx="63">
                  <c:v>1.6335064206707079</c:v>
                </c:pt>
                <c:pt idx="64">
                  <c:v>2.3412847279907831</c:v>
                </c:pt>
                <c:pt idx="65">
                  <c:v>1.846520505351162</c:v>
                </c:pt>
                <c:pt idx="66">
                  <c:v>0.91904633980043449</c:v>
                </c:pt>
                <c:pt idx="67">
                  <c:v>0.99150759792246212</c:v>
                </c:pt>
                <c:pt idx="68">
                  <c:v>0.88194560651434051</c:v>
                </c:pt>
                <c:pt idx="69">
                  <c:v>0.8878887140027748</c:v>
                </c:pt>
                <c:pt idx="70">
                  <c:v>1.0255439995064739</c:v>
                </c:pt>
                <c:pt idx="71">
                  <c:v>1.7340501815817</c:v>
                </c:pt>
                <c:pt idx="72">
                  <c:v>1.794848688127864</c:v>
                </c:pt>
                <c:pt idx="73">
                  <c:v>1.189944946272496</c:v>
                </c:pt>
                <c:pt idx="74">
                  <c:v>1.00207000379063</c:v>
                </c:pt>
                <c:pt idx="75">
                  <c:v>1.1427060645693921</c:v>
                </c:pt>
                <c:pt idx="76">
                  <c:v>1.144501148133326</c:v>
                </c:pt>
                <c:pt idx="77">
                  <c:v>1.044120169794132</c:v>
                </c:pt>
                <c:pt idx="78">
                  <c:v>1.1163585539842089</c:v>
                </c:pt>
                <c:pt idx="79">
                  <c:v>1.3429708407358121</c:v>
                </c:pt>
                <c:pt idx="80">
                  <c:v>1.191820821002205</c:v>
                </c:pt>
                <c:pt idx="81">
                  <c:v>2.3042935426471498</c:v>
                </c:pt>
                <c:pt idx="82">
                  <c:v>1.420303272063018</c:v>
                </c:pt>
                <c:pt idx="83">
                  <c:v>1.423800315640406</c:v>
                </c:pt>
                <c:pt idx="84">
                  <c:v>1.3641470698366349</c:v>
                </c:pt>
                <c:pt idx="85">
                  <c:v>1.404992477655487</c:v>
                </c:pt>
                <c:pt idx="86">
                  <c:v>3.0492547564209578</c:v>
                </c:pt>
                <c:pt idx="87">
                  <c:v>1.026246848512228</c:v>
                </c:pt>
                <c:pt idx="88">
                  <c:v>1.1036785174336781</c:v>
                </c:pt>
                <c:pt idx="89">
                  <c:v>1.0511782640181691</c:v>
                </c:pt>
                <c:pt idx="90">
                  <c:v>2.01597086389086</c:v>
                </c:pt>
                <c:pt idx="91">
                  <c:v>1.402579692381217</c:v>
                </c:pt>
                <c:pt idx="92">
                  <c:v>1.055003157716077</c:v>
                </c:pt>
                <c:pt idx="93">
                  <c:v>2.913427828179048</c:v>
                </c:pt>
                <c:pt idx="94">
                  <c:v>2.627947543469757</c:v>
                </c:pt>
                <c:pt idx="95">
                  <c:v>1.465178730817402</c:v>
                </c:pt>
                <c:pt idx="96">
                  <c:v>1.581072664276868</c:v>
                </c:pt>
                <c:pt idx="97">
                  <c:v>1.6499748613921359</c:v>
                </c:pt>
                <c:pt idx="98">
                  <c:v>1.40085111739313</c:v>
                </c:pt>
                <c:pt idx="99">
                  <c:v>1.3705670396314391</c:v>
                </c:pt>
                <c:pt idx="100">
                  <c:v>1.4570947412994839</c:v>
                </c:pt>
                <c:pt idx="101">
                  <c:v>1.490402224418385</c:v>
                </c:pt>
                <c:pt idx="102">
                  <c:v>1.501968752884826</c:v>
                </c:pt>
                <c:pt idx="103">
                  <c:v>1.534658219130252</c:v>
                </c:pt>
                <c:pt idx="104">
                  <c:v>1.6860095791322871</c:v>
                </c:pt>
                <c:pt idx="105">
                  <c:v>1.697199151921593</c:v>
                </c:pt>
                <c:pt idx="106">
                  <c:v>3.199422910569437</c:v>
                </c:pt>
                <c:pt idx="107">
                  <c:v>1.6712039669090439</c:v>
                </c:pt>
                <c:pt idx="108">
                  <c:v>1.639119498015102</c:v>
                </c:pt>
                <c:pt idx="109">
                  <c:v>1.880752273837401</c:v>
                </c:pt>
                <c:pt idx="110">
                  <c:v>1.767130187521192</c:v>
                </c:pt>
                <c:pt idx="111">
                  <c:v>1.7180629575297739</c:v>
                </c:pt>
                <c:pt idx="112">
                  <c:v>2.27786670502454</c:v>
                </c:pt>
                <c:pt idx="113">
                  <c:v>1.3021427310827871</c:v>
                </c:pt>
                <c:pt idx="114">
                  <c:v>1.283162518063137</c:v>
                </c:pt>
                <c:pt idx="115">
                  <c:v>1.319998424655114</c:v>
                </c:pt>
                <c:pt idx="116">
                  <c:v>2.8485035615351211</c:v>
                </c:pt>
                <c:pt idx="117">
                  <c:v>1.3543218097649301</c:v>
                </c:pt>
                <c:pt idx="118">
                  <c:v>1.210452264959647</c:v>
                </c:pt>
                <c:pt idx="119">
                  <c:v>1.333424407832164</c:v>
                </c:pt>
                <c:pt idx="120">
                  <c:v>2.162523657967176</c:v>
                </c:pt>
                <c:pt idx="121">
                  <c:v>2.637391503266532</c:v>
                </c:pt>
                <c:pt idx="122">
                  <c:v>1.276265051067307</c:v>
                </c:pt>
                <c:pt idx="123">
                  <c:v>1.17366405015889</c:v>
                </c:pt>
                <c:pt idx="124">
                  <c:v>1.249138866703146</c:v>
                </c:pt>
                <c:pt idx="125">
                  <c:v>1.1502451130607061</c:v>
                </c:pt>
                <c:pt idx="126">
                  <c:v>1.132356229210699</c:v>
                </c:pt>
                <c:pt idx="127">
                  <c:v>1.2006031363871841</c:v>
                </c:pt>
                <c:pt idx="128">
                  <c:v>2.4151705151297511</c:v>
                </c:pt>
                <c:pt idx="129">
                  <c:v>2.3463795895785471</c:v>
                </c:pt>
                <c:pt idx="130">
                  <c:v>2.243524750904061</c:v>
                </c:pt>
                <c:pt idx="131">
                  <c:v>1.8037926783220239</c:v>
                </c:pt>
                <c:pt idx="132">
                  <c:v>1.2384524731578259</c:v>
                </c:pt>
                <c:pt idx="133">
                  <c:v>1.1949070787080021</c:v>
                </c:pt>
                <c:pt idx="134">
                  <c:v>1.1105739068308429</c:v>
                </c:pt>
                <c:pt idx="135">
                  <c:v>1.1658482030791151</c:v>
                </c:pt>
                <c:pt idx="136">
                  <c:v>1.0810844066255081</c:v>
                </c:pt>
                <c:pt idx="137">
                  <c:v>1.00349847895097</c:v>
                </c:pt>
                <c:pt idx="138">
                  <c:v>1.329600518122279</c:v>
                </c:pt>
                <c:pt idx="139">
                  <c:v>1.060069891017771</c:v>
                </c:pt>
                <c:pt idx="140">
                  <c:v>1.0986117323617639</c:v>
                </c:pt>
                <c:pt idx="141">
                  <c:v>1.087837296377747</c:v>
                </c:pt>
                <c:pt idx="142">
                  <c:v>0.96049424526747185</c:v>
                </c:pt>
                <c:pt idx="143">
                  <c:v>1.08262107309927</c:v>
                </c:pt>
                <c:pt idx="144">
                  <c:v>1.326181408234651</c:v>
                </c:pt>
                <c:pt idx="145">
                  <c:v>1.039457096101507</c:v>
                </c:pt>
                <c:pt idx="146">
                  <c:v>1.156912438420044</c:v>
                </c:pt>
                <c:pt idx="147">
                  <c:v>1.06480970389352</c:v>
                </c:pt>
                <c:pt idx="148">
                  <c:v>1.0027291779876719</c:v>
                </c:pt>
                <c:pt idx="149">
                  <c:v>0.88060026425520788</c:v>
                </c:pt>
                <c:pt idx="150">
                  <c:v>1.123113070228728</c:v>
                </c:pt>
                <c:pt idx="151">
                  <c:v>1.0428669133220221</c:v>
                </c:pt>
                <c:pt idx="152">
                  <c:v>0.78810321947623385</c:v>
                </c:pt>
                <c:pt idx="153">
                  <c:v>0.90472498702018267</c:v>
                </c:pt>
                <c:pt idx="154">
                  <c:v>0.95855551093789737</c:v>
                </c:pt>
                <c:pt idx="155">
                  <c:v>1.1432492643199661</c:v>
                </c:pt>
                <c:pt idx="156">
                  <c:v>1.2063532994095041</c:v>
                </c:pt>
                <c:pt idx="157">
                  <c:v>1.2042285972837219</c:v>
                </c:pt>
                <c:pt idx="158">
                  <c:v>-4.9833108057154109E-2</c:v>
                </c:pt>
                <c:pt idx="159">
                  <c:v>-0.13008035428528891</c:v>
                </c:pt>
                <c:pt idx="160">
                  <c:v>-1.391648665397081</c:v>
                </c:pt>
                <c:pt idx="161">
                  <c:v>-1.352607678763923</c:v>
                </c:pt>
                <c:pt idx="162">
                  <c:v>1.1311006162339881</c:v>
                </c:pt>
                <c:pt idx="163">
                  <c:v>0.9183529840268827</c:v>
                </c:pt>
                <c:pt idx="164">
                  <c:v>1.195402597530173</c:v>
                </c:pt>
                <c:pt idx="165">
                  <c:v>-0.30469264025304732</c:v>
                </c:pt>
                <c:pt idx="166">
                  <c:v>-0.24338982822118979</c:v>
                </c:pt>
                <c:pt idx="167">
                  <c:v>0.2044326586362134</c:v>
                </c:pt>
                <c:pt idx="168">
                  <c:v>-1.0072811407421021</c:v>
                </c:pt>
                <c:pt idx="169">
                  <c:v>-1.178831156489806</c:v>
                </c:pt>
                <c:pt idx="170">
                  <c:v>-2.114231223987328</c:v>
                </c:pt>
                <c:pt idx="171">
                  <c:v>-1.890991193699171</c:v>
                </c:pt>
                <c:pt idx="172">
                  <c:v>-2.1138835470827502</c:v>
                </c:pt>
                <c:pt idx="173">
                  <c:v>-1.9316830163804779</c:v>
                </c:pt>
                <c:pt idx="174">
                  <c:v>3.077403051522638</c:v>
                </c:pt>
                <c:pt idx="175">
                  <c:v>0.75415275977078877</c:v>
                </c:pt>
                <c:pt idx="176">
                  <c:v>3.8069760743888268</c:v>
                </c:pt>
                <c:pt idx="177">
                  <c:v>3.8195569333493502</c:v>
                </c:pt>
                <c:pt idx="178">
                  <c:v>3.5947807476923379</c:v>
                </c:pt>
                <c:pt idx="179">
                  <c:v>0.72816630678389993</c:v>
                </c:pt>
                <c:pt idx="180">
                  <c:v>0.69614926481215611</c:v>
                </c:pt>
                <c:pt idx="181">
                  <c:v>0.77919954078956488</c:v>
                </c:pt>
                <c:pt idx="182">
                  <c:v>0.75401469893636897</c:v>
                </c:pt>
                <c:pt idx="183">
                  <c:v>3.1403402155056108</c:v>
                </c:pt>
                <c:pt idx="184">
                  <c:v>3.4469201088109589</c:v>
                </c:pt>
                <c:pt idx="185">
                  <c:v>2.3331677927187888</c:v>
                </c:pt>
                <c:pt idx="186">
                  <c:v>3.0962538695787649</c:v>
                </c:pt>
              </c:numCache>
            </c:numRef>
          </c:xVal>
          <c:yVal>
            <c:numRef>
              <c:f>'PCA-tot'!$AD$998:$AD$1184</c:f>
              <c:numCache>
                <c:formatCode>0.00</c:formatCode>
                <c:ptCount val="187"/>
                <c:pt idx="0">
                  <c:v>2.5152967574225529</c:v>
                </c:pt>
                <c:pt idx="1">
                  <c:v>2.022844789600577</c:v>
                </c:pt>
                <c:pt idx="2">
                  <c:v>2.1298530130336961</c:v>
                </c:pt>
                <c:pt idx="3">
                  <c:v>3.505214293255539</c:v>
                </c:pt>
                <c:pt idx="4">
                  <c:v>3.7825073839930639</c:v>
                </c:pt>
                <c:pt idx="5">
                  <c:v>-1.420927777196672</c:v>
                </c:pt>
                <c:pt idx="6">
                  <c:v>-1.473240694580181</c:v>
                </c:pt>
                <c:pt idx="7">
                  <c:v>-5.4012055627191573E-2</c:v>
                </c:pt>
                <c:pt idx="8">
                  <c:v>-0.26756636777726878</c:v>
                </c:pt>
                <c:pt idx="9">
                  <c:v>1.5173176347912889E-2</c:v>
                </c:pt>
                <c:pt idx="10">
                  <c:v>0.92952659333440202</c:v>
                </c:pt>
                <c:pt idx="11">
                  <c:v>0.58002429779913978</c:v>
                </c:pt>
                <c:pt idx="12">
                  <c:v>0.20780288053431381</c:v>
                </c:pt>
                <c:pt idx="13">
                  <c:v>1.0149103225620799</c:v>
                </c:pt>
                <c:pt idx="14">
                  <c:v>0.83660918649202831</c:v>
                </c:pt>
                <c:pt idx="15">
                  <c:v>0.92936156387334778</c:v>
                </c:pt>
                <c:pt idx="16">
                  <c:v>0.3510384650752959</c:v>
                </c:pt>
                <c:pt idx="17">
                  <c:v>0.5180886986779446</c:v>
                </c:pt>
                <c:pt idx="18">
                  <c:v>0.81915454689149547</c:v>
                </c:pt>
                <c:pt idx="19">
                  <c:v>0.79771144770375857</c:v>
                </c:pt>
                <c:pt idx="20">
                  <c:v>0.98538810676022504</c:v>
                </c:pt>
                <c:pt idx="21">
                  <c:v>1.1483744675209819</c:v>
                </c:pt>
                <c:pt idx="22">
                  <c:v>0.73060099462040573</c:v>
                </c:pt>
                <c:pt idx="23">
                  <c:v>0.62742467300437554</c:v>
                </c:pt>
                <c:pt idx="24">
                  <c:v>0.60836756897429578</c:v>
                </c:pt>
                <c:pt idx="25">
                  <c:v>3.8189252091540798E-3</c:v>
                </c:pt>
                <c:pt idx="26">
                  <c:v>0.85436730145852779</c:v>
                </c:pt>
                <c:pt idx="27">
                  <c:v>0.72600200262972059</c:v>
                </c:pt>
                <c:pt idx="28">
                  <c:v>0.96944471905342589</c:v>
                </c:pt>
                <c:pt idx="29">
                  <c:v>1.032736322411036</c:v>
                </c:pt>
                <c:pt idx="30">
                  <c:v>0.89115935201734009</c:v>
                </c:pt>
                <c:pt idx="31">
                  <c:v>0.42579776880950571</c:v>
                </c:pt>
                <c:pt idx="32">
                  <c:v>0.83491206736672563</c:v>
                </c:pt>
                <c:pt idx="33">
                  <c:v>0.70547887204079529</c:v>
                </c:pt>
                <c:pt idx="34">
                  <c:v>0.79757349284321488</c:v>
                </c:pt>
                <c:pt idx="35">
                  <c:v>3.0376134123424521</c:v>
                </c:pt>
                <c:pt idx="36">
                  <c:v>2.7325109630765589</c:v>
                </c:pt>
                <c:pt idx="37">
                  <c:v>2.7908399963683652</c:v>
                </c:pt>
                <c:pt idx="38">
                  <c:v>2.9433622150692371</c:v>
                </c:pt>
                <c:pt idx="39">
                  <c:v>3.094165845293003</c:v>
                </c:pt>
                <c:pt idx="40">
                  <c:v>3.1008480356499359</c:v>
                </c:pt>
                <c:pt idx="41">
                  <c:v>2.604397314149216</c:v>
                </c:pt>
                <c:pt idx="42">
                  <c:v>2.83349568286524</c:v>
                </c:pt>
                <c:pt idx="43">
                  <c:v>2.8087263062776211</c:v>
                </c:pt>
                <c:pt idx="44">
                  <c:v>2.7823271355082921</c:v>
                </c:pt>
                <c:pt idx="45">
                  <c:v>2.7932784498082199</c:v>
                </c:pt>
                <c:pt idx="46">
                  <c:v>3.335620473791304</c:v>
                </c:pt>
                <c:pt idx="47">
                  <c:v>3.2182988779454882</c:v>
                </c:pt>
                <c:pt idx="48">
                  <c:v>0.4605251479083235</c:v>
                </c:pt>
                <c:pt idx="49">
                  <c:v>0.66142181947050283</c:v>
                </c:pt>
                <c:pt idx="50">
                  <c:v>0.72934357352075707</c:v>
                </c:pt>
                <c:pt idx="51">
                  <c:v>0.7569301290861552</c:v>
                </c:pt>
                <c:pt idx="52">
                  <c:v>1.192509820790066</c:v>
                </c:pt>
                <c:pt idx="53">
                  <c:v>1.1478070728352761</c:v>
                </c:pt>
                <c:pt idx="54">
                  <c:v>0.79401920674963289</c:v>
                </c:pt>
                <c:pt idx="55">
                  <c:v>0.48372999685623752</c:v>
                </c:pt>
                <c:pt idx="56">
                  <c:v>0.40160394043489361</c:v>
                </c:pt>
                <c:pt idx="57">
                  <c:v>0.56241412501597188</c:v>
                </c:pt>
                <c:pt idx="58">
                  <c:v>0.57484175341243882</c:v>
                </c:pt>
                <c:pt idx="59">
                  <c:v>0.4931658658835934</c:v>
                </c:pt>
                <c:pt idx="60">
                  <c:v>0.51690525550250299</c:v>
                </c:pt>
                <c:pt idx="61">
                  <c:v>0.82644179417135377</c:v>
                </c:pt>
                <c:pt idx="62">
                  <c:v>1.348729188035477</c:v>
                </c:pt>
                <c:pt idx="63">
                  <c:v>0.8310478501332329</c:v>
                </c:pt>
                <c:pt idx="64">
                  <c:v>0.41762736514815479</c:v>
                </c:pt>
                <c:pt idx="65">
                  <c:v>0.3922838914890831</c:v>
                </c:pt>
                <c:pt idx="66">
                  <c:v>0.76244011174744708</c:v>
                </c:pt>
                <c:pt idx="67">
                  <c:v>0.54137430356525362</c:v>
                </c:pt>
                <c:pt idx="68">
                  <c:v>0.52014163515308198</c:v>
                </c:pt>
                <c:pt idx="69">
                  <c:v>0.52620322925610896</c:v>
                </c:pt>
                <c:pt idx="70">
                  <c:v>0.59129836237151534</c:v>
                </c:pt>
                <c:pt idx="71">
                  <c:v>0.97285141707395695</c:v>
                </c:pt>
                <c:pt idx="72">
                  <c:v>0.65214331467713693</c:v>
                </c:pt>
                <c:pt idx="73">
                  <c:v>0.71755680977243674</c:v>
                </c:pt>
                <c:pt idx="74">
                  <c:v>0.84770577253136292</c:v>
                </c:pt>
                <c:pt idx="75">
                  <c:v>0.90356076801602658</c:v>
                </c:pt>
                <c:pt idx="76">
                  <c:v>0.84391293754208963</c:v>
                </c:pt>
                <c:pt idx="77">
                  <c:v>1.009948123079085</c:v>
                </c:pt>
                <c:pt idx="78">
                  <c:v>0.83087748198005917</c:v>
                </c:pt>
                <c:pt idx="79">
                  <c:v>0.82041867316112782</c:v>
                </c:pt>
                <c:pt idx="80">
                  <c:v>1.010769337496904</c:v>
                </c:pt>
                <c:pt idx="81">
                  <c:v>1.2257531587964381</c:v>
                </c:pt>
                <c:pt idx="82">
                  <c:v>0.88828019961262661</c:v>
                </c:pt>
                <c:pt idx="83">
                  <c:v>0.76141288260325934</c:v>
                </c:pt>
                <c:pt idx="84">
                  <c:v>0.98531750758009384</c:v>
                </c:pt>
                <c:pt idx="85">
                  <c:v>0.72213850780556832</c:v>
                </c:pt>
                <c:pt idx="86">
                  <c:v>0.67302687926189764</c:v>
                </c:pt>
                <c:pt idx="87">
                  <c:v>1.1443580603739929</c:v>
                </c:pt>
                <c:pt idx="88">
                  <c:v>1.1187465595680111</c:v>
                </c:pt>
                <c:pt idx="89">
                  <c:v>1.263299704141047</c:v>
                </c:pt>
                <c:pt idx="90">
                  <c:v>1.6877602191930969</c:v>
                </c:pt>
                <c:pt idx="91">
                  <c:v>1.3049232345871411</c:v>
                </c:pt>
                <c:pt idx="92">
                  <c:v>1.1849197616054969</c:v>
                </c:pt>
                <c:pt idx="93">
                  <c:v>0.95849266940237132</c:v>
                </c:pt>
                <c:pt idx="94">
                  <c:v>1.7058873043292151</c:v>
                </c:pt>
                <c:pt idx="95">
                  <c:v>0.98430216420976047</c:v>
                </c:pt>
                <c:pt idx="96">
                  <c:v>0.95288321456073888</c:v>
                </c:pt>
                <c:pt idx="97">
                  <c:v>1.1314850661411791</c:v>
                </c:pt>
                <c:pt idx="98">
                  <c:v>0.84460925830566036</c:v>
                </c:pt>
                <c:pt idx="99">
                  <c:v>0.84100224999058892</c:v>
                </c:pt>
                <c:pt idx="100">
                  <c:v>1.2426151949403259</c:v>
                </c:pt>
                <c:pt idx="101">
                  <c:v>1.213358504189616</c:v>
                </c:pt>
                <c:pt idx="102">
                  <c:v>1.3527174805823881</c:v>
                </c:pt>
                <c:pt idx="103">
                  <c:v>1.704795291766904</c:v>
                </c:pt>
                <c:pt idx="104">
                  <c:v>1.190789048116756</c:v>
                </c:pt>
                <c:pt idx="105">
                  <c:v>1.24176307360585</c:v>
                </c:pt>
                <c:pt idx="106">
                  <c:v>0.1189036567581914</c:v>
                </c:pt>
                <c:pt idx="107">
                  <c:v>1.3735064373770249</c:v>
                </c:pt>
                <c:pt idx="108">
                  <c:v>1.431226869344159</c:v>
                </c:pt>
                <c:pt idx="109">
                  <c:v>1.8194074213375111</c:v>
                </c:pt>
                <c:pt idx="110">
                  <c:v>1.2953938538583869</c:v>
                </c:pt>
                <c:pt idx="111">
                  <c:v>1.3970737106380631</c:v>
                </c:pt>
                <c:pt idx="112">
                  <c:v>1.721391390421636</c:v>
                </c:pt>
                <c:pt idx="113">
                  <c:v>0.38224855598460961</c:v>
                </c:pt>
                <c:pt idx="114">
                  <c:v>0.2284006873229682</c:v>
                </c:pt>
                <c:pt idx="115">
                  <c:v>0.51220372584483376</c:v>
                </c:pt>
                <c:pt idx="116">
                  <c:v>1.029027081289569</c:v>
                </c:pt>
                <c:pt idx="117">
                  <c:v>0.25766178026525749</c:v>
                </c:pt>
                <c:pt idx="118">
                  <c:v>0.48343370669241448</c:v>
                </c:pt>
                <c:pt idx="119">
                  <c:v>0.48341100354015859</c:v>
                </c:pt>
                <c:pt idx="120">
                  <c:v>0.57393180684780787</c:v>
                </c:pt>
                <c:pt idx="121">
                  <c:v>1.0618667752892961</c:v>
                </c:pt>
                <c:pt idx="122">
                  <c:v>0.24723317455621971</c:v>
                </c:pt>
                <c:pt idx="123">
                  <c:v>0.42585905112917388</c:v>
                </c:pt>
                <c:pt idx="124">
                  <c:v>0.40905811084356197</c:v>
                </c:pt>
                <c:pt idx="125">
                  <c:v>0.43726163846921612</c:v>
                </c:pt>
                <c:pt idx="126">
                  <c:v>0.34037740225306579</c:v>
                </c:pt>
                <c:pt idx="127">
                  <c:v>0.3376901371165551</c:v>
                </c:pt>
                <c:pt idx="128">
                  <c:v>1.116640960460347E-2</c:v>
                </c:pt>
                <c:pt idx="129">
                  <c:v>0.6943828568341387</c:v>
                </c:pt>
                <c:pt idx="130">
                  <c:v>0.34108097398536819</c:v>
                </c:pt>
                <c:pt idx="131">
                  <c:v>0.29284516411983769</c:v>
                </c:pt>
                <c:pt idx="132">
                  <c:v>0.29632868499838438</c:v>
                </c:pt>
                <c:pt idx="133">
                  <c:v>-2.03853261489675</c:v>
                </c:pt>
                <c:pt idx="134">
                  <c:v>-0.6986544606152808</c:v>
                </c:pt>
                <c:pt idx="135">
                  <c:v>-1.269230790805103</c:v>
                </c:pt>
                <c:pt idx="136">
                  <c:v>-1.0278792718305361</c:v>
                </c:pt>
                <c:pt idx="137">
                  <c:v>-1.1024149259669671</c:v>
                </c:pt>
                <c:pt idx="138">
                  <c:v>-0.86277910519914702</c:v>
                </c:pt>
                <c:pt idx="139">
                  <c:v>-0.91056141225708764</c:v>
                </c:pt>
                <c:pt idx="140">
                  <c:v>-1.1850504884299851</c:v>
                </c:pt>
                <c:pt idx="141">
                  <c:v>-1.1296933728154599</c:v>
                </c:pt>
                <c:pt idx="142">
                  <c:v>-1.146016901369892</c:v>
                </c:pt>
                <c:pt idx="143">
                  <c:v>-1.0906220058499809</c:v>
                </c:pt>
                <c:pt idx="144">
                  <c:v>-0.77871343765956802</c:v>
                </c:pt>
                <c:pt idx="145">
                  <c:v>-0.96440266084640702</c:v>
                </c:pt>
                <c:pt idx="146">
                  <c:v>-0.98770301575538244</c:v>
                </c:pt>
                <c:pt idx="147">
                  <c:v>-0.82769078689043107</c:v>
                </c:pt>
                <c:pt idx="148">
                  <c:v>-1.036397295530052</c:v>
                </c:pt>
                <c:pt idx="149">
                  <c:v>-1.217810965712586</c:v>
                </c:pt>
                <c:pt idx="150">
                  <c:v>-0.82795397729941378</c:v>
                </c:pt>
                <c:pt idx="151">
                  <c:v>-0.81927719807870603</c:v>
                </c:pt>
                <c:pt idx="152">
                  <c:v>-0.95717771302095644</c:v>
                </c:pt>
                <c:pt idx="153">
                  <c:v>-1.0237312379038279</c:v>
                </c:pt>
                <c:pt idx="154">
                  <c:v>-0.95932335082222986</c:v>
                </c:pt>
                <c:pt idx="155">
                  <c:v>-0.66187777870046827</c:v>
                </c:pt>
                <c:pt idx="156">
                  <c:v>-0.82681103758444963</c:v>
                </c:pt>
                <c:pt idx="157">
                  <c:v>-0.7891247159972008</c:v>
                </c:pt>
                <c:pt idx="158">
                  <c:v>3.354710996231165</c:v>
                </c:pt>
                <c:pt idx="159">
                  <c:v>3.2707700189978519</c:v>
                </c:pt>
                <c:pt idx="160">
                  <c:v>2.0641977721507629</c:v>
                </c:pt>
                <c:pt idx="161">
                  <c:v>2.0978978516543378</c:v>
                </c:pt>
                <c:pt idx="162">
                  <c:v>2.0666833219967349</c:v>
                </c:pt>
                <c:pt idx="163">
                  <c:v>1.880734511743305</c:v>
                </c:pt>
                <c:pt idx="164">
                  <c:v>0.36751118585572923</c:v>
                </c:pt>
                <c:pt idx="165">
                  <c:v>1.374664287984888</c:v>
                </c:pt>
                <c:pt idx="166">
                  <c:v>0.92002776554889387</c:v>
                </c:pt>
                <c:pt idx="167">
                  <c:v>1.0927289262718149</c:v>
                </c:pt>
                <c:pt idx="168">
                  <c:v>4.4743986228798693</c:v>
                </c:pt>
                <c:pt idx="169">
                  <c:v>3.6140807315729582</c:v>
                </c:pt>
                <c:pt idx="170">
                  <c:v>2.7560103130220091</c:v>
                </c:pt>
                <c:pt idx="171">
                  <c:v>2.7767366674653782</c:v>
                </c:pt>
                <c:pt idx="172">
                  <c:v>2.8485498721431211</c:v>
                </c:pt>
                <c:pt idx="173">
                  <c:v>3.0525689570225421</c:v>
                </c:pt>
                <c:pt idx="174">
                  <c:v>-0.1834271859414893</c:v>
                </c:pt>
                <c:pt idx="175">
                  <c:v>-0.12807202679769139</c:v>
                </c:pt>
                <c:pt idx="176">
                  <c:v>-0.9048497126190107</c:v>
                </c:pt>
                <c:pt idx="177">
                  <c:v>-0.96666394260212007</c:v>
                </c:pt>
                <c:pt idx="178">
                  <c:v>-0.62836955645493764</c:v>
                </c:pt>
                <c:pt idx="179">
                  <c:v>-0.18463162443300349</c:v>
                </c:pt>
                <c:pt idx="180">
                  <c:v>-0.32213180097025079</c:v>
                </c:pt>
                <c:pt idx="181">
                  <c:v>0.1008629501354785</c:v>
                </c:pt>
                <c:pt idx="182">
                  <c:v>-0.35991224349477058</c:v>
                </c:pt>
                <c:pt idx="183">
                  <c:v>0.35899218966695939</c:v>
                </c:pt>
                <c:pt idx="184">
                  <c:v>0.1035522276505524</c:v>
                </c:pt>
                <c:pt idx="185">
                  <c:v>0.91417233961820743</c:v>
                </c:pt>
                <c:pt idx="186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9A94-2C4F-8F4D-3C0A95E99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54928"/>
        <c:axId val="1926472624"/>
      </c:scatterChart>
      <c:valAx>
        <c:axId val="88285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PC1 (51.82%)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926472624"/>
        <c:crossesAt val="-6"/>
        <c:crossBetween val="midCat"/>
      </c:valAx>
      <c:valAx>
        <c:axId val="1926472624"/>
        <c:scaling>
          <c:orientation val="minMax"/>
          <c:max val="6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PC2 (29.65%)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82854928"/>
        <c:crossesAt val="-6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egendEntry>
        <c:idx val="20"/>
        <c:delete val="1"/>
      </c:legendEntry>
      <c:legendEntry>
        <c:idx val="21"/>
        <c:delete val="1"/>
      </c:legendEntry>
      <c:legendEntry>
        <c:idx val="22"/>
        <c:delete val="1"/>
      </c:legendEntry>
      <c:legendEntry>
        <c:idx val="23"/>
        <c:delete val="1"/>
      </c:legendEntry>
      <c:legendEntry>
        <c:idx val="24"/>
        <c:delete val="1"/>
      </c:legendEntry>
      <c:legendEntry>
        <c:idx val="25"/>
        <c:delete val="1"/>
      </c:legendEntry>
      <c:legendEntry>
        <c:idx val="26"/>
        <c:delete val="1"/>
      </c:legendEntry>
      <c:legendEntry>
        <c:idx val="27"/>
        <c:delete val="1"/>
      </c:legendEntry>
      <c:layout>
        <c:manualLayout>
          <c:xMode val="edge"/>
          <c:yMode val="edge"/>
          <c:x val="0.51781984319341123"/>
          <c:y val="0.83202555560818237"/>
          <c:w val="0.33705167944522563"/>
          <c:h val="5.6038028964992589E-2"/>
        </c:manualLayout>
      </c:layout>
      <c:overlay val="0"/>
    </c:legend>
    <c:plotVisOnly val="1"/>
    <c:dispBlanksAs val="gap"/>
    <c:showDLblsOverMax val="0"/>
    <c:extLst/>
  </c:chart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3417170910157"/>
          <c:y val="3.4398277899280932E-2"/>
          <c:w val="0.83485979243954755"/>
          <c:h val="0.84587144708801243"/>
        </c:manualLayout>
      </c:layout>
      <c:scatterChart>
        <c:scatterStyle val="lineMarker"/>
        <c:varyColors val="0"/>
        <c:ser>
          <c:idx val="0"/>
          <c:order val="0"/>
          <c:tx>
            <c:v>PC1 VS PC2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'PCA-tot'!$AC$3:$AC$1168</c:f>
              <c:numCache>
                <c:formatCode>0.00</c:formatCode>
                <c:ptCount val="1166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  <c:pt idx="39">
                  <c:v>-0.35431339935421008</c:v>
                </c:pt>
                <c:pt idx="40">
                  <c:v>-0.37854072361271901</c:v>
                </c:pt>
                <c:pt idx="41">
                  <c:v>-0.37230043911111538</c:v>
                </c:pt>
                <c:pt idx="42">
                  <c:v>-0.28485719903011469</c:v>
                </c:pt>
                <c:pt idx="43">
                  <c:v>-0.43976098646752071</c:v>
                </c:pt>
                <c:pt idx="44">
                  <c:v>0.5643608485145919</c:v>
                </c:pt>
                <c:pt idx="45">
                  <c:v>0.99745506734878586</c:v>
                </c:pt>
                <c:pt idx="46">
                  <c:v>-0.1913183297394043</c:v>
                </c:pt>
                <c:pt idx="47">
                  <c:v>0.21797158087142099</c:v>
                </c:pt>
                <c:pt idx="48">
                  <c:v>0.85210267784641769</c:v>
                </c:pt>
                <c:pt idx="49">
                  <c:v>0.72749840705490243</c:v>
                </c:pt>
                <c:pt idx="50">
                  <c:v>1.2212934314838411</c:v>
                </c:pt>
                <c:pt idx="51">
                  <c:v>0.78819081257638579</c:v>
                </c:pt>
                <c:pt idx="52">
                  <c:v>1.479064400153558</c:v>
                </c:pt>
                <c:pt idx="53">
                  <c:v>1.687615543475262</c:v>
                </c:pt>
                <c:pt idx="54">
                  <c:v>1.846968169508916</c:v>
                </c:pt>
                <c:pt idx="55">
                  <c:v>1.7906229332529171</c:v>
                </c:pt>
                <c:pt idx="56">
                  <c:v>0.18800101909485339</c:v>
                </c:pt>
                <c:pt idx="57">
                  <c:v>1.3727736989208661</c:v>
                </c:pt>
                <c:pt idx="58">
                  <c:v>1.2363531076574099</c:v>
                </c:pt>
                <c:pt idx="59">
                  <c:v>0.62793933094186416</c:v>
                </c:pt>
                <c:pt idx="60">
                  <c:v>0.6617881238668365</c:v>
                </c:pt>
                <c:pt idx="61">
                  <c:v>1.6632434601898209</c:v>
                </c:pt>
                <c:pt idx="62">
                  <c:v>1.45527802656789</c:v>
                </c:pt>
                <c:pt idx="63">
                  <c:v>1.444613717990519</c:v>
                </c:pt>
                <c:pt idx="64">
                  <c:v>0.87679943986152298</c:v>
                </c:pt>
                <c:pt idx="65">
                  <c:v>7.426400808144969E-3</c:v>
                </c:pt>
                <c:pt idx="66">
                  <c:v>1.233149316109398</c:v>
                </c:pt>
                <c:pt idx="67">
                  <c:v>0.42410627257780242</c:v>
                </c:pt>
                <c:pt idx="68">
                  <c:v>1.3798076098438721</c:v>
                </c:pt>
                <c:pt idx="69">
                  <c:v>0.27976182599656102</c:v>
                </c:pt>
                <c:pt idx="70">
                  <c:v>0.56303275256029228</c:v>
                </c:pt>
                <c:pt idx="71">
                  <c:v>1.1883812600882671</c:v>
                </c:pt>
                <c:pt idx="72">
                  <c:v>0.6930545006392983</c:v>
                </c:pt>
                <c:pt idx="73">
                  <c:v>0.79048709225887315</c:v>
                </c:pt>
                <c:pt idx="74">
                  <c:v>0.71328767871834009</c:v>
                </c:pt>
                <c:pt idx="75">
                  <c:v>0.58475933469289976</c:v>
                </c:pt>
                <c:pt idx="76">
                  <c:v>0.34594388000241222</c:v>
                </c:pt>
                <c:pt idx="77">
                  <c:v>0.28761212159565358</c:v>
                </c:pt>
                <c:pt idx="78">
                  <c:v>1.517692177952332</c:v>
                </c:pt>
                <c:pt idx="79">
                  <c:v>0.42741872163047978</c:v>
                </c:pt>
                <c:pt idx="80">
                  <c:v>1.390100673880758</c:v>
                </c:pt>
                <c:pt idx="81">
                  <c:v>0.25064895665489911</c:v>
                </c:pt>
                <c:pt idx="82">
                  <c:v>0.6400414321056852</c:v>
                </c:pt>
                <c:pt idx="83">
                  <c:v>0.80383249435245985</c:v>
                </c:pt>
                <c:pt idx="84">
                  <c:v>0.23137116377146141</c:v>
                </c:pt>
                <c:pt idx="85">
                  <c:v>1.3760380334893489</c:v>
                </c:pt>
                <c:pt idx="86">
                  <c:v>-0.1038091382368924</c:v>
                </c:pt>
                <c:pt idx="87">
                  <c:v>0.63748467612638138</c:v>
                </c:pt>
                <c:pt idx="88">
                  <c:v>1.2787871630403611</c:v>
                </c:pt>
                <c:pt idx="89">
                  <c:v>-8.5072086111644865E-2</c:v>
                </c:pt>
                <c:pt idx="90">
                  <c:v>-0.19032504371689879</c:v>
                </c:pt>
                <c:pt idx="91">
                  <c:v>-0.87005490829897925</c:v>
                </c:pt>
                <c:pt idx="92">
                  <c:v>-0.6721465907913059</c:v>
                </c:pt>
                <c:pt idx="93">
                  <c:v>-0.93999365172538751</c:v>
                </c:pt>
                <c:pt idx="94">
                  <c:v>0.32758704918197651</c:v>
                </c:pt>
                <c:pt idx="95">
                  <c:v>-0.12596103499035391</c:v>
                </c:pt>
                <c:pt idx="96">
                  <c:v>0.11941752663765461</c:v>
                </c:pt>
                <c:pt idx="97">
                  <c:v>-0.22300541654100989</c:v>
                </c:pt>
                <c:pt idx="98">
                  <c:v>2.2945746488449971E-2</c:v>
                </c:pt>
                <c:pt idx="99">
                  <c:v>-4.1761247630018997E-2</c:v>
                </c:pt>
                <c:pt idx="100">
                  <c:v>-1.6855363692631908E-2</c:v>
                </c:pt>
                <c:pt idx="101">
                  <c:v>0.10046881348733069</c:v>
                </c:pt>
                <c:pt idx="102">
                  <c:v>0.46682953782606779</c:v>
                </c:pt>
                <c:pt idx="103">
                  <c:v>1.1725801286299549E-2</c:v>
                </c:pt>
                <c:pt idx="104">
                  <c:v>0.1230733406225147</c:v>
                </c:pt>
                <c:pt idx="105">
                  <c:v>0.42802535502793693</c:v>
                </c:pt>
                <c:pt idx="106">
                  <c:v>-0.1660000644147096</c:v>
                </c:pt>
                <c:pt idx="107">
                  <c:v>-0.145078640912152</c:v>
                </c:pt>
                <c:pt idx="108">
                  <c:v>7.1753698090568821E-2</c:v>
                </c:pt>
                <c:pt idx="109">
                  <c:v>-0.13003979480387001</c:v>
                </c:pt>
                <c:pt idx="110">
                  <c:v>-6.0108745372355811E-2</c:v>
                </c:pt>
                <c:pt idx="111">
                  <c:v>0.89918453046421443</c:v>
                </c:pt>
                <c:pt idx="112">
                  <c:v>4.3146647775225103E-2</c:v>
                </c:pt>
                <c:pt idx="113">
                  <c:v>0.22146933053692999</c:v>
                </c:pt>
                <c:pt idx="114">
                  <c:v>-0.36533150550643417</c:v>
                </c:pt>
                <c:pt idx="115">
                  <c:v>1.0467275406160279</c:v>
                </c:pt>
                <c:pt idx="116">
                  <c:v>1.2996556838313811</c:v>
                </c:pt>
                <c:pt idx="117">
                  <c:v>0.7423924230156892</c:v>
                </c:pt>
                <c:pt idx="118">
                  <c:v>1.2832920997316699</c:v>
                </c:pt>
                <c:pt idx="119">
                  <c:v>0.52921191933589529</c:v>
                </c:pt>
                <c:pt idx="120">
                  <c:v>0.48884444461634419</c:v>
                </c:pt>
                <c:pt idx="121">
                  <c:v>0.56037153202359802</c:v>
                </c:pt>
                <c:pt idx="122">
                  <c:v>1.0871238532490719</c:v>
                </c:pt>
                <c:pt idx="123">
                  <c:v>0.10185186196518969</c:v>
                </c:pt>
                <c:pt idx="124">
                  <c:v>0.14773610333914011</c:v>
                </c:pt>
                <c:pt idx="125">
                  <c:v>7.348931328888833E-2</c:v>
                </c:pt>
                <c:pt idx="126">
                  <c:v>-1.471372690161682E-3</c:v>
                </c:pt>
                <c:pt idx="127">
                  <c:v>-6.6787173274035633E-2</c:v>
                </c:pt>
                <c:pt idx="128">
                  <c:v>-4.5595429401715246E-3</c:v>
                </c:pt>
                <c:pt idx="129">
                  <c:v>0.5981696833087865</c:v>
                </c:pt>
                <c:pt idx="130">
                  <c:v>1.167897920661543</c:v>
                </c:pt>
                <c:pt idx="131">
                  <c:v>0.76908047348994979</c:v>
                </c:pt>
                <c:pt idx="132">
                  <c:v>-0.7783637503141515</c:v>
                </c:pt>
                <c:pt idx="133">
                  <c:v>0.63278972709741066</c:v>
                </c:pt>
                <c:pt idx="134">
                  <c:v>-2.6030617589346342E-2</c:v>
                </c:pt>
                <c:pt idx="135">
                  <c:v>-6.0371164526613119E-2</c:v>
                </c:pt>
                <c:pt idx="136">
                  <c:v>1.7094705083647371E-3</c:v>
                </c:pt>
                <c:pt idx="137">
                  <c:v>0.15252023044127341</c:v>
                </c:pt>
                <c:pt idx="138">
                  <c:v>7.3290046970262993E-2</c:v>
                </c:pt>
                <c:pt idx="139">
                  <c:v>0.95770442889847396</c:v>
                </c:pt>
                <c:pt idx="140">
                  <c:v>1.071133576750156</c:v>
                </c:pt>
                <c:pt idx="141">
                  <c:v>1.137931640589835</c:v>
                </c:pt>
                <c:pt idx="142">
                  <c:v>2.55011777437569</c:v>
                </c:pt>
                <c:pt idx="143">
                  <c:v>1.8642428097511941</c:v>
                </c:pt>
                <c:pt idx="144">
                  <c:v>1.896508369121235</c:v>
                </c:pt>
                <c:pt idx="145">
                  <c:v>2.1062491700694359</c:v>
                </c:pt>
                <c:pt idx="146">
                  <c:v>0.97769453176401278</c:v>
                </c:pt>
                <c:pt idx="147">
                  <c:v>1.214355598473505</c:v>
                </c:pt>
                <c:pt idx="148">
                  <c:v>0.70190262627695144</c:v>
                </c:pt>
                <c:pt idx="149">
                  <c:v>0.75049191966421613</c:v>
                </c:pt>
                <c:pt idx="150">
                  <c:v>0.82153123304793796</c:v>
                </c:pt>
                <c:pt idx="151">
                  <c:v>0.43067457195685283</c:v>
                </c:pt>
                <c:pt idx="152">
                  <c:v>-0.54171373757308716</c:v>
                </c:pt>
                <c:pt idx="153">
                  <c:v>-0.48675933664908211</c:v>
                </c:pt>
                <c:pt idx="154">
                  <c:v>-0.39196805116919831</c:v>
                </c:pt>
                <c:pt idx="155">
                  <c:v>-0.3760790933890471</c:v>
                </c:pt>
                <c:pt idx="156">
                  <c:v>-0.41353174527080072</c:v>
                </c:pt>
                <c:pt idx="157">
                  <c:v>-6.5771193797987668E-2</c:v>
                </c:pt>
                <c:pt idx="158">
                  <c:v>-8.1102662541562343E-2</c:v>
                </c:pt>
                <c:pt idx="159">
                  <c:v>-9.8673297957727613E-2</c:v>
                </c:pt>
                <c:pt idx="160">
                  <c:v>-6.7467495269455807E-3</c:v>
                </c:pt>
                <c:pt idx="161">
                  <c:v>0.2270931425499042</c:v>
                </c:pt>
                <c:pt idx="162">
                  <c:v>-0.1572558586424779</c:v>
                </c:pt>
                <c:pt idx="163">
                  <c:v>0.85650309251695722</c:v>
                </c:pt>
                <c:pt idx="164">
                  <c:v>-0.16987645514926819</c:v>
                </c:pt>
                <c:pt idx="165">
                  <c:v>-8.5856854349898523E-2</c:v>
                </c:pt>
                <c:pt idx="166">
                  <c:v>-0.78983695543381627</c:v>
                </c:pt>
                <c:pt idx="167">
                  <c:v>1.4881241434822221</c:v>
                </c:pt>
                <c:pt idx="168">
                  <c:v>-0.15773479278606239</c:v>
                </c:pt>
                <c:pt idx="169">
                  <c:v>-0.14201389085840671</c:v>
                </c:pt>
                <c:pt idx="170">
                  <c:v>-1.0465750089233441</c:v>
                </c:pt>
                <c:pt idx="171">
                  <c:v>-0.15687677250392801</c:v>
                </c:pt>
                <c:pt idx="172">
                  <c:v>-0.16418079725687151</c:v>
                </c:pt>
                <c:pt idx="173">
                  <c:v>-0.27340520518908162</c:v>
                </c:pt>
                <c:pt idx="174">
                  <c:v>-5.9953541024481319E-2</c:v>
                </c:pt>
                <c:pt idx="175">
                  <c:v>-0.2534268284819684</c:v>
                </c:pt>
                <c:pt idx="176">
                  <c:v>-0.21810559997700471</c:v>
                </c:pt>
                <c:pt idx="177">
                  <c:v>-0.1788969615175523</c:v>
                </c:pt>
                <c:pt idx="178">
                  <c:v>-0.25201558666132901</c:v>
                </c:pt>
                <c:pt idx="179">
                  <c:v>-3.1944947756839142E-3</c:v>
                </c:pt>
                <c:pt idx="180">
                  <c:v>-0.1346028666261937</c:v>
                </c:pt>
                <c:pt idx="181">
                  <c:v>-0.1044196589323685</c:v>
                </c:pt>
                <c:pt idx="182">
                  <c:v>-0.1816130826041718</c:v>
                </c:pt>
                <c:pt idx="183">
                  <c:v>-0.33993768908558553</c:v>
                </c:pt>
                <c:pt idx="184">
                  <c:v>1.163342090953257</c:v>
                </c:pt>
                <c:pt idx="185">
                  <c:v>-0.14561231157680371</c:v>
                </c:pt>
                <c:pt idx="186">
                  <c:v>0.447367580798475</c:v>
                </c:pt>
                <c:pt idx="187">
                  <c:v>0.1184684724511067</c:v>
                </c:pt>
                <c:pt idx="188">
                  <c:v>3.61339097676594E-2</c:v>
                </c:pt>
                <c:pt idx="189">
                  <c:v>2.6622764429577499E-2</c:v>
                </c:pt>
                <c:pt idx="190">
                  <c:v>1.255000666346149E-2</c:v>
                </c:pt>
                <c:pt idx="191">
                  <c:v>-5.4524345362000161E-2</c:v>
                </c:pt>
                <c:pt idx="192">
                  <c:v>-0.12933837907007009</c:v>
                </c:pt>
                <c:pt idx="193">
                  <c:v>-1.8892655577784349E-2</c:v>
                </c:pt>
                <c:pt idx="194">
                  <c:v>-0.1430759534127411</c:v>
                </c:pt>
                <c:pt idx="195">
                  <c:v>-0.12642313944370881</c:v>
                </c:pt>
                <c:pt idx="196">
                  <c:v>0.24386378338185041</c:v>
                </c:pt>
                <c:pt idx="197">
                  <c:v>-0.1185277852831738</c:v>
                </c:pt>
                <c:pt idx="198">
                  <c:v>-0.1458512185555956</c:v>
                </c:pt>
                <c:pt idx="199">
                  <c:v>-0.17717747506427681</c:v>
                </c:pt>
                <c:pt idx="200">
                  <c:v>-0.1837413121465368</c:v>
                </c:pt>
                <c:pt idx="201">
                  <c:v>-1.7675943312903421E-3</c:v>
                </c:pt>
                <c:pt idx="202">
                  <c:v>-0.20629452627701139</c:v>
                </c:pt>
                <c:pt idx="203">
                  <c:v>-0.12847026430082351</c:v>
                </c:pt>
                <c:pt idx="204">
                  <c:v>0.18942379328176201</c:v>
                </c:pt>
                <c:pt idx="205">
                  <c:v>0.9869788393690917</c:v>
                </c:pt>
                <c:pt idx="206">
                  <c:v>0.84085567009392714</c:v>
                </c:pt>
                <c:pt idx="207">
                  <c:v>0.94016123510028971</c:v>
                </c:pt>
                <c:pt idx="208">
                  <c:v>0.50898171994393415</c:v>
                </c:pt>
                <c:pt idx="209">
                  <c:v>0.80037757538958365</c:v>
                </c:pt>
                <c:pt idx="210">
                  <c:v>0.45401100730681748</c:v>
                </c:pt>
                <c:pt idx="211">
                  <c:v>0.25731887123282599</c:v>
                </c:pt>
                <c:pt idx="212">
                  <c:v>0.22610525803320411</c:v>
                </c:pt>
                <c:pt idx="213">
                  <c:v>0.25097342571494702</c:v>
                </c:pt>
                <c:pt idx="214">
                  <c:v>0.85926964846695664</c:v>
                </c:pt>
                <c:pt idx="215">
                  <c:v>0.90312876093065986</c:v>
                </c:pt>
                <c:pt idx="216">
                  <c:v>0.2683818062715112</c:v>
                </c:pt>
                <c:pt idx="217">
                  <c:v>0.55189599919698651</c:v>
                </c:pt>
                <c:pt idx="218">
                  <c:v>1.267804638231256</c:v>
                </c:pt>
                <c:pt idx="219">
                  <c:v>1.092646556744977</c:v>
                </c:pt>
                <c:pt idx="220">
                  <c:v>1.1539769571804439</c:v>
                </c:pt>
                <c:pt idx="221">
                  <c:v>1.1444198199212861</c:v>
                </c:pt>
                <c:pt idx="222">
                  <c:v>0.83832118573291947</c:v>
                </c:pt>
                <c:pt idx="223">
                  <c:v>0.8008746519831762</c:v>
                </c:pt>
                <c:pt idx="224">
                  <c:v>0.6338510523984483</c:v>
                </c:pt>
                <c:pt idx="225">
                  <c:v>-0.38888946756496401</c:v>
                </c:pt>
                <c:pt idx="226">
                  <c:v>2.4922349226729219E-2</c:v>
                </c:pt>
                <c:pt idx="227">
                  <c:v>-0.35599304007109878</c:v>
                </c:pt>
                <c:pt idx="228">
                  <c:v>0.29334401557141832</c:v>
                </c:pt>
                <c:pt idx="229">
                  <c:v>-0.1529848470878892</c:v>
                </c:pt>
                <c:pt idx="230">
                  <c:v>0.35953594727208871</c:v>
                </c:pt>
                <c:pt idx="231">
                  <c:v>0.36699419839747838</c:v>
                </c:pt>
                <c:pt idx="232">
                  <c:v>0.1998813724441994</c:v>
                </c:pt>
                <c:pt idx="233">
                  <c:v>0.14109167664735131</c:v>
                </c:pt>
                <c:pt idx="234">
                  <c:v>0.54061843292523193</c:v>
                </c:pt>
                <c:pt idx="235">
                  <c:v>6.6254140480758408E-2</c:v>
                </c:pt>
                <c:pt idx="236">
                  <c:v>0.26231790726905502</c:v>
                </c:pt>
                <c:pt idx="237">
                  <c:v>0.21258557056981561</c:v>
                </c:pt>
                <c:pt idx="238">
                  <c:v>0.38545716902584598</c:v>
                </c:pt>
                <c:pt idx="239">
                  <c:v>0.99215123909271818</c:v>
                </c:pt>
                <c:pt idx="240">
                  <c:v>1.0498296264275451</c:v>
                </c:pt>
                <c:pt idx="241">
                  <c:v>1.27467093052067</c:v>
                </c:pt>
                <c:pt idx="242">
                  <c:v>1.5460622138233719</c:v>
                </c:pt>
                <c:pt idx="243">
                  <c:v>1.670828186077014</c:v>
                </c:pt>
                <c:pt idx="244">
                  <c:v>1.2399461888608929</c:v>
                </c:pt>
                <c:pt idx="245">
                  <c:v>2.5120534396312819</c:v>
                </c:pt>
                <c:pt idx="246">
                  <c:v>2.345437338405985</c:v>
                </c:pt>
                <c:pt idx="247">
                  <c:v>2.385777810993277</c:v>
                </c:pt>
                <c:pt idx="248">
                  <c:v>2.241571130163666</c:v>
                </c:pt>
                <c:pt idx="249">
                  <c:v>2.211762873621121</c:v>
                </c:pt>
                <c:pt idx="250">
                  <c:v>-1.3119915930627559</c:v>
                </c:pt>
                <c:pt idx="251">
                  <c:v>1.706231429298783</c:v>
                </c:pt>
                <c:pt idx="252">
                  <c:v>2.0913241420855408</c:v>
                </c:pt>
                <c:pt idx="253">
                  <c:v>1.9818163788368981</c:v>
                </c:pt>
                <c:pt idx="254">
                  <c:v>2.148521093207028</c:v>
                </c:pt>
                <c:pt idx="255">
                  <c:v>2.3757649174653892</c:v>
                </c:pt>
                <c:pt idx="256">
                  <c:v>1.069518993219607</c:v>
                </c:pt>
                <c:pt idx="257">
                  <c:v>0.35799465247947188</c:v>
                </c:pt>
                <c:pt idx="258">
                  <c:v>2.5340100529022331</c:v>
                </c:pt>
                <c:pt idx="259">
                  <c:v>1.7421674612834941</c:v>
                </c:pt>
                <c:pt idx="260">
                  <c:v>1.07655574971803</c:v>
                </c:pt>
                <c:pt idx="261">
                  <c:v>1.834561285493344</c:v>
                </c:pt>
                <c:pt idx="262">
                  <c:v>2.3766277561228479</c:v>
                </c:pt>
                <c:pt idx="263">
                  <c:v>1.571299985750521</c:v>
                </c:pt>
                <c:pt idx="264">
                  <c:v>1.9206925645464701</c:v>
                </c:pt>
                <c:pt idx="265">
                  <c:v>1.54409623782457</c:v>
                </c:pt>
                <c:pt idx="266">
                  <c:v>0.25693745078631153</c:v>
                </c:pt>
                <c:pt idx="267">
                  <c:v>0.54868392490084184</c:v>
                </c:pt>
                <c:pt idx="268">
                  <c:v>2.0954166048200129</c:v>
                </c:pt>
                <c:pt idx="269">
                  <c:v>1.3582653100749</c:v>
                </c:pt>
                <c:pt idx="270">
                  <c:v>1.501841660554184</c:v>
                </c:pt>
                <c:pt idx="271">
                  <c:v>0.52105226440336916</c:v>
                </c:pt>
                <c:pt idx="272">
                  <c:v>0.52633509833587222</c:v>
                </c:pt>
                <c:pt idx="273">
                  <c:v>1.3648903484169981</c:v>
                </c:pt>
                <c:pt idx="274">
                  <c:v>1.7086709986938571</c:v>
                </c:pt>
                <c:pt idx="275">
                  <c:v>2.2238432327802919</c:v>
                </c:pt>
                <c:pt idx="276">
                  <c:v>1.9437689480640259</c:v>
                </c:pt>
                <c:pt idx="277">
                  <c:v>1.819759317156032</c:v>
                </c:pt>
                <c:pt idx="278">
                  <c:v>0.46239173175002751</c:v>
                </c:pt>
                <c:pt idx="279">
                  <c:v>1.2349539630889741</c:v>
                </c:pt>
                <c:pt idx="280">
                  <c:v>2.0315376879225751</c:v>
                </c:pt>
                <c:pt idx="281">
                  <c:v>2.1919135387812352</c:v>
                </c:pt>
                <c:pt idx="282">
                  <c:v>1.398536874823487</c:v>
                </c:pt>
                <c:pt idx="283">
                  <c:v>1.8314170281627351</c:v>
                </c:pt>
                <c:pt idx="284">
                  <c:v>-3.036785984819405E-2</c:v>
                </c:pt>
                <c:pt idx="285">
                  <c:v>3.513557018336063E-2</c:v>
                </c:pt>
                <c:pt idx="286">
                  <c:v>-9.1272413270853142E-2</c:v>
                </c:pt>
                <c:pt idx="287">
                  <c:v>-1.614437386932928</c:v>
                </c:pt>
                <c:pt idx="288">
                  <c:v>-1.851740954703212</c:v>
                </c:pt>
                <c:pt idx="289">
                  <c:v>-2.123298695501818</c:v>
                </c:pt>
                <c:pt idx="290">
                  <c:v>-1.724449653959941</c:v>
                </c:pt>
                <c:pt idx="291">
                  <c:v>-1.5622225360975359</c:v>
                </c:pt>
                <c:pt idx="292">
                  <c:v>0.59055531548525686</c:v>
                </c:pt>
                <c:pt idx="293">
                  <c:v>1.901160586441605</c:v>
                </c:pt>
                <c:pt idx="294">
                  <c:v>1.2401858680308731</c:v>
                </c:pt>
                <c:pt idx="295">
                  <c:v>1.5498810437944199</c:v>
                </c:pt>
                <c:pt idx="296">
                  <c:v>0.52759055953940492</c:v>
                </c:pt>
                <c:pt idx="297">
                  <c:v>1.1390228762381009</c:v>
                </c:pt>
                <c:pt idx="298">
                  <c:v>0.57948639165432558</c:v>
                </c:pt>
                <c:pt idx="299">
                  <c:v>1.3808758679843089</c:v>
                </c:pt>
                <c:pt idx="300">
                  <c:v>1.229987949433671</c:v>
                </c:pt>
                <c:pt idx="301">
                  <c:v>0.74608315523950308</c:v>
                </c:pt>
                <c:pt idx="302">
                  <c:v>2.162198600052692</c:v>
                </c:pt>
                <c:pt idx="303">
                  <c:v>0.1092125638383569</c:v>
                </c:pt>
                <c:pt idx="304">
                  <c:v>1.04869286515893</c:v>
                </c:pt>
                <c:pt idx="305">
                  <c:v>1.054440623240954</c:v>
                </c:pt>
                <c:pt idx="306">
                  <c:v>1.3325658468424399</c:v>
                </c:pt>
                <c:pt idx="307">
                  <c:v>0.70978360188720402</c:v>
                </c:pt>
                <c:pt idx="308">
                  <c:v>0.59410523372710733</c:v>
                </c:pt>
                <c:pt idx="309">
                  <c:v>1.1112895243741789</c:v>
                </c:pt>
                <c:pt idx="310">
                  <c:v>0.60226392830564079</c:v>
                </c:pt>
                <c:pt idx="311">
                  <c:v>1.553620047680631</c:v>
                </c:pt>
                <c:pt idx="312">
                  <c:v>1.055103356277127</c:v>
                </c:pt>
                <c:pt idx="313">
                  <c:v>0.92392170516473926</c:v>
                </c:pt>
                <c:pt idx="314">
                  <c:v>-0.80065810571913931</c:v>
                </c:pt>
                <c:pt idx="315">
                  <c:v>0.56855519852010683</c:v>
                </c:pt>
                <c:pt idx="316">
                  <c:v>0.52848681341161763</c:v>
                </c:pt>
                <c:pt idx="317">
                  <c:v>0.2122939984030934</c:v>
                </c:pt>
                <c:pt idx="318">
                  <c:v>0.84991502843335542</c:v>
                </c:pt>
                <c:pt idx="319">
                  <c:v>1.4869281271311861</c:v>
                </c:pt>
                <c:pt idx="320">
                  <c:v>1.101727228127001</c:v>
                </c:pt>
                <c:pt idx="321">
                  <c:v>1.499902629948807</c:v>
                </c:pt>
                <c:pt idx="322">
                  <c:v>1.5446577200766161</c:v>
                </c:pt>
                <c:pt idx="323">
                  <c:v>1.505284312556364</c:v>
                </c:pt>
                <c:pt idx="324">
                  <c:v>1.903040457092257</c:v>
                </c:pt>
                <c:pt idx="325">
                  <c:v>1.6324466294081981</c:v>
                </c:pt>
                <c:pt idx="326">
                  <c:v>0.88825750267332682</c:v>
                </c:pt>
                <c:pt idx="327">
                  <c:v>1.564395649918183</c:v>
                </c:pt>
                <c:pt idx="328">
                  <c:v>1.3548763910233901</c:v>
                </c:pt>
                <c:pt idx="329">
                  <c:v>1.5854277417916061</c:v>
                </c:pt>
                <c:pt idx="330">
                  <c:v>1.690518103048998</c:v>
                </c:pt>
                <c:pt idx="331">
                  <c:v>1.807709113000413</c:v>
                </c:pt>
                <c:pt idx="332">
                  <c:v>0.8438558346880094</c:v>
                </c:pt>
                <c:pt idx="333">
                  <c:v>1.465911555378884</c:v>
                </c:pt>
                <c:pt idx="334">
                  <c:v>1.69075089622273</c:v>
                </c:pt>
                <c:pt idx="335">
                  <c:v>-1.3413256372540749</c:v>
                </c:pt>
                <c:pt idx="336">
                  <c:v>-1.5718546488472489</c:v>
                </c:pt>
                <c:pt idx="337">
                  <c:v>-1.523258042058713</c:v>
                </c:pt>
                <c:pt idx="338">
                  <c:v>-1.6127531354602589</c:v>
                </c:pt>
                <c:pt idx="339">
                  <c:v>-1.524613132481057</c:v>
                </c:pt>
                <c:pt idx="340">
                  <c:v>0.48098013499669168</c:v>
                </c:pt>
                <c:pt idx="341">
                  <c:v>0.52189674273434339</c:v>
                </c:pt>
                <c:pt idx="342">
                  <c:v>0.6737630213242608</c:v>
                </c:pt>
                <c:pt idx="343">
                  <c:v>0.69905070184724316</c:v>
                </c:pt>
                <c:pt idx="344">
                  <c:v>1.1535016503276529</c:v>
                </c:pt>
                <c:pt idx="345">
                  <c:v>0.88098134255445359</c:v>
                </c:pt>
                <c:pt idx="346">
                  <c:v>0.78836419943299285</c:v>
                </c:pt>
                <c:pt idx="347">
                  <c:v>1.011160183105416</c:v>
                </c:pt>
                <c:pt idx="348">
                  <c:v>0.74941659697819285</c:v>
                </c:pt>
                <c:pt idx="349">
                  <c:v>0.1049366414092551</c:v>
                </c:pt>
                <c:pt idx="350">
                  <c:v>0.13714097020889221</c:v>
                </c:pt>
                <c:pt idx="351">
                  <c:v>2.4130830033667911E-2</c:v>
                </c:pt>
                <c:pt idx="352">
                  <c:v>8.6458043588481998E-2</c:v>
                </c:pt>
                <c:pt idx="353">
                  <c:v>-1.074318827413521E-2</c:v>
                </c:pt>
                <c:pt idx="354">
                  <c:v>0.55453568427520716</c:v>
                </c:pt>
                <c:pt idx="355">
                  <c:v>0.48321930480993852</c:v>
                </c:pt>
                <c:pt idx="356">
                  <c:v>0.4099818572771286</c:v>
                </c:pt>
                <c:pt idx="357">
                  <c:v>0.59790580051299436</c:v>
                </c:pt>
                <c:pt idx="358">
                  <c:v>0.53954140629882497</c:v>
                </c:pt>
                <c:pt idx="359">
                  <c:v>0.3099204625189087</c:v>
                </c:pt>
                <c:pt idx="360">
                  <c:v>-1.2017856408500579E-2</c:v>
                </c:pt>
                <c:pt idx="361">
                  <c:v>-1.895937105025066E-2</c:v>
                </c:pt>
                <c:pt idx="362">
                  <c:v>0.20005551085521031</c:v>
                </c:pt>
                <c:pt idx="363">
                  <c:v>0.10779242167869239</c:v>
                </c:pt>
                <c:pt idx="364">
                  <c:v>0.23590211092403909</c:v>
                </c:pt>
                <c:pt idx="365">
                  <c:v>0.38720824063130688</c:v>
                </c:pt>
                <c:pt idx="366">
                  <c:v>-3.3680004343680978</c:v>
                </c:pt>
                <c:pt idx="367">
                  <c:v>-3.5184054303246759</c:v>
                </c:pt>
                <c:pt idx="368">
                  <c:v>-3.3326250458210902</c:v>
                </c:pt>
                <c:pt idx="369">
                  <c:v>-3.4973759428810109</c:v>
                </c:pt>
                <c:pt idx="370">
                  <c:v>0.27703226551703092</c:v>
                </c:pt>
                <c:pt idx="371">
                  <c:v>0.28740306269698418</c:v>
                </c:pt>
                <c:pt idx="372">
                  <c:v>-7.6304924243482994E-2</c:v>
                </c:pt>
                <c:pt idx="373">
                  <c:v>-0.48972418387884142</c:v>
                </c:pt>
                <c:pt idx="374">
                  <c:v>-0.62448880345541313</c:v>
                </c:pt>
                <c:pt idx="375">
                  <c:v>1.1384117382674519</c:v>
                </c:pt>
                <c:pt idx="376">
                  <c:v>-0.43844843854160681</c:v>
                </c:pt>
                <c:pt idx="377">
                  <c:v>-0.17115486232481261</c:v>
                </c:pt>
                <c:pt idx="378">
                  <c:v>-0.34746281471684592</c:v>
                </c:pt>
                <c:pt idx="379">
                  <c:v>-0.74253894488913064</c:v>
                </c:pt>
                <c:pt idx="380">
                  <c:v>1.2789687386185321E-2</c:v>
                </c:pt>
                <c:pt idx="381">
                  <c:v>-0.92033687096841388</c:v>
                </c:pt>
                <c:pt idx="382">
                  <c:v>-7.7568448826320802E-2</c:v>
                </c:pt>
                <c:pt idx="383">
                  <c:v>-0.17953485992950749</c:v>
                </c:pt>
                <c:pt idx="384">
                  <c:v>-0.1586497033587787</c:v>
                </c:pt>
                <c:pt idx="385">
                  <c:v>-0.28306810988014092</c:v>
                </c:pt>
                <c:pt idx="386">
                  <c:v>-0.19710528200375549</c:v>
                </c:pt>
                <c:pt idx="387">
                  <c:v>0.22128928018114141</c:v>
                </c:pt>
                <c:pt idx="388">
                  <c:v>-0.18135682489152091</c:v>
                </c:pt>
                <c:pt idx="389">
                  <c:v>-0.37122449044428762</c:v>
                </c:pt>
                <c:pt idx="390">
                  <c:v>0.47168547147659162</c:v>
                </c:pt>
                <c:pt idx="391">
                  <c:v>0.12605956746540031</c:v>
                </c:pt>
                <c:pt idx="392">
                  <c:v>-0.3357198063005139</c:v>
                </c:pt>
                <c:pt idx="393">
                  <c:v>-8.0739478630743655E-2</c:v>
                </c:pt>
                <c:pt idx="394">
                  <c:v>-0.59016385599802867</c:v>
                </c:pt>
                <c:pt idx="395">
                  <c:v>-0.53907226879272985</c:v>
                </c:pt>
                <c:pt idx="396">
                  <c:v>9.5272560515912846E-2</c:v>
                </c:pt>
                <c:pt idx="397">
                  <c:v>-0.60691894331161556</c:v>
                </c:pt>
                <c:pt idx="398">
                  <c:v>0.4769004166072015</c:v>
                </c:pt>
                <c:pt idx="399">
                  <c:v>0.21605459107717179</c:v>
                </c:pt>
                <c:pt idx="400">
                  <c:v>-0.3407712309369787</c:v>
                </c:pt>
                <c:pt idx="401">
                  <c:v>-0.35892776637304002</c:v>
                </c:pt>
                <c:pt idx="402">
                  <c:v>-0.61597006518128217</c:v>
                </c:pt>
                <c:pt idx="403">
                  <c:v>-0.103076645546869</c:v>
                </c:pt>
                <c:pt idx="404">
                  <c:v>-0.9505603854418494</c:v>
                </c:pt>
                <c:pt idx="405">
                  <c:v>-2.4055382987227349</c:v>
                </c:pt>
                <c:pt idx="406">
                  <c:v>-0.19374706461193791</c:v>
                </c:pt>
                <c:pt idx="407">
                  <c:v>-9.1094505457392769E-2</c:v>
                </c:pt>
                <c:pt idx="408">
                  <c:v>-2.748562131444436</c:v>
                </c:pt>
                <c:pt idx="409">
                  <c:v>-9.9438579081917444E-2</c:v>
                </c:pt>
                <c:pt idx="410">
                  <c:v>-0.83380316902722351</c:v>
                </c:pt>
                <c:pt idx="411">
                  <c:v>-0.97118249211427976</c:v>
                </c:pt>
                <c:pt idx="412">
                  <c:v>0.31005557951450702</c:v>
                </c:pt>
                <c:pt idx="413">
                  <c:v>0.32542953462150859</c:v>
                </c:pt>
                <c:pt idx="414">
                  <c:v>0.1608421768255314</c:v>
                </c:pt>
                <c:pt idx="415">
                  <c:v>0.55847232075715703</c:v>
                </c:pt>
                <c:pt idx="416">
                  <c:v>0.50306796818070665</c:v>
                </c:pt>
                <c:pt idx="417">
                  <c:v>0.2248393084870739</c:v>
                </c:pt>
                <c:pt idx="418">
                  <c:v>0.54376585216280438</c:v>
                </c:pt>
                <c:pt idx="419">
                  <c:v>0.79317912957119918</c:v>
                </c:pt>
                <c:pt idx="420">
                  <c:v>0.66419040679527008</c:v>
                </c:pt>
                <c:pt idx="421">
                  <c:v>0.72549469300642944</c:v>
                </c:pt>
                <c:pt idx="422">
                  <c:v>-4.5124466573539773E-2</c:v>
                </c:pt>
                <c:pt idx="423">
                  <c:v>0.51360923530283531</c:v>
                </c:pt>
                <c:pt idx="424">
                  <c:v>0.53594332074393336</c:v>
                </c:pt>
                <c:pt idx="425">
                  <c:v>0.11561677385711989</c:v>
                </c:pt>
                <c:pt idx="426">
                  <c:v>0.22335192986456351</c:v>
                </c:pt>
                <c:pt idx="427">
                  <c:v>0.25062525887748083</c:v>
                </c:pt>
                <c:pt idx="428">
                  <c:v>0.58537045595712045</c:v>
                </c:pt>
                <c:pt idx="429">
                  <c:v>0.54057885073726453</c:v>
                </c:pt>
                <c:pt idx="430">
                  <c:v>0.67633274953216493</c:v>
                </c:pt>
                <c:pt idx="431">
                  <c:v>0.63347737232679635</c:v>
                </c:pt>
                <c:pt idx="432">
                  <c:v>-7.2843537458923538E-2</c:v>
                </c:pt>
                <c:pt idx="433">
                  <c:v>1.405072773858862</c:v>
                </c:pt>
                <c:pt idx="434">
                  <c:v>0.8442264125364779</c:v>
                </c:pt>
                <c:pt idx="435">
                  <c:v>0.75182103463537819</c:v>
                </c:pt>
                <c:pt idx="436">
                  <c:v>1.0012764937857099</c:v>
                </c:pt>
                <c:pt idx="437">
                  <c:v>1.0652452463230491</c:v>
                </c:pt>
                <c:pt idx="438">
                  <c:v>0.35603535633520911</c:v>
                </c:pt>
                <c:pt idx="439">
                  <c:v>0.40494861359322137</c:v>
                </c:pt>
                <c:pt idx="440">
                  <c:v>0.42282637436691689</c:v>
                </c:pt>
                <c:pt idx="441">
                  <c:v>0.37398814741267311</c:v>
                </c:pt>
                <c:pt idx="442">
                  <c:v>0.29472618310560722</c:v>
                </c:pt>
                <c:pt idx="443">
                  <c:v>0.239139482559521</c:v>
                </c:pt>
                <c:pt idx="444">
                  <c:v>4.6112092964153341E-2</c:v>
                </c:pt>
                <c:pt idx="445">
                  <c:v>0.90229671614762985</c:v>
                </c:pt>
                <c:pt idx="446">
                  <c:v>0.25719682638848629</c:v>
                </c:pt>
                <c:pt idx="447">
                  <c:v>0.99170850252171283</c:v>
                </c:pt>
                <c:pt idx="448">
                  <c:v>0.15409871896544861</c:v>
                </c:pt>
                <c:pt idx="449">
                  <c:v>0.31443562289867438</c:v>
                </c:pt>
                <c:pt idx="450">
                  <c:v>0.1844697396348475</c:v>
                </c:pt>
                <c:pt idx="451">
                  <c:v>0.29556430043620391</c:v>
                </c:pt>
                <c:pt idx="452">
                  <c:v>0.30046363693754302</c:v>
                </c:pt>
                <c:pt idx="453">
                  <c:v>0.28667014902093069</c:v>
                </c:pt>
                <c:pt idx="454">
                  <c:v>0.54403861279464227</c:v>
                </c:pt>
                <c:pt idx="455">
                  <c:v>0.51558504113035486</c:v>
                </c:pt>
                <c:pt idx="456">
                  <c:v>0.49367401336032879</c:v>
                </c:pt>
                <c:pt idx="457">
                  <c:v>0.46958839235662231</c:v>
                </c:pt>
                <c:pt idx="458">
                  <c:v>0.40342034526714599</c:v>
                </c:pt>
                <c:pt idx="459">
                  <c:v>0.57610060140907382</c:v>
                </c:pt>
                <c:pt idx="460">
                  <c:v>0.5350047483211624</c:v>
                </c:pt>
                <c:pt idx="461">
                  <c:v>0.66198929711952581</c:v>
                </c:pt>
                <c:pt idx="462">
                  <c:v>0.72246427100729915</c:v>
                </c:pt>
                <c:pt idx="463">
                  <c:v>0.73065025592162647</c:v>
                </c:pt>
                <c:pt idx="464">
                  <c:v>0.46268972720082863</c:v>
                </c:pt>
                <c:pt idx="465">
                  <c:v>0.6622697024757247</c:v>
                </c:pt>
                <c:pt idx="466">
                  <c:v>0.6080306704223436</c:v>
                </c:pt>
                <c:pt idx="467">
                  <c:v>0.56370895579084401</c:v>
                </c:pt>
                <c:pt idx="468">
                  <c:v>0.83299310550958272</c:v>
                </c:pt>
                <c:pt idx="469">
                  <c:v>0.3917888764719864</c:v>
                </c:pt>
                <c:pt idx="470">
                  <c:v>0.45291675866015751</c:v>
                </c:pt>
                <c:pt idx="471">
                  <c:v>0.25887675023406098</c:v>
                </c:pt>
                <c:pt idx="472">
                  <c:v>0.41639928724966879</c:v>
                </c:pt>
                <c:pt idx="473">
                  <c:v>0.28794883455274878</c:v>
                </c:pt>
                <c:pt idx="474">
                  <c:v>0.34744036633156061</c:v>
                </c:pt>
                <c:pt idx="475">
                  <c:v>0.4565765151260669</c:v>
                </c:pt>
                <c:pt idx="476">
                  <c:v>0.70305895749798875</c:v>
                </c:pt>
                <c:pt idx="477">
                  <c:v>-0.38327581433840668</c:v>
                </c:pt>
                <c:pt idx="478">
                  <c:v>0.50723339046049665</c:v>
                </c:pt>
                <c:pt idx="479">
                  <c:v>0.91480278157919248</c:v>
                </c:pt>
                <c:pt idx="480">
                  <c:v>0.55470233923157253</c:v>
                </c:pt>
                <c:pt idx="481">
                  <c:v>0.75317126741906715</c:v>
                </c:pt>
                <c:pt idx="482">
                  <c:v>0.54269164254794688</c:v>
                </c:pt>
                <c:pt idx="483">
                  <c:v>0.62288397453769484</c:v>
                </c:pt>
                <c:pt idx="484">
                  <c:v>0.92331621805099762</c:v>
                </c:pt>
                <c:pt idx="485">
                  <c:v>0.46112685440198248</c:v>
                </c:pt>
                <c:pt idx="486">
                  <c:v>0.56731333054302713</c:v>
                </c:pt>
                <c:pt idx="487">
                  <c:v>1.174656305530402</c:v>
                </c:pt>
                <c:pt idx="488">
                  <c:v>1.5298488266314529</c:v>
                </c:pt>
                <c:pt idx="489">
                  <c:v>0.70562653017950283</c:v>
                </c:pt>
                <c:pt idx="490">
                  <c:v>-2.5587656284253E-2</c:v>
                </c:pt>
                <c:pt idx="491">
                  <c:v>0.66897569237371013</c:v>
                </c:pt>
                <c:pt idx="492">
                  <c:v>0.4870353643978656</c:v>
                </c:pt>
                <c:pt idx="493">
                  <c:v>0.52522171436200682</c:v>
                </c:pt>
                <c:pt idx="494">
                  <c:v>0.42385558436849918</c:v>
                </c:pt>
                <c:pt idx="495">
                  <c:v>0.44299951012601962</c:v>
                </c:pt>
                <c:pt idx="496">
                  <c:v>0.36159459700805668</c:v>
                </c:pt>
                <c:pt idx="497">
                  <c:v>0.30740365260503472</c:v>
                </c:pt>
                <c:pt idx="498">
                  <c:v>0.25646184094140229</c:v>
                </c:pt>
                <c:pt idx="499">
                  <c:v>0.4394467185864297</c:v>
                </c:pt>
                <c:pt idx="500">
                  <c:v>0.55308734988746866</c:v>
                </c:pt>
                <c:pt idx="501">
                  <c:v>0.46973368605435051</c:v>
                </c:pt>
                <c:pt idx="502">
                  <c:v>0.50683763234089441</c:v>
                </c:pt>
                <c:pt idx="503">
                  <c:v>0.80020246995883515</c:v>
                </c:pt>
                <c:pt idx="504">
                  <c:v>1.047788579553554</c:v>
                </c:pt>
                <c:pt idx="505">
                  <c:v>1.013033575795766</c:v>
                </c:pt>
                <c:pt idx="506">
                  <c:v>1.049403086740649</c:v>
                </c:pt>
                <c:pt idx="507">
                  <c:v>0.89390572965923021</c:v>
                </c:pt>
                <c:pt idx="508">
                  <c:v>0.94820349701000384</c:v>
                </c:pt>
                <c:pt idx="509">
                  <c:v>1.022101807938117</c:v>
                </c:pt>
                <c:pt idx="510">
                  <c:v>0.57262797362847206</c:v>
                </c:pt>
                <c:pt idx="511">
                  <c:v>0.69338620303318144</c:v>
                </c:pt>
                <c:pt idx="512">
                  <c:v>0.62044462940253098</c:v>
                </c:pt>
                <c:pt idx="513">
                  <c:v>0.34097502332265339</c:v>
                </c:pt>
                <c:pt idx="514">
                  <c:v>0.63874531329592199</c:v>
                </c:pt>
                <c:pt idx="515">
                  <c:v>1.16004453235136</c:v>
                </c:pt>
                <c:pt idx="516">
                  <c:v>1.0730549459952861</c:v>
                </c:pt>
                <c:pt idx="517">
                  <c:v>2.0104586405661862</c:v>
                </c:pt>
                <c:pt idx="518">
                  <c:v>0.85563770697400787</c:v>
                </c:pt>
                <c:pt idx="519">
                  <c:v>1.090267337876232</c:v>
                </c:pt>
                <c:pt idx="520">
                  <c:v>1.1658630481234451</c:v>
                </c:pt>
                <c:pt idx="521">
                  <c:v>0.23684588983483809</c:v>
                </c:pt>
                <c:pt idx="522">
                  <c:v>0.17877785625417911</c:v>
                </c:pt>
                <c:pt idx="523">
                  <c:v>0.36897333510109798</c:v>
                </c:pt>
                <c:pt idx="524">
                  <c:v>2.486595779395484E-2</c:v>
                </c:pt>
                <c:pt idx="525">
                  <c:v>0.37579476387724592</c:v>
                </c:pt>
                <c:pt idx="526">
                  <c:v>5.9464764283097202E-2</c:v>
                </c:pt>
                <c:pt idx="527">
                  <c:v>-0.12745793224535831</c:v>
                </c:pt>
                <c:pt idx="528">
                  <c:v>-2.007193569243659E-2</c:v>
                </c:pt>
                <c:pt idx="529">
                  <c:v>0.76923797804890881</c:v>
                </c:pt>
                <c:pt idx="530">
                  <c:v>1.344204468977557</c:v>
                </c:pt>
                <c:pt idx="531">
                  <c:v>0.66731804410810636</c:v>
                </c:pt>
                <c:pt idx="532">
                  <c:v>1.010094937210009</c:v>
                </c:pt>
                <c:pt idx="533">
                  <c:v>1.000436415812207</c:v>
                </c:pt>
                <c:pt idx="534">
                  <c:v>1.164012198365463</c:v>
                </c:pt>
                <c:pt idx="535">
                  <c:v>0.78706605797612517</c:v>
                </c:pt>
                <c:pt idx="536">
                  <c:v>1.106056523281302</c:v>
                </c:pt>
                <c:pt idx="537">
                  <c:v>0.67042629811186927</c:v>
                </c:pt>
                <c:pt idx="538">
                  <c:v>1.169091778774294</c:v>
                </c:pt>
                <c:pt idx="539">
                  <c:v>0.90352994393133867</c:v>
                </c:pt>
                <c:pt idx="540">
                  <c:v>1.315225789799932</c:v>
                </c:pt>
                <c:pt idx="541">
                  <c:v>1.227750302865513</c:v>
                </c:pt>
                <c:pt idx="542">
                  <c:v>1.235862338095989</c:v>
                </c:pt>
                <c:pt idx="543">
                  <c:v>-3.3600188985617971</c:v>
                </c:pt>
                <c:pt idx="544">
                  <c:v>-3.4674837415310238</c:v>
                </c:pt>
                <c:pt idx="545">
                  <c:v>-3.4780902293147329</c:v>
                </c:pt>
                <c:pt idx="546">
                  <c:v>-3.5098147053907578</c:v>
                </c:pt>
                <c:pt idx="547">
                  <c:v>-3.3262851582733171</c:v>
                </c:pt>
                <c:pt idx="548">
                  <c:v>-3.0549122372311448</c:v>
                </c:pt>
                <c:pt idx="549">
                  <c:v>-2.7960669340124098</c:v>
                </c:pt>
                <c:pt idx="550">
                  <c:v>-2.740081546787803</c:v>
                </c:pt>
                <c:pt idx="551">
                  <c:v>-2.7084170816709832</c:v>
                </c:pt>
                <c:pt idx="552">
                  <c:v>-3.2310216738775508</c:v>
                </c:pt>
                <c:pt idx="553">
                  <c:v>-3.42166526138032</c:v>
                </c:pt>
                <c:pt idx="554">
                  <c:v>-3.568844887483583</c:v>
                </c:pt>
                <c:pt idx="555">
                  <c:v>-3.26901709899705</c:v>
                </c:pt>
                <c:pt idx="556">
                  <c:v>-3.2950727955242791</c:v>
                </c:pt>
                <c:pt idx="557">
                  <c:v>-2.9593131776413282</c:v>
                </c:pt>
                <c:pt idx="558">
                  <c:v>-3.051213056313244</c:v>
                </c:pt>
                <c:pt idx="559">
                  <c:v>-3.0067824497767042</c:v>
                </c:pt>
                <c:pt idx="560">
                  <c:v>-3.1087779622683711</c:v>
                </c:pt>
                <c:pt idx="561">
                  <c:v>-3.125004188002849</c:v>
                </c:pt>
                <c:pt idx="562">
                  <c:v>-2.6813000524890609</c:v>
                </c:pt>
                <c:pt idx="563">
                  <c:v>-3.1315109175201821</c:v>
                </c:pt>
                <c:pt idx="564">
                  <c:v>-3.277649997450093</c:v>
                </c:pt>
                <c:pt idx="565">
                  <c:v>-3.0941347118929161</c:v>
                </c:pt>
                <c:pt idx="566">
                  <c:v>-3.0408050597209249</c:v>
                </c:pt>
                <c:pt idx="567">
                  <c:v>-3.0656206202556908</c:v>
                </c:pt>
                <c:pt idx="568">
                  <c:v>-2.9051209582250932</c:v>
                </c:pt>
                <c:pt idx="569">
                  <c:v>-2.820986924587209</c:v>
                </c:pt>
                <c:pt idx="570">
                  <c:v>-2.784463536052459</c:v>
                </c:pt>
                <c:pt idx="571">
                  <c:v>-2.646973535682752</c:v>
                </c:pt>
                <c:pt idx="572">
                  <c:v>-2.726343463300569</c:v>
                </c:pt>
                <c:pt idx="573">
                  <c:v>-2.8626831821415628</c:v>
                </c:pt>
                <c:pt idx="574">
                  <c:v>-3.8843490520636892</c:v>
                </c:pt>
                <c:pt idx="575">
                  <c:v>-3.3520380557055329</c:v>
                </c:pt>
                <c:pt idx="576">
                  <c:v>-3.418776519046876</c:v>
                </c:pt>
                <c:pt idx="577">
                  <c:v>-3.698738879544611</c:v>
                </c:pt>
                <c:pt idx="578">
                  <c:v>-3.7776305516926509</c:v>
                </c:pt>
                <c:pt idx="579">
                  <c:v>-3.265094002677368</c:v>
                </c:pt>
                <c:pt idx="580">
                  <c:v>-3.223570756957427</c:v>
                </c:pt>
                <c:pt idx="581">
                  <c:v>-3.9166903745126391</c:v>
                </c:pt>
                <c:pt idx="582">
                  <c:v>-3.8468612086299201</c:v>
                </c:pt>
                <c:pt idx="583">
                  <c:v>-3.657509230548913</c:v>
                </c:pt>
                <c:pt idx="584">
                  <c:v>-3.6986455787707482</c:v>
                </c:pt>
                <c:pt idx="585">
                  <c:v>-3.8951787590707818</c:v>
                </c:pt>
                <c:pt idx="586">
                  <c:v>-3.8185930394976269</c:v>
                </c:pt>
                <c:pt idx="587">
                  <c:v>-3.5416819352348079</c:v>
                </c:pt>
                <c:pt idx="588">
                  <c:v>-3.7441397303571708</c:v>
                </c:pt>
                <c:pt idx="589">
                  <c:v>-3.4095416462954171</c:v>
                </c:pt>
                <c:pt idx="590">
                  <c:v>-3.4523777944558418</c:v>
                </c:pt>
                <c:pt idx="591">
                  <c:v>-3.5737193943966821</c:v>
                </c:pt>
                <c:pt idx="592">
                  <c:v>-3.4683837225305392</c:v>
                </c:pt>
                <c:pt idx="593">
                  <c:v>-3.2794161008477318</c:v>
                </c:pt>
                <c:pt idx="594">
                  <c:v>-3.4965008576820611</c:v>
                </c:pt>
                <c:pt idx="595">
                  <c:v>-3.4729575891107118</c:v>
                </c:pt>
                <c:pt idx="596">
                  <c:v>-3.484804837483114</c:v>
                </c:pt>
                <c:pt idx="597">
                  <c:v>-3.0779314853919728</c:v>
                </c:pt>
                <c:pt idx="598">
                  <c:v>-3.4595563838421328</c:v>
                </c:pt>
                <c:pt idx="599">
                  <c:v>-4.3882909083470212</c:v>
                </c:pt>
                <c:pt idx="600">
                  <c:v>-3.237277455585629</c:v>
                </c:pt>
                <c:pt idx="601">
                  <c:v>-3.5862555757263999</c:v>
                </c:pt>
                <c:pt idx="602">
                  <c:v>-2.897089172232822</c:v>
                </c:pt>
                <c:pt idx="603">
                  <c:v>-3.447115466890549</c:v>
                </c:pt>
                <c:pt idx="604">
                  <c:v>-3.749911804809031</c:v>
                </c:pt>
                <c:pt idx="605">
                  <c:v>-4.0053230120768166</c:v>
                </c:pt>
                <c:pt idx="606">
                  <c:v>-3.945722931764176</c:v>
                </c:pt>
                <c:pt idx="607">
                  <c:v>-4.0294567699127057</c:v>
                </c:pt>
                <c:pt idx="608">
                  <c:v>-3.989696417836686</c:v>
                </c:pt>
                <c:pt idx="609">
                  <c:v>-3.2028162159479669</c:v>
                </c:pt>
                <c:pt idx="610">
                  <c:v>-3.8498393291395541</c:v>
                </c:pt>
                <c:pt idx="611">
                  <c:v>-3.830807842461581</c:v>
                </c:pt>
                <c:pt idx="612">
                  <c:v>-4.0314218746454964</c:v>
                </c:pt>
                <c:pt idx="613">
                  <c:v>-3.8087267465095609</c:v>
                </c:pt>
                <c:pt idx="614">
                  <c:v>-3.9036957107594641</c:v>
                </c:pt>
                <c:pt idx="615">
                  <c:v>-3.8217002304279859</c:v>
                </c:pt>
                <c:pt idx="616">
                  <c:v>-3.724187273109766</c:v>
                </c:pt>
                <c:pt idx="617">
                  <c:v>-3.7021015713052541</c:v>
                </c:pt>
                <c:pt idx="618">
                  <c:v>-4.1195436839176107</c:v>
                </c:pt>
                <c:pt idx="619">
                  <c:v>-3.4225775325968582</c:v>
                </c:pt>
                <c:pt idx="620">
                  <c:v>-3.9327195241487809</c:v>
                </c:pt>
                <c:pt idx="621">
                  <c:v>-4.0525459541623734</c:v>
                </c:pt>
                <c:pt idx="622">
                  <c:v>-3.9776097146110589</c:v>
                </c:pt>
                <c:pt idx="623">
                  <c:v>-3.417668375520575</c:v>
                </c:pt>
                <c:pt idx="624">
                  <c:v>-3.0664656206070942</c:v>
                </c:pt>
                <c:pt idx="625">
                  <c:v>-3.5913487980343271</c:v>
                </c:pt>
                <c:pt idx="626">
                  <c:v>-4.0403384196570054</c:v>
                </c:pt>
                <c:pt idx="627">
                  <c:v>-3.1500549005082501</c:v>
                </c:pt>
                <c:pt idx="628">
                  <c:v>-3.8304151040731078</c:v>
                </c:pt>
                <c:pt idx="629">
                  <c:v>-3.6177892451497988</c:v>
                </c:pt>
                <c:pt idx="630">
                  <c:v>-3.8363321316111629</c:v>
                </c:pt>
                <c:pt idx="631">
                  <c:v>-2.9890283373632438</c:v>
                </c:pt>
                <c:pt idx="632">
                  <c:v>-3.6445305565888111</c:v>
                </c:pt>
                <c:pt idx="633">
                  <c:v>-3.8014250444182189</c:v>
                </c:pt>
                <c:pt idx="634">
                  <c:v>-3.7698469579844431</c:v>
                </c:pt>
                <c:pt idx="635">
                  <c:v>-3.6097376415505451</c:v>
                </c:pt>
                <c:pt idx="636">
                  <c:v>-2.72476868130234</c:v>
                </c:pt>
                <c:pt idx="637">
                  <c:v>-2.6888465827232189</c:v>
                </c:pt>
                <c:pt idx="638">
                  <c:v>-4.0459092835383181</c:v>
                </c:pt>
                <c:pt idx="639">
                  <c:v>-3.8822960422741568</c:v>
                </c:pt>
                <c:pt idx="640">
                  <c:v>-4.0003991098846434</c:v>
                </c:pt>
                <c:pt idx="641">
                  <c:v>-3.8079096438859081</c:v>
                </c:pt>
                <c:pt idx="642">
                  <c:v>-3.938127471855521</c:v>
                </c:pt>
                <c:pt idx="643">
                  <c:v>-2.0274345052950871</c:v>
                </c:pt>
                <c:pt idx="644">
                  <c:v>-3.2634651676246769</c:v>
                </c:pt>
                <c:pt idx="645">
                  <c:v>-2.5370424842547581</c:v>
                </c:pt>
                <c:pt idx="646">
                  <c:v>-0.86518628557668964</c:v>
                </c:pt>
                <c:pt idx="647">
                  <c:v>-0.44420414245248657</c:v>
                </c:pt>
                <c:pt idx="648">
                  <c:v>4.755717661413964E-3</c:v>
                </c:pt>
                <c:pt idx="649">
                  <c:v>0.51744004405432154</c:v>
                </c:pt>
                <c:pt idx="650">
                  <c:v>-1.9321612352073889</c:v>
                </c:pt>
                <c:pt idx="651">
                  <c:v>2.6678178494330052</c:v>
                </c:pt>
                <c:pt idx="652">
                  <c:v>-1.0600859289183659</c:v>
                </c:pt>
                <c:pt idx="653">
                  <c:v>0.51135309918898997</c:v>
                </c:pt>
                <c:pt idx="654">
                  <c:v>-1.145960630816619</c:v>
                </c:pt>
                <c:pt idx="655">
                  <c:v>-0.72199386801477361</c:v>
                </c:pt>
                <c:pt idx="656">
                  <c:v>-0.53402332563795174</c:v>
                </c:pt>
                <c:pt idx="657">
                  <c:v>-1.47107020154288</c:v>
                </c:pt>
                <c:pt idx="658">
                  <c:v>-2.139778564463604</c:v>
                </c:pt>
                <c:pt idx="659">
                  <c:v>-1.9620893902638159</c:v>
                </c:pt>
                <c:pt idx="660">
                  <c:v>-1.423596172424076</c:v>
                </c:pt>
                <c:pt idx="661">
                  <c:v>-0.350658573857839</c:v>
                </c:pt>
                <c:pt idx="662">
                  <c:v>-7.5849210496749406E-2</c:v>
                </c:pt>
                <c:pt idx="663">
                  <c:v>0.5454643573835446</c:v>
                </c:pt>
                <c:pt idx="664">
                  <c:v>0.50256667157325674</c:v>
                </c:pt>
                <c:pt idx="665">
                  <c:v>-0.66646306627012031</c:v>
                </c:pt>
                <c:pt idx="666">
                  <c:v>-0.86853177634215883</c:v>
                </c:pt>
                <c:pt idx="667">
                  <c:v>-0.8571677754443211</c:v>
                </c:pt>
                <c:pt idx="668">
                  <c:v>-0.81070047445939875</c:v>
                </c:pt>
                <c:pt idx="669">
                  <c:v>-2.3325130644208159</c:v>
                </c:pt>
                <c:pt idx="670">
                  <c:v>-0.48038679780820631</c:v>
                </c:pt>
                <c:pt idx="671">
                  <c:v>-0.84138118619781777</c:v>
                </c:pt>
                <c:pt idx="672">
                  <c:v>-0.82759489134082642</c:v>
                </c:pt>
                <c:pt idx="673">
                  <c:v>-2.004074701355226</c:v>
                </c:pt>
                <c:pt idx="674">
                  <c:v>-2.0191320035773921</c:v>
                </c:pt>
                <c:pt idx="675">
                  <c:v>0.13024438263011401</c:v>
                </c:pt>
                <c:pt idx="676">
                  <c:v>-0.46495215724403061</c:v>
                </c:pt>
                <c:pt idx="677">
                  <c:v>-1.598655420854614</c:v>
                </c:pt>
                <c:pt idx="678">
                  <c:v>-2.869546119762862</c:v>
                </c:pt>
                <c:pt idx="679">
                  <c:v>0.40399067891763818</c:v>
                </c:pt>
                <c:pt idx="680">
                  <c:v>-0.72554615516656618</c:v>
                </c:pt>
                <c:pt idx="681">
                  <c:v>-0.83248176888637881</c:v>
                </c:pt>
                <c:pt idx="682">
                  <c:v>-0.43426904873803301</c:v>
                </c:pt>
                <c:pt idx="683">
                  <c:v>-0.65575827591671598</c:v>
                </c:pt>
                <c:pt idx="684">
                  <c:v>-0.44631673530069998</c:v>
                </c:pt>
                <c:pt idx="685">
                  <c:v>-0.55769244872068324</c:v>
                </c:pt>
                <c:pt idx="686">
                  <c:v>-0.7885501871429067</c:v>
                </c:pt>
                <c:pt idx="687">
                  <c:v>-0.69087734778147825</c:v>
                </c:pt>
                <c:pt idx="688">
                  <c:v>-0.72848394772532654</c:v>
                </c:pt>
                <c:pt idx="689">
                  <c:v>-0.26328951017433622</c:v>
                </c:pt>
                <c:pt idx="690">
                  <c:v>-1.8039469425001551</c:v>
                </c:pt>
                <c:pt idx="691">
                  <c:v>-1.8391349017362879</c:v>
                </c:pt>
                <c:pt idx="692">
                  <c:v>-0.77540563994101541</c:v>
                </c:pt>
                <c:pt idx="693">
                  <c:v>-0.31692399652619058</c:v>
                </c:pt>
                <c:pt idx="694">
                  <c:v>-0.2690028325840238</c:v>
                </c:pt>
                <c:pt idx="695">
                  <c:v>-0.32372316012893709</c:v>
                </c:pt>
                <c:pt idx="696">
                  <c:v>-2.192567231893972</c:v>
                </c:pt>
                <c:pt idx="697">
                  <c:v>-0.37611028784452322</c:v>
                </c:pt>
                <c:pt idx="698">
                  <c:v>-0.43705201918621839</c:v>
                </c:pt>
                <c:pt idx="699">
                  <c:v>-0.42931567889316019</c:v>
                </c:pt>
                <c:pt idx="700">
                  <c:v>-5.3114000810538086E-3</c:v>
                </c:pt>
                <c:pt idx="701">
                  <c:v>-0.41923120487807658</c:v>
                </c:pt>
                <c:pt idx="702">
                  <c:v>-0.10206794866393711</c:v>
                </c:pt>
                <c:pt idx="703">
                  <c:v>-0.1242745544654907</c:v>
                </c:pt>
                <c:pt idx="704">
                  <c:v>6.8114222030067811E-2</c:v>
                </c:pt>
                <c:pt idx="705">
                  <c:v>3.4509388572993793E-2</c:v>
                </c:pt>
                <c:pt idx="706">
                  <c:v>-0.34167919616059161</c:v>
                </c:pt>
                <c:pt idx="707">
                  <c:v>-0.1001536137564184</c:v>
                </c:pt>
                <c:pt idx="708">
                  <c:v>-0.19593398966280531</c:v>
                </c:pt>
                <c:pt idx="709">
                  <c:v>-0.51718133517499332</c:v>
                </c:pt>
                <c:pt idx="710">
                  <c:v>-0.21491776895184511</c:v>
                </c:pt>
                <c:pt idx="711">
                  <c:v>-0.36887298636349503</c:v>
                </c:pt>
                <c:pt idx="712">
                  <c:v>-0.21347059895992049</c:v>
                </c:pt>
                <c:pt idx="713">
                  <c:v>-0.16613990178140881</c:v>
                </c:pt>
                <c:pt idx="714">
                  <c:v>-0.66188548770110944</c:v>
                </c:pt>
                <c:pt idx="715">
                  <c:v>-0.62087857849820172</c:v>
                </c:pt>
                <c:pt idx="716">
                  <c:v>-0.54923897614340889</c:v>
                </c:pt>
                <c:pt idx="717">
                  <c:v>-0.77476457101123741</c:v>
                </c:pt>
                <c:pt idx="718">
                  <c:v>-0.80627687912007906</c:v>
                </c:pt>
                <c:pt idx="719">
                  <c:v>-1.1531958429615869</c:v>
                </c:pt>
                <c:pt idx="720">
                  <c:v>-0.84544281172139557</c:v>
                </c:pt>
                <c:pt idx="721">
                  <c:v>-0.36430292967420819</c:v>
                </c:pt>
                <c:pt idx="722">
                  <c:v>-0.66404591534712687</c:v>
                </c:pt>
                <c:pt idx="723">
                  <c:v>-2.0134819643280228</c:v>
                </c:pt>
                <c:pt idx="724">
                  <c:v>-2.3157272517936178</c:v>
                </c:pt>
                <c:pt idx="725">
                  <c:v>-0.73387277626042924</c:v>
                </c:pt>
                <c:pt idx="726">
                  <c:v>-0.84733428184299608</c:v>
                </c:pt>
                <c:pt idx="727">
                  <c:v>-0.4545488945845631</c:v>
                </c:pt>
                <c:pt idx="728">
                  <c:v>-0.85926352787376481</c:v>
                </c:pt>
                <c:pt idx="729">
                  <c:v>-2.0083256519547259</c:v>
                </c:pt>
                <c:pt idx="730">
                  <c:v>-1.8673539706489299</c:v>
                </c:pt>
                <c:pt idx="731">
                  <c:v>-1.9921334743871919</c:v>
                </c:pt>
                <c:pt idx="732">
                  <c:v>0.226855898224572</c:v>
                </c:pt>
                <c:pt idx="733">
                  <c:v>-8.7697848751990271E-3</c:v>
                </c:pt>
                <c:pt idx="734">
                  <c:v>-0.43746490080849698</c:v>
                </c:pt>
                <c:pt idx="735">
                  <c:v>-1.564319024202643</c:v>
                </c:pt>
                <c:pt idx="736">
                  <c:v>-1.2550793855698279</c:v>
                </c:pt>
                <c:pt idx="737">
                  <c:v>-2.8421727353366379</c:v>
                </c:pt>
                <c:pt idx="738">
                  <c:v>-2.6059678780369522</c:v>
                </c:pt>
                <c:pt idx="739">
                  <c:v>0.42980748055439799</c:v>
                </c:pt>
                <c:pt idx="740">
                  <c:v>0.23756197350910321</c:v>
                </c:pt>
                <c:pt idx="741">
                  <c:v>-0.45583313288647359</c:v>
                </c:pt>
                <c:pt idx="742">
                  <c:v>-0.67687043173255879</c:v>
                </c:pt>
                <c:pt idx="743">
                  <c:v>-1.346066812918463</c:v>
                </c:pt>
                <c:pt idx="744">
                  <c:v>-1.2297978861725141</c:v>
                </c:pt>
                <c:pt idx="745">
                  <c:v>0.64773561735227891</c:v>
                </c:pt>
                <c:pt idx="746">
                  <c:v>0.67377672222294982</c:v>
                </c:pt>
                <c:pt idx="747">
                  <c:v>3.735960017041131E-2</c:v>
                </c:pt>
                <c:pt idx="748">
                  <c:v>-3.89295216337582E-2</c:v>
                </c:pt>
                <c:pt idx="749">
                  <c:v>1.2746544876853581</c:v>
                </c:pt>
                <c:pt idx="750">
                  <c:v>1.3298547000683609</c:v>
                </c:pt>
                <c:pt idx="751">
                  <c:v>1.3298128748712681</c:v>
                </c:pt>
                <c:pt idx="752">
                  <c:v>1.386430110486204</c:v>
                </c:pt>
                <c:pt idx="753">
                  <c:v>0.37919003286838038</c:v>
                </c:pt>
                <c:pt idx="754">
                  <c:v>0.80335981070487505</c:v>
                </c:pt>
                <c:pt idx="755">
                  <c:v>0.62016934053800632</c:v>
                </c:pt>
                <c:pt idx="756">
                  <c:v>0.75669666088326892</c:v>
                </c:pt>
                <c:pt idx="757">
                  <c:v>0.79463675354672791</c:v>
                </c:pt>
                <c:pt idx="758">
                  <c:v>0.89815295459604605</c:v>
                </c:pt>
                <c:pt idx="759">
                  <c:v>0.83557828127932388</c:v>
                </c:pt>
                <c:pt idx="760">
                  <c:v>0.1095348554115799</c:v>
                </c:pt>
                <c:pt idx="761">
                  <c:v>0.16350547407917981</c:v>
                </c:pt>
                <c:pt idx="762">
                  <c:v>0.17949914375637241</c:v>
                </c:pt>
                <c:pt idx="763">
                  <c:v>7.0406544131657686E-2</c:v>
                </c:pt>
                <c:pt idx="764">
                  <c:v>-0.13270093993736659</c:v>
                </c:pt>
                <c:pt idx="765">
                  <c:v>4.7042084579890342E-2</c:v>
                </c:pt>
                <c:pt idx="766">
                  <c:v>9.8438466791909221E-2</c:v>
                </c:pt>
                <c:pt idx="767">
                  <c:v>-5.343794624903709E-2</c:v>
                </c:pt>
                <c:pt idx="768">
                  <c:v>-2.943411774011143E-2</c:v>
                </c:pt>
                <c:pt idx="769">
                  <c:v>6.193633944717726E-2</c:v>
                </c:pt>
                <c:pt idx="770">
                  <c:v>2.4906670803957729E-2</c:v>
                </c:pt>
                <c:pt idx="771">
                  <c:v>2.6098824929470629E-2</c:v>
                </c:pt>
                <c:pt idx="772">
                  <c:v>0.25681467043282852</c:v>
                </c:pt>
                <c:pt idx="773">
                  <c:v>-1.2290201163851461E-2</c:v>
                </c:pt>
                <c:pt idx="774">
                  <c:v>-0.18911476719483619</c:v>
                </c:pt>
                <c:pt idx="775">
                  <c:v>-0.22605590448578669</c:v>
                </c:pt>
                <c:pt idx="776">
                  <c:v>-0.1010738169476221</c:v>
                </c:pt>
                <c:pt idx="777">
                  <c:v>-0.1747950709004239</c:v>
                </c:pt>
                <c:pt idx="778">
                  <c:v>-0.11611474617949211</c:v>
                </c:pt>
                <c:pt idx="779">
                  <c:v>-0.2175225254541181</c:v>
                </c:pt>
                <c:pt idx="780">
                  <c:v>-0.26641334408499617</c:v>
                </c:pt>
                <c:pt idx="781">
                  <c:v>0.44126714480965379</c:v>
                </c:pt>
                <c:pt idx="782">
                  <c:v>0.28577818403399458</c:v>
                </c:pt>
                <c:pt idx="783">
                  <c:v>0.36061727323919029</c:v>
                </c:pt>
                <c:pt idx="784">
                  <c:v>0.45536027609029123</c:v>
                </c:pt>
                <c:pt idx="785">
                  <c:v>0.35345470889432601</c:v>
                </c:pt>
                <c:pt idx="786">
                  <c:v>0.175360577163894</c:v>
                </c:pt>
                <c:pt idx="787">
                  <c:v>0.41458195459623592</c:v>
                </c:pt>
                <c:pt idx="788">
                  <c:v>-0.2574530106854665</c:v>
                </c:pt>
                <c:pt idx="789">
                  <c:v>-7.5740294841400019E-2</c:v>
                </c:pt>
                <c:pt idx="790">
                  <c:v>-0.34543914277957372</c:v>
                </c:pt>
                <c:pt idx="791">
                  <c:v>-0.4331340251591515</c:v>
                </c:pt>
                <c:pt idx="792">
                  <c:v>-0.38352830780140029</c:v>
                </c:pt>
                <c:pt idx="793">
                  <c:v>-0.38235564165393332</c:v>
                </c:pt>
                <c:pt idx="794">
                  <c:v>-0.1118404079397757</c:v>
                </c:pt>
                <c:pt idx="795">
                  <c:v>-0.32314996128656692</c:v>
                </c:pt>
                <c:pt idx="796">
                  <c:v>-0.32001268444777559</c:v>
                </c:pt>
                <c:pt idx="797">
                  <c:v>-0.41999741099150423</c:v>
                </c:pt>
                <c:pt idx="798">
                  <c:v>-0.42689198950541218</c:v>
                </c:pt>
                <c:pt idx="799">
                  <c:v>-0.46525051015145269</c:v>
                </c:pt>
                <c:pt idx="800">
                  <c:v>-0.3882656900541912</c:v>
                </c:pt>
                <c:pt idx="801">
                  <c:v>-0.28516891197433042</c:v>
                </c:pt>
                <c:pt idx="802">
                  <c:v>-0.28247034379647579</c:v>
                </c:pt>
                <c:pt idx="803">
                  <c:v>-0.29077764706048098</c:v>
                </c:pt>
                <c:pt idx="804">
                  <c:v>-0.40612813794172858</c:v>
                </c:pt>
                <c:pt idx="805">
                  <c:v>-0.29588097201952712</c:v>
                </c:pt>
                <c:pt idx="806">
                  <c:v>-0.29419079077641902</c:v>
                </c:pt>
                <c:pt idx="807">
                  <c:v>-0.1914786422188601</c:v>
                </c:pt>
                <c:pt idx="808">
                  <c:v>-0.33857800011632538</c:v>
                </c:pt>
                <c:pt idx="809">
                  <c:v>-0.19539598389667881</c:v>
                </c:pt>
                <c:pt idx="810">
                  <c:v>-0.1946491204687642</c:v>
                </c:pt>
                <c:pt idx="811">
                  <c:v>-0.1061288969488054</c:v>
                </c:pt>
                <c:pt idx="812">
                  <c:v>-5.5931686679331828E-2</c:v>
                </c:pt>
                <c:pt idx="813">
                  <c:v>0.13563894520215711</c:v>
                </c:pt>
                <c:pt idx="814">
                  <c:v>-3.4478574431908632E-2</c:v>
                </c:pt>
                <c:pt idx="815">
                  <c:v>-0.16365768990049151</c:v>
                </c:pt>
                <c:pt idx="816">
                  <c:v>-7.5536170977749438E-3</c:v>
                </c:pt>
                <c:pt idx="817">
                  <c:v>-0.32152043516892798</c:v>
                </c:pt>
                <c:pt idx="818">
                  <c:v>-0.28456736687167872</c:v>
                </c:pt>
                <c:pt idx="819">
                  <c:v>-0.30008915942783682</c:v>
                </c:pt>
                <c:pt idx="820">
                  <c:v>-0.30936082964517542</c:v>
                </c:pt>
                <c:pt idx="821">
                  <c:v>-0.24075237835935501</c:v>
                </c:pt>
                <c:pt idx="822">
                  <c:v>0.19581389854567449</c:v>
                </c:pt>
                <c:pt idx="823">
                  <c:v>-6.9012051406828159E-2</c:v>
                </c:pt>
                <c:pt idx="824">
                  <c:v>-0.1571470377256822</c:v>
                </c:pt>
                <c:pt idx="825">
                  <c:v>0.17468872001778241</c:v>
                </c:pt>
                <c:pt idx="826">
                  <c:v>-0.26454876186236381</c:v>
                </c:pt>
                <c:pt idx="827">
                  <c:v>-0.17988114259392199</c:v>
                </c:pt>
                <c:pt idx="828">
                  <c:v>0.66885997583454249</c:v>
                </c:pt>
                <c:pt idx="829">
                  <c:v>0.31337753576809629</c:v>
                </c:pt>
                <c:pt idx="830">
                  <c:v>0.1229963023535298</c:v>
                </c:pt>
                <c:pt idx="831">
                  <c:v>1.278306484642904E-2</c:v>
                </c:pt>
                <c:pt idx="832">
                  <c:v>0.57403755128783807</c:v>
                </c:pt>
                <c:pt idx="833">
                  <c:v>0.25133474862261879</c:v>
                </c:pt>
                <c:pt idx="834">
                  <c:v>3.1610279258103897E-2</c:v>
                </c:pt>
                <c:pt idx="835">
                  <c:v>-7.7908932921087165E-2</c:v>
                </c:pt>
                <c:pt idx="836">
                  <c:v>-6.1991136064134797E-2</c:v>
                </c:pt>
                <c:pt idx="837">
                  <c:v>3.2310251931339948E-2</c:v>
                </c:pt>
                <c:pt idx="838">
                  <c:v>2.6287137278262689E-2</c:v>
                </c:pt>
                <c:pt idx="839">
                  <c:v>-4.7270572875724786E-3</c:v>
                </c:pt>
                <c:pt idx="840">
                  <c:v>-8.1694909207085831E-2</c:v>
                </c:pt>
                <c:pt idx="841">
                  <c:v>-4.4027686809562608E-2</c:v>
                </c:pt>
                <c:pt idx="842">
                  <c:v>-0.26583641032897909</c:v>
                </c:pt>
                <c:pt idx="843">
                  <c:v>-0.71279023921237217</c:v>
                </c:pt>
                <c:pt idx="844">
                  <c:v>-0.28806329970127847</c:v>
                </c:pt>
                <c:pt idx="845">
                  <c:v>-0.3081434891541745</c:v>
                </c:pt>
                <c:pt idx="846">
                  <c:v>-0.223044146337984</c:v>
                </c:pt>
                <c:pt idx="847">
                  <c:v>-0.25503177481118178</c:v>
                </c:pt>
                <c:pt idx="848">
                  <c:v>-0.1973200127485672</c:v>
                </c:pt>
                <c:pt idx="849">
                  <c:v>-0.26145706030007532</c:v>
                </c:pt>
                <c:pt idx="850">
                  <c:v>-0.2303854437288729</c:v>
                </c:pt>
                <c:pt idx="851">
                  <c:v>-0.2693834090646921</c:v>
                </c:pt>
                <c:pt idx="852">
                  <c:v>-0.2197848146942534</c:v>
                </c:pt>
                <c:pt idx="853">
                  <c:v>-0.1951351878739874</c:v>
                </c:pt>
                <c:pt idx="854">
                  <c:v>-0.27129558123138731</c:v>
                </c:pt>
                <c:pt idx="855">
                  <c:v>-0.2426735708006694</c:v>
                </c:pt>
                <c:pt idx="856">
                  <c:v>-0.24974411255628801</c:v>
                </c:pt>
                <c:pt idx="857">
                  <c:v>-0.28258835637855889</c:v>
                </c:pt>
                <c:pt idx="858">
                  <c:v>-0.21184544812092801</c:v>
                </c:pt>
                <c:pt idx="859">
                  <c:v>-0.16521111396756491</c:v>
                </c:pt>
                <c:pt idx="860">
                  <c:v>-0.21958509808811891</c:v>
                </c:pt>
                <c:pt idx="861">
                  <c:v>-0.14351217406339861</c:v>
                </c:pt>
                <c:pt idx="862">
                  <c:v>0.74808350998923001</c:v>
                </c:pt>
                <c:pt idx="863">
                  <c:v>0.74229149226784374</c:v>
                </c:pt>
                <c:pt idx="864">
                  <c:v>0.70367697031823673</c:v>
                </c:pt>
                <c:pt idx="865">
                  <c:v>0.55327987989521799</c:v>
                </c:pt>
                <c:pt idx="866">
                  <c:v>0.50564682945095152</c:v>
                </c:pt>
                <c:pt idx="867">
                  <c:v>0.54168200630633134</c:v>
                </c:pt>
                <c:pt idx="868">
                  <c:v>0.56065729992805835</c:v>
                </c:pt>
                <c:pt idx="869">
                  <c:v>0.58864021903740238</c:v>
                </c:pt>
                <c:pt idx="870">
                  <c:v>0.4929935103034439</c:v>
                </c:pt>
                <c:pt idx="871">
                  <c:v>0.97637373112179893</c:v>
                </c:pt>
                <c:pt idx="872">
                  <c:v>0.94397475265957564</c:v>
                </c:pt>
                <c:pt idx="873">
                  <c:v>0.95824747843909597</c:v>
                </c:pt>
                <c:pt idx="874">
                  <c:v>1.1546438696536481</c:v>
                </c:pt>
                <c:pt idx="875">
                  <c:v>0.50816849250308604</c:v>
                </c:pt>
                <c:pt idx="876">
                  <c:v>0.42101561667273868</c:v>
                </c:pt>
                <c:pt idx="877">
                  <c:v>0.54492185589895525</c:v>
                </c:pt>
                <c:pt idx="878">
                  <c:v>0.54120891579122565</c:v>
                </c:pt>
                <c:pt idx="879">
                  <c:v>0.64214104147502693</c:v>
                </c:pt>
                <c:pt idx="880">
                  <c:v>0.6959296886142482</c:v>
                </c:pt>
                <c:pt idx="881">
                  <c:v>0.64031766445938987</c:v>
                </c:pt>
                <c:pt idx="882">
                  <c:v>0.6751348692758844</c:v>
                </c:pt>
                <c:pt idx="883">
                  <c:v>0.75473564837737706</c:v>
                </c:pt>
                <c:pt idx="884">
                  <c:v>0.70894290080718825</c:v>
                </c:pt>
                <c:pt idx="885">
                  <c:v>0.75186527491790622</c:v>
                </c:pt>
                <c:pt idx="886">
                  <c:v>0.74598883337395694</c:v>
                </c:pt>
                <c:pt idx="887">
                  <c:v>0.76439025437289998</c:v>
                </c:pt>
                <c:pt idx="888">
                  <c:v>-1.894249281818114</c:v>
                </c:pt>
                <c:pt idx="889">
                  <c:v>-1.974982176209183</c:v>
                </c:pt>
                <c:pt idx="890">
                  <c:v>-1.812637598750845</c:v>
                </c:pt>
                <c:pt idx="891">
                  <c:v>-1.8445439288626451</c:v>
                </c:pt>
                <c:pt idx="892">
                  <c:v>-1.8706881084912479</c:v>
                </c:pt>
                <c:pt idx="893">
                  <c:v>-1.795454633989775</c:v>
                </c:pt>
                <c:pt idx="894">
                  <c:v>-1.653914616568035</c:v>
                </c:pt>
                <c:pt idx="895">
                  <c:v>-2.0194254917847041</c:v>
                </c:pt>
                <c:pt idx="896">
                  <c:v>-1.8703182229442219</c:v>
                </c:pt>
                <c:pt idx="897">
                  <c:v>-1.9432741605110611</c:v>
                </c:pt>
                <c:pt idx="898">
                  <c:v>-2.140381348251192</c:v>
                </c:pt>
                <c:pt idx="899">
                  <c:v>-1.990931596608273</c:v>
                </c:pt>
                <c:pt idx="900">
                  <c:v>-1.678461747632906</c:v>
                </c:pt>
                <c:pt idx="901">
                  <c:v>-1.873804765608623</c:v>
                </c:pt>
                <c:pt idx="902">
                  <c:v>-1.89156970095676</c:v>
                </c:pt>
                <c:pt idx="903">
                  <c:v>-2.007019797585631</c:v>
                </c:pt>
                <c:pt idx="904">
                  <c:v>-1.9760983609003</c:v>
                </c:pt>
                <c:pt idx="905">
                  <c:v>-1.963576315086409</c:v>
                </c:pt>
                <c:pt idx="906">
                  <c:v>-2.0809303568808328</c:v>
                </c:pt>
                <c:pt idx="907">
                  <c:v>-1.9958177039407841</c:v>
                </c:pt>
                <c:pt idx="908">
                  <c:v>-2.024794735074174</c:v>
                </c:pt>
                <c:pt idx="909">
                  <c:v>-1.785140075301938</c:v>
                </c:pt>
                <c:pt idx="910">
                  <c:v>-2.7053626834415998</c:v>
                </c:pt>
                <c:pt idx="911">
                  <c:v>-2.6494958391468351</c:v>
                </c:pt>
                <c:pt idx="912">
                  <c:v>-2.593694155661892</c:v>
                </c:pt>
                <c:pt idx="913">
                  <c:v>-2.4152137443831889</c:v>
                </c:pt>
                <c:pt idx="914">
                  <c:v>-2.633279523656169</c:v>
                </c:pt>
                <c:pt idx="915">
                  <c:v>-2.4863318582854781</c:v>
                </c:pt>
                <c:pt idx="916">
                  <c:v>-2.1101019206877161</c:v>
                </c:pt>
                <c:pt idx="917">
                  <c:v>-2.4241234364943178</c:v>
                </c:pt>
                <c:pt idx="918">
                  <c:v>-2.463228378057106</c:v>
                </c:pt>
                <c:pt idx="919">
                  <c:v>-1.3065587484390719</c:v>
                </c:pt>
                <c:pt idx="920">
                  <c:v>-1.7059991164015731</c:v>
                </c:pt>
                <c:pt idx="921">
                  <c:v>-1.286753047750995</c:v>
                </c:pt>
                <c:pt idx="922">
                  <c:v>-1.2531946949883319</c:v>
                </c:pt>
                <c:pt idx="923">
                  <c:v>-6.8286069525104326E-2</c:v>
                </c:pt>
                <c:pt idx="924">
                  <c:v>2.7126400629104852</c:v>
                </c:pt>
                <c:pt idx="925">
                  <c:v>1.628068956667224</c:v>
                </c:pt>
                <c:pt idx="926">
                  <c:v>2.5072511871445289</c:v>
                </c:pt>
                <c:pt idx="927">
                  <c:v>2.7253536818104869</c:v>
                </c:pt>
                <c:pt idx="928">
                  <c:v>2.8880448175693179</c:v>
                </c:pt>
                <c:pt idx="929">
                  <c:v>-1.2014000033958641</c:v>
                </c:pt>
                <c:pt idx="930">
                  <c:v>-1.435640846831852</c:v>
                </c:pt>
                <c:pt idx="931">
                  <c:v>-0.76973474696474131</c:v>
                </c:pt>
                <c:pt idx="932">
                  <c:v>-0.85759813316570388</c:v>
                </c:pt>
                <c:pt idx="933">
                  <c:v>-0.981402442904735</c:v>
                </c:pt>
                <c:pt idx="934">
                  <c:v>-0.66292462978077038</c:v>
                </c:pt>
                <c:pt idx="935">
                  <c:v>-0.61927471535314083</c:v>
                </c:pt>
                <c:pt idx="936">
                  <c:v>-0.25771855161945528</c:v>
                </c:pt>
                <c:pt idx="937">
                  <c:v>-0.38509806993424861</c:v>
                </c:pt>
                <c:pt idx="938">
                  <c:v>-0.81189266116068426</c:v>
                </c:pt>
                <c:pt idx="939">
                  <c:v>0.96642954636721179</c:v>
                </c:pt>
                <c:pt idx="940">
                  <c:v>0.9940599273492583</c:v>
                </c:pt>
                <c:pt idx="941">
                  <c:v>1.9418936487161189</c:v>
                </c:pt>
                <c:pt idx="942">
                  <c:v>1.5876043587338371</c:v>
                </c:pt>
                <c:pt idx="943">
                  <c:v>1.693233876675019</c:v>
                </c:pt>
                <c:pt idx="944">
                  <c:v>1.2996577767993001</c:v>
                </c:pt>
                <c:pt idx="945">
                  <c:v>1.2015358541192129</c:v>
                </c:pt>
                <c:pt idx="946">
                  <c:v>1.2418956504160961</c:v>
                </c:pt>
                <c:pt idx="947">
                  <c:v>2.992653067774083</c:v>
                </c:pt>
                <c:pt idx="948">
                  <c:v>1.6413605153663371</c:v>
                </c:pt>
                <c:pt idx="949">
                  <c:v>2.1192419566005412</c:v>
                </c:pt>
                <c:pt idx="950">
                  <c:v>1.1961252433258689</c:v>
                </c:pt>
                <c:pt idx="951">
                  <c:v>2.1482074844386299</c:v>
                </c:pt>
                <c:pt idx="952">
                  <c:v>1.245232680258368</c:v>
                </c:pt>
                <c:pt idx="953">
                  <c:v>1.204632237802002</c:v>
                </c:pt>
                <c:pt idx="954">
                  <c:v>1.260317140106969</c:v>
                </c:pt>
                <c:pt idx="955">
                  <c:v>1.121163658868688</c:v>
                </c:pt>
                <c:pt idx="956">
                  <c:v>1.552192438290529</c:v>
                </c:pt>
                <c:pt idx="957">
                  <c:v>1.3503220002435341</c:v>
                </c:pt>
                <c:pt idx="958">
                  <c:v>1.2038253540473349</c:v>
                </c:pt>
                <c:pt idx="959">
                  <c:v>1.15413753214305</c:v>
                </c:pt>
                <c:pt idx="960">
                  <c:v>1.3334933482013409</c:v>
                </c:pt>
                <c:pt idx="961">
                  <c:v>1.2727477100173989</c:v>
                </c:pt>
                <c:pt idx="962">
                  <c:v>3.9100191726881319</c:v>
                </c:pt>
                <c:pt idx="963">
                  <c:v>1.6002641938325839</c:v>
                </c:pt>
                <c:pt idx="964">
                  <c:v>1.5564292149261809</c:v>
                </c:pt>
                <c:pt idx="965">
                  <c:v>2.090783832200124</c:v>
                </c:pt>
                <c:pt idx="966">
                  <c:v>1.1721279163621681</c:v>
                </c:pt>
                <c:pt idx="967">
                  <c:v>1.5660998211943671</c:v>
                </c:pt>
                <c:pt idx="968">
                  <c:v>0.68630379524614427</c:v>
                </c:pt>
                <c:pt idx="969">
                  <c:v>0.70427581681180029</c:v>
                </c:pt>
                <c:pt idx="970">
                  <c:v>0.85673207787177574</c:v>
                </c:pt>
                <c:pt idx="971">
                  <c:v>3.4497487039648971</c:v>
                </c:pt>
                <c:pt idx="972">
                  <c:v>0.68366516509548081</c:v>
                </c:pt>
                <c:pt idx="973">
                  <c:v>0.79595800072960898</c:v>
                </c:pt>
                <c:pt idx="974">
                  <c:v>0.80147404166657565</c:v>
                </c:pt>
                <c:pt idx="975">
                  <c:v>0.81437417660565026</c:v>
                </c:pt>
                <c:pt idx="976">
                  <c:v>0.81706801932525652</c:v>
                </c:pt>
                <c:pt idx="977">
                  <c:v>0.7192145253144967</c:v>
                </c:pt>
                <c:pt idx="978">
                  <c:v>0.59655895953981686</c:v>
                </c:pt>
                <c:pt idx="979">
                  <c:v>0.85332182172583282</c:v>
                </c:pt>
                <c:pt idx="980">
                  <c:v>0.75588924118298662</c:v>
                </c:pt>
                <c:pt idx="981">
                  <c:v>0.69878586199547787</c:v>
                </c:pt>
                <c:pt idx="982">
                  <c:v>0.77488364900812756</c:v>
                </c:pt>
                <c:pt idx="983">
                  <c:v>0.7705577905299873</c:v>
                </c:pt>
                <c:pt idx="984">
                  <c:v>0.85872773791599555</c:v>
                </c:pt>
                <c:pt idx="985">
                  <c:v>0.86819609748910831</c:v>
                </c:pt>
                <c:pt idx="986">
                  <c:v>0.78726185912194868</c:v>
                </c:pt>
                <c:pt idx="987">
                  <c:v>0.91103314503504274</c:v>
                </c:pt>
                <c:pt idx="988">
                  <c:v>0.81299290722600692</c:v>
                </c:pt>
                <c:pt idx="989">
                  <c:v>0.73993305556336286</c:v>
                </c:pt>
                <c:pt idx="990">
                  <c:v>0.8389442882371263</c:v>
                </c:pt>
                <c:pt idx="991">
                  <c:v>1.2693277458573511</c:v>
                </c:pt>
                <c:pt idx="992">
                  <c:v>0.88280886800387215</c:v>
                </c:pt>
                <c:pt idx="993">
                  <c:v>0.88939664850139799</c:v>
                </c:pt>
                <c:pt idx="994">
                  <c:v>0.78869682366012617</c:v>
                </c:pt>
                <c:pt idx="995">
                  <c:v>-3.4831410651445158</c:v>
                </c:pt>
                <c:pt idx="996">
                  <c:v>-2.4321325846130168</c:v>
                </c:pt>
                <c:pt idx="997">
                  <c:v>-2.5152809792551278</c:v>
                </c:pt>
                <c:pt idx="998">
                  <c:v>-3.0174765707277249</c:v>
                </c:pt>
                <c:pt idx="999">
                  <c:v>-2.9903519266095051</c:v>
                </c:pt>
                <c:pt idx="1000">
                  <c:v>1.069751277862145</c:v>
                </c:pt>
                <c:pt idx="1001">
                  <c:v>1.1075578209221499</c:v>
                </c:pt>
                <c:pt idx="1002">
                  <c:v>0.12174846627356239</c:v>
                </c:pt>
                <c:pt idx="1003">
                  <c:v>9.5306264211019107E-2</c:v>
                </c:pt>
                <c:pt idx="1004">
                  <c:v>-4.9486451049266467E-2</c:v>
                </c:pt>
                <c:pt idx="1005">
                  <c:v>1.3170596246941331</c:v>
                </c:pt>
                <c:pt idx="1006">
                  <c:v>1.534614459691046</c:v>
                </c:pt>
                <c:pt idx="1007">
                  <c:v>3.105374020338207</c:v>
                </c:pt>
                <c:pt idx="1008">
                  <c:v>1.451393039226144</c:v>
                </c:pt>
                <c:pt idx="1009">
                  <c:v>1.3693075027132571</c:v>
                </c:pt>
                <c:pt idx="1010">
                  <c:v>1.1920487913321789</c:v>
                </c:pt>
                <c:pt idx="1011">
                  <c:v>1.6559132323489669</c:v>
                </c:pt>
                <c:pt idx="1012">
                  <c:v>1.5675019791360489</c:v>
                </c:pt>
                <c:pt idx="1013">
                  <c:v>1.2901033684133529</c:v>
                </c:pt>
                <c:pt idx="1014">
                  <c:v>1.331193467035322</c:v>
                </c:pt>
                <c:pt idx="1015">
                  <c:v>1.2355763469528731</c:v>
                </c:pt>
                <c:pt idx="1016">
                  <c:v>1.3225218723815211</c:v>
                </c:pt>
                <c:pt idx="1017">
                  <c:v>1.8038421787027861</c:v>
                </c:pt>
                <c:pt idx="1018">
                  <c:v>1.487990540299442</c:v>
                </c:pt>
                <c:pt idx="1019">
                  <c:v>1.496813865061462</c:v>
                </c:pt>
                <c:pt idx="1020">
                  <c:v>3.0476917020574992</c:v>
                </c:pt>
                <c:pt idx="1021">
                  <c:v>1.173858129978371</c:v>
                </c:pt>
                <c:pt idx="1022">
                  <c:v>1.360049121659672</c:v>
                </c:pt>
                <c:pt idx="1023">
                  <c:v>1.6103059754971829</c:v>
                </c:pt>
                <c:pt idx="1024">
                  <c:v>1.3134441906598999</c:v>
                </c:pt>
                <c:pt idx="1025">
                  <c:v>1.3221691509097939</c:v>
                </c:pt>
                <c:pt idx="1026">
                  <c:v>2.60006297196069</c:v>
                </c:pt>
                <c:pt idx="1027">
                  <c:v>1.49431637453321</c:v>
                </c:pt>
                <c:pt idx="1028">
                  <c:v>1.252459674417191</c:v>
                </c:pt>
                <c:pt idx="1029">
                  <c:v>1.2234913796313669</c:v>
                </c:pt>
                <c:pt idx="1030">
                  <c:v>2.147993930088818</c:v>
                </c:pt>
                <c:pt idx="1031">
                  <c:v>1.8483981990055069</c:v>
                </c:pt>
                <c:pt idx="1032">
                  <c:v>1.8271485198650519</c:v>
                </c:pt>
                <c:pt idx="1033">
                  <c:v>2.4546423669229491</c:v>
                </c:pt>
                <c:pt idx="1034">
                  <c:v>3.3637196382529231</c:v>
                </c:pt>
                <c:pt idx="1035">
                  <c:v>3.290831763187938</c:v>
                </c:pt>
                <c:pt idx="1036">
                  <c:v>1.9202044512974119</c:v>
                </c:pt>
                <c:pt idx="1037">
                  <c:v>2.3920081294397009</c:v>
                </c:pt>
                <c:pt idx="1038">
                  <c:v>2.4050076264587288</c:v>
                </c:pt>
                <c:pt idx="1039">
                  <c:v>2.3206162296768378</c:v>
                </c:pt>
                <c:pt idx="1040">
                  <c:v>2.4273300969744032</c:v>
                </c:pt>
                <c:pt idx="1041">
                  <c:v>2.6367317662159491</c:v>
                </c:pt>
                <c:pt idx="1042">
                  <c:v>3.2719169552804712</c:v>
                </c:pt>
                <c:pt idx="1043">
                  <c:v>1.1918777595585961</c:v>
                </c:pt>
                <c:pt idx="1044">
                  <c:v>1.1695740168007309</c:v>
                </c:pt>
                <c:pt idx="1045">
                  <c:v>1.223414122471713</c:v>
                </c:pt>
                <c:pt idx="1046">
                  <c:v>2.2948080266690378</c:v>
                </c:pt>
                <c:pt idx="1047">
                  <c:v>2.462424825963812</c:v>
                </c:pt>
                <c:pt idx="1048">
                  <c:v>1.5536160629073641</c:v>
                </c:pt>
                <c:pt idx="1049">
                  <c:v>1.3698159596731621</c:v>
                </c:pt>
                <c:pt idx="1050">
                  <c:v>2.9648867154271148</c:v>
                </c:pt>
                <c:pt idx="1051">
                  <c:v>1.231296696092562</c:v>
                </c:pt>
                <c:pt idx="1052">
                  <c:v>0.90962813075276383</c:v>
                </c:pt>
                <c:pt idx="1053">
                  <c:v>0.96522014766017861</c:v>
                </c:pt>
                <c:pt idx="1054">
                  <c:v>1.096367473325889</c:v>
                </c:pt>
                <c:pt idx="1055">
                  <c:v>1.225048918042781</c:v>
                </c:pt>
                <c:pt idx="1056">
                  <c:v>1.406804043760558</c:v>
                </c:pt>
                <c:pt idx="1057">
                  <c:v>1.8835704022830779</c:v>
                </c:pt>
                <c:pt idx="1058">
                  <c:v>1.6335064206707079</c:v>
                </c:pt>
                <c:pt idx="1059">
                  <c:v>2.3412847279907831</c:v>
                </c:pt>
                <c:pt idx="1060">
                  <c:v>1.846520505351162</c:v>
                </c:pt>
                <c:pt idx="1061">
                  <c:v>0.91904633980043449</c:v>
                </c:pt>
                <c:pt idx="1062">
                  <c:v>0.99150759792246212</c:v>
                </c:pt>
                <c:pt idx="1063">
                  <c:v>0.88194560651434051</c:v>
                </c:pt>
                <c:pt idx="1064">
                  <c:v>0.8878887140027748</c:v>
                </c:pt>
                <c:pt idx="1065">
                  <c:v>1.0255439995064739</c:v>
                </c:pt>
                <c:pt idx="1066">
                  <c:v>1.7340501815817</c:v>
                </c:pt>
                <c:pt idx="1067">
                  <c:v>1.794848688127864</c:v>
                </c:pt>
                <c:pt idx="1068">
                  <c:v>1.189944946272496</c:v>
                </c:pt>
                <c:pt idx="1069">
                  <c:v>1.00207000379063</c:v>
                </c:pt>
                <c:pt idx="1070">
                  <c:v>1.1427060645693921</c:v>
                </c:pt>
                <c:pt idx="1071">
                  <c:v>1.144501148133326</c:v>
                </c:pt>
                <c:pt idx="1072">
                  <c:v>1.044120169794132</c:v>
                </c:pt>
                <c:pt idx="1073">
                  <c:v>1.1163585539842089</c:v>
                </c:pt>
                <c:pt idx="1074">
                  <c:v>1.3429708407358121</c:v>
                </c:pt>
                <c:pt idx="1075">
                  <c:v>1.191820821002205</c:v>
                </c:pt>
                <c:pt idx="1076">
                  <c:v>2.3042935426471498</c:v>
                </c:pt>
                <c:pt idx="1077">
                  <c:v>1.420303272063018</c:v>
                </c:pt>
                <c:pt idx="1078">
                  <c:v>1.423800315640406</c:v>
                </c:pt>
                <c:pt idx="1079">
                  <c:v>1.3641470698366349</c:v>
                </c:pt>
                <c:pt idx="1080">
                  <c:v>1.404992477655487</c:v>
                </c:pt>
                <c:pt idx="1081">
                  <c:v>3.0492547564209578</c:v>
                </c:pt>
                <c:pt idx="1082">
                  <c:v>1.026246848512228</c:v>
                </c:pt>
                <c:pt idx="1083">
                  <c:v>1.1036785174336781</c:v>
                </c:pt>
                <c:pt idx="1084">
                  <c:v>1.0511782640181691</c:v>
                </c:pt>
                <c:pt idx="1085">
                  <c:v>2.01597086389086</c:v>
                </c:pt>
                <c:pt idx="1086">
                  <c:v>1.402579692381217</c:v>
                </c:pt>
                <c:pt idx="1087">
                  <c:v>1.055003157716077</c:v>
                </c:pt>
                <c:pt idx="1088">
                  <c:v>2.913427828179048</c:v>
                </c:pt>
                <c:pt idx="1089">
                  <c:v>2.627947543469757</c:v>
                </c:pt>
                <c:pt idx="1090">
                  <c:v>1.465178730817402</c:v>
                </c:pt>
                <c:pt idx="1091">
                  <c:v>1.581072664276868</c:v>
                </c:pt>
                <c:pt idx="1092">
                  <c:v>1.6499748613921359</c:v>
                </c:pt>
                <c:pt idx="1093">
                  <c:v>1.40085111739313</c:v>
                </c:pt>
                <c:pt idx="1094">
                  <c:v>1.3705670396314391</c:v>
                </c:pt>
                <c:pt idx="1095">
                  <c:v>1.4570947412994839</c:v>
                </c:pt>
                <c:pt idx="1096">
                  <c:v>1.490402224418385</c:v>
                </c:pt>
                <c:pt idx="1097">
                  <c:v>1.501968752884826</c:v>
                </c:pt>
                <c:pt idx="1098">
                  <c:v>1.534658219130252</c:v>
                </c:pt>
                <c:pt idx="1099">
                  <c:v>1.6860095791322871</c:v>
                </c:pt>
                <c:pt idx="1100">
                  <c:v>1.697199151921593</c:v>
                </c:pt>
                <c:pt idx="1101">
                  <c:v>3.199422910569437</c:v>
                </c:pt>
                <c:pt idx="1102">
                  <c:v>1.6712039669090439</c:v>
                </c:pt>
                <c:pt idx="1103">
                  <c:v>1.639119498015102</c:v>
                </c:pt>
                <c:pt idx="1104">
                  <c:v>1.880752273837401</c:v>
                </c:pt>
                <c:pt idx="1105">
                  <c:v>1.767130187521192</c:v>
                </c:pt>
                <c:pt idx="1106">
                  <c:v>1.7180629575297739</c:v>
                </c:pt>
                <c:pt idx="1107">
                  <c:v>2.27786670502454</c:v>
                </c:pt>
                <c:pt idx="1108">
                  <c:v>1.3021427310827871</c:v>
                </c:pt>
                <c:pt idx="1109">
                  <c:v>1.283162518063137</c:v>
                </c:pt>
                <c:pt idx="1110">
                  <c:v>1.319998424655114</c:v>
                </c:pt>
                <c:pt idx="1111">
                  <c:v>2.8485035615351211</c:v>
                </c:pt>
                <c:pt idx="1112">
                  <c:v>1.3543218097649301</c:v>
                </c:pt>
                <c:pt idx="1113">
                  <c:v>1.210452264959647</c:v>
                </c:pt>
                <c:pt idx="1114">
                  <c:v>1.333424407832164</c:v>
                </c:pt>
                <c:pt idx="1115">
                  <c:v>2.162523657967176</c:v>
                </c:pt>
                <c:pt idx="1116">
                  <c:v>2.637391503266532</c:v>
                </c:pt>
                <c:pt idx="1117">
                  <c:v>1.276265051067307</c:v>
                </c:pt>
                <c:pt idx="1118">
                  <c:v>1.17366405015889</c:v>
                </c:pt>
                <c:pt idx="1119">
                  <c:v>1.249138866703146</c:v>
                </c:pt>
                <c:pt idx="1120">
                  <c:v>1.1502451130607061</c:v>
                </c:pt>
                <c:pt idx="1121">
                  <c:v>1.132356229210699</c:v>
                </c:pt>
                <c:pt idx="1122">
                  <c:v>1.2006031363871841</c:v>
                </c:pt>
                <c:pt idx="1123">
                  <c:v>2.4151705151297511</c:v>
                </c:pt>
                <c:pt idx="1124">
                  <c:v>2.3463795895785471</c:v>
                </c:pt>
                <c:pt idx="1125">
                  <c:v>2.243524750904061</c:v>
                </c:pt>
                <c:pt idx="1126">
                  <c:v>1.8037926783220239</c:v>
                </c:pt>
                <c:pt idx="1127">
                  <c:v>1.2384524731578259</c:v>
                </c:pt>
                <c:pt idx="1128">
                  <c:v>1.1949070787080021</c:v>
                </c:pt>
                <c:pt idx="1129">
                  <c:v>1.1105739068308429</c:v>
                </c:pt>
                <c:pt idx="1130">
                  <c:v>1.1658482030791151</c:v>
                </c:pt>
                <c:pt idx="1131">
                  <c:v>1.0810844066255081</c:v>
                </c:pt>
                <c:pt idx="1132">
                  <c:v>1.00349847895097</c:v>
                </c:pt>
                <c:pt idx="1133">
                  <c:v>1.329600518122279</c:v>
                </c:pt>
                <c:pt idx="1134">
                  <c:v>1.060069891017771</c:v>
                </c:pt>
                <c:pt idx="1135">
                  <c:v>1.0986117323617639</c:v>
                </c:pt>
                <c:pt idx="1136">
                  <c:v>1.087837296377747</c:v>
                </c:pt>
                <c:pt idx="1137">
                  <c:v>0.96049424526747185</c:v>
                </c:pt>
                <c:pt idx="1138">
                  <c:v>1.08262107309927</c:v>
                </c:pt>
                <c:pt idx="1139">
                  <c:v>1.326181408234651</c:v>
                </c:pt>
                <c:pt idx="1140">
                  <c:v>1.039457096101507</c:v>
                </c:pt>
                <c:pt idx="1141">
                  <c:v>1.156912438420044</c:v>
                </c:pt>
                <c:pt idx="1142">
                  <c:v>1.06480970389352</c:v>
                </c:pt>
                <c:pt idx="1143">
                  <c:v>1.0027291779876719</c:v>
                </c:pt>
                <c:pt idx="1144">
                  <c:v>0.88060026425520788</c:v>
                </c:pt>
                <c:pt idx="1145">
                  <c:v>1.123113070228728</c:v>
                </c:pt>
                <c:pt idx="1146">
                  <c:v>1.0428669133220221</c:v>
                </c:pt>
                <c:pt idx="1147">
                  <c:v>0.78810321947623385</c:v>
                </c:pt>
                <c:pt idx="1148">
                  <c:v>0.90472498702018267</c:v>
                </c:pt>
                <c:pt idx="1149">
                  <c:v>0.95855551093789737</c:v>
                </c:pt>
                <c:pt idx="1150">
                  <c:v>1.1432492643199661</c:v>
                </c:pt>
                <c:pt idx="1151">
                  <c:v>1.2063532994095041</c:v>
                </c:pt>
                <c:pt idx="1152">
                  <c:v>1.2042285972837219</c:v>
                </c:pt>
                <c:pt idx="1153">
                  <c:v>-4.9833108057154109E-2</c:v>
                </c:pt>
                <c:pt idx="1154">
                  <c:v>-0.13008035428528891</c:v>
                </c:pt>
                <c:pt idx="1155">
                  <c:v>-1.391648665397081</c:v>
                </c:pt>
                <c:pt idx="1156">
                  <c:v>-1.352607678763923</c:v>
                </c:pt>
                <c:pt idx="1157">
                  <c:v>1.1311006162339881</c:v>
                </c:pt>
                <c:pt idx="1158">
                  <c:v>0.9183529840268827</c:v>
                </c:pt>
                <c:pt idx="1159">
                  <c:v>1.195402597530173</c:v>
                </c:pt>
                <c:pt idx="1160">
                  <c:v>-0.30469264025304732</c:v>
                </c:pt>
                <c:pt idx="1161">
                  <c:v>-0.24338982822118979</c:v>
                </c:pt>
                <c:pt idx="1162">
                  <c:v>0.2044326586362134</c:v>
                </c:pt>
                <c:pt idx="1163">
                  <c:v>-1.0072811407421021</c:v>
                </c:pt>
                <c:pt idx="1164">
                  <c:v>-1.178831156489806</c:v>
                </c:pt>
                <c:pt idx="1165">
                  <c:v>-2.114231223987328</c:v>
                </c:pt>
              </c:numCache>
            </c:numRef>
          </c:xVal>
          <c:yVal>
            <c:numRef>
              <c:f>'PCA-tot'!$AD$3:$AD$1184</c:f>
              <c:numCache>
                <c:formatCode>0.00</c:formatCode>
                <c:ptCount val="1182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  <c:pt idx="39">
                  <c:v>-1.487992226669506</c:v>
                </c:pt>
                <c:pt idx="40">
                  <c:v>-1.538166929028506</c:v>
                </c:pt>
                <c:pt idx="41">
                  <c:v>-1.444389861252076</c:v>
                </c:pt>
                <c:pt idx="42">
                  <c:v>-1.4262394857632119</c:v>
                </c:pt>
                <c:pt idx="43">
                  <c:v>-1.37102364216797</c:v>
                </c:pt>
                <c:pt idx="44">
                  <c:v>-0.1238801300199789</c:v>
                </c:pt>
                <c:pt idx="45">
                  <c:v>-0.1808151385171414</c:v>
                </c:pt>
                <c:pt idx="46">
                  <c:v>8.1391760936117372E-2</c:v>
                </c:pt>
                <c:pt idx="47">
                  <c:v>-0.1084368233120339</c:v>
                </c:pt>
                <c:pt idx="48">
                  <c:v>-0.17076561868101889</c:v>
                </c:pt>
                <c:pt idx="49">
                  <c:v>0.13556963716213069</c:v>
                </c:pt>
                <c:pt idx="50">
                  <c:v>-0.18700233037923869</c:v>
                </c:pt>
                <c:pt idx="51">
                  <c:v>0.195932003491149</c:v>
                </c:pt>
                <c:pt idx="52">
                  <c:v>-0.25363889117220989</c:v>
                </c:pt>
                <c:pt idx="53">
                  <c:v>-0.15459083639034429</c:v>
                </c:pt>
                <c:pt idx="54">
                  <c:v>-0.31971013698468231</c:v>
                </c:pt>
                <c:pt idx="55">
                  <c:v>-0.2157893344598055</c:v>
                </c:pt>
                <c:pt idx="56">
                  <c:v>-8.2862731905978468E-2</c:v>
                </c:pt>
                <c:pt idx="57">
                  <c:v>-0.64259608416891667</c:v>
                </c:pt>
                <c:pt idx="58">
                  <c:v>-0.63983960893727432</c:v>
                </c:pt>
                <c:pt idx="59">
                  <c:v>-9.22070740703217E-3</c:v>
                </c:pt>
                <c:pt idx="60">
                  <c:v>0.40618816960153159</c:v>
                </c:pt>
                <c:pt idx="61">
                  <c:v>-0.12645726723271891</c:v>
                </c:pt>
                <c:pt idx="62">
                  <c:v>-0.57102475701172006</c:v>
                </c:pt>
                <c:pt idx="63">
                  <c:v>-0.26769603677086312</c:v>
                </c:pt>
                <c:pt idx="64">
                  <c:v>-0.75384734275235465</c:v>
                </c:pt>
                <c:pt idx="65">
                  <c:v>-0.38560403734337928</c:v>
                </c:pt>
                <c:pt idx="66">
                  <c:v>-0.30770394223298231</c:v>
                </c:pt>
                <c:pt idx="67">
                  <c:v>0.49183581721704639</c:v>
                </c:pt>
                <c:pt idx="68">
                  <c:v>-0.5763714984564533</c:v>
                </c:pt>
                <c:pt idx="69">
                  <c:v>-1.5549078696620799</c:v>
                </c:pt>
                <c:pt idx="70">
                  <c:v>-1.486655405563692</c:v>
                </c:pt>
                <c:pt idx="71">
                  <c:v>-0.63494854350618402</c:v>
                </c:pt>
                <c:pt idx="72">
                  <c:v>0.15380896930562721</c:v>
                </c:pt>
                <c:pt idx="73">
                  <c:v>-1.1359431656623511</c:v>
                </c:pt>
                <c:pt idx="74">
                  <c:v>0.58192261784859467</c:v>
                </c:pt>
                <c:pt idx="75">
                  <c:v>-0.57947500673922225</c:v>
                </c:pt>
                <c:pt idx="76">
                  <c:v>-0.15374430438665279</c:v>
                </c:pt>
                <c:pt idx="77">
                  <c:v>5.1556149646341573E-2</c:v>
                </c:pt>
                <c:pt idx="78">
                  <c:v>-0.83373121774222314</c:v>
                </c:pt>
                <c:pt idx="79">
                  <c:v>1.0074375438626019E-2</c:v>
                </c:pt>
                <c:pt idx="80">
                  <c:v>-0.6329240120543127</c:v>
                </c:pt>
                <c:pt idx="81">
                  <c:v>-1.2769348735857271</c:v>
                </c:pt>
                <c:pt idx="82">
                  <c:v>-0.34147846865995141</c:v>
                </c:pt>
                <c:pt idx="83">
                  <c:v>-0.472523047836935</c:v>
                </c:pt>
                <c:pt idx="84">
                  <c:v>-0.49657721006639161</c:v>
                </c:pt>
                <c:pt idx="85">
                  <c:v>-0.80325188390276336</c:v>
                </c:pt>
                <c:pt idx="86">
                  <c:v>-1.6572726105747679</c:v>
                </c:pt>
                <c:pt idx="87">
                  <c:v>-2.3562303934740219</c:v>
                </c:pt>
                <c:pt idx="88">
                  <c:v>-1.079580897933516</c:v>
                </c:pt>
                <c:pt idx="89">
                  <c:v>-1.523545806082637</c:v>
                </c:pt>
                <c:pt idx="90">
                  <c:v>-1.410561821055115</c:v>
                </c:pt>
                <c:pt idx="91">
                  <c:v>0.58967049631422064</c:v>
                </c:pt>
                <c:pt idx="92">
                  <c:v>0.57901950016633263</c:v>
                </c:pt>
                <c:pt idx="93">
                  <c:v>0.5379110998212383</c:v>
                </c:pt>
                <c:pt idx="94">
                  <c:v>2.2827337786785762</c:v>
                </c:pt>
                <c:pt idx="95">
                  <c:v>2.2295750064202582</c:v>
                </c:pt>
                <c:pt idx="96">
                  <c:v>2.909016778208513</c:v>
                </c:pt>
                <c:pt idx="97">
                  <c:v>-0.79940873695357662</c:v>
                </c:pt>
                <c:pt idx="98">
                  <c:v>-0.37531025929750772</c:v>
                </c:pt>
                <c:pt idx="99">
                  <c:v>-0.77917940570175059</c:v>
                </c:pt>
                <c:pt idx="100">
                  <c:v>-0.91482236589568366</c:v>
                </c:pt>
                <c:pt idx="101">
                  <c:v>-0.52923710483945896</c:v>
                </c:pt>
                <c:pt idx="102">
                  <c:v>-0.80523565873312064</c:v>
                </c:pt>
                <c:pt idx="103">
                  <c:v>-0.94011611325030009</c:v>
                </c:pt>
                <c:pt idx="104">
                  <c:v>-1.03755996310934</c:v>
                </c:pt>
                <c:pt idx="105">
                  <c:v>-0.57372729994180072</c:v>
                </c:pt>
                <c:pt idx="106">
                  <c:v>-1.3032580098172519</c:v>
                </c:pt>
                <c:pt idx="107">
                  <c:v>-0.9348352707110108</c:v>
                </c:pt>
                <c:pt idx="108">
                  <c:v>-0.58530803007665444</c:v>
                </c:pt>
                <c:pt idx="109">
                  <c:v>-1.2175147218209179</c:v>
                </c:pt>
                <c:pt idx="110">
                  <c:v>-0.5982198396310856</c:v>
                </c:pt>
                <c:pt idx="111">
                  <c:v>0.1178588452556693</c:v>
                </c:pt>
                <c:pt idx="112">
                  <c:v>-1.1668316259106239</c:v>
                </c:pt>
                <c:pt idx="113">
                  <c:v>-0.77000254177736038</c:v>
                </c:pt>
                <c:pt idx="114">
                  <c:v>-1.115441493316448</c:v>
                </c:pt>
                <c:pt idx="115">
                  <c:v>-1.312320572339766</c:v>
                </c:pt>
                <c:pt idx="116">
                  <c:v>-1.14670207733559</c:v>
                </c:pt>
                <c:pt idx="117">
                  <c:v>-0.87231133544114969</c:v>
                </c:pt>
                <c:pt idx="118">
                  <c:v>-0.81520932974199778</c:v>
                </c:pt>
                <c:pt idx="119">
                  <c:v>-1.3988466630277629</c:v>
                </c:pt>
                <c:pt idx="120">
                  <c:v>-1.22316978978141</c:v>
                </c:pt>
                <c:pt idx="121">
                  <c:v>-1.6767733546027359</c:v>
                </c:pt>
                <c:pt idx="122">
                  <c:v>-1.392889535684313</c:v>
                </c:pt>
                <c:pt idx="123">
                  <c:v>-1.360948142367993</c:v>
                </c:pt>
                <c:pt idx="124">
                  <c:v>-1.2956996145766631</c:v>
                </c:pt>
                <c:pt idx="125">
                  <c:v>-1.5036771520294601</c:v>
                </c:pt>
                <c:pt idx="126">
                  <c:v>-1.2187761959861521</c:v>
                </c:pt>
                <c:pt idx="127">
                  <c:v>-1.6299038839846629</c:v>
                </c:pt>
                <c:pt idx="128">
                  <c:v>-1.320612749946809</c:v>
                </c:pt>
                <c:pt idx="129">
                  <c:v>1.333659663484686</c:v>
                </c:pt>
                <c:pt idx="130">
                  <c:v>0.91170846849911091</c:v>
                </c:pt>
                <c:pt idx="131">
                  <c:v>3.3049947503497932</c:v>
                </c:pt>
                <c:pt idx="132">
                  <c:v>0.99325338408281616</c:v>
                </c:pt>
                <c:pt idx="133">
                  <c:v>2.834028601125222</c:v>
                </c:pt>
                <c:pt idx="134">
                  <c:v>2.102788640728674</c:v>
                </c:pt>
                <c:pt idx="135">
                  <c:v>2.7381014506779771</c:v>
                </c:pt>
                <c:pt idx="136">
                  <c:v>-1.586528305459731</c:v>
                </c:pt>
                <c:pt idx="137">
                  <c:v>-2.029246669410492</c:v>
                </c:pt>
                <c:pt idx="138">
                  <c:v>-2.3116677512278998</c:v>
                </c:pt>
                <c:pt idx="139">
                  <c:v>-2.110659257697995</c:v>
                </c:pt>
                <c:pt idx="140">
                  <c:v>-2.162987102294252</c:v>
                </c:pt>
                <c:pt idx="141">
                  <c:v>-2.20580432088633</c:v>
                </c:pt>
                <c:pt idx="142">
                  <c:v>-0.6874369168385035</c:v>
                </c:pt>
                <c:pt idx="143">
                  <c:v>-1.368266791333367</c:v>
                </c:pt>
                <c:pt idx="144">
                  <c:v>-1.300391944964195</c:v>
                </c:pt>
                <c:pt idx="145">
                  <c:v>-0.94335997700611396</c:v>
                </c:pt>
                <c:pt idx="146">
                  <c:v>-1.6974783410442309</c:v>
                </c:pt>
                <c:pt idx="147">
                  <c:v>-1.5904992923434851</c:v>
                </c:pt>
                <c:pt idx="148">
                  <c:v>-2.2273237069898251</c:v>
                </c:pt>
                <c:pt idx="149">
                  <c:v>-2.280135911677994</c:v>
                </c:pt>
                <c:pt idx="150">
                  <c:v>-2.1243915624065548</c:v>
                </c:pt>
                <c:pt idx="151">
                  <c:v>1.855741803727579</c:v>
                </c:pt>
                <c:pt idx="152">
                  <c:v>-1.736317725822685</c:v>
                </c:pt>
                <c:pt idx="153">
                  <c:v>-1.6826144477386651</c:v>
                </c:pt>
                <c:pt idx="154">
                  <c:v>-1.7559796004679471</c:v>
                </c:pt>
                <c:pt idx="155">
                  <c:v>-1.799621510897552</c:v>
                </c:pt>
                <c:pt idx="156">
                  <c:v>-1.703376808412465</c:v>
                </c:pt>
                <c:pt idx="157">
                  <c:v>-1.4938322542811699</c:v>
                </c:pt>
                <c:pt idx="158">
                  <c:v>-1.5109289824861669</c:v>
                </c:pt>
                <c:pt idx="159">
                  <c:v>-1.526045267507192</c:v>
                </c:pt>
                <c:pt idx="160">
                  <c:v>-1.818198862664723</c:v>
                </c:pt>
                <c:pt idx="161">
                  <c:v>-2.1140110695999379</c:v>
                </c:pt>
                <c:pt idx="162">
                  <c:v>-1.652869972803017</c:v>
                </c:pt>
                <c:pt idx="163">
                  <c:v>-2.2276504176751488</c:v>
                </c:pt>
                <c:pt idx="164">
                  <c:v>-1.624117279986256</c:v>
                </c:pt>
                <c:pt idx="165">
                  <c:v>-1.527175290238302</c:v>
                </c:pt>
                <c:pt idx="166">
                  <c:v>-2.5881055359832552</c:v>
                </c:pt>
                <c:pt idx="167">
                  <c:v>-1.0252803435544779</c:v>
                </c:pt>
                <c:pt idx="168">
                  <c:v>-1.4757609863760519</c:v>
                </c:pt>
                <c:pt idx="169">
                  <c:v>-1.571369412351538</c:v>
                </c:pt>
                <c:pt idx="170">
                  <c:v>-3.035068090327024</c:v>
                </c:pt>
                <c:pt idx="171">
                  <c:v>-1.508699245490116</c:v>
                </c:pt>
                <c:pt idx="172">
                  <c:v>-1.4623077090850849</c:v>
                </c:pt>
                <c:pt idx="173">
                  <c:v>-1.842204165238768</c:v>
                </c:pt>
                <c:pt idx="174">
                  <c:v>-1.997084010734709</c:v>
                </c:pt>
                <c:pt idx="175">
                  <c:v>-1.770305526175489</c:v>
                </c:pt>
                <c:pt idx="176">
                  <c:v>-1.808119129931123</c:v>
                </c:pt>
                <c:pt idx="177">
                  <c:v>-1.762336286470817</c:v>
                </c:pt>
                <c:pt idx="178">
                  <c:v>-1.7322917317558399</c:v>
                </c:pt>
                <c:pt idx="179">
                  <c:v>-1.9676710356293641</c:v>
                </c:pt>
                <c:pt idx="180">
                  <c:v>-1.881992914902386</c:v>
                </c:pt>
                <c:pt idx="181">
                  <c:v>-1.935380212630837</c:v>
                </c:pt>
                <c:pt idx="182">
                  <c:v>-1.874422468591548</c:v>
                </c:pt>
                <c:pt idx="183">
                  <c:v>-2.2561633034692532</c:v>
                </c:pt>
                <c:pt idx="184">
                  <c:v>-1.9795693372184699</c:v>
                </c:pt>
                <c:pt idx="185">
                  <c:v>-1.8314943247052331</c:v>
                </c:pt>
                <c:pt idx="186">
                  <c:v>-2.0355329560345878</c:v>
                </c:pt>
                <c:pt idx="187">
                  <c:v>-2.0003233521237189</c:v>
                </c:pt>
                <c:pt idx="188">
                  <c:v>-1.9683608089679721</c:v>
                </c:pt>
                <c:pt idx="189">
                  <c:v>-1.653594178693506</c:v>
                </c:pt>
                <c:pt idx="190">
                  <c:v>-1.653106871636365</c:v>
                </c:pt>
                <c:pt idx="191">
                  <c:v>-1.648614609825741</c:v>
                </c:pt>
                <c:pt idx="192">
                  <c:v>-1.536583275337255</c:v>
                </c:pt>
                <c:pt idx="193">
                  <c:v>-1.624063677956231</c:v>
                </c:pt>
                <c:pt idx="194">
                  <c:v>-1.512664679821375</c:v>
                </c:pt>
                <c:pt idx="195">
                  <c:v>-1.5947863509566911</c:v>
                </c:pt>
                <c:pt idx="196">
                  <c:v>-1.802194245536604</c:v>
                </c:pt>
                <c:pt idx="197">
                  <c:v>-1.5568715699912099</c:v>
                </c:pt>
                <c:pt idx="198">
                  <c:v>-1.492281250417919</c:v>
                </c:pt>
                <c:pt idx="199">
                  <c:v>-1.471112987853983</c:v>
                </c:pt>
                <c:pt idx="200">
                  <c:v>-1.605758048088461</c:v>
                </c:pt>
                <c:pt idx="201">
                  <c:v>-1.771274554500835</c:v>
                </c:pt>
                <c:pt idx="202">
                  <c:v>-1.4417618951766371</c:v>
                </c:pt>
                <c:pt idx="203">
                  <c:v>-1.6804338976807629</c:v>
                </c:pt>
                <c:pt idx="204">
                  <c:v>-1.401626787692535</c:v>
                </c:pt>
                <c:pt idx="205">
                  <c:v>-0.60443236315858284</c:v>
                </c:pt>
                <c:pt idx="206">
                  <c:v>-0.24109652044173599</c:v>
                </c:pt>
                <c:pt idx="207">
                  <c:v>-0.59126878782244185</c:v>
                </c:pt>
                <c:pt idx="208">
                  <c:v>-0.32110405421838351</c:v>
                </c:pt>
                <c:pt idx="209">
                  <c:v>-0.58737397154260917</c:v>
                </c:pt>
                <c:pt idx="210">
                  <c:v>-0.13832058264844721</c:v>
                </c:pt>
                <c:pt idx="211">
                  <c:v>-1.431864511125899</c:v>
                </c:pt>
                <c:pt idx="212">
                  <c:v>-1.45765476831764</c:v>
                </c:pt>
                <c:pt idx="213">
                  <c:v>-1.235226773630909</c:v>
                </c:pt>
                <c:pt idx="214">
                  <c:v>-0.31299938124570492</c:v>
                </c:pt>
                <c:pt idx="215">
                  <c:v>-9.8016961909271533E-2</c:v>
                </c:pt>
                <c:pt idx="216">
                  <c:v>-0.65861242128067565</c:v>
                </c:pt>
                <c:pt idx="217">
                  <c:v>-1.6666952390987651E-2</c:v>
                </c:pt>
                <c:pt idx="218">
                  <c:v>0.3975002788648892</c:v>
                </c:pt>
                <c:pt idx="219">
                  <c:v>0.7052563633779696</c:v>
                </c:pt>
                <c:pt idx="220">
                  <c:v>0.31123779257236039</c:v>
                </c:pt>
                <c:pt idx="221">
                  <c:v>0.16974695813108381</c:v>
                </c:pt>
                <c:pt idx="222">
                  <c:v>-1.050301474352809</c:v>
                </c:pt>
                <c:pt idx="223">
                  <c:v>-1.2081915238973511</c:v>
                </c:pt>
                <c:pt idx="224">
                  <c:v>-0.90321360881568857</c:v>
                </c:pt>
                <c:pt idx="225">
                  <c:v>-1.2503875132976101</c:v>
                </c:pt>
                <c:pt idx="226">
                  <c:v>-1.449319536279579</c:v>
                </c:pt>
                <c:pt idx="227">
                  <c:v>-1.697094660219338</c:v>
                </c:pt>
                <c:pt idx="228">
                  <c:v>-1.4996105865041209</c:v>
                </c:pt>
                <c:pt idx="229">
                  <c:v>-1.572555441530159</c:v>
                </c:pt>
                <c:pt idx="230">
                  <c:v>-1.191567135169572</c:v>
                </c:pt>
                <c:pt idx="231">
                  <c:v>-0.68475284783276713</c:v>
                </c:pt>
                <c:pt idx="232">
                  <c:v>-0.44094368906672532</c:v>
                </c:pt>
                <c:pt idx="233">
                  <c:v>-0.70888723207600124</c:v>
                </c:pt>
                <c:pt idx="234">
                  <c:v>-0.93530818642866731</c:v>
                </c:pt>
                <c:pt idx="235">
                  <c:v>-1.094399285850473</c:v>
                </c:pt>
                <c:pt idx="236">
                  <c:v>-0.5434871633478574</c:v>
                </c:pt>
                <c:pt idx="237">
                  <c:v>-0.62933706694588298</c:v>
                </c:pt>
                <c:pt idx="238">
                  <c:v>-0.77027853674779967</c:v>
                </c:pt>
                <c:pt idx="239">
                  <c:v>1.7231927558331801</c:v>
                </c:pt>
                <c:pt idx="240">
                  <c:v>2.1204061154969591</c:v>
                </c:pt>
                <c:pt idx="241">
                  <c:v>0.7228974030094889</c:v>
                </c:pt>
                <c:pt idx="242">
                  <c:v>0.48095727722635723</c:v>
                </c:pt>
                <c:pt idx="243">
                  <c:v>0.1960375169219721</c:v>
                </c:pt>
                <c:pt idx="244">
                  <c:v>1.4302628253183469</c:v>
                </c:pt>
                <c:pt idx="245">
                  <c:v>2.356499728315792</c:v>
                </c:pt>
                <c:pt idx="246">
                  <c:v>2.0213836443864621</c:v>
                </c:pt>
                <c:pt idx="247">
                  <c:v>1.8561791433477</c:v>
                </c:pt>
                <c:pt idx="248">
                  <c:v>2.2442717965723031</c:v>
                </c:pt>
                <c:pt idx="249">
                  <c:v>2.3775567727551929</c:v>
                </c:pt>
                <c:pt idx="250">
                  <c:v>1.183566284447479</c:v>
                </c:pt>
                <c:pt idx="251">
                  <c:v>1.034347435782774</c:v>
                </c:pt>
                <c:pt idx="252">
                  <c:v>1.313346306176792</c:v>
                </c:pt>
                <c:pt idx="253">
                  <c:v>1.8355144408656789</c:v>
                </c:pt>
                <c:pt idx="254">
                  <c:v>2.32024929857457</c:v>
                </c:pt>
                <c:pt idx="255">
                  <c:v>3.6640629035685199</c:v>
                </c:pt>
                <c:pt idx="256">
                  <c:v>3.2539689151053039</c:v>
                </c:pt>
                <c:pt idx="257">
                  <c:v>-1.791475077950921</c:v>
                </c:pt>
                <c:pt idx="258">
                  <c:v>2.797268094485017</c:v>
                </c:pt>
                <c:pt idx="259">
                  <c:v>2.022827061543635</c:v>
                </c:pt>
                <c:pt idx="260">
                  <c:v>2.187947523452439</c:v>
                </c:pt>
                <c:pt idx="261">
                  <c:v>2.9594429203367389</c:v>
                </c:pt>
                <c:pt idx="262">
                  <c:v>2.8740409781287251</c:v>
                </c:pt>
                <c:pt idx="263">
                  <c:v>2.343531119961705</c:v>
                </c:pt>
                <c:pt idx="264">
                  <c:v>2.2376713943998259</c:v>
                </c:pt>
                <c:pt idx="265">
                  <c:v>0.30272943904015559</c:v>
                </c:pt>
                <c:pt idx="266">
                  <c:v>-0.60957544831401489</c:v>
                </c:pt>
                <c:pt idx="267">
                  <c:v>-0.85711069444249921</c:v>
                </c:pt>
                <c:pt idx="268">
                  <c:v>1.5135377498912379</c:v>
                </c:pt>
                <c:pt idx="269">
                  <c:v>1.9436726336769621</c:v>
                </c:pt>
                <c:pt idx="270">
                  <c:v>0.94581243893515499</c:v>
                </c:pt>
                <c:pt idx="271">
                  <c:v>0.42904521591558148</c:v>
                </c:pt>
                <c:pt idx="272">
                  <c:v>1.106498820957166</c:v>
                </c:pt>
                <c:pt idx="273">
                  <c:v>1.0725367194483619</c:v>
                </c:pt>
                <c:pt idx="274">
                  <c:v>2.3396261563959229</c:v>
                </c:pt>
                <c:pt idx="275">
                  <c:v>1.9828033313311491</c:v>
                </c:pt>
                <c:pt idx="276">
                  <c:v>2.438946594033252</c:v>
                </c:pt>
                <c:pt idx="277">
                  <c:v>2.3621644470573901</c:v>
                </c:pt>
                <c:pt idx="278">
                  <c:v>0.80262625164550905</c:v>
                </c:pt>
                <c:pt idx="279">
                  <c:v>0.67480672901931471</c:v>
                </c:pt>
                <c:pt idx="280">
                  <c:v>1.5368163486427919</c:v>
                </c:pt>
                <c:pt idx="281">
                  <c:v>2.1738962641870749</c:v>
                </c:pt>
                <c:pt idx="282">
                  <c:v>1.9726562847690321</c:v>
                </c:pt>
                <c:pt idx="283">
                  <c:v>4.4697740078988852</c:v>
                </c:pt>
                <c:pt idx="284">
                  <c:v>-0.86115770719553164</c:v>
                </c:pt>
                <c:pt idx="285">
                  <c:v>0.1214718324953374</c:v>
                </c:pt>
                <c:pt idx="286">
                  <c:v>0.14441470596963321</c:v>
                </c:pt>
                <c:pt idx="287">
                  <c:v>1.403973861879126</c:v>
                </c:pt>
                <c:pt idx="288">
                  <c:v>1.203897235878723</c:v>
                </c:pt>
                <c:pt idx="289">
                  <c:v>1.6867575186411909</c:v>
                </c:pt>
                <c:pt idx="290">
                  <c:v>1.6472137123537189</c:v>
                </c:pt>
                <c:pt idx="291">
                  <c:v>1.768198974008456</c:v>
                </c:pt>
                <c:pt idx="292">
                  <c:v>-1.9063744013022439</c:v>
                </c:pt>
                <c:pt idx="293">
                  <c:v>-1.6029066492034449</c:v>
                </c:pt>
                <c:pt idx="294">
                  <c:v>-1.897209606792406</c:v>
                </c:pt>
                <c:pt idx="295">
                  <c:v>-1.723511572309574</c:v>
                </c:pt>
                <c:pt idx="296">
                  <c:v>-1.9081954355138859</c:v>
                </c:pt>
                <c:pt idx="297">
                  <c:v>-2.4143432255256951</c:v>
                </c:pt>
                <c:pt idx="298">
                  <c:v>-2.0805740372683799</c:v>
                </c:pt>
                <c:pt idx="299">
                  <c:v>5.8694017081118939E-2</c:v>
                </c:pt>
                <c:pt idx="300">
                  <c:v>0.1105949750337266</c:v>
                </c:pt>
                <c:pt idx="301">
                  <c:v>-0.18668644136786261</c:v>
                </c:pt>
                <c:pt idx="302">
                  <c:v>-0.19416634021986379</c:v>
                </c:pt>
                <c:pt idx="303">
                  <c:v>-0.34996060073336499</c:v>
                </c:pt>
                <c:pt idx="304">
                  <c:v>0.79058036448126978</c:v>
                </c:pt>
                <c:pt idx="305">
                  <c:v>-4.8832045823668672E-2</c:v>
                </c:pt>
                <c:pt idx="306">
                  <c:v>-0.5759489380671452</c:v>
                </c:pt>
                <c:pt idx="307">
                  <c:v>-0.1143258126736322</c:v>
                </c:pt>
                <c:pt idx="308">
                  <c:v>-5.5225927839978761E-2</c:v>
                </c:pt>
                <c:pt idx="309">
                  <c:v>-0.21778467821357181</c:v>
                </c:pt>
                <c:pt idx="310">
                  <c:v>0.1417069833180597</c:v>
                </c:pt>
                <c:pt idx="311">
                  <c:v>0.32068854396634933</c:v>
                </c:pt>
                <c:pt idx="312">
                  <c:v>-0.2824146523956414</c:v>
                </c:pt>
                <c:pt idx="313">
                  <c:v>7.9472270023650718E-2</c:v>
                </c:pt>
                <c:pt idx="314">
                  <c:v>1.454586697812192</c:v>
                </c:pt>
                <c:pt idx="315">
                  <c:v>-0.20924393133816549</c:v>
                </c:pt>
                <c:pt idx="316">
                  <c:v>-0.27764993008435601</c:v>
                </c:pt>
                <c:pt idx="317">
                  <c:v>-0.28442841158447252</c:v>
                </c:pt>
                <c:pt idx="318">
                  <c:v>9.5812395782492649E-2</c:v>
                </c:pt>
                <c:pt idx="319">
                  <c:v>0.18641313472673771</c:v>
                </c:pt>
                <c:pt idx="320">
                  <c:v>5.8860779478385222E-2</c:v>
                </c:pt>
                <c:pt idx="321">
                  <c:v>-5.2541552136943108E-2</c:v>
                </c:pt>
                <c:pt idx="322">
                  <c:v>9.8630596863468797E-2</c:v>
                </c:pt>
                <c:pt idx="323">
                  <c:v>0.50842188031874525</c:v>
                </c:pt>
                <c:pt idx="324">
                  <c:v>-0.1029230525161543</c:v>
                </c:pt>
                <c:pt idx="325">
                  <c:v>0.45587812078984902</c:v>
                </c:pt>
                <c:pt idx="326">
                  <c:v>-0.1368019009897454</c:v>
                </c:pt>
                <c:pt idx="327">
                  <c:v>-0.15091242575569089</c:v>
                </c:pt>
                <c:pt idx="328">
                  <c:v>-0.56860718397504817</c:v>
                </c:pt>
                <c:pt idx="329">
                  <c:v>0.217381784008398</c:v>
                </c:pt>
                <c:pt idx="330">
                  <c:v>0.1140574563913274</c:v>
                </c:pt>
                <c:pt idx="331">
                  <c:v>-0.21323372221597339</c:v>
                </c:pt>
                <c:pt idx="332">
                  <c:v>-0.106929163387041</c:v>
                </c:pt>
                <c:pt idx="333">
                  <c:v>-0.19382761076460781</c:v>
                </c:pt>
                <c:pt idx="334">
                  <c:v>-8.826873464707348E-2</c:v>
                </c:pt>
                <c:pt idx="335">
                  <c:v>0.2033912515010691</c:v>
                </c:pt>
                <c:pt idx="336">
                  <c:v>0.42444910662262231</c:v>
                </c:pt>
                <c:pt idx="337">
                  <c:v>0.31804924642651988</c:v>
                </c:pt>
                <c:pt idx="338">
                  <c:v>0.1799958090283561</c:v>
                </c:pt>
                <c:pt idx="339">
                  <c:v>0.26901209329569131</c:v>
                </c:pt>
                <c:pt idx="340">
                  <c:v>-9.947019871059443E-3</c:v>
                </c:pt>
                <c:pt idx="341">
                  <c:v>-4.7616223328370098E-3</c:v>
                </c:pt>
                <c:pt idx="342">
                  <c:v>0.41059293625600141</c:v>
                </c:pt>
                <c:pt idx="343">
                  <c:v>0.25255295552243179</c:v>
                </c:pt>
                <c:pt idx="344">
                  <c:v>-0.2103112030470437</c:v>
                </c:pt>
                <c:pt idx="345">
                  <c:v>-0.37620566621068269</c:v>
                </c:pt>
                <c:pt idx="346">
                  <c:v>-0.24165589501597581</c:v>
                </c:pt>
                <c:pt idx="347">
                  <c:v>-0.46622847278072338</c:v>
                </c:pt>
                <c:pt idx="348">
                  <c:v>-7.8238663007578119E-2</c:v>
                </c:pt>
                <c:pt idx="349">
                  <c:v>6.4003342628276491E-2</c:v>
                </c:pt>
                <c:pt idx="350">
                  <c:v>0.25276940217118721</c:v>
                </c:pt>
                <c:pt idx="351">
                  <c:v>0.35192926662672341</c:v>
                </c:pt>
                <c:pt idx="352">
                  <c:v>0.29824277627120849</c:v>
                </c:pt>
                <c:pt idx="353">
                  <c:v>0.2279676608138734</c:v>
                </c:pt>
                <c:pt idx="354">
                  <c:v>0.33307440271626582</c:v>
                </c:pt>
                <c:pt idx="355">
                  <c:v>4.7143971201110323E-2</c:v>
                </c:pt>
                <c:pt idx="356">
                  <c:v>0.3244126727897077</c:v>
                </c:pt>
                <c:pt idx="357">
                  <c:v>0.32600435643231879</c:v>
                </c:pt>
                <c:pt idx="358">
                  <c:v>-0.1498856963743456</c:v>
                </c:pt>
                <c:pt idx="359">
                  <c:v>-0.33346548583622421</c:v>
                </c:pt>
                <c:pt idx="360">
                  <c:v>8.3623485646976345E-2</c:v>
                </c:pt>
                <c:pt idx="361">
                  <c:v>6.7767567324780254E-3</c:v>
                </c:pt>
                <c:pt idx="362">
                  <c:v>-8.4854907163803658E-2</c:v>
                </c:pt>
                <c:pt idx="363">
                  <c:v>2.3535887485457371E-2</c:v>
                </c:pt>
                <c:pt idx="364">
                  <c:v>-1.221590347430567E-2</c:v>
                </c:pt>
                <c:pt idx="365">
                  <c:v>-0.23981863755837329</c:v>
                </c:pt>
                <c:pt idx="366">
                  <c:v>0.65327171704195686</c:v>
                </c:pt>
                <c:pt idx="367">
                  <c:v>0.79658499896576718</c:v>
                </c:pt>
                <c:pt idx="368">
                  <c:v>0.65480819678378444</c:v>
                </c:pt>
                <c:pt idx="369">
                  <c:v>0.77486640585529409</c:v>
                </c:pt>
                <c:pt idx="370">
                  <c:v>-0.68361347086707813</c:v>
                </c:pt>
                <c:pt idx="371">
                  <c:v>-0.25358315606148679</c:v>
                </c:pt>
                <c:pt idx="372">
                  <c:v>-1.2543087547237379</c:v>
                </c:pt>
                <c:pt idx="373">
                  <c:v>-1.2963706228905341</c:v>
                </c:pt>
                <c:pt idx="374">
                  <c:v>-1.3452795568853599</c:v>
                </c:pt>
                <c:pt idx="375">
                  <c:v>-9.4654121943428815E-2</c:v>
                </c:pt>
                <c:pt idx="376">
                  <c:v>-1.08359319075175</c:v>
                </c:pt>
                <c:pt idx="377">
                  <c:v>-1.013182131890078</c:v>
                </c:pt>
                <c:pt idx="378">
                  <c:v>-1.2336053292317519</c:v>
                </c:pt>
                <c:pt idx="379">
                  <c:v>-1.3739622533661811</c:v>
                </c:pt>
                <c:pt idx="380">
                  <c:v>-0.80849444487990318</c:v>
                </c:pt>
                <c:pt idx="381">
                  <c:v>-1.4267422456720029</c:v>
                </c:pt>
                <c:pt idx="382">
                  <c:v>-1.096748878994052</c:v>
                </c:pt>
                <c:pt idx="383">
                  <c:v>-1.0507560275758221</c:v>
                </c:pt>
                <c:pt idx="384">
                  <c:v>-1.1520498269418731</c:v>
                </c:pt>
                <c:pt idx="385">
                  <c:v>-0.86078150790713948</c:v>
                </c:pt>
                <c:pt idx="386">
                  <c:v>-1.060102969991658</c:v>
                </c:pt>
                <c:pt idx="387">
                  <c:v>-0.64507009850085584</c:v>
                </c:pt>
                <c:pt idx="388">
                  <c:v>-1.106188170425388</c:v>
                </c:pt>
                <c:pt idx="389">
                  <c:v>-1.4042119271228231</c:v>
                </c:pt>
                <c:pt idx="390">
                  <c:v>-0.89618198856818909</c:v>
                </c:pt>
                <c:pt idx="391">
                  <c:v>-1.3535894158889681</c:v>
                </c:pt>
                <c:pt idx="392">
                  <c:v>-0.94315820501509962</c:v>
                </c:pt>
                <c:pt idx="393">
                  <c:v>-0.98061536658920734</c:v>
                </c:pt>
                <c:pt idx="394">
                  <c:v>-1.884214906477065</c:v>
                </c:pt>
                <c:pt idx="395">
                  <c:v>-1.3857710084574271</c:v>
                </c:pt>
                <c:pt idx="396">
                  <c:v>-0.58449796911409657</c:v>
                </c:pt>
                <c:pt idx="397">
                  <c:v>-1.241182897498327</c:v>
                </c:pt>
                <c:pt idx="398">
                  <c:v>-0.60947407600414216</c:v>
                </c:pt>
                <c:pt idx="399">
                  <c:v>-0.55872911263008762</c:v>
                </c:pt>
                <c:pt idx="400">
                  <c:v>-1.175873276381987</c:v>
                </c:pt>
                <c:pt idx="401">
                  <c:v>-1.091772660349501</c:v>
                </c:pt>
                <c:pt idx="402">
                  <c:v>-1.507873526284085</c:v>
                </c:pt>
                <c:pt idx="403">
                  <c:v>-1.1944721952135791</c:v>
                </c:pt>
                <c:pt idx="404">
                  <c:v>0.77373702436101144</c:v>
                </c:pt>
                <c:pt idx="405">
                  <c:v>1.1698935481973169</c:v>
                </c:pt>
                <c:pt idx="406">
                  <c:v>0.77310463475145086</c:v>
                </c:pt>
                <c:pt idx="407">
                  <c:v>1.0428913497178101</c:v>
                </c:pt>
                <c:pt idx="408">
                  <c:v>1.166643101162119</c:v>
                </c:pt>
                <c:pt idx="409">
                  <c:v>0.44352829531530003</c:v>
                </c:pt>
                <c:pt idx="410">
                  <c:v>0.56511157442344673</c:v>
                </c:pt>
                <c:pt idx="411">
                  <c:v>0.77385008565812441</c:v>
                </c:pt>
                <c:pt idx="412">
                  <c:v>3.7425734488212722E-2</c:v>
                </c:pt>
                <c:pt idx="413">
                  <c:v>-0.11457062761031959</c:v>
                </c:pt>
                <c:pt idx="414">
                  <c:v>-0.15167455179807349</c:v>
                </c:pt>
                <c:pt idx="415">
                  <c:v>-0.19612409892920279</c:v>
                </c:pt>
                <c:pt idx="416">
                  <c:v>-0.1879778615826998</c:v>
                </c:pt>
                <c:pt idx="417">
                  <c:v>-0.31459613899779892</c:v>
                </c:pt>
                <c:pt idx="418">
                  <c:v>-8.765040879284583E-2</c:v>
                </c:pt>
                <c:pt idx="419">
                  <c:v>0.4952473012157399</c:v>
                </c:pt>
                <c:pt idx="420">
                  <c:v>0.26031846469333542</c:v>
                </c:pt>
                <c:pt idx="421">
                  <c:v>-1.9221058863543649E-2</c:v>
                </c:pt>
                <c:pt idx="422">
                  <c:v>-0.82891269104648524</c:v>
                </c:pt>
                <c:pt idx="423">
                  <c:v>-0.12945171615966661</c:v>
                </c:pt>
                <c:pt idx="424">
                  <c:v>-0.36883353317635292</c:v>
                </c:pt>
                <c:pt idx="425">
                  <c:v>-0.3149250854252898</c:v>
                </c:pt>
                <c:pt idx="426">
                  <c:v>-0.54181383485403201</c:v>
                </c:pt>
                <c:pt idx="427">
                  <c:v>-0.58226988477122821</c:v>
                </c:pt>
                <c:pt idx="428">
                  <c:v>0.23759330048847521</c:v>
                </c:pt>
                <c:pt idx="429">
                  <c:v>-1.169249713844568E-2</c:v>
                </c:pt>
                <c:pt idx="430">
                  <c:v>0.28797315602320828</c:v>
                </c:pt>
                <c:pt idx="431">
                  <c:v>-1.5279323123683661E-3</c:v>
                </c:pt>
                <c:pt idx="432">
                  <c:v>0.61676663381767316</c:v>
                </c:pt>
                <c:pt idx="433">
                  <c:v>0.52344786341698013</c:v>
                </c:pt>
                <c:pt idx="434">
                  <c:v>6.0468225115134028E-2</c:v>
                </c:pt>
                <c:pt idx="435">
                  <c:v>8.952982637462302E-2</c:v>
                </c:pt>
                <c:pt idx="436">
                  <c:v>0.1207173103658947</c:v>
                </c:pt>
                <c:pt idx="437">
                  <c:v>0.93156210778367809</c:v>
                </c:pt>
                <c:pt idx="438">
                  <c:v>-0.46451500024040271</c:v>
                </c:pt>
                <c:pt idx="439">
                  <c:v>-0.50622505179966304</c:v>
                </c:pt>
                <c:pt idx="440">
                  <c:v>-0.44639966611258219</c:v>
                </c:pt>
                <c:pt idx="441">
                  <c:v>-0.17670532270224509</c:v>
                </c:pt>
                <c:pt idx="442">
                  <c:v>-0.53082233661156808</c:v>
                </c:pt>
                <c:pt idx="443">
                  <c:v>-0.45705599394287261</c:v>
                </c:pt>
                <c:pt idx="444">
                  <c:v>-0.35835980298289138</c:v>
                </c:pt>
                <c:pt idx="445">
                  <c:v>0.71373968823174239</c:v>
                </c:pt>
                <c:pt idx="446">
                  <c:v>-0.1408560870316192</c:v>
                </c:pt>
                <c:pt idx="447">
                  <c:v>0.62944861388270468</c:v>
                </c:pt>
                <c:pt idx="448">
                  <c:v>0.28315629338783388</c:v>
                </c:pt>
                <c:pt idx="449">
                  <c:v>-3.823850468283959E-2</c:v>
                </c:pt>
                <c:pt idx="450">
                  <c:v>2.9452241751986058E-3</c:v>
                </c:pt>
                <c:pt idx="451">
                  <c:v>0.15435396149397901</c:v>
                </c:pt>
                <c:pt idx="452">
                  <c:v>-0.14290548817394991</c:v>
                </c:pt>
                <c:pt idx="453">
                  <c:v>-3.7225123391008037E-2</c:v>
                </c:pt>
                <c:pt idx="454">
                  <c:v>0.32756450880164067</c:v>
                </c:pt>
                <c:pt idx="455">
                  <c:v>-0.1102491582784564</c:v>
                </c:pt>
                <c:pt idx="456">
                  <c:v>6.7827560619764346E-2</c:v>
                </c:pt>
                <c:pt idx="457">
                  <c:v>-0.39484854547151182</c:v>
                </c:pt>
                <c:pt idx="458">
                  <c:v>-0.41081782705219633</c:v>
                </c:pt>
                <c:pt idx="459">
                  <c:v>-0.61354368967754125</c:v>
                </c:pt>
                <c:pt idx="460">
                  <c:v>-0.11007812428450769</c:v>
                </c:pt>
                <c:pt idx="461">
                  <c:v>0.25083190613628231</c:v>
                </c:pt>
                <c:pt idx="462">
                  <c:v>0.2062337027948361</c:v>
                </c:pt>
                <c:pt idx="463">
                  <c:v>-6.138703202635263E-2</c:v>
                </c:pt>
                <c:pt idx="464">
                  <c:v>0.1718116991577143</c:v>
                </c:pt>
                <c:pt idx="465">
                  <c:v>0.64186855424089195</c:v>
                </c:pt>
                <c:pt idx="466">
                  <c:v>0.11298587096122829</c:v>
                </c:pt>
                <c:pt idx="467">
                  <c:v>0.18727486392729531</c:v>
                </c:pt>
                <c:pt idx="468">
                  <c:v>-3.9252435130271462E-2</c:v>
                </c:pt>
                <c:pt idx="469">
                  <c:v>-0.17609209515138161</c:v>
                </c:pt>
                <c:pt idx="470">
                  <c:v>-0.25941029011185501</c:v>
                </c:pt>
                <c:pt idx="471">
                  <c:v>0.3127905281437543</c:v>
                </c:pt>
                <c:pt idx="472">
                  <c:v>6.9846136056009298E-2</c:v>
                </c:pt>
                <c:pt idx="473">
                  <c:v>-5.9318470224987041E-2</c:v>
                </c:pt>
                <c:pt idx="474">
                  <c:v>-3.0855252272257511E-2</c:v>
                </c:pt>
                <c:pt idx="475">
                  <c:v>2.368680952179409E-2</c:v>
                </c:pt>
                <c:pt idx="476">
                  <c:v>5.9287511208974943E-2</c:v>
                </c:pt>
                <c:pt idx="477">
                  <c:v>1.372550175210296</c:v>
                </c:pt>
                <c:pt idx="478">
                  <c:v>-0.13410634994446941</c:v>
                </c:pt>
                <c:pt idx="479">
                  <c:v>0.32055506428799568</c:v>
                </c:pt>
                <c:pt idx="480">
                  <c:v>-0.20188058054995711</c:v>
                </c:pt>
                <c:pt idx="481">
                  <c:v>8.665394673403029E-2</c:v>
                </c:pt>
                <c:pt idx="482">
                  <c:v>-0.11834443108493869</c:v>
                </c:pt>
                <c:pt idx="483">
                  <c:v>9.5780002319656068E-2</c:v>
                </c:pt>
                <c:pt idx="484">
                  <c:v>0.16292255114199239</c:v>
                </c:pt>
                <c:pt idx="485">
                  <c:v>-3.302260290107123E-2</c:v>
                </c:pt>
                <c:pt idx="486">
                  <c:v>0.3499882406037606</c:v>
                </c:pt>
                <c:pt idx="487">
                  <c:v>0.41944426006736751</c:v>
                </c:pt>
                <c:pt idx="488">
                  <c:v>-0.8011394601850691</c:v>
                </c:pt>
                <c:pt idx="489">
                  <c:v>-0.7280318044000007</c:v>
                </c:pt>
                <c:pt idx="490">
                  <c:v>-1.204304733486121</c:v>
                </c:pt>
                <c:pt idx="491">
                  <c:v>-1.7213537584850249</c:v>
                </c:pt>
                <c:pt idx="492">
                  <c:v>-0.8131398410873163</c:v>
                </c:pt>
                <c:pt idx="493">
                  <c:v>-0.7859471737703988</c:v>
                </c:pt>
                <c:pt idx="494">
                  <c:v>-1.993504249591606</c:v>
                </c:pt>
                <c:pt idx="495">
                  <c:v>-1.934626842177728</c:v>
                </c:pt>
                <c:pt idx="496">
                  <c:v>-1.9341098607057829</c:v>
                </c:pt>
                <c:pt idx="497">
                  <c:v>-1.9341765359172911</c:v>
                </c:pt>
                <c:pt idx="498">
                  <c:v>-1.859291765529079</c:v>
                </c:pt>
                <c:pt idx="499">
                  <c:v>-1.80336395996414</c:v>
                </c:pt>
                <c:pt idx="500">
                  <c:v>-1.9514977231351951</c:v>
                </c:pt>
                <c:pt idx="501">
                  <c:v>-1.859337571172605</c:v>
                </c:pt>
                <c:pt idx="502">
                  <c:v>-1.70732274891647</c:v>
                </c:pt>
                <c:pt idx="503">
                  <c:v>-1.802737587546869</c:v>
                </c:pt>
                <c:pt idx="504">
                  <c:v>-1.144839114006901</c:v>
                </c:pt>
                <c:pt idx="505">
                  <c:v>-1.2602530871837969</c:v>
                </c:pt>
                <c:pt idx="506">
                  <c:v>-1.204669187082279</c:v>
                </c:pt>
                <c:pt idx="507">
                  <c:v>-1.3759137236298451</c:v>
                </c:pt>
                <c:pt idx="508">
                  <c:v>-1.1698426353641109</c:v>
                </c:pt>
                <c:pt idx="509">
                  <c:v>-1.212485172412036</c:v>
                </c:pt>
                <c:pt idx="510">
                  <c:v>-1.6614619594453239</c:v>
                </c:pt>
                <c:pt idx="511">
                  <c:v>-1.6210837653997641</c:v>
                </c:pt>
                <c:pt idx="512">
                  <c:v>-1.7605584552338061</c:v>
                </c:pt>
                <c:pt idx="513">
                  <c:v>-1.779608423269911</c:v>
                </c:pt>
                <c:pt idx="514">
                  <c:v>-1.6901285554815599</c:v>
                </c:pt>
                <c:pt idx="515">
                  <c:v>-0.61916018774113357</c:v>
                </c:pt>
                <c:pt idx="516">
                  <c:v>-0.70009824629687867</c:v>
                </c:pt>
                <c:pt idx="517">
                  <c:v>0.46566866164011828</c:v>
                </c:pt>
                <c:pt idx="518">
                  <c:v>-0.76216184470868109</c:v>
                </c:pt>
                <c:pt idx="519">
                  <c:v>-0.53157612942698962</c:v>
                </c:pt>
                <c:pt idx="520">
                  <c:v>-0.86307695188317801</c:v>
                </c:pt>
                <c:pt idx="521">
                  <c:v>-1.8263725171359491</c:v>
                </c:pt>
                <c:pt idx="522">
                  <c:v>-1.5360227749402049</c:v>
                </c:pt>
                <c:pt idx="523">
                  <c:v>-1.7055718585570441</c:v>
                </c:pt>
                <c:pt idx="524">
                  <c:v>-1.0458079893543071</c:v>
                </c:pt>
                <c:pt idx="525">
                  <c:v>-0.33369747788720638</c:v>
                </c:pt>
                <c:pt idx="526">
                  <c:v>-1.2060968563752099</c:v>
                </c:pt>
                <c:pt idx="527">
                  <c:v>-0.71175778216743191</c:v>
                </c:pt>
                <c:pt idx="528">
                  <c:v>-1.2118493517540601</c:v>
                </c:pt>
                <c:pt idx="529">
                  <c:v>-1.79105023783166</c:v>
                </c:pt>
                <c:pt idx="530">
                  <c:v>-1.3330059635828611</c:v>
                </c:pt>
                <c:pt idx="531">
                  <c:v>-1.6640515087897689</c:v>
                </c:pt>
                <c:pt idx="532">
                  <c:v>-1.6593698723536281</c:v>
                </c:pt>
                <c:pt idx="533">
                  <c:v>-1.604599834276675</c:v>
                </c:pt>
                <c:pt idx="534">
                  <c:v>-1.4737771835819109</c:v>
                </c:pt>
                <c:pt idx="535">
                  <c:v>-1.883309532258501</c:v>
                </c:pt>
                <c:pt idx="536">
                  <c:v>-1.503924014792956</c:v>
                </c:pt>
                <c:pt idx="537">
                  <c:v>-1.6722015935216941</c:v>
                </c:pt>
                <c:pt idx="538">
                  <c:v>-1.4017489874812841</c:v>
                </c:pt>
                <c:pt idx="539">
                  <c:v>-1.4972705434946449</c:v>
                </c:pt>
                <c:pt idx="540">
                  <c:v>-1.2491464285010609</c:v>
                </c:pt>
                <c:pt idx="541">
                  <c:v>-1.2784204459670361</c:v>
                </c:pt>
                <c:pt idx="542">
                  <c:v>-1.1671888191638611</c:v>
                </c:pt>
                <c:pt idx="543">
                  <c:v>0.58033212968387027</c:v>
                </c:pt>
                <c:pt idx="544">
                  <c:v>0.81408323652761305</c:v>
                </c:pt>
                <c:pt idx="545">
                  <c:v>0.56213932445568682</c:v>
                </c:pt>
                <c:pt idx="546">
                  <c:v>0.72386823644960574</c:v>
                </c:pt>
                <c:pt idx="547">
                  <c:v>0.47224920550577071</c:v>
                </c:pt>
                <c:pt idx="548">
                  <c:v>0.25075952475645569</c:v>
                </c:pt>
                <c:pt idx="549">
                  <c:v>0.36674595795405429</c:v>
                </c:pt>
                <c:pt idx="550">
                  <c:v>0.22137719088620861</c:v>
                </c:pt>
                <c:pt idx="551">
                  <c:v>0.30820034844869781</c:v>
                </c:pt>
                <c:pt idx="552">
                  <c:v>0.4742073341223198</c:v>
                </c:pt>
                <c:pt idx="553">
                  <c:v>0.51038644229107444</c:v>
                </c:pt>
                <c:pt idx="554">
                  <c:v>0.56403736007869842</c:v>
                </c:pt>
                <c:pt idx="555">
                  <c:v>0.4068622423365662</c:v>
                </c:pt>
                <c:pt idx="556">
                  <c:v>0.56656327222453784</c:v>
                </c:pt>
                <c:pt idx="557">
                  <c:v>1.0635138014091521</c:v>
                </c:pt>
                <c:pt idx="558">
                  <c:v>1.0645901234148509</c:v>
                </c:pt>
                <c:pt idx="559">
                  <c:v>0.76471365859631879</c:v>
                </c:pt>
                <c:pt idx="560">
                  <c:v>0.49238168639557811</c:v>
                </c:pt>
                <c:pt idx="561">
                  <c:v>0.33001560326479051</c:v>
                </c:pt>
                <c:pt idx="562">
                  <c:v>-0.2163811404978041</c:v>
                </c:pt>
                <c:pt idx="563">
                  <c:v>0.16517273933120261</c:v>
                </c:pt>
                <c:pt idx="564">
                  <c:v>-0.25002207287921208</c:v>
                </c:pt>
                <c:pt idx="565">
                  <c:v>0.47607674467459687</c:v>
                </c:pt>
                <c:pt idx="566">
                  <c:v>0.72192450797380303</c:v>
                </c:pt>
                <c:pt idx="567">
                  <c:v>1.0835072733154061</c:v>
                </c:pt>
                <c:pt idx="568">
                  <c:v>0.87116947443911541</c:v>
                </c:pt>
                <c:pt idx="569">
                  <c:v>0.73970427408568218</c:v>
                </c:pt>
                <c:pt idx="570">
                  <c:v>0.69311234187925386</c:v>
                </c:pt>
                <c:pt idx="571">
                  <c:v>0.933243800117878</c:v>
                </c:pt>
                <c:pt idx="572">
                  <c:v>0.62627932184466195</c:v>
                </c:pt>
                <c:pt idx="573">
                  <c:v>0.13727954327887601</c:v>
                </c:pt>
                <c:pt idx="574">
                  <c:v>0.85352972937512273</c:v>
                </c:pt>
                <c:pt idx="575">
                  <c:v>0.98230503502837374</c:v>
                </c:pt>
                <c:pt idx="576">
                  <c:v>1.1140694143030869</c:v>
                </c:pt>
                <c:pt idx="577">
                  <c:v>1.2637709050422381</c:v>
                </c:pt>
                <c:pt idx="578">
                  <c:v>1.282912913972706</c:v>
                </c:pt>
                <c:pt idx="579">
                  <c:v>1.089015836416424</c:v>
                </c:pt>
                <c:pt idx="580">
                  <c:v>1.0497013999452229</c:v>
                </c:pt>
                <c:pt idx="581">
                  <c:v>0.85256725968846292</c:v>
                </c:pt>
                <c:pt idx="582">
                  <c:v>0.90830706856850407</c:v>
                </c:pt>
                <c:pt idx="583">
                  <c:v>0.87577723940524432</c:v>
                </c:pt>
                <c:pt idx="584">
                  <c:v>0.62899182834720302</c:v>
                </c:pt>
                <c:pt idx="585">
                  <c:v>0.85399204069871959</c:v>
                </c:pt>
                <c:pt idx="586">
                  <c:v>0.66398298977515513</c:v>
                </c:pt>
                <c:pt idx="587">
                  <c:v>0.32775877178952267</c:v>
                </c:pt>
                <c:pt idx="588">
                  <c:v>1.171549557916157</c:v>
                </c:pt>
                <c:pt idx="589">
                  <c:v>1.0505317056030039</c:v>
                </c:pt>
                <c:pt idx="590">
                  <c:v>1.031572846221146</c:v>
                </c:pt>
                <c:pt idx="591">
                  <c:v>1.1773142486620689</c:v>
                </c:pt>
                <c:pt idx="592">
                  <c:v>1.2157810044798889</c:v>
                </c:pt>
                <c:pt idx="593">
                  <c:v>0.64170365307260535</c:v>
                </c:pt>
                <c:pt idx="594">
                  <c:v>0.25806069787495428</c:v>
                </c:pt>
                <c:pt idx="595">
                  <c:v>0.1114248900135468</c:v>
                </c:pt>
                <c:pt idx="596">
                  <c:v>-0.1101980358318837</c:v>
                </c:pt>
                <c:pt idx="597">
                  <c:v>-0.49458644126089307</c:v>
                </c:pt>
                <c:pt idx="598">
                  <c:v>0.55109256109225613</c:v>
                </c:pt>
                <c:pt idx="599">
                  <c:v>0.36841861247024837</c:v>
                </c:pt>
                <c:pt idx="600">
                  <c:v>1.2204783428677439</c:v>
                </c:pt>
                <c:pt idx="601">
                  <c:v>-0.1192778669808969</c:v>
                </c:pt>
                <c:pt idx="602">
                  <c:v>0.78911932139339092</c:v>
                </c:pt>
                <c:pt idx="603">
                  <c:v>1.287979992778042</c:v>
                </c:pt>
                <c:pt idx="604">
                  <c:v>1.0022629716740581</c:v>
                </c:pt>
                <c:pt idx="605">
                  <c:v>0.99634340351508333</c:v>
                </c:pt>
                <c:pt idx="606">
                  <c:v>0.85481134758862076</c:v>
                </c:pt>
                <c:pt idx="607">
                  <c:v>0.8479001078707753</c:v>
                </c:pt>
                <c:pt idx="608">
                  <c:v>0.24284815270901189</c:v>
                </c:pt>
                <c:pt idx="609">
                  <c:v>0.51004336539724426</c:v>
                </c:pt>
                <c:pt idx="610">
                  <c:v>0.96286231049383331</c:v>
                </c:pt>
                <c:pt idx="611">
                  <c:v>0.98920513046030201</c:v>
                </c:pt>
                <c:pt idx="612">
                  <c:v>1.015069442033435</c:v>
                </c:pt>
                <c:pt idx="613">
                  <c:v>0.88095687498632202</c:v>
                </c:pt>
                <c:pt idx="614">
                  <c:v>0.97325391505565639</c:v>
                </c:pt>
                <c:pt idx="615">
                  <c:v>0.90083575472115351</c:v>
                </c:pt>
                <c:pt idx="616">
                  <c:v>0.54969922707920171</c:v>
                </c:pt>
                <c:pt idx="617">
                  <c:v>0.71842038299962285</c:v>
                </c:pt>
                <c:pt idx="618">
                  <c:v>1.063017196014167</c:v>
                </c:pt>
                <c:pt idx="619">
                  <c:v>0.84036207199943946</c:v>
                </c:pt>
                <c:pt idx="620">
                  <c:v>0.9874313562906516</c:v>
                </c:pt>
                <c:pt idx="621">
                  <c:v>0.87602981875371977</c:v>
                </c:pt>
                <c:pt idx="622">
                  <c:v>0.95648389602918193</c:v>
                </c:pt>
                <c:pt idx="623">
                  <c:v>0.49989815734363902</c:v>
                </c:pt>
                <c:pt idx="624">
                  <c:v>0.23266109075669689</c:v>
                </c:pt>
                <c:pt idx="625">
                  <c:v>0.36065780208462223</c:v>
                </c:pt>
                <c:pt idx="626">
                  <c:v>-4.8981262682029507E-2</c:v>
                </c:pt>
                <c:pt idx="627">
                  <c:v>4.6140226582010259E-2</c:v>
                </c:pt>
                <c:pt idx="628">
                  <c:v>0.1248567309432102</c:v>
                </c:pt>
                <c:pt idx="629">
                  <c:v>-5.508160143704062E-2</c:v>
                </c:pt>
                <c:pt idx="630">
                  <c:v>1.397921297027817</c:v>
                </c:pt>
                <c:pt idx="631">
                  <c:v>0.95224063371101664</c:v>
                </c:pt>
                <c:pt idx="632">
                  <c:v>0.14429067669579099</c:v>
                </c:pt>
                <c:pt idx="633">
                  <c:v>0.97502609602810542</c:v>
                </c:pt>
                <c:pt idx="634">
                  <c:v>-0.16557713151269929</c:v>
                </c:pt>
                <c:pt idx="635">
                  <c:v>0.76897492398311951</c:v>
                </c:pt>
                <c:pt idx="636">
                  <c:v>0.58887344028314981</c:v>
                </c:pt>
                <c:pt idx="637">
                  <c:v>0.69903781890276195</c:v>
                </c:pt>
                <c:pt idx="638">
                  <c:v>0.89123460740325444</c:v>
                </c:pt>
                <c:pt idx="639">
                  <c:v>0.91540201288191336</c:v>
                </c:pt>
                <c:pt idx="640">
                  <c:v>0.82966921288349682</c:v>
                </c:pt>
                <c:pt idx="641">
                  <c:v>0.69981676497366008</c:v>
                </c:pt>
                <c:pt idx="642">
                  <c:v>0.93232039471724182</c:v>
                </c:pt>
                <c:pt idx="643">
                  <c:v>-0.45037619580426169</c:v>
                </c:pt>
                <c:pt idx="644">
                  <c:v>1.1594406121088801</c:v>
                </c:pt>
                <c:pt idx="645">
                  <c:v>-0.28296333682328689</c:v>
                </c:pt>
                <c:pt idx="646">
                  <c:v>-1.0564793085030051</c:v>
                </c:pt>
                <c:pt idx="647">
                  <c:v>-1.289744572551762</c:v>
                </c:pt>
                <c:pt idx="648">
                  <c:v>-0.4073422392349163</c:v>
                </c:pt>
                <c:pt idx="649">
                  <c:v>-0.464367842491337</c:v>
                </c:pt>
                <c:pt idx="650">
                  <c:v>-5.1441715764419582E-2</c:v>
                </c:pt>
                <c:pt idx="651">
                  <c:v>0.2185775997161318</c:v>
                </c:pt>
                <c:pt idx="652">
                  <c:v>-0.91292352326616222</c:v>
                </c:pt>
                <c:pt idx="653">
                  <c:v>-0.6776675458958662</c:v>
                </c:pt>
                <c:pt idx="654">
                  <c:v>-0.18303116115700571</c:v>
                </c:pt>
                <c:pt idx="655">
                  <c:v>-0.81991525163131196</c:v>
                </c:pt>
                <c:pt idx="656">
                  <c:v>0.19757720403002621</c:v>
                </c:pt>
                <c:pt idx="657">
                  <c:v>-0.16187319808893449</c:v>
                </c:pt>
                <c:pt idx="658">
                  <c:v>-0.50638219555273045</c:v>
                </c:pt>
                <c:pt idx="659">
                  <c:v>2.8677741476980909</c:v>
                </c:pt>
                <c:pt idx="660">
                  <c:v>-0.6931842092618562</c:v>
                </c:pt>
                <c:pt idx="661">
                  <c:v>-0.84583609113134639</c:v>
                </c:pt>
                <c:pt idx="662">
                  <c:v>-1.2365540204544641</c:v>
                </c:pt>
                <c:pt idx="663">
                  <c:v>-1.318318876314676</c:v>
                </c:pt>
                <c:pt idx="664">
                  <c:v>-1.378684766242483</c:v>
                </c:pt>
                <c:pt idx="665">
                  <c:v>-0.73405362251301065</c:v>
                </c:pt>
                <c:pt idx="666">
                  <c:v>-0.91016581832860066</c:v>
                </c:pt>
                <c:pt idx="667">
                  <c:v>-1.392268634876036</c:v>
                </c:pt>
                <c:pt idx="668">
                  <c:v>-0.69593552712025031</c:v>
                </c:pt>
                <c:pt idx="669">
                  <c:v>-0.69716290735913289</c:v>
                </c:pt>
                <c:pt idx="670">
                  <c:v>-0.74413849186301539</c:v>
                </c:pt>
                <c:pt idx="671">
                  <c:v>0.21205891391347589</c:v>
                </c:pt>
                <c:pt idx="672">
                  <c:v>-0.90632686403483509</c:v>
                </c:pt>
                <c:pt idx="673">
                  <c:v>-1.2192499005127231</c:v>
                </c:pt>
                <c:pt idx="674">
                  <c:v>-0.66088020996049557</c:v>
                </c:pt>
                <c:pt idx="675">
                  <c:v>-2.2665969454760422</c:v>
                </c:pt>
                <c:pt idx="676">
                  <c:v>-2.521282199145658</c:v>
                </c:pt>
                <c:pt idx="677">
                  <c:v>-1.109136865266338</c:v>
                </c:pt>
                <c:pt idx="678">
                  <c:v>-0.32710502852368639</c:v>
                </c:pt>
                <c:pt idx="679">
                  <c:v>-2.0025827146780681</c:v>
                </c:pt>
                <c:pt idx="680">
                  <c:v>-0.96783305642122397</c:v>
                </c:pt>
                <c:pt idx="681">
                  <c:v>-0.91877724608709233</c:v>
                </c:pt>
                <c:pt idx="682">
                  <c:v>-0.96371328524507072</c:v>
                </c:pt>
                <c:pt idx="683">
                  <c:v>-0.96109278208381699</c:v>
                </c:pt>
                <c:pt idx="684">
                  <c:v>-0.71663737364673219</c:v>
                </c:pt>
                <c:pt idx="685">
                  <c:v>-0.98177797236359332</c:v>
                </c:pt>
                <c:pt idx="686">
                  <c:v>-1.009248031167721</c:v>
                </c:pt>
                <c:pt idx="687">
                  <c:v>-0.53232384405916999</c:v>
                </c:pt>
                <c:pt idx="688">
                  <c:v>-0.55886148581359452</c:v>
                </c:pt>
                <c:pt idx="689">
                  <c:v>-0.69413573633673942</c:v>
                </c:pt>
                <c:pt idx="690">
                  <c:v>-0.51684848975322528</c:v>
                </c:pt>
                <c:pt idx="691">
                  <c:v>-0.56393884617002021</c:v>
                </c:pt>
                <c:pt idx="692">
                  <c:v>-0.86321225270649582</c:v>
                </c:pt>
                <c:pt idx="693">
                  <c:v>-1.196761446657556</c:v>
                </c:pt>
                <c:pt idx="694">
                  <c:v>-1.3136304369376739</c:v>
                </c:pt>
                <c:pt idx="695">
                  <c:v>-1.202117063632373</c:v>
                </c:pt>
                <c:pt idx="696">
                  <c:v>-0.31472624308598968</c:v>
                </c:pt>
                <c:pt idx="697">
                  <c:v>-1.078657205102687</c:v>
                </c:pt>
                <c:pt idx="698">
                  <c:v>-1.0808035761084209</c:v>
                </c:pt>
                <c:pt idx="699">
                  <c:v>-1.2009865568532681</c:v>
                </c:pt>
                <c:pt idx="700">
                  <c:v>-1.2285169262862889</c:v>
                </c:pt>
                <c:pt idx="701">
                  <c:v>-1.064684835423036</c:v>
                </c:pt>
                <c:pt idx="702">
                  <c:v>-1.2304436715144511</c:v>
                </c:pt>
                <c:pt idx="703">
                  <c:v>-1.4196628227603501</c:v>
                </c:pt>
                <c:pt idx="704">
                  <c:v>-1.620133604074333</c:v>
                </c:pt>
                <c:pt idx="705">
                  <c:v>-1.357195997298356</c:v>
                </c:pt>
                <c:pt idx="706">
                  <c:v>-0.96677471829534012</c:v>
                </c:pt>
                <c:pt idx="707">
                  <c:v>-1.3562431717462891</c:v>
                </c:pt>
                <c:pt idx="708">
                  <c:v>-1.487140271432702</c:v>
                </c:pt>
                <c:pt idx="709">
                  <c:v>-1.021867456411403</c:v>
                </c:pt>
                <c:pt idx="710">
                  <c:v>-0.9566251261576687</c:v>
                </c:pt>
                <c:pt idx="711">
                  <c:v>-0.85423174607756647</c:v>
                </c:pt>
                <c:pt idx="712">
                  <c:v>-1.0332082512833489</c:v>
                </c:pt>
                <c:pt idx="713">
                  <c:v>-1.110344793101814</c:v>
                </c:pt>
                <c:pt idx="714">
                  <c:v>-0.98970334102805324</c:v>
                </c:pt>
                <c:pt idx="715">
                  <c:v>-0.89811838263820765</c:v>
                </c:pt>
                <c:pt idx="716">
                  <c:v>-1.0231476488908029</c:v>
                </c:pt>
                <c:pt idx="717">
                  <c:v>-0.59438265990231487</c:v>
                </c:pt>
                <c:pt idx="718">
                  <c:v>-0.93410089072498481</c:v>
                </c:pt>
                <c:pt idx="719">
                  <c:v>-0.79655455736736802</c:v>
                </c:pt>
                <c:pt idx="720">
                  <c:v>-0.93892362184696065</c:v>
                </c:pt>
                <c:pt idx="721">
                  <c:v>-1.905829104769666</c:v>
                </c:pt>
                <c:pt idx="722">
                  <c:v>-1.177688602278596</c:v>
                </c:pt>
                <c:pt idx="723">
                  <c:v>-0.6212561521771317</c:v>
                </c:pt>
                <c:pt idx="724">
                  <c:v>-0.66044932492284247</c:v>
                </c:pt>
                <c:pt idx="725">
                  <c:v>-0.49370809521926212</c:v>
                </c:pt>
                <c:pt idx="726">
                  <c:v>-0.59466872504366231</c:v>
                </c:pt>
                <c:pt idx="727">
                  <c:v>-0.77342559650784304</c:v>
                </c:pt>
                <c:pt idx="728">
                  <c:v>0.24870289682205721</c:v>
                </c:pt>
                <c:pt idx="729">
                  <c:v>-0.60351440595144568</c:v>
                </c:pt>
                <c:pt idx="730">
                  <c:v>-0.90660797000219195</c:v>
                </c:pt>
                <c:pt idx="731">
                  <c:v>-1.157217169972923</c:v>
                </c:pt>
                <c:pt idx="732">
                  <c:v>-2.2993718841568098</c:v>
                </c:pt>
                <c:pt idx="733">
                  <c:v>-2.2847983949539699</c:v>
                </c:pt>
                <c:pt idx="734">
                  <c:v>-2.55274739975258</c:v>
                </c:pt>
                <c:pt idx="735">
                  <c:v>-1.1408473567166331</c:v>
                </c:pt>
                <c:pt idx="736">
                  <c:v>-1.045126011251571</c:v>
                </c:pt>
                <c:pt idx="737">
                  <c:v>-0.35406001708991391</c:v>
                </c:pt>
                <c:pt idx="738">
                  <c:v>-0.57201190142311453</c:v>
                </c:pt>
                <c:pt idx="739">
                  <c:v>-2.0324951967266869</c:v>
                </c:pt>
                <c:pt idx="740">
                  <c:v>-1.9689115666027981</c:v>
                </c:pt>
                <c:pt idx="741">
                  <c:v>-0.1197788284577256</c:v>
                </c:pt>
                <c:pt idx="742">
                  <c:v>-0.93124466627647584</c:v>
                </c:pt>
                <c:pt idx="743">
                  <c:v>-0.61459018660397036</c:v>
                </c:pt>
                <c:pt idx="744">
                  <c:v>-0.46364473467160339</c:v>
                </c:pt>
                <c:pt idx="745">
                  <c:v>0.15569647890075389</c:v>
                </c:pt>
                <c:pt idx="746">
                  <c:v>8.166510554265663E-2</c:v>
                </c:pt>
                <c:pt idx="747">
                  <c:v>-0.56065364221121206</c:v>
                </c:pt>
                <c:pt idx="748">
                  <c:v>-0.57641415074609237</c:v>
                </c:pt>
                <c:pt idx="749">
                  <c:v>7.5623528557491161E-3</c:v>
                </c:pt>
                <c:pt idx="750">
                  <c:v>7.6823969144446044E-2</c:v>
                </c:pt>
                <c:pt idx="751">
                  <c:v>0.33663192253160817</c:v>
                </c:pt>
                <c:pt idx="752">
                  <c:v>0.16782634814057909</c:v>
                </c:pt>
                <c:pt idx="753">
                  <c:v>1.024194778578875</c:v>
                </c:pt>
                <c:pt idx="754">
                  <c:v>1.36931922348526</c:v>
                </c:pt>
                <c:pt idx="755">
                  <c:v>1.146432126696872</c:v>
                </c:pt>
                <c:pt idx="756">
                  <c:v>1.229526984569367</c:v>
                </c:pt>
                <c:pt idx="757">
                  <c:v>1.2654598092480021</c:v>
                </c:pt>
                <c:pt idx="758">
                  <c:v>1.2731862887504859</c:v>
                </c:pt>
                <c:pt idx="759">
                  <c:v>1.3609699628734311</c:v>
                </c:pt>
                <c:pt idx="760">
                  <c:v>0.31544538994153631</c:v>
                </c:pt>
                <c:pt idx="761">
                  <c:v>0.13320547525765539</c:v>
                </c:pt>
                <c:pt idx="762">
                  <c:v>0.3051995036942452</c:v>
                </c:pt>
                <c:pt idx="763">
                  <c:v>0.40807501324134521</c:v>
                </c:pt>
                <c:pt idx="764">
                  <c:v>0.31389068967035388</c:v>
                </c:pt>
                <c:pt idx="765">
                  <c:v>0.1597948276734566</c:v>
                </c:pt>
                <c:pt idx="766">
                  <c:v>-5.5117735076385321E-3</c:v>
                </c:pt>
                <c:pt idx="767">
                  <c:v>0.41444671685838308</c:v>
                </c:pt>
                <c:pt idx="768">
                  <c:v>0.69089210468124518</c:v>
                </c:pt>
                <c:pt idx="769">
                  <c:v>0.6042900184891189</c:v>
                </c:pt>
                <c:pt idx="770">
                  <c:v>0.62347495071960124</c:v>
                </c:pt>
                <c:pt idx="771">
                  <c:v>0.24584147492208391</c:v>
                </c:pt>
                <c:pt idx="772">
                  <c:v>0.34926470760009398</c:v>
                </c:pt>
                <c:pt idx="773">
                  <c:v>0.64384149204655872</c:v>
                </c:pt>
                <c:pt idx="774">
                  <c:v>0.41999026474421602</c:v>
                </c:pt>
                <c:pt idx="775">
                  <c:v>0.49031385482145989</c:v>
                </c:pt>
                <c:pt idx="776">
                  <c:v>0.36709357946215349</c:v>
                </c:pt>
                <c:pt idx="777">
                  <c:v>0.45779348430686329</c:v>
                </c:pt>
                <c:pt idx="778">
                  <c:v>3.9809211551544981E-4</c:v>
                </c:pt>
                <c:pt idx="779">
                  <c:v>0.66871055401263035</c:v>
                </c:pt>
                <c:pt idx="780">
                  <c:v>0.48229723942811598</c:v>
                </c:pt>
                <c:pt idx="781">
                  <c:v>0.85593482463447013</c:v>
                </c:pt>
                <c:pt idx="782">
                  <c:v>0.92332146397390025</c:v>
                </c:pt>
                <c:pt idx="783">
                  <c:v>0.70380931199008223</c:v>
                </c:pt>
                <c:pt idx="784">
                  <c:v>0.98639757195845645</c:v>
                </c:pt>
                <c:pt idx="785">
                  <c:v>0.77085927036064383</c:v>
                </c:pt>
                <c:pt idx="786">
                  <c:v>0.73755400272667704</c:v>
                </c:pt>
                <c:pt idx="787">
                  <c:v>0.9380371770663124</c:v>
                </c:pt>
                <c:pt idx="788">
                  <c:v>0.2119286442683519</c:v>
                </c:pt>
                <c:pt idx="789">
                  <c:v>0.30377995178147238</c:v>
                </c:pt>
                <c:pt idx="790">
                  <c:v>0.14512726387148789</c:v>
                </c:pt>
                <c:pt idx="791">
                  <c:v>0.24579368289566439</c:v>
                </c:pt>
                <c:pt idx="792">
                  <c:v>0.37476855273295029</c:v>
                </c:pt>
                <c:pt idx="793">
                  <c:v>0.35037099151108109</c:v>
                </c:pt>
                <c:pt idx="794">
                  <c:v>-5.6514694223860788E-2</c:v>
                </c:pt>
                <c:pt idx="795">
                  <c:v>-0.91710471359414381</c:v>
                </c:pt>
                <c:pt idx="796">
                  <c:v>-1.0286396331404279</c:v>
                </c:pt>
                <c:pt idx="797">
                  <c:v>-0.81986466453104767</c:v>
                </c:pt>
                <c:pt idx="798">
                  <c:v>-0.8691400433632207</c:v>
                </c:pt>
                <c:pt idx="799">
                  <c:v>-0.80319883616176113</c:v>
                </c:pt>
                <c:pt idx="800">
                  <c:v>-0.80098060086743728</c:v>
                </c:pt>
                <c:pt idx="801">
                  <c:v>-0.46383621599749858</c:v>
                </c:pt>
                <c:pt idx="802">
                  <c:v>-0.6971301472100061</c:v>
                </c:pt>
                <c:pt idx="803">
                  <c:v>-0.87881677479383147</c:v>
                </c:pt>
                <c:pt idx="804">
                  <c:v>-0.78080571428904888</c:v>
                </c:pt>
                <c:pt idx="805">
                  <c:v>-0.84281086186961685</c:v>
                </c:pt>
                <c:pt idx="806">
                  <c:v>-0.911595479367596</c:v>
                </c:pt>
                <c:pt idx="807">
                  <c:v>-0.95728488843317394</c:v>
                </c:pt>
                <c:pt idx="808">
                  <c:v>-0.76825229337880696</c:v>
                </c:pt>
                <c:pt idx="809">
                  <c:v>-0.83545632418513915</c:v>
                </c:pt>
                <c:pt idx="810">
                  <c:v>-0.72537168375379912</c:v>
                </c:pt>
                <c:pt idx="811">
                  <c:v>-0.91366523685676204</c:v>
                </c:pt>
                <c:pt idx="812">
                  <c:v>-0.796759229050781</c:v>
                </c:pt>
                <c:pt idx="813">
                  <c:v>-0.78810502356504675</c:v>
                </c:pt>
                <c:pt idx="814">
                  <c:v>-0.53192015124893099</c:v>
                </c:pt>
                <c:pt idx="815">
                  <c:v>-0.69894414246348824</c:v>
                </c:pt>
                <c:pt idx="816">
                  <c:v>-0.62147185369964875</c:v>
                </c:pt>
                <c:pt idx="817">
                  <c:v>2.1650671675043589</c:v>
                </c:pt>
                <c:pt idx="818">
                  <c:v>2.1805609569319109</c:v>
                </c:pt>
                <c:pt idx="819">
                  <c:v>2.0538930875216761</c:v>
                </c:pt>
                <c:pt idx="820">
                  <c:v>2.1979579516500332</c:v>
                </c:pt>
                <c:pt idx="821">
                  <c:v>2.4062945984000819</c:v>
                </c:pt>
                <c:pt idx="822">
                  <c:v>2.605245966225092</c:v>
                </c:pt>
                <c:pt idx="823">
                  <c:v>-0.64335541745977498</c:v>
                </c:pt>
                <c:pt idx="824">
                  <c:v>-0.7387552537926666</c:v>
                </c:pt>
                <c:pt idx="825">
                  <c:v>-5.3364865978236607E-2</c:v>
                </c:pt>
                <c:pt idx="826">
                  <c:v>-0.80941070408142546</c:v>
                </c:pt>
                <c:pt idx="827">
                  <c:v>-0.68598872469971572</c:v>
                </c:pt>
                <c:pt idx="828">
                  <c:v>-0.66548860926648723</c:v>
                </c:pt>
                <c:pt idx="829">
                  <c:v>-0.79360325878632565</c:v>
                </c:pt>
                <c:pt idx="830">
                  <c:v>-0.71053773473152748</c:v>
                </c:pt>
                <c:pt idx="831">
                  <c:v>-0.72414685755944519</c:v>
                </c:pt>
                <c:pt idx="832">
                  <c:v>-0.78472810926139946</c:v>
                </c:pt>
                <c:pt idx="833">
                  <c:v>-0.68124385590980074</c:v>
                </c:pt>
                <c:pt idx="834">
                  <c:v>-0.54246337610279938</c:v>
                </c:pt>
                <c:pt idx="835">
                  <c:v>-0.55849087992379198</c:v>
                </c:pt>
                <c:pt idx="836">
                  <c:v>-0.67611615676533032</c:v>
                </c:pt>
                <c:pt idx="837">
                  <c:v>-0.48370011499040733</c:v>
                </c:pt>
                <c:pt idx="838">
                  <c:v>-0.57171442424623808</c:v>
                </c:pt>
                <c:pt idx="839">
                  <c:v>-0.58370676466275118</c:v>
                </c:pt>
                <c:pt idx="840">
                  <c:v>-0.64254319448785313</c:v>
                </c:pt>
                <c:pt idx="841">
                  <c:v>-0.5735513448515358</c:v>
                </c:pt>
                <c:pt idx="842">
                  <c:v>-0.61106136356476937</c:v>
                </c:pt>
                <c:pt idx="843">
                  <c:v>-0.40761307747042602</c:v>
                </c:pt>
                <c:pt idx="844">
                  <c:v>-0.59900585079572688</c:v>
                </c:pt>
                <c:pt idx="845">
                  <c:v>-0.55323588112668465</c:v>
                </c:pt>
                <c:pt idx="846">
                  <c:v>-0.5426576793038036</c:v>
                </c:pt>
                <c:pt idx="847">
                  <c:v>-0.61340290656000518</c:v>
                </c:pt>
                <c:pt idx="848">
                  <c:v>-0.55457865941992002</c:v>
                </c:pt>
                <c:pt idx="849">
                  <c:v>-0.55601636516317143</c:v>
                </c:pt>
                <c:pt idx="850">
                  <c:v>-0.53404945224302958</c:v>
                </c:pt>
                <c:pt idx="851">
                  <c:v>-0.62640122939911425</c:v>
                </c:pt>
                <c:pt idx="852">
                  <c:v>-0.5592359307215492</c:v>
                </c:pt>
                <c:pt idx="853">
                  <c:v>-0.62497191417090636</c:v>
                </c:pt>
                <c:pt idx="854">
                  <c:v>-0.60419631895583947</c:v>
                </c:pt>
                <c:pt idx="855">
                  <c:v>-0.65389690256051447</c:v>
                </c:pt>
                <c:pt idx="856">
                  <c:v>-0.64745455606866043</c:v>
                </c:pt>
                <c:pt idx="857">
                  <c:v>-0.60518945074260388</c:v>
                </c:pt>
                <c:pt idx="858">
                  <c:v>-0.53126583483000467</c:v>
                </c:pt>
                <c:pt idx="859">
                  <c:v>-0.64707029389874093</c:v>
                </c:pt>
                <c:pt idx="860">
                  <c:v>-0.60322383063739937</c:v>
                </c:pt>
                <c:pt idx="861">
                  <c:v>-0.41592647611334382</c:v>
                </c:pt>
                <c:pt idx="862">
                  <c:v>0.21350460114287631</c:v>
                </c:pt>
                <c:pt idx="863">
                  <c:v>1.7765247954510038E-2</c:v>
                </c:pt>
                <c:pt idx="864">
                  <c:v>-5.781625528315084E-2</c:v>
                </c:pt>
                <c:pt idx="865">
                  <c:v>0.2163017679397887</c:v>
                </c:pt>
                <c:pt idx="866">
                  <c:v>0.11002780553284661</c:v>
                </c:pt>
                <c:pt idx="867">
                  <c:v>-9.7440350875553031E-3</c:v>
                </c:pt>
                <c:pt idx="868">
                  <c:v>-7.6721904206009661E-2</c:v>
                </c:pt>
                <c:pt idx="869">
                  <c:v>-3.2996055918584753E-2</c:v>
                </c:pt>
                <c:pt idx="870">
                  <c:v>-7.4201625303164875E-2</c:v>
                </c:pt>
                <c:pt idx="871">
                  <c:v>0.63711003732017357</c:v>
                </c:pt>
                <c:pt idx="872">
                  <c:v>0.51160980834764913</c:v>
                </c:pt>
                <c:pt idx="873">
                  <c:v>0.71303124471991441</c:v>
                </c:pt>
                <c:pt idx="874">
                  <c:v>0.65751517337060572</c:v>
                </c:pt>
                <c:pt idx="875">
                  <c:v>-0.26691971548065319</c:v>
                </c:pt>
                <c:pt idx="876">
                  <c:v>-4.4907348835021788E-2</c:v>
                </c:pt>
                <c:pt idx="877">
                  <c:v>-0.2090512456052129</c:v>
                </c:pt>
                <c:pt idx="878">
                  <c:v>-7.8156563699635043E-2</c:v>
                </c:pt>
                <c:pt idx="879">
                  <c:v>0.12229198731977679</c:v>
                </c:pt>
                <c:pt idx="880">
                  <c:v>2.5086899718144651E-2</c:v>
                </c:pt>
                <c:pt idx="881">
                  <c:v>0.23470011415604461</c:v>
                </c:pt>
                <c:pt idx="882">
                  <c:v>0.10804152523739489</c:v>
                </c:pt>
                <c:pt idx="883">
                  <c:v>0.1013485657779121</c:v>
                </c:pt>
                <c:pt idx="884">
                  <c:v>0.29988001572116341</c:v>
                </c:pt>
                <c:pt idx="885">
                  <c:v>0.19594026119004021</c:v>
                </c:pt>
                <c:pt idx="886">
                  <c:v>0.38149687437188379</c:v>
                </c:pt>
                <c:pt idx="887">
                  <c:v>0.31470787290855567</c:v>
                </c:pt>
                <c:pt idx="888">
                  <c:v>-0.14519366911591369</c:v>
                </c:pt>
                <c:pt idx="889">
                  <c:v>-0.36253139108288618</c:v>
                </c:pt>
                <c:pt idx="890">
                  <c:v>-0.5031164090677791</c:v>
                </c:pt>
                <c:pt idx="891">
                  <c:v>-0.59558781630418112</c:v>
                </c:pt>
                <c:pt idx="892">
                  <c:v>-0.47156282100189462</c:v>
                </c:pt>
                <c:pt idx="893">
                  <c:v>-0.44978315758623849</c:v>
                </c:pt>
                <c:pt idx="894">
                  <c:v>-0.46459934900666761</c:v>
                </c:pt>
                <c:pt idx="895">
                  <c:v>-0.48680858986235093</c:v>
                </c:pt>
                <c:pt idx="896">
                  <c:v>-0.60462226387851825</c:v>
                </c:pt>
                <c:pt idx="897">
                  <c:v>-0.61611835722232677</c:v>
                </c:pt>
                <c:pt idx="898">
                  <c:v>-0.75947238674902584</c:v>
                </c:pt>
                <c:pt idx="899">
                  <c:v>-0.66042276200459349</c:v>
                </c:pt>
                <c:pt idx="900">
                  <c:v>-0.80960119912015027</c:v>
                </c:pt>
                <c:pt idx="901">
                  <c:v>-0.78219921535765113</c:v>
                </c:pt>
                <c:pt idx="902">
                  <c:v>-0.85868648224503608</c:v>
                </c:pt>
                <c:pt idx="903">
                  <c:v>-0.72560657282243068</c:v>
                </c:pt>
                <c:pt idx="904">
                  <c:v>-0.77921438887078864</c:v>
                </c:pt>
                <c:pt idx="905">
                  <c:v>-0.88413597351328221</c:v>
                </c:pt>
                <c:pt idx="906">
                  <c:v>-0.6842775896366261</c:v>
                </c:pt>
                <c:pt idx="907">
                  <c:v>-0.88706279992395565</c:v>
                </c:pt>
                <c:pt idx="908">
                  <c:v>-0.82368672857670489</c:v>
                </c:pt>
                <c:pt idx="909">
                  <c:v>-0.91777155834238477</c:v>
                </c:pt>
                <c:pt idx="910">
                  <c:v>-0.50896139550351893</c:v>
                </c:pt>
                <c:pt idx="911">
                  <c:v>-0.34338798943999782</c:v>
                </c:pt>
                <c:pt idx="912">
                  <c:v>-0.2218043736056923</c:v>
                </c:pt>
                <c:pt idx="913">
                  <c:v>-0.44508630176368119</c:v>
                </c:pt>
                <c:pt idx="914">
                  <c:v>-0.568119712901615</c:v>
                </c:pt>
                <c:pt idx="915">
                  <c:v>-0.36362943240801637</c:v>
                </c:pt>
                <c:pt idx="916">
                  <c:v>-0.49024602521685962</c:v>
                </c:pt>
                <c:pt idx="917">
                  <c:v>-0.18663781621588299</c:v>
                </c:pt>
                <c:pt idx="918">
                  <c:v>-0.19157954916967951</c:v>
                </c:pt>
                <c:pt idx="919">
                  <c:v>-0.45346250404780769</c:v>
                </c:pt>
                <c:pt idx="920">
                  <c:v>-0.47750865938907272</c:v>
                </c:pt>
                <c:pt idx="921">
                  <c:v>-0.58273618805784133</c:v>
                </c:pt>
                <c:pt idx="922">
                  <c:v>-0.59232767960450816</c:v>
                </c:pt>
                <c:pt idx="923">
                  <c:v>-0.79802616969325513</c:v>
                </c:pt>
                <c:pt idx="924">
                  <c:v>-1.702632242558868</c:v>
                </c:pt>
                <c:pt idx="925">
                  <c:v>-1.3826837147422899</c:v>
                </c:pt>
                <c:pt idx="926">
                  <c:v>-1.509240435667095</c:v>
                </c:pt>
                <c:pt idx="927">
                  <c:v>-1.3505220464158509</c:v>
                </c:pt>
                <c:pt idx="928">
                  <c:v>-1.094395954348552</c:v>
                </c:pt>
                <c:pt idx="929">
                  <c:v>-0.59946168154712642</c:v>
                </c:pt>
                <c:pt idx="930">
                  <c:v>-0.56471491497748638</c:v>
                </c:pt>
                <c:pt idx="931">
                  <c:v>-0.48238245265832369</c:v>
                </c:pt>
                <c:pt idx="932">
                  <c:v>-0.40751944947792251</c:v>
                </c:pt>
                <c:pt idx="933">
                  <c:v>-0.38562868014315788</c:v>
                </c:pt>
                <c:pt idx="934">
                  <c:v>-0.91762453813388778</c:v>
                </c:pt>
                <c:pt idx="935">
                  <c:v>-0.8515029736811045</c:v>
                </c:pt>
                <c:pt idx="936">
                  <c:v>-0.29733406268733281</c:v>
                </c:pt>
                <c:pt idx="937">
                  <c:v>-0.16290533988847361</c:v>
                </c:pt>
                <c:pt idx="938">
                  <c:v>-0.92494874496412482</c:v>
                </c:pt>
                <c:pt idx="939">
                  <c:v>1.7618173123080449</c:v>
                </c:pt>
                <c:pt idx="940">
                  <c:v>1.698422367021523</c:v>
                </c:pt>
                <c:pt idx="941">
                  <c:v>2.3994954555642178</c:v>
                </c:pt>
                <c:pt idx="942">
                  <c:v>2.5690884039264041</c:v>
                </c:pt>
                <c:pt idx="943">
                  <c:v>2.0750632034148651</c:v>
                </c:pt>
                <c:pt idx="944">
                  <c:v>2.0441663370530478</c:v>
                </c:pt>
                <c:pt idx="945">
                  <c:v>1.949993054685714</c:v>
                </c:pt>
                <c:pt idx="946">
                  <c:v>1.8394004002185751</c:v>
                </c:pt>
                <c:pt idx="947">
                  <c:v>2.498986136355716</c:v>
                </c:pt>
                <c:pt idx="948">
                  <c:v>2.4904362646600018</c:v>
                </c:pt>
                <c:pt idx="949">
                  <c:v>1.0920037380734331</c:v>
                </c:pt>
                <c:pt idx="950">
                  <c:v>1.9471057081370231</c:v>
                </c:pt>
                <c:pt idx="951">
                  <c:v>2.5128159673028918</c:v>
                </c:pt>
                <c:pt idx="952">
                  <c:v>2.2805052229961218</c:v>
                </c:pt>
                <c:pt idx="953">
                  <c:v>2.1012593334687781</c:v>
                </c:pt>
                <c:pt idx="954">
                  <c:v>1.9410688861078429</c:v>
                </c:pt>
                <c:pt idx="955">
                  <c:v>1.8012863032749229</c:v>
                </c:pt>
                <c:pt idx="956">
                  <c:v>2.597334511132197</c:v>
                </c:pt>
                <c:pt idx="957">
                  <c:v>2.311439019941075</c:v>
                </c:pt>
                <c:pt idx="958">
                  <c:v>2.397821349521299</c:v>
                </c:pt>
                <c:pt idx="959">
                  <c:v>2.203444443881291</c:v>
                </c:pt>
                <c:pt idx="960">
                  <c:v>1.8927932449533329</c:v>
                </c:pt>
                <c:pt idx="961">
                  <c:v>1.815187433846108</c:v>
                </c:pt>
                <c:pt idx="962">
                  <c:v>2.1624970091826681</c:v>
                </c:pt>
                <c:pt idx="963">
                  <c:v>2.4432051255867671</c:v>
                </c:pt>
                <c:pt idx="964">
                  <c:v>1.8100581298639771</c:v>
                </c:pt>
                <c:pt idx="965">
                  <c:v>2.7800755539891919</c:v>
                </c:pt>
                <c:pt idx="966">
                  <c:v>2.548044805242256</c:v>
                </c:pt>
                <c:pt idx="967">
                  <c:v>2.216686427791783</c:v>
                </c:pt>
                <c:pt idx="968">
                  <c:v>1.781503482211386</c:v>
                </c:pt>
                <c:pt idx="969">
                  <c:v>1.607613049806434</c:v>
                </c:pt>
                <c:pt idx="970">
                  <c:v>1.59292351835594</c:v>
                </c:pt>
                <c:pt idx="971">
                  <c:v>1.46262119177784</c:v>
                </c:pt>
                <c:pt idx="972">
                  <c:v>1.5327205175716569</c:v>
                </c:pt>
                <c:pt idx="973">
                  <c:v>1.3645539067106289</c:v>
                </c:pt>
                <c:pt idx="974">
                  <c:v>1.307281058080983</c:v>
                </c:pt>
                <c:pt idx="975">
                  <c:v>1.472512738751961</c:v>
                </c:pt>
                <c:pt idx="976">
                  <c:v>1.5558533080201731</c:v>
                </c:pt>
                <c:pt idx="977">
                  <c:v>1.3631892693373719</c:v>
                </c:pt>
                <c:pt idx="978">
                  <c:v>1.397651080819807</c:v>
                </c:pt>
                <c:pt idx="979">
                  <c:v>1.318474671333975</c:v>
                </c:pt>
                <c:pt idx="980">
                  <c:v>1.98105374728591</c:v>
                </c:pt>
                <c:pt idx="981">
                  <c:v>1.4989012187931829</c:v>
                </c:pt>
                <c:pt idx="982">
                  <c:v>1.6766846793736361</c:v>
                </c:pt>
                <c:pt idx="983">
                  <c:v>1.219495974985386</c:v>
                </c:pt>
                <c:pt idx="984">
                  <c:v>1.263875195292224</c:v>
                </c:pt>
                <c:pt idx="985">
                  <c:v>1.4736874677292331</c:v>
                </c:pt>
                <c:pt idx="986">
                  <c:v>1.551980257119862</c:v>
                </c:pt>
                <c:pt idx="987">
                  <c:v>1.7753655794167069</c:v>
                </c:pt>
                <c:pt idx="988">
                  <c:v>1.402050510108698</c:v>
                </c:pt>
                <c:pt idx="989">
                  <c:v>1.469628636951738</c:v>
                </c:pt>
                <c:pt idx="990">
                  <c:v>1.554233341827497</c:v>
                </c:pt>
                <c:pt idx="991">
                  <c:v>2.469168192820733</c:v>
                </c:pt>
                <c:pt idx="992">
                  <c:v>1.759378408782474</c:v>
                </c:pt>
                <c:pt idx="993">
                  <c:v>1.6046611705586631</c:v>
                </c:pt>
                <c:pt idx="994">
                  <c:v>1.631850236002222</c:v>
                </c:pt>
                <c:pt idx="995">
                  <c:v>2.5152967574225529</c:v>
                </c:pt>
                <c:pt idx="996">
                  <c:v>2.022844789600577</c:v>
                </c:pt>
                <c:pt idx="997">
                  <c:v>2.1298530130336961</c:v>
                </c:pt>
                <c:pt idx="998">
                  <c:v>3.505214293255539</c:v>
                </c:pt>
                <c:pt idx="999">
                  <c:v>3.7825073839930639</c:v>
                </c:pt>
                <c:pt idx="1000">
                  <c:v>-1.420927777196672</c:v>
                </c:pt>
                <c:pt idx="1001">
                  <c:v>-1.473240694580181</c:v>
                </c:pt>
                <c:pt idx="1002">
                  <c:v>-5.4012055627191573E-2</c:v>
                </c:pt>
                <c:pt idx="1003">
                  <c:v>-0.26756636777726878</c:v>
                </c:pt>
                <c:pt idx="1004">
                  <c:v>1.5173176347912889E-2</c:v>
                </c:pt>
                <c:pt idx="1005">
                  <c:v>0.92952659333440202</c:v>
                </c:pt>
                <c:pt idx="1006">
                  <c:v>0.58002429779913978</c:v>
                </c:pt>
                <c:pt idx="1007">
                  <c:v>0.20780288053431381</c:v>
                </c:pt>
                <c:pt idx="1008">
                  <c:v>1.0149103225620799</c:v>
                </c:pt>
                <c:pt idx="1009">
                  <c:v>0.83660918649202831</c:v>
                </c:pt>
                <c:pt idx="1010">
                  <c:v>0.92936156387334778</c:v>
                </c:pt>
                <c:pt idx="1011">
                  <c:v>0.3510384650752959</c:v>
                </c:pt>
                <c:pt idx="1012">
                  <c:v>0.5180886986779446</c:v>
                </c:pt>
                <c:pt idx="1013">
                  <c:v>0.81915454689149547</c:v>
                </c:pt>
                <c:pt idx="1014">
                  <c:v>0.79771144770375857</c:v>
                </c:pt>
                <c:pt idx="1015">
                  <c:v>0.98538810676022504</c:v>
                </c:pt>
                <c:pt idx="1016">
                  <c:v>1.1483744675209819</c:v>
                </c:pt>
                <c:pt idx="1017">
                  <c:v>0.73060099462040573</c:v>
                </c:pt>
                <c:pt idx="1018">
                  <c:v>0.62742467300437554</c:v>
                </c:pt>
                <c:pt idx="1019">
                  <c:v>0.60836756897429578</c:v>
                </c:pt>
                <c:pt idx="1020">
                  <c:v>3.8189252091540798E-3</c:v>
                </c:pt>
                <c:pt idx="1021">
                  <c:v>0.85436730145852779</c:v>
                </c:pt>
                <c:pt idx="1022">
                  <c:v>0.72600200262972059</c:v>
                </c:pt>
                <c:pt idx="1023">
                  <c:v>0.96944471905342589</c:v>
                </c:pt>
                <c:pt idx="1024">
                  <c:v>1.032736322411036</c:v>
                </c:pt>
                <c:pt idx="1025">
                  <c:v>0.89115935201734009</c:v>
                </c:pt>
                <c:pt idx="1026">
                  <c:v>0.42579776880950571</c:v>
                </c:pt>
                <c:pt idx="1027">
                  <c:v>0.83491206736672563</c:v>
                </c:pt>
                <c:pt idx="1028">
                  <c:v>0.70547887204079529</c:v>
                </c:pt>
                <c:pt idx="1029">
                  <c:v>0.79757349284321488</c:v>
                </c:pt>
                <c:pt idx="1030">
                  <c:v>3.0376134123424521</c:v>
                </c:pt>
                <c:pt idx="1031">
                  <c:v>2.7325109630765589</c:v>
                </c:pt>
                <c:pt idx="1032">
                  <c:v>2.7908399963683652</c:v>
                </c:pt>
                <c:pt idx="1033">
                  <c:v>2.9433622150692371</c:v>
                </c:pt>
                <c:pt idx="1034">
                  <c:v>3.094165845293003</c:v>
                </c:pt>
                <c:pt idx="1035">
                  <c:v>3.1008480356499359</c:v>
                </c:pt>
                <c:pt idx="1036">
                  <c:v>2.604397314149216</c:v>
                </c:pt>
                <c:pt idx="1037">
                  <c:v>2.83349568286524</c:v>
                </c:pt>
                <c:pt idx="1038">
                  <c:v>2.8087263062776211</c:v>
                </c:pt>
                <c:pt idx="1039">
                  <c:v>2.7823271355082921</c:v>
                </c:pt>
                <c:pt idx="1040">
                  <c:v>2.7932784498082199</c:v>
                </c:pt>
                <c:pt idx="1041">
                  <c:v>3.335620473791304</c:v>
                </c:pt>
                <c:pt idx="1042">
                  <c:v>3.2182988779454882</c:v>
                </c:pt>
                <c:pt idx="1043">
                  <c:v>0.4605251479083235</c:v>
                </c:pt>
                <c:pt idx="1044">
                  <c:v>0.66142181947050283</c:v>
                </c:pt>
                <c:pt idx="1045">
                  <c:v>0.72934357352075707</c:v>
                </c:pt>
                <c:pt idx="1046">
                  <c:v>0.7569301290861552</c:v>
                </c:pt>
                <c:pt idx="1047">
                  <c:v>1.192509820790066</c:v>
                </c:pt>
                <c:pt idx="1048">
                  <c:v>1.1478070728352761</c:v>
                </c:pt>
                <c:pt idx="1049">
                  <c:v>0.79401920674963289</c:v>
                </c:pt>
                <c:pt idx="1050">
                  <c:v>0.48372999685623752</c:v>
                </c:pt>
                <c:pt idx="1051">
                  <c:v>0.40160394043489361</c:v>
                </c:pt>
                <c:pt idx="1052">
                  <c:v>0.56241412501597188</c:v>
                </c:pt>
                <c:pt idx="1053">
                  <c:v>0.57484175341243882</c:v>
                </c:pt>
                <c:pt idx="1054">
                  <c:v>0.4931658658835934</c:v>
                </c:pt>
                <c:pt idx="1055">
                  <c:v>0.51690525550250299</c:v>
                </c:pt>
                <c:pt idx="1056">
                  <c:v>0.82644179417135377</c:v>
                </c:pt>
                <c:pt idx="1057">
                  <c:v>1.348729188035477</c:v>
                </c:pt>
                <c:pt idx="1058">
                  <c:v>0.8310478501332329</c:v>
                </c:pt>
                <c:pt idx="1059">
                  <c:v>0.41762736514815479</c:v>
                </c:pt>
                <c:pt idx="1060">
                  <c:v>0.3922838914890831</c:v>
                </c:pt>
                <c:pt idx="1061">
                  <c:v>0.76244011174744708</c:v>
                </c:pt>
                <c:pt idx="1062">
                  <c:v>0.54137430356525362</c:v>
                </c:pt>
                <c:pt idx="1063">
                  <c:v>0.52014163515308198</c:v>
                </c:pt>
                <c:pt idx="1064">
                  <c:v>0.52620322925610896</c:v>
                </c:pt>
                <c:pt idx="1065">
                  <c:v>0.59129836237151534</c:v>
                </c:pt>
                <c:pt idx="1066">
                  <c:v>0.97285141707395695</c:v>
                </c:pt>
                <c:pt idx="1067">
                  <c:v>0.65214331467713693</c:v>
                </c:pt>
                <c:pt idx="1068">
                  <c:v>0.71755680977243674</c:v>
                </c:pt>
                <c:pt idx="1069">
                  <c:v>0.84770577253136292</c:v>
                </c:pt>
                <c:pt idx="1070">
                  <c:v>0.90356076801602658</c:v>
                </c:pt>
                <c:pt idx="1071">
                  <c:v>0.84391293754208963</c:v>
                </c:pt>
                <c:pt idx="1072">
                  <c:v>1.009948123079085</c:v>
                </c:pt>
                <c:pt idx="1073">
                  <c:v>0.83087748198005917</c:v>
                </c:pt>
                <c:pt idx="1074">
                  <c:v>0.82041867316112782</c:v>
                </c:pt>
                <c:pt idx="1075">
                  <c:v>1.010769337496904</c:v>
                </c:pt>
                <c:pt idx="1076">
                  <c:v>1.2257531587964381</c:v>
                </c:pt>
                <c:pt idx="1077">
                  <c:v>0.88828019961262661</c:v>
                </c:pt>
                <c:pt idx="1078">
                  <c:v>0.76141288260325934</c:v>
                </c:pt>
                <c:pt idx="1079">
                  <c:v>0.98531750758009384</c:v>
                </c:pt>
                <c:pt idx="1080">
                  <c:v>0.72213850780556832</c:v>
                </c:pt>
                <c:pt idx="1081">
                  <c:v>0.67302687926189764</c:v>
                </c:pt>
                <c:pt idx="1082">
                  <c:v>1.1443580603739929</c:v>
                </c:pt>
                <c:pt idx="1083">
                  <c:v>1.1187465595680111</c:v>
                </c:pt>
                <c:pt idx="1084">
                  <c:v>1.263299704141047</c:v>
                </c:pt>
                <c:pt idx="1085">
                  <c:v>1.6877602191930969</c:v>
                </c:pt>
                <c:pt idx="1086">
                  <c:v>1.3049232345871411</c:v>
                </c:pt>
                <c:pt idx="1087">
                  <c:v>1.1849197616054969</c:v>
                </c:pt>
                <c:pt idx="1088">
                  <c:v>0.95849266940237132</c:v>
                </c:pt>
                <c:pt idx="1089">
                  <c:v>1.7058873043292151</c:v>
                </c:pt>
                <c:pt idx="1090">
                  <c:v>0.98430216420976047</c:v>
                </c:pt>
                <c:pt idx="1091">
                  <c:v>0.95288321456073888</c:v>
                </c:pt>
                <c:pt idx="1092">
                  <c:v>1.1314850661411791</c:v>
                </c:pt>
                <c:pt idx="1093">
                  <c:v>0.84460925830566036</c:v>
                </c:pt>
                <c:pt idx="1094">
                  <c:v>0.84100224999058892</c:v>
                </c:pt>
                <c:pt idx="1095">
                  <c:v>1.2426151949403259</c:v>
                </c:pt>
                <c:pt idx="1096">
                  <c:v>1.213358504189616</c:v>
                </c:pt>
                <c:pt idx="1097">
                  <c:v>1.3527174805823881</c:v>
                </c:pt>
                <c:pt idx="1098">
                  <c:v>1.704795291766904</c:v>
                </c:pt>
                <c:pt idx="1099">
                  <c:v>1.190789048116756</c:v>
                </c:pt>
                <c:pt idx="1100">
                  <c:v>1.24176307360585</c:v>
                </c:pt>
                <c:pt idx="1101">
                  <c:v>0.1189036567581914</c:v>
                </c:pt>
                <c:pt idx="1102">
                  <c:v>1.3735064373770249</c:v>
                </c:pt>
                <c:pt idx="1103">
                  <c:v>1.431226869344159</c:v>
                </c:pt>
                <c:pt idx="1104">
                  <c:v>1.8194074213375111</c:v>
                </c:pt>
                <c:pt idx="1105">
                  <c:v>1.2953938538583869</c:v>
                </c:pt>
                <c:pt idx="1106">
                  <c:v>1.3970737106380631</c:v>
                </c:pt>
                <c:pt idx="1107">
                  <c:v>1.721391390421636</c:v>
                </c:pt>
                <c:pt idx="1108">
                  <c:v>0.38224855598460961</c:v>
                </c:pt>
                <c:pt idx="1109">
                  <c:v>0.2284006873229682</c:v>
                </c:pt>
                <c:pt idx="1110">
                  <c:v>0.51220372584483376</c:v>
                </c:pt>
                <c:pt idx="1111">
                  <c:v>1.029027081289569</c:v>
                </c:pt>
                <c:pt idx="1112">
                  <c:v>0.25766178026525749</c:v>
                </c:pt>
                <c:pt idx="1113">
                  <c:v>0.48343370669241448</c:v>
                </c:pt>
                <c:pt idx="1114">
                  <c:v>0.48341100354015859</c:v>
                </c:pt>
                <c:pt idx="1115">
                  <c:v>0.57393180684780787</c:v>
                </c:pt>
                <c:pt idx="1116">
                  <c:v>1.0618667752892961</c:v>
                </c:pt>
                <c:pt idx="1117">
                  <c:v>0.24723317455621971</c:v>
                </c:pt>
                <c:pt idx="1118">
                  <c:v>0.42585905112917388</c:v>
                </c:pt>
                <c:pt idx="1119">
                  <c:v>0.40905811084356197</c:v>
                </c:pt>
                <c:pt idx="1120">
                  <c:v>0.43726163846921612</c:v>
                </c:pt>
                <c:pt idx="1121">
                  <c:v>0.34037740225306579</c:v>
                </c:pt>
                <c:pt idx="1122">
                  <c:v>0.3376901371165551</c:v>
                </c:pt>
                <c:pt idx="1123">
                  <c:v>1.116640960460347E-2</c:v>
                </c:pt>
                <c:pt idx="1124">
                  <c:v>0.6943828568341387</c:v>
                </c:pt>
                <c:pt idx="1125">
                  <c:v>0.34108097398536819</c:v>
                </c:pt>
                <c:pt idx="1126">
                  <c:v>0.29284516411983769</c:v>
                </c:pt>
                <c:pt idx="1127">
                  <c:v>0.29632868499838438</c:v>
                </c:pt>
                <c:pt idx="1128">
                  <c:v>-2.03853261489675</c:v>
                </c:pt>
                <c:pt idx="1129">
                  <c:v>-0.6986544606152808</c:v>
                </c:pt>
                <c:pt idx="1130">
                  <c:v>-1.269230790805103</c:v>
                </c:pt>
                <c:pt idx="1131">
                  <c:v>-1.0278792718305361</c:v>
                </c:pt>
                <c:pt idx="1132">
                  <c:v>-1.1024149259669671</c:v>
                </c:pt>
                <c:pt idx="1133">
                  <c:v>-0.86277910519914702</c:v>
                </c:pt>
                <c:pt idx="1134">
                  <c:v>-0.91056141225708764</c:v>
                </c:pt>
                <c:pt idx="1135">
                  <c:v>-1.1850504884299851</c:v>
                </c:pt>
                <c:pt idx="1136">
                  <c:v>-1.1296933728154599</c:v>
                </c:pt>
                <c:pt idx="1137">
                  <c:v>-1.146016901369892</c:v>
                </c:pt>
                <c:pt idx="1138">
                  <c:v>-1.0906220058499809</c:v>
                </c:pt>
                <c:pt idx="1139">
                  <c:v>-0.77871343765956802</c:v>
                </c:pt>
                <c:pt idx="1140">
                  <c:v>-0.96440266084640702</c:v>
                </c:pt>
                <c:pt idx="1141">
                  <c:v>-0.98770301575538244</c:v>
                </c:pt>
                <c:pt idx="1142">
                  <c:v>-0.82769078689043107</c:v>
                </c:pt>
                <c:pt idx="1143">
                  <c:v>-1.036397295530052</c:v>
                </c:pt>
                <c:pt idx="1144">
                  <c:v>-1.217810965712586</c:v>
                </c:pt>
                <c:pt idx="1145">
                  <c:v>-0.82795397729941378</c:v>
                </c:pt>
                <c:pt idx="1146">
                  <c:v>-0.81927719807870603</c:v>
                </c:pt>
                <c:pt idx="1147">
                  <c:v>-0.95717771302095644</c:v>
                </c:pt>
                <c:pt idx="1148">
                  <c:v>-1.0237312379038279</c:v>
                </c:pt>
                <c:pt idx="1149">
                  <c:v>-0.95932335082222986</c:v>
                </c:pt>
                <c:pt idx="1150">
                  <c:v>-0.66187777870046827</c:v>
                </c:pt>
                <c:pt idx="1151">
                  <c:v>-0.82681103758444963</c:v>
                </c:pt>
                <c:pt idx="1152">
                  <c:v>-0.7891247159972008</c:v>
                </c:pt>
                <c:pt idx="1153">
                  <c:v>3.354710996231165</c:v>
                </c:pt>
                <c:pt idx="1154">
                  <c:v>3.2707700189978519</c:v>
                </c:pt>
                <c:pt idx="1155">
                  <c:v>2.0641977721507629</c:v>
                </c:pt>
                <c:pt idx="1156">
                  <c:v>2.0978978516543378</c:v>
                </c:pt>
                <c:pt idx="1157">
                  <c:v>2.0666833219967349</c:v>
                </c:pt>
                <c:pt idx="1158">
                  <c:v>1.880734511743305</c:v>
                </c:pt>
                <c:pt idx="1159">
                  <c:v>0.36751118585572923</c:v>
                </c:pt>
                <c:pt idx="1160">
                  <c:v>1.374664287984888</c:v>
                </c:pt>
                <c:pt idx="1161">
                  <c:v>0.92002776554889387</c:v>
                </c:pt>
                <c:pt idx="1162">
                  <c:v>1.0927289262718149</c:v>
                </c:pt>
                <c:pt idx="1163">
                  <c:v>4.4743986228798693</c:v>
                </c:pt>
                <c:pt idx="1164">
                  <c:v>3.6140807315729582</c:v>
                </c:pt>
                <c:pt idx="1165">
                  <c:v>2.7560103130220091</c:v>
                </c:pt>
                <c:pt idx="1166">
                  <c:v>2.7767366674653782</c:v>
                </c:pt>
                <c:pt idx="1167">
                  <c:v>2.8485498721431211</c:v>
                </c:pt>
                <c:pt idx="1168">
                  <c:v>3.0525689570225421</c:v>
                </c:pt>
                <c:pt idx="1169">
                  <c:v>-0.1834271859414893</c:v>
                </c:pt>
                <c:pt idx="1170">
                  <c:v>-0.12807202679769139</c:v>
                </c:pt>
                <c:pt idx="1171">
                  <c:v>-0.9048497126190107</c:v>
                </c:pt>
                <c:pt idx="1172">
                  <c:v>-0.96666394260212007</c:v>
                </c:pt>
                <c:pt idx="1173">
                  <c:v>-0.62836955645493764</c:v>
                </c:pt>
                <c:pt idx="1174">
                  <c:v>-0.18463162443300349</c:v>
                </c:pt>
                <c:pt idx="1175">
                  <c:v>-0.32213180097025079</c:v>
                </c:pt>
                <c:pt idx="1176">
                  <c:v>0.1008629501354785</c:v>
                </c:pt>
                <c:pt idx="1177">
                  <c:v>-0.35991224349477058</c:v>
                </c:pt>
                <c:pt idx="1178">
                  <c:v>0.35899218966695939</c:v>
                </c:pt>
                <c:pt idx="1179">
                  <c:v>0.1035522276505524</c:v>
                </c:pt>
                <c:pt idx="1180">
                  <c:v>0.91417233961820743</c:v>
                </c:pt>
                <c:pt idx="1181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C0-9841-8EA1-A3F6472D0893}"/>
            </c:ext>
          </c:extLst>
        </c:ser>
        <c:ser>
          <c:idx val="1"/>
          <c:order val="1"/>
          <c:tx>
            <c:v>Al2O3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('PCA-tot'!$AO$2,'PCA-tot'!$AJ$2)</c:f>
              <c:numCache>
                <c:formatCode>General</c:formatCode>
                <c:ptCount val="2"/>
                <c:pt idx="0">
                  <c:v>0</c:v>
                </c:pt>
                <c:pt idx="1">
                  <c:v>-4.8496824233767848</c:v>
                </c:pt>
              </c:numCache>
            </c:numRef>
          </c:xVal>
          <c:yVal>
            <c:numRef>
              <c:f>('PCA-tot'!$AO$2,'PCA-tot'!$AK$2)</c:f>
              <c:numCache>
                <c:formatCode>General</c:formatCode>
                <c:ptCount val="2"/>
                <c:pt idx="0">
                  <c:v>0</c:v>
                </c:pt>
                <c:pt idx="1">
                  <c:v>1.9175452656084899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C0-9841-8EA1-A3F6472D0893}"/>
            </c:ext>
          </c:extLst>
        </c:ser>
        <c:ser>
          <c:idx val="2"/>
          <c:order val="2"/>
          <c:tx>
            <c:v>Cr2O3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('PCA-tot'!$AO$2,'PCA-tot'!$AJ$3)</c:f>
              <c:numCache>
                <c:formatCode>General</c:formatCode>
                <c:ptCount val="2"/>
                <c:pt idx="0">
                  <c:v>0</c:v>
                </c:pt>
                <c:pt idx="1">
                  <c:v>3.9071756875546297</c:v>
                </c:pt>
              </c:numCache>
            </c:numRef>
          </c:xVal>
          <c:yVal>
            <c:numRef>
              <c:f>('PCA-tot'!$AO$2,'PCA-tot'!$AK$3)</c:f>
              <c:numCache>
                <c:formatCode>General</c:formatCode>
                <c:ptCount val="2"/>
                <c:pt idx="0">
                  <c:v>0</c:v>
                </c:pt>
                <c:pt idx="1">
                  <c:v>-3.6135371932519718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C0-9841-8EA1-A3F6472D0893}"/>
            </c:ext>
          </c:extLst>
        </c:ser>
        <c:ser>
          <c:idx val="3"/>
          <c:order val="3"/>
          <c:tx>
            <c:v>Fe2O3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('PCA-tot'!$AO$2,'PCA-tot'!$AJ$4)</c:f>
              <c:numCache>
                <c:formatCode>General</c:formatCode>
                <c:ptCount val="2"/>
                <c:pt idx="0">
                  <c:v>0</c:v>
                </c:pt>
                <c:pt idx="1">
                  <c:v>-0.43950270407643516</c:v>
                </c:pt>
              </c:numCache>
            </c:numRef>
          </c:xVal>
          <c:yVal>
            <c:numRef>
              <c:f>('PCA-tot'!$AO$2,'PCA-tot'!$AK$4)</c:f>
              <c:numCache>
                <c:formatCode>General</c:formatCode>
                <c:ptCount val="2"/>
                <c:pt idx="0">
                  <c:v>0</c:v>
                </c:pt>
                <c:pt idx="1">
                  <c:v>3.3575534345013978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8C0-9841-8EA1-A3F6472D0893}"/>
            </c:ext>
          </c:extLst>
        </c:ser>
        <c:ser>
          <c:idx val="4"/>
          <c:order val="4"/>
          <c:tx>
            <c:v>MgO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('PCA-tot'!$AO$2,'PCA-tot'!$AJ$5)</c:f>
              <c:numCache>
                <c:formatCode>General</c:formatCode>
                <c:ptCount val="2"/>
                <c:pt idx="0">
                  <c:v>0</c:v>
                </c:pt>
                <c:pt idx="1">
                  <c:v>-4.7476010436304836</c:v>
                </c:pt>
              </c:numCache>
            </c:numRef>
          </c:xVal>
          <c:yVal>
            <c:numRef>
              <c:f>('PCA-tot'!$AO$2,'PCA-tot'!$AK$5)</c:f>
              <c:numCache>
                <c:formatCode>General</c:formatCode>
                <c:ptCount val="2"/>
                <c:pt idx="0">
                  <c:v>0</c:v>
                </c:pt>
                <c:pt idx="1">
                  <c:v>-2.3082170922354281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8C0-9841-8EA1-A3F6472D0893}"/>
            </c:ext>
          </c:extLst>
        </c:ser>
        <c:ser>
          <c:idx val="5"/>
          <c:order val="5"/>
          <c:tx>
            <c:v>FeO</c:v>
          </c:tx>
          <c:spPr>
            <a:ln w="25400" cap="rnd">
              <a:solidFill>
                <a:schemeClr val="tx1"/>
              </a:solidFill>
              <a:round/>
              <a:tailEnd type="arrow"/>
            </a:ln>
            <a:effectLst/>
          </c:spPr>
          <c:marker>
            <c:symbol val="none"/>
          </c:marker>
          <c:xVal>
            <c:numRef>
              <c:f>('PCA-tot'!$AO$2,'PCA-tot'!$AJ$6)</c:f>
              <c:numCache>
                <c:formatCode>General</c:formatCode>
                <c:ptCount val="2"/>
                <c:pt idx="0">
                  <c:v>0</c:v>
                </c:pt>
                <c:pt idx="1">
                  <c:v>4.1067103392744242</c:v>
                </c:pt>
              </c:numCache>
            </c:numRef>
          </c:xVal>
          <c:yVal>
            <c:numRef>
              <c:f>('PCA-tot'!$AO$2,'PCA-tot'!$AK$6)</c:f>
              <c:numCache>
                <c:formatCode>General</c:formatCode>
                <c:ptCount val="2"/>
                <c:pt idx="0">
                  <c:v>0</c:v>
                </c:pt>
                <c:pt idx="1">
                  <c:v>3.3933170407590323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8C0-9841-8EA1-A3F6472D0893}"/>
            </c:ext>
          </c:extLst>
        </c:ser>
        <c:ser>
          <c:idx val="7"/>
          <c:order val="6"/>
          <c:tx>
            <c:v>Vourinos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2">
                  <a:lumMod val="10000"/>
                  <a:lumOff val="9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xVal>
            <c:numRef>
              <c:f>'PCA-tot'!$AC$42:$AC$496</c:f>
              <c:numCache>
                <c:formatCode>0.00</c:formatCode>
                <c:ptCount val="455"/>
                <c:pt idx="0">
                  <c:v>-0.35431339935421008</c:v>
                </c:pt>
                <c:pt idx="1">
                  <c:v>-0.37854072361271901</c:v>
                </c:pt>
                <c:pt idx="2">
                  <c:v>-0.37230043911111538</c:v>
                </c:pt>
                <c:pt idx="3">
                  <c:v>-0.28485719903011469</c:v>
                </c:pt>
                <c:pt idx="4">
                  <c:v>-0.43976098646752071</c:v>
                </c:pt>
                <c:pt idx="5">
                  <c:v>0.5643608485145919</c:v>
                </c:pt>
                <c:pt idx="6">
                  <c:v>0.99745506734878586</c:v>
                </c:pt>
                <c:pt idx="7">
                  <c:v>-0.1913183297394043</c:v>
                </c:pt>
                <c:pt idx="8">
                  <c:v>0.21797158087142099</c:v>
                </c:pt>
                <c:pt idx="9">
                  <c:v>0.85210267784641769</c:v>
                </c:pt>
                <c:pt idx="10">
                  <c:v>0.72749840705490243</c:v>
                </c:pt>
                <c:pt idx="11">
                  <c:v>1.2212934314838411</c:v>
                </c:pt>
                <c:pt idx="12">
                  <c:v>0.78819081257638579</c:v>
                </c:pt>
                <c:pt idx="13">
                  <c:v>1.479064400153558</c:v>
                </c:pt>
                <c:pt idx="14">
                  <c:v>1.687615543475262</c:v>
                </c:pt>
                <c:pt idx="15">
                  <c:v>1.846968169508916</c:v>
                </c:pt>
                <c:pt idx="16">
                  <c:v>1.7906229332529171</c:v>
                </c:pt>
                <c:pt idx="17">
                  <c:v>0.18800101909485339</c:v>
                </c:pt>
                <c:pt idx="18">
                  <c:v>1.3727736989208661</c:v>
                </c:pt>
                <c:pt idx="19">
                  <c:v>1.2363531076574099</c:v>
                </c:pt>
                <c:pt idx="20">
                  <c:v>0.62793933094186416</c:v>
                </c:pt>
                <c:pt idx="21">
                  <c:v>0.6617881238668365</c:v>
                </c:pt>
                <c:pt idx="22">
                  <c:v>1.6632434601898209</c:v>
                </c:pt>
                <c:pt idx="23">
                  <c:v>1.45527802656789</c:v>
                </c:pt>
                <c:pt idx="24">
                  <c:v>1.444613717990519</c:v>
                </c:pt>
                <c:pt idx="25">
                  <c:v>0.87679943986152298</c:v>
                </c:pt>
                <c:pt idx="26">
                  <c:v>7.426400808144969E-3</c:v>
                </c:pt>
                <c:pt idx="27">
                  <c:v>1.233149316109398</c:v>
                </c:pt>
                <c:pt idx="28">
                  <c:v>0.42410627257780242</c:v>
                </c:pt>
                <c:pt idx="29">
                  <c:v>1.3798076098438721</c:v>
                </c:pt>
                <c:pt idx="30">
                  <c:v>0.27976182599656102</c:v>
                </c:pt>
                <c:pt idx="31">
                  <c:v>0.56303275256029228</c:v>
                </c:pt>
                <c:pt idx="32">
                  <c:v>1.1883812600882671</c:v>
                </c:pt>
                <c:pt idx="33">
                  <c:v>0.6930545006392983</c:v>
                </c:pt>
                <c:pt idx="34">
                  <c:v>0.79048709225887315</c:v>
                </c:pt>
                <c:pt idx="35">
                  <c:v>0.71328767871834009</c:v>
                </c:pt>
                <c:pt idx="36">
                  <c:v>0.58475933469289976</c:v>
                </c:pt>
                <c:pt idx="37">
                  <c:v>0.34594388000241222</c:v>
                </c:pt>
                <c:pt idx="38">
                  <c:v>0.28761212159565358</c:v>
                </c:pt>
                <c:pt idx="39">
                  <c:v>1.517692177952332</c:v>
                </c:pt>
                <c:pt idx="40">
                  <c:v>0.42741872163047978</c:v>
                </c:pt>
                <c:pt idx="41">
                  <c:v>1.390100673880758</c:v>
                </c:pt>
                <c:pt idx="42">
                  <c:v>0.25064895665489911</c:v>
                </c:pt>
                <c:pt idx="43">
                  <c:v>0.6400414321056852</c:v>
                </c:pt>
                <c:pt idx="44">
                  <c:v>0.80383249435245985</c:v>
                </c:pt>
                <c:pt idx="45">
                  <c:v>0.23137116377146141</c:v>
                </c:pt>
                <c:pt idx="46">
                  <c:v>1.3760380334893489</c:v>
                </c:pt>
                <c:pt idx="47">
                  <c:v>-0.1038091382368924</c:v>
                </c:pt>
                <c:pt idx="48">
                  <c:v>0.63748467612638138</c:v>
                </c:pt>
                <c:pt idx="49">
                  <c:v>1.2787871630403611</c:v>
                </c:pt>
                <c:pt idx="50">
                  <c:v>-8.5072086111644865E-2</c:v>
                </c:pt>
                <c:pt idx="51">
                  <c:v>-0.19032504371689879</c:v>
                </c:pt>
                <c:pt idx="52">
                  <c:v>-0.87005490829897925</c:v>
                </c:pt>
                <c:pt idx="53">
                  <c:v>-0.6721465907913059</c:v>
                </c:pt>
                <c:pt idx="54">
                  <c:v>-0.93999365172538751</c:v>
                </c:pt>
                <c:pt idx="55">
                  <c:v>0.32758704918197651</c:v>
                </c:pt>
                <c:pt idx="56">
                  <c:v>-0.12596103499035391</c:v>
                </c:pt>
                <c:pt idx="57">
                  <c:v>0.11941752663765461</c:v>
                </c:pt>
                <c:pt idx="58">
                  <c:v>-0.22300541654100989</c:v>
                </c:pt>
                <c:pt idx="59">
                  <c:v>2.2945746488449971E-2</c:v>
                </c:pt>
                <c:pt idx="60">
                  <c:v>-4.1761247630018997E-2</c:v>
                </c:pt>
                <c:pt idx="61">
                  <c:v>-1.6855363692631908E-2</c:v>
                </c:pt>
                <c:pt idx="62">
                  <c:v>0.10046881348733069</c:v>
                </c:pt>
                <c:pt idx="63">
                  <c:v>0.46682953782606779</c:v>
                </c:pt>
                <c:pt idx="64">
                  <c:v>1.1725801286299549E-2</c:v>
                </c:pt>
                <c:pt idx="65">
                  <c:v>0.1230733406225147</c:v>
                </c:pt>
                <c:pt idx="66">
                  <c:v>0.42802535502793693</c:v>
                </c:pt>
                <c:pt idx="67">
                  <c:v>-0.1660000644147096</c:v>
                </c:pt>
                <c:pt idx="68">
                  <c:v>-0.145078640912152</c:v>
                </c:pt>
                <c:pt idx="69">
                  <c:v>7.1753698090568821E-2</c:v>
                </c:pt>
                <c:pt idx="70">
                  <c:v>-0.13003979480387001</c:v>
                </c:pt>
                <c:pt idx="71">
                  <c:v>-6.0108745372355811E-2</c:v>
                </c:pt>
                <c:pt idx="72">
                  <c:v>0.89918453046421443</c:v>
                </c:pt>
                <c:pt idx="73">
                  <c:v>4.3146647775225103E-2</c:v>
                </c:pt>
                <c:pt idx="74">
                  <c:v>0.22146933053692999</c:v>
                </c:pt>
                <c:pt idx="75">
                  <c:v>-0.36533150550643417</c:v>
                </c:pt>
                <c:pt idx="76">
                  <c:v>1.0467275406160279</c:v>
                </c:pt>
                <c:pt idx="77">
                  <c:v>1.2996556838313811</c:v>
                </c:pt>
                <c:pt idx="78">
                  <c:v>0.7423924230156892</c:v>
                </c:pt>
                <c:pt idx="79">
                  <c:v>1.2832920997316699</c:v>
                </c:pt>
                <c:pt idx="80">
                  <c:v>0.52921191933589529</c:v>
                </c:pt>
                <c:pt idx="81">
                  <c:v>0.48884444461634419</c:v>
                </c:pt>
                <c:pt idx="82">
                  <c:v>0.56037153202359802</c:v>
                </c:pt>
                <c:pt idx="83">
                  <c:v>1.0871238532490719</c:v>
                </c:pt>
                <c:pt idx="84">
                  <c:v>0.10185186196518969</c:v>
                </c:pt>
                <c:pt idx="85">
                  <c:v>0.14773610333914011</c:v>
                </c:pt>
                <c:pt idx="86">
                  <c:v>7.348931328888833E-2</c:v>
                </c:pt>
                <c:pt idx="87">
                  <c:v>-1.471372690161682E-3</c:v>
                </c:pt>
                <c:pt idx="88">
                  <c:v>-6.6787173274035633E-2</c:v>
                </c:pt>
                <c:pt idx="89">
                  <c:v>-4.5595429401715246E-3</c:v>
                </c:pt>
                <c:pt idx="90">
                  <c:v>0.5981696833087865</c:v>
                </c:pt>
                <c:pt idx="91">
                  <c:v>1.167897920661543</c:v>
                </c:pt>
                <c:pt idx="92">
                  <c:v>0.76908047348994979</c:v>
                </c:pt>
                <c:pt idx="93">
                  <c:v>-0.7783637503141515</c:v>
                </c:pt>
                <c:pt idx="94">
                  <c:v>0.63278972709741066</c:v>
                </c:pt>
                <c:pt idx="95">
                  <c:v>-2.6030617589346342E-2</c:v>
                </c:pt>
                <c:pt idx="96">
                  <c:v>-6.0371164526613119E-2</c:v>
                </c:pt>
                <c:pt idx="97">
                  <c:v>1.7094705083647371E-3</c:v>
                </c:pt>
                <c:pt idx="98">
                  <c:v>0.15252023044127341</c:v>
                </c:pt>
                <c:pt idx="99">
                  <c:v>7.3290046970262993E-2</c:v>
                </c:pt>
                <c:pt idx="100">
                  <c:v>0.95770442889847396</c:v>
                </c:pt>
                <c:pt idx="101">
                  <c:v>1.071133576750156</c:v>
                </c:pt>
                <c:pt idx="102">
                  <c:v>1.137931640589835</c:v>
                </c:pt>
                <c:pt idx="103">
                  <c:v>2.55011777437569</c:v>
                </c:pt>
                <c:pt idx="104">
                  <c:v>1.8642428097511941</c:v>
                </c:pt>
                <c:pt idx="105">
                  <c:v>1.896508369121235</c:v>
                </c:pt>
                <c:pt idx="106">
                  <c:v>2.1062491700694359</c:v>
                </c:pt>
                <c:pt idx="107">
                  <c:v>0.97769453176401278</c:v>
                </c:pt>
                <c:pt idx="108">
                  <c:v>1.214355598473505</c:v>
                </c:pt>
                <c:pt idx="109">
                  <c:v>0.70190262627695144</c:v>
                </c:pt>
                <c:pt idx="110">
                  <c:v>0.75049191966421613</c:v>
                </c:pt>
                <c:pt idx="111">
                  <c:v>0.82153123304793796</c:v>
                </c:pt>
                <c:pt idx="112">
                  <c:v>0.43067457195685283</c:v>
                </c:pt>
                <c:pt idx="113">
                  <c:v>-0.54171373757308716</c:v>
                </c:pt>
                <c:pt idx="114">
                  <c:v>-0.48675933664908211</c:v>
                </c:pt>
                <c:pt idx="115">
                  <c:v>-0.39196805116919831</c:v>
                </c:pt>
                <c:pt idx="116">
                  <c:v>-0.3760790933890471</c:v>
                </c:pt>
                <c:pt idx="117">
                  <c:v>-0.41353174527080072</c:v>
                </c:pt>
                <c:pt idx="118">
                  <c:v>-6.5771193797987668E-2</c:v>
                </c:pt>
                <c:pt idx="119">
                  <c:v>-8.1102662541562343E-2</c:v>
                </c:pt>
                <c:pt idx="120">
                  <c:v>-9.8673297957727613E-2</c:v>
                </c:pt>
                <c:pt idx="121">
                  <c:v>-6.7467495269455807E-3</c:v>
                </c:pt>
                <c:pt idx="122">
                  <c:v>0.2270931425499042</c:v>
                </c:pt>
                <c:pt idx="123">
                  <c:v>-0.1572558586424779</c:v>
                </c:pt>
                <c:pt idx="124">
                  <c:v>0.85650309251695722</c:v>
                </c:pt>
                <c:pt idx="125">
                  <c:v>-0.16987645514926819</c:v>
                </c:pt>
                <c:pt idx="126">
                  <c:v>-8.5856854349898523E-2</c:v>
                </c:pt>
                <c:pt idx="127">
                  <c:v>-0.78983695543381627</c:v>
                </c:pt>
                <c:pt idx="128">
                  <c:v>1.4881241434822221</c:v>
                </c:pt>
                <c:pt idx="129">
                  <c:v>-0.15773479278606239</c:v>
                </c:pt>
                <c:pt idx="130">
                  <c:v>-0.14201389085840671</c:v>
                </c:pt>
                <c:pt idx="131">
                  <c:v>-1.0465750089233441</c:v>
                </c:pt>
                <c:pt idx="132">
                  <c:v>-0.15687677250392801</c:v>
                </c:pt>
                <c:pt idx="133">
                  <c:v>-0.16418079725687151</c:v>
                </c:pt>
                <c:pt idx="134">
                  <c:v>-0.27340520518908162</c:v>
                </c:pt>
                <c:pt idx="135">
                  <c:v>-5.9953541024481319E-2</c:v>
                </c:pt>
                <c:pt idx="136">
                  <c:v>-0.2534268284819684</c:v>
                </c:pt>
                <c:pt idx="137">
                  <c:v>-0.21810559997700471</c:v>
                </c:pt>
                <c:pt idx="138">
                  <c:v>-0.1788969615175523</c:v>
                </c:pt>
                <c:pt idx="139">
                  <c:v>-0.25201558666132901</c:v>
                </c:pt>
                <c:pt idx="140">
                  <c:v>-3.1944947756839142E-3</c:v>
                </c:pt>
                <c:pt idx="141">
                  <c:v>-0.1346028666261937</c:v>
                </c:pt>
                <c:pt idx="142">
                  <c:v>-0.1044196589323685</c:v>
                </c:pt>
                <c:pt idx="143">
                  <c:v>-0.1816130826041718</c:v>
                </c:pt>
                <c:pt idx="144">
                  <c:v>-0.33993768908558553</c:v>
                </c:pt>
                <c:pt idx="145">
                  <c:v>1.163342090953257</c:v>
                </c:pt>
                <c:pt idx="146">
                  <c:v>-0.14561231157680371</c:v>
                </c:pt>
                <c:pt idx="147">
                  <c:v>0.447367580798475</c:v>
                </c:pt>
                <c:pt idx="148">
                  <c:v>0.1184684724511067</c:v>
                </c:pt>
                <c:pt idx="149">
                  <c:v>3.61339097676594E-2</c:v>
                </c:pt>
                <c:pt idx="150">
                  <c:v>2.6622764429577499E-2</c:v>
                </c:pt>
                <c:pt idx="151">
                  <c:v>1.255000666346149E-2</c:v>
                </c:pt>
                <c:pt idx="152">
                  <c:v>-5.4524345362000161E-2</c:v>
                </c:pt>
                <c:pt idx="153">
                  <c:v>-0.12933837907007009</c:v>
                </c:pt>
                <c:pt idx="154">
                  <c:v>-1.8892655577784349E-2</c:v>
                </c:pt>
                <c:pt idx="155">
                  <c:v>-0.1430759534127411</c:v>
                </c:pt>
                <c:pt idx="156">
                  <c:v>-0.12642313944370881</c:v>
                </c:pt>
                <c:pt idx="157">
                  <c:v>0.24386378338185041</c:v>
                </c:pt>
                <c:pt idx="158">
                  <c:v>-0.1185277852831738</c:v>
                </c:pt>
                <c:pt idx="159">
                  <c:v>-0.1458512185555956</c:v>
                </c:pt>
                <c:pt idx="160">
                  <c:v>-0.17717747506427681</c:v>
                </c:pt>
                <c:pt idx="161">
                  <c:v>-0.1837413121465368</c:v>
                </c:pt>
                <c:pt idx="162">
                  <c:v>-1.7675943312903421E-3</c:v>
                </c:pt>
                <c:pt idx="163">
                  <c:v>-0.20629452627701139</c:v>
                </c:pt>
                <c:pt idx="164">
                  <c:v>-0.12847026430082351</c:v>
                </c:pt>
                <c:pt idx="165">
                  <c:v>0.18942379328176201</c:v>
                </c:pt>
                <c:pt idx="166">
                  <c:v>0.9869788393690917</c:v>
                </c:pt>
                <c:pt idx="167">
                  <c:v>0.84085567009392714</c:v>
                </c:pt>
                <c:pt idx="168">
                  <c:v>0.94016123510028971</c:v>
                </c:pt>
                <c:pt idx="169">
                  <c:v>0.50898171994393415</c:v>
                </c:pt>
                <c:pt idx="170">
                  <c:v>0.80037757538958365</c:v>
                </c:pt>
                <c:pt idx="171">
                  <c:v>0.45401100730681748</c:v>
                </c:pt>
                <c:pt idx="172">
                  <c:v>0.25731887123282599</c:v>
                </c:pt>
                <c:pt idx="173">
                  <c:v>0.22610525803320411</c:v>
                </c:pt>
                <c:pt idx="174">
                  <c:v>0.25097342571494702</c:v>
                </c:pt>
                <c:pt idx="175">
                  <c:v>0.85926964846695664</c:v>
                </c:pt>
                <c:pt idx="176">
                  <c:v>0.90312876093065986</c:v>
                </c:pt>
                <c:pt idx="177">
                  <c:v>0.2683818062715112</c:v>
                </c:pt>
                <c:pt idx="178">
                  <c:v>0.55189599919698651</c:v>
                </c:pt>
                <c:pt idx="179">
                  <c:v>1.267804638231256</c:v>
                </c:pt>
                <c:pt idx="180">
                  <c:v>1.092646556744977</c:v>
                </c:pt>
                <c:pt idx="181">
                  <c:v>1.1539769571804439</c:v>
                </c:pt>
                <c:pt idx="182">
                  <c:v>1.1444198199212861</c:v>
                </c:pt>
                <c:pt idx="183">
                  <c:v>0.83832118573291947</c:v>
                </c:pt>
                <c:pt idx="184">
                  <c:v>0.8008746519831762</c:v>
                </c:pt>
                <c:pt idx="185">
                  <c:v>0.6338510523984483</c:v>
                </c:pt>
                <c:pt idx="186">
                  <c:v>-0.38888946756496401</c:v>
                </c:pt>
                <c:pt idx="187">
                  <c:v>2.4922349226729219E-2</c:v>
                </c:pt>
                <c:pt idx="188">
                  <c:v>-0.35599304007109878</c:v>
                </c:pt>
                <c:pt idx="189">
                  <c:v>0.29334401557141832</c:v>
                </c:pt>
                <c:pt idx="190">
                  <c:v>-0.1529848470878892</c:v>
                </c:pt>
                <c:pt idx="191">
                  <c:v>0.35953594727208871</c:v>
                </c:pt>
                <c:pt idx="192">
                  <c:v>0.36699419839747838</c:v>
                </c:pt>
                <c:pt idx="193">
                  <c:v>0.1998813724441994</c:v>
                </c:pt>
                <c:pt idx="194">
                  <c:v>0.14109167664735131</c:v>
                </c:pt>
                <c:pt idx="195">
                  <c:v>0.54061843292523193</c:v>
                </c:pt>
                <c:pt idx="196">
                  <c:v>6.6254140480758408E-2</c:v>
                </c:pt>
                <c:pt idx="197">
                  <c:v>0.26231790726905502</c:v>
                </c:pt>
                <c:pt idx="198">
                  <c:v>0.21258557056981561</c:v>
                </c:pt>
                <c:pt idx="199">
                  <c:v>0.38545716902584598</c:v>
                </c:pt>
                <c:pt idx="200">
                  <c:v>0.99215123909271818</c:v>
                </c:pt>
                <c:pt idx="201">
                  <c:v>1.0498296264275451</c:v>
                </c:pt>
                <c:pt idx="202">
                  <c:v>1.27467093052067</c:v>
                </c:pt>
                <c:pt idx="203">
                  <c:v>1.5460622138233719</c:v>
                </c:pt>
                <c:pt idx="204">
                  <c:v>1.670828186077014</c:v>
                </c:pt>
                <c:pt idx="205">
                  <c:v>1.2399461888608929</c:v>
                </c:pt>
                <c:pt idx="206">
                  <c:v>2.5120534396312819</c:v>
                </c:pt>
                <c:pt idx="207">
                  <c:v>2.345437338405985</c:v>
                </c:pt>
                <c:pt idx="208">
                  <c:v>2.385777810993277</c:v>
                </c:pt>
                <c:pt idx="209">
                  <c:v>2.241571130163666</c:v>
                </c:pt>
                <c:pt idx="210">
                  <c:v>2.211762873621121</c:v>
                </c:pt>
                <c:pt idx="211">
                  <c:v>-1.3119915930627559</c:v>
                </c:pt>
                <c:pt idx="212">
                  <c:v>1.706231429298783</c:v>
                </c:pt>
                <c:pt idx="213">
                  <c:v>2.0913241420855408</c:v>
                </c:pt>
                <c:pt idx="214">
                  <c:v>1.9818163788368981</c:v>
                </c:pt>
                <c:pt idx="215">
                  <c:v>2.148521093207028</c:v>
                </c:pt>
                <c:pt idx="216">
                  <c:v>2.3757649174653892</c:v>
                </c:pt>
                <c:pt idx="217">
                  <c:v>1.069518993219607</c:v>
                </c:pt>
                <c:pt idx="218">
                  <c:v>0.35799465247947188</c:v>
                </c:pt>
                <c:pt idx="219">
                  <c:v>2.5340100529022331</c:v>
                </c:pt>
                <c:pt idx="220">
                  <c:v>1.7421674612834941</c:v>
                </c:pt>
                <c:pt idx="221">
                  <c:v>1.07655574971803</c:v>
                </c:pt>
                <c:pt idx="222">
                  <c:v>1.834561285493344</c:v>
                </c:pt>
                <c:pt idx="223">
                  <c:v>2.3766277561228479</c:v>
                </c:pt>
                <c:pt idx="224">
                  <c:v>1.571299985750521</c:v>
                </c:pt>
                <c:pt idx="225">
                  <c:v>1.9206925645464701</c:v>
                </c:pt>
                <c:pt idx="226">
                  <c:v>1.54409623782457</c:v>
                </c:pt>
                <c:pt idx="227">
                  <c:v>0.25693745078631153</c:v>
                </c:pt>
                <c:pt idx="228">
                  <c:v>0.54868392490084184</c:v>
                </c:pt>
                <c:pt idx="229">
                  <c:v>2.0954166048200129</c:v>
                </c:pt>
                <c:pt idx="230">
                  <c:v>1.3582653100749</c:v>
                </c:pt>
                <c:pt idx="231">
                  <c:v>1.501841660554184</c:v>
                </c:pt>
                <c:pt idx="232">
                  <c:v>0.52105226440336916</c:v>
                </c:pt>
                <c:pt idx="233">
                  <c:v>0.52633509833587222</c:v>
                </c:pt>
                <c:pt idx="234">
                  <c:v>1.3648903484169981</c:v>
                </c:pt>
                <c:pt idx="235">
                  <c:v>1.7086709986938571</c:v>
                </c:pt>
                <c:pt idx="236">
                  <c:v>2.2238432327802919</c:v>
                </c:pt>
                <c:pt idx="237">
                  <c:v>1.9437689480640259</c:v>
                </c:pt>
                <c:pt idx="238">
                  <c:v>1.819759317156032</c:v>
                </c:pt>
                <c:pt idx="239">
                  <c:v>0.46239173175002751</c:v>
                </c:pt>
                <c:pt idx="240">
                  <c:v>1.2349539630889741</c:v>
                </c:pt>
                <c:pt idx="241">
                  <c:v>2.0315376879225751</c:v>
                </c:pt>
                <c:pt idx="242">
                  <c:v>2.1919135387812352</c:v>
                </c:pt>
                <c:pt idx="243">
                  <c:v>1.398536874823487</c:v>
                </c:pt>
                <c:pt idx="244">
                  <c:v>1.8314170281627351</c:v>
                </c:pt>
                <c:pt idx="245">
                  <c:v>-3.036785984819405E-2</c:v>
                </c:pt>
                <c:pt idx="246">
                  <c:v>3.513557018336063E-2</c:v>
                </c:pt>
                <c:pt idx="247">
                  <c:v>-9.1272413270853142E-2</c:v>
                </c:pt>
                <c:pt idx="248">
                  <c:v>-1.614437386932928</c:v>
                </c:pt>
                <c:pt idx="249">
                  <c:v>-1.851740954703212</c:v>
                </c:pt>
                <c:pt idx="250">
                  <c:v>-2.123298695501818</c:v>
                </c:pt>
                <c:pt idx="251">
                  <c:v>-1.724449653959941</c:v>
                </c:pt>
                <c:pt idx="252">
                  <c:v>-1.5622225360975359</c:v>
                </c:pt>
                <c:pt idx="253">
                  <c:v>0.59055531548525686</c:v>
                </c:pt>
                <c:pt idx="254">
                  <c:v>1.901160586441605</c:v>
                </c:pt>
                <c:pt idx="255">
                  <c:v>1.2401858680308731</c:v>
                </c:pt>
                <c:pt idx="256">
                  <c:v>1.5498810437944199</c:v>
                </c:pt>
                <c:pt idx="257">
                  <c:v>0.52759055953940492</c:v>
                </c:pt>
                <c:pt idx="258">
                  <c:v>1.1390228762381009</c:v>
                </c:pt>
                <c:pt idx="259">
                  <c:v>0.57948639165432558</c:v>
                </c:pt>
                <c:pt idx="260">
                  <c:v>1.3808758679843089</c:v>
                </c:pt>
                <c:pt idx="261">
                  <c:v>1.229987949433671</c:v>
                </c:pt>
                <c:pt idx="262">
                  <c:v>0.74608315523950308</c:v>
                </c:pt>
                <c:pt idx="263">
                  <c:v>2.162198600052692</c:v>
                </c:pt>
                <c:pt idx="264">
                  <c:v>0.1092125638383569</c:v>
                </c:pt>
                <c:pt idx="265">
                  <c:v>1.04869286515893</c:v>
                </c:pt>
                <c:pt idx="266">
                  <c:v>1.054440623240954</c:v>
                </c:pt>
                <c:pt idx="267">
                  <c:v>1.3325658468424399</c:v>
                </c:pt>
                <c:pt idx="268">
                  <c:v>0.70978360188720402</c:v>
                </c:pt>
                <c:pt idx="269">
                  <c:v>0.59410523372710733</c:v>
                </c:pt>
                <c:pt idx="270">
                  <c:v>1.1112895243741789</c:v>
                </c:pt>
                <c:pt idx="271">
                  <c:v>0.60226392830564079</c:v>
                </c:pt>
                <c:pt idx="272">
                  <c:v>1.553620047680631</c:v>
                </c:pt>
                <c:pt idx="273">
                  <c:v>1.055103356277127</c:v>
                </c:pt>
                <c:pt idx="274">
                  <c:v>0.92392170516473926</c:v>
                </c:pt>
                <c:pt idx="275">
                  <c:v>-0.80065810571913931</c:v>
                </c:pt>
                <c:pt idx="276">
                  <c:v>0.56855519852010683</c:v>
                </c:pt>
                <c:pt idx="277">
                  <c:v>0.52848681341161763</c:v>
                </c:pt>
                <c:pt idx="278">
                  <c:v>0.2122939984030934</c:v>
                </c:pt>
                <c:pt idx="279">
                  <c:v>0.84991502843335542</c:v>
                </c:pt>
                <c:pt idx="280">
                  <c:v>1.4869281271311861</c:v>
                </c:pt>
                <c:pt idx="281">
                  <c:v>1.101727228127001</c:v>
                </c:pt>
                <c:pt idx="282">
                  <c:v>1.499902629948807</c:v>
                </c:pt>
                <c:pt idx="283">
                  <c:v>1.5446577200766161</c:v>
                </c:pt>
                <c:pt idx="284">
                  <c:v>1.505284312556364</c:v>
                </c:pt>
                <c:pt idx="285">
                  <c:v>1.903040457092257</c:v>
                </c:pt>
                <c:pt idx="286">
                  <c:v>1.6324466294081981</c:v>
                </c:pt>
                <c:pt idx="287">
                  <c:v>0.88825750267332682</c:v>
                </c:pt>
                <c:pt idx="288">
                  <c:v>1.564395649918183</c:v>
                </c:pt>
                <c:pt idx="289">
                  <c:v>1.3548763910233901</c:v>
                </c:pt>
                <c:pt idx="290">
                  <c:v>1.5854277417916061</c:v>
                </c:pt>
                <c:pt idx="291">
                  <c:v>1.690518103048998</c:v>
                </c:pt>
                <c:pt idx="292">
                  <c:v>1.807709113000413</c:v>
                </c:pt>
                <c:pt idx="293">
                  <c:v>0.8438558346880094</c:v>
                </c:pt>
                <c:pt idx="294">
                  <c:v>1.465911555378884</c:v>
                </c:pt>
                <c:pt idx="295">
                  <c:v>1.69075089622273</c:v>
                </c:pt>
                <c:pt idx="296">
                  <c:v>-1.3413256372540749</c:v>
                </c:pt>
                <c:pt idx="297">
                  <c:v>-1.5718546488472489</c:v>
                </c:pt>
                <c:pt idx="298">
                  <c:v>-1.523258042058713</c:v>
                </c:pt>
                <c:pt idx="299">
                  <c:v>-1.6127531354602589</c:v>
                </c:pt>
                <c:pt idx="300">
                  <c:v>-1.524613132481057</c:v>
                </c:pt>
                <c:pt idx="301">
                  <c:v>0.48098013499669168</c:v>
                </c:pt>
                <c:pt idx="302">
                  <c:v>0.52189674273434339</c:v>
                </c:pt>
                <c:pt idx="303">
                  <c:v>0.6737630213242608</c:v>
                </c:pt>
                <c:pt idx="304">
                  <c:v>0.69905070184724316</c:v>
                </c:pt>
                <c:pt idx="305">
                  <c:v>1.1535016503276529</c:v>
                </c:pt>
                <c:pt idx="306">
                  <c:v>0.88098134255445359</c:v>
                </c:pt>
                <c:pt idx="307">
                  <c:v>0.78836419943299285</c:v>
                </c:pt>
                <c:pt idx="308">
                  <c:v>1.011160183105416</c:v>
                </c:pt>
                <c:pt idx="309">
                  <c:v>0.74941659697819285</c:v>
                </c:pt>
                <c:pt idx="310">
                  <c:v>0.1049366414092551</c:v>
                </c:pt>
                <c:pt idx="311">
                  <c:v>0.13714097020889221</c:v>
                </c:pt>
                <c:pt idx="312">
                  <c:v>2.4130830033667911E-2</c:v>
                </c:pt>
                <c:pt idx="313">
                  <c:v>8.6458043588481998E-2</c:v>
                </c:pt>
                <c:pt idx="314">
                  <c:v>-1.074318827413521E-2</c:v>
                </c:pt>
                <c:pt idx="315">
                  <c:v>0.55453568427520716</c:v>
                </c:pt>
                <c:pt idx="316">
                  <c:v>0.48321930480993852</c:v>
                </c:pt>
                <c:pt idx="317">
                  <c:v>0.4099818572771286</c:v>
                </c:pt>
                <c:pt idx="318">
                  <c:v>0.59790580051299436</c:v>
                </c:pt>
                <c:pt idx="319">
                  <c:v>0.53954140629882497</c:v>
                </c:pt>
                <c:pt idx="320">
                  <c:v>0.3099204625189087</c:v>
                </c:pt>
                <c:pt idx="321">
                  <c:v>-1.2017856408500579E-2</c:v>
                </c:pt>
                <c:pt idx="322">
                  <c:v>-1.895937105025066E-2</c:v>
                </c:pt>
                <c:pt idx="323">
                  <c:v>0.20005551085521031</c:v>
                </c:pt>
                <c:pt idx="324">
                  <c:v>0.10779242167869239</c:v>
                </c:pt>
                <c:pt idx="325">
                  <c:v>0.23590211092403909</c:v>
                </c:pt>
                <c:pt idx="326">
                  <c:v>0.38720824063130688</c:v>
                </c:pt>
                <c:pt idx="327">
                  <c:v>-3.3680004343680978</c:v>
                </c:pt>
                <c:pt idx="328">
                  <c:v>-3.5184054303246759</c:v>
                </c:pt>
                <c:pt idx="329">
                  <c:v>-3.3326250458210902</c:v>
                </c:pt>
                <c:pt idx="330">
                  <c:v>-3.4973759428810109</c:v>
                </c:pt>
                <c:pt idx="331">
                  <c:v>0.27703226551703092</c:v>
                </c:pt>
                <c:pt idx="332">
                  <c:v>0.28740306269698418</c:v>
                </c:pt>
                <c:pt idx="333">
                  <c:v>-7.6304924243482994E-2</c:v>
                </c:pt>
                <c:pt idx="334">
                  <c:v>-0.48972418387884142</c:v>
                </c:pt>
                <c:pt idx="335">
                  <c:v>-0.62448880345541313</c:v>
                </c:pt>
                <c:pt idx="336">
                  <c:v>1.1384117382674519</c:v>
                </c:pt>
                <c:pt idx="337">
                  <c:v>-0.43844843854160681</c:v>
                </c:pt>
                <c:pt idx="338">
                  <c:v>-0.17115486232481261</c:v>
                </c:pt>
                <c:pt idx="339">
                  <c:v>-0.34746281471684592</c:v>
                </c:pt>
                <c:pt idx="340">
                  <c:v>-0.74253894488913064</c:v>
                </c:pt>
                <c:pt idx="341">
                  <c:v>1.2789687386185321E-2</c:v>
                </c:pt>
                <c:pt idx="342">
                  <c:v>-0.92033687096841388</c:v>
                </c:pt>
                <c:pt idx="343">
                  <c:v>-7.7568448826320802E-2</c:v>
                </c:pt>
                <c:pt idx="344">
                  <c:v>-0.17953485992950749</c:v>
                </c:pt>
                <c:pt idx="345">
                  <c:v>-0.1586497033587787</c:v>
                </c:pt>
                <c:pt idx="346">
                  <c:v>-0.28306810988014092</c:v>
                </c:pt>
                <c:pt idx="347">
                  <c:v>-0.19710528200375549</c:v>
                </c:pt>
                <c:pt idx="348">
                  <c:v>0.22128928018114141</c:v>
                </c:pt>
                <c:pt idx="349">
                  <c:v>-0.18135682489152091</c:v>
                </c:pt>
                <c:pt idx="350">
                  <c:v>-0.37122449044428762</c:v>
                </c:pt>
                <c:pt idx="351">
                  <c:v>0.47168547147659162</c:v>
                </c:pt>
                <c:pt idx="352">
                  <c:v>0.12605956746540031</c:v>
                </c:pt>
                <c:pt idx="353">
                  <c:v>-0.3357198063005139</c:v>
                </c:pt>
                <c:pt idx="354">
                  <c:v>-8.0739478630743655E-2</c:v>
                </c:pt>
                <c:pt idx="355">
                  <c:v>-0.59016385599802867</c:v>
                </c:pt>
                <c:pt idx="356">
                  <c:v>-0.53907226879272985</c:v>
                </c:pt>
                <c:pt idx="357">
                  <c:v>9.5272560515912846E-2</c:v>
                </c:pt>
                <c:pt idx="358">
                  <c:v>-0.60691894331161556</c:v>
                </c:pt>
                <c:pt idx="359">
                  <c:v>0.4769004166072015</c:v>
                </c:pt>
                <c:pt idx="360">
                  <c:v>0.21605459107717179</c:v>
                </c:pt>
                <c:pt idx="361">
                  <c:v>-0.3407712309369787</c:v>
                </c:pt>
                <c:pt idx="362">
                  <c:v>-0.35892776637304002</c:v>
                </c:pt>
                <c:pt idx="363">
                  <c:v>-0.61597006518128217</c:v>
                </c:pt>
                <c:pt idx="364">
                  <c:v>-0.103076645546869</c:v>
                </c:pt>
                <c:pt idx="365">
                  <c:v>-0.9505603854418494</c:v>
                </c:pt>
                <c:pt idx="366">
                  <c:v>-2.4055382987227349</c:v>
                </c:pt>
                <c:pt idx="367">
                  <c:v>-0.19374706461193791</c:v>
                </c:pt>
                <c:pt idx="368">
                  <c:v>-9.1094505457392769E-2</c:v>
                </c:pt>
                <c:pt idx="369">
                  <c:v>-2.748562131444436</c:v>
                </c:pt>
                <c:pt idx="370">
                  <c:v>-9.9438579081917444E-2</c:v>
                </c:pt>
                <c:pt idx="371">
                  <c:v>-0.83380316902722351</c:v>
                </c:pt>
                <c:pt idx="372">
                  <c:v>-0.97118249211427976</c:v>
                </c:pt>
                <c:pt idx="373">
                  <c:v>0.31005557951450702</c:v>
                </c:pt>
                <c:pt idx="374">
                  <c:v>0.32542953462150859</c:v>
                </c:pt>
                <c:pt idx="375">
                  <c:v>0.1608421768255314</c:v>
                </c:pt>
                <c:pt idx="376">
                  <c:v>0.55847232075715703</c:v>
                </c:pt>
                <c:pt idx="377">
                  <c:v>0.50306796818070665</c:v>
                </c:pt>
                <c:pt idx="378">
                  <c:v>0.2248393084870739</c:v>
                </c:pt>
                <c:pt idx="379">
                  <c:v>0.54376585216280438</c:v>
                </c:pt>
                <c:pt idx="380">
                  <c:v>0.79317912957119918</c:v>
                </c:pt>
                <c:pt idx="381">
                  <c:v>0.66419040679527008</c:v>
                </c:pt>
                <c:pt idx="382">
                  <c:v>0.72549469300642944</c:v>
                </c:pt>
                <c:pt idx="383">
                  <c:v>-4.5124466573539773E-2</c:v>
                </c:pt>
                <c:pt idx="384">
                  <c:v>0.51360923530283531</c:v>
                </c:pt>
                <c:pt idx="385">
                  <c:v>0.53594332074393336</c:v>
                </c:pt>
                <c:pt idx="386">
                  <c:v>0.11561677385711989</c:v>
                </c:pt>
                <c:pt idx="387">
                  <c:v>0.22335192986456351</c:v>
                </c:pt>
                <c:pt idx="388">
                  <c:v>0.25062525887748083</c:v>
                </c:pt>
                <c:pt idx="389">
                  <c:v>0.58537045595712045</c:v>
                </c:pt>
                <c:pt idx="390">
                  <c:v>0.54057885073726453</c:v>
                </c:pt>
                <c:pt idx="391">
                  <c:v>0.67633274953216493</c:v>
                </c:pt>
                <c:pt idx="392">
                  <c:v>0.63347737232679635</c:v>
                </c:pt>
                <c:pt idx="393">
                  <c:v>-7.2843537458923538E-2</c:v>
                </c:pt>
                <c:pt idx="394">
                  <c:v>1.405072773858862</c:v>
                </c:pt>
                <c:pt idx="395">
                  <c:v>0.8442264125364779</c:v>
                </c:pt>
                <c:pt idx="396">
                  <c:v>0.75182103463537819</c:v>
                </c:pt>
                <c:pt idx="397">
                  <c:v>1.0012764937857099</c:v>
                </c:pt>
                <c:pt idx="398">
                  <c:v>1.0652452463230491</c:v>
                </c:pt>
                <c:pt idx="399">
                  <c:v>0.35603535633520911</c:v>
                </c:pt>
                <c:pt idx="400">
                  <c:v>0.40494861359322137</c:v>
                </c:pt>
                <c:pt idx="401">
                  <c:v>0.42282637436691689</c:v>
                </c:pt>
                <c:pt idx="402">
                  <c:v>0.37398814741267311</c:v>
                </c:pt>
                <c:pt idx="403">
                  <c:v>0.29472618310560722</c:v>
                </c:pt>
                <c:pt idx="404">
                  <c:v>0.239139482559521</c:v>
                </c:pt>
                <c:pt idx="405">
                  <c:v>4.6112092964153341E-2</c:v>
                </c:pt>
                <c:pt idx="406">
                  <c:v>0.90229671614762985</c:v>
                </c:pt>
                <c:pt idx="407">
                  <c:v>0.25719682638848629</c:v>
                </c:pt>
                <c:pt idx="408">
                  <c:v>0.99170850252171283</c:v>
                </c:pt>
                <c:pt idx="409">
                  <c:v>0.15409871896544861</c:v>
                </c:pt>
                <c:pt idx="410">
                  <c:v>0.31443562289867438</c:v>
                </c:pt>
                <c:pt idx="411">
                  <c:v>0.1844697396348475</c:v>
                </c:pt>
                <c:pt idx="412">
                  <c:v>0.29556430043620391</c:v>
                </c:pt>
                <c:pt idx="413">
                  <c:v>0.30046363693754302</c:v>
                </c:pt>
                <c:pt idx="414">
                  <c:v>0.28667014902093069</c:v>
                </c:pt>
                <c:pt idx="415">
                  <c:v>0.54403861279464227</c:v>
                </c:pt>
                <c:pt idx="416">
                  <c:v>0.51558504113035486</c:v>
                </c:pt>
                <c:pt idx="417">
                  <c:v>0.49367401336032879</c:v>
                </c:pt>
                <c:pt idx="418">
                  <c:v>0.46958839235662231</c:v>
                </c:pt>
                <c:pt idx="419">
                  <c:v>0.40342034526714599</c:v>
                </c:pt>
                <c:pt idx="420">
                  <c:v>0.57610060140907382</c:v>
                </c:pt>
                <c:pt idx="421">
                  <c:v>0.5350047483211624</c:v>
                </c:pt>
                <c:pt idx="422">
                  <c:v>0.66198929711952581</c:v>
                </c:pt>
                <c:pt idx="423">
                  <c:v>0.72246427100729915</c:v>
                </c:pt>
                <c:pt idx="424">
                  <c:v>0.73065025592162647</c:v>
                </c:pt>
                <c:pt idx="425">
                  <c:v>0.46268972720082863</c:v>
                </c:pt>
                <c:pt idx="426">
                  <c:v>0.6622697024757247</c:v>
                </c:pt>
                <c:pt idx="427">
                  <c:v>0.6080306704223436</c:v>
                </c:pt>
                <c:pt idx="428">
                  <c:v>0.56370895579084401</c:v>
                </c:pt>
                <c:pt idx="429">
                  <c:v>0.83299310550958272</c:v>
                </c:pt>
                <c:pt idx="430">
                  <c:v>0.3917888764719864</c:v>
                </c:pt>
                <c:pt idx="431">
                  <c:v>0.45291675866015751</c:v>
                </c:pt>
                <c:pt idx="432">
                  <c:v>0.25887675023406098</c:v>
                </c:pt>
                <c:pt idx="433">
                  <c:v>0.41639928724966879</c:v>
                </c:pt>
                <c:pt idx="434">
                  <c:v>0.28794883455274878</c:v>
                </c:pt>
                <c:pt idx="435">
                  <c:v>0.34744036633156061</c:v>
                </c:pt>
                <c:pt idx="436">
                  <c:v>0.4565765151260669</c:v>
                </c:pt>
                <c:pt idx="437">
                  <c:v>0.70305895749798875</c:v>
                </c:pt>
                <c:pt idx="438">
                  <c:v>-0.38327581433840668</c:v>
                </c:pt>
                <c:pt idx="439">
                  <c:v>0.50723339046049665</c:v>
                </c:pt>
                <c:pt idx="440">
                  <c:v>0.91480278157919248</c:v>
                </c:pt>
                <c:pt idx="441">
                  <c:v>0.55470233923157253</c:v>
                </c:pt>
                <c:pt idx="442">
                  <c:v>0.75317126741906715</c:v>
                </c:pt>
                <c:pt idx="443">
                  <c:v>0.54269164254794688</c:v>
                </c:pt>
                <c:pt idx="444">
                  <c:v>0.62288397453769484</c:v>
                </c:pt>
                <c:pt idx="445">
                  <c:v>0.92331621805099762</c:v>
                </c:pt>
                <c:pt idx="446">
                  <c:v>0.46112685440198248</c:v>
                </c:pt>
                <c:pt idx="447">
                  <c:v>0.56731333054302713</c:v>
                </c:pt>
                <c:pt idx="448">
                  <c:v>1.174656305530402</c:v>
                </c:pt>
                <c:pt idx="449">
                  <c:v>1.5298488266314529</c:v>
                </c:pt>
                <c:pt idx="450">
                  <c:v>0.70562653017950283</c:v>
                </c:pt>
                <c:pt idx="451">
                  <c:v>-2.5587656284253E-2</c:v>
                </c:pt>
                <c:pt idx="452">
                  <c:v>0.66897569237371013</c:v>
                </c:pt>
                <c:pt idx="453">
                  <c:v>0.4870353643978656</c:v>
                </c:pt>
                <c:pt idx="454">
                  <c:v>0.52522171436200682</c:v>
                </c:pt>
              </c:numCache>
            </c:numRef>
          </c:xVal>
          <c:yVal>
            <c:numRef>
              <c:f>'PCA-tot'!$AD$42:$AD$496</c:f>
              <c:numCache>
                <c:formatCode>0.00</c:formatCode>
                <c:ptCount val="455"/>
                <c:pt idx="0">
                  <c:v>-1.487992226669506</c:v>
                </c:pt>
                <c:pt idx="1">
                  <c:v>-1.538166929028506</c:v>
                </c:pt>
                <c:pt idx="2">
                  <c:v>-1.444389861252076</c:v>
                </c:pt>
                <c:pt idx="3">
                  <c:v>-1.4262394857632119</c:v>
                </c:pt>
                <c:pt idx="4">
                  <c:v>-1.37102364216797</c:v>
                </c:pt>
                <c:pt idx="5">
                  <c:v>-0.1238801300199789</c:v>
                </c:pt>
                <c:pt idx="6">
                  <c:v>-0.1808151385171414</c:v>
                </c:pt>
                <c:pt idx="7">
                  <c:v>8.1391760936117372E-2</c:v>
                </c:pt>
                <c:pt idx="8">
                  <c:v>-0.1084368233120339</c:v>
                </c:pt>
                <c:pt idx="9">
                  <c:v>-0.17076561868101889</c:v>
                </c:pt>
                <c:pt idx="10">
                  <c:v>0.13556963716213069</c:v>
                </c:pt>
                <c:pt idx="11">
                  <c:v>-0.18700233037923869</c:v>
                </c:pt>
                <c:pt idx="12">
                  <c:v>0.195932003491149</c:v>
                </c:pt>
                <c:pt idx="13">
                  <c:v>-0.25363889117220989</c:v>
                </c:pt>
                <c:pt idx="14">
                  <c:v>-0.15459083639034429</c:v>
                </c:pt>
                <c:pt idx="15">
                  <c:v>-0.31971013698468231</c:v>
                </c:pt>
                <c:pt idx="16">
                  <c:v>-0.2157893344598055</c:v>
                </c:pt>
                <c:pt idx="17">
                  <c:v>-8.2862731905978468E-2</c:v>
                </c:pt>
                <c:pt idx="18">
                  <c:v>-0.64259608416891667</c:v>
                </c:pt>
                <c:pt idx="19">
                  <c:v>-0.63983960893727432</c:v>
                </c:pt>
                <c:pt idx="20">
                  <c:v>-9.22070740703217E-3</c:v>
                </c:pt>
                <c:pt idx="21">
                  <c:v>0.40618816960153159</c:v>
                </c:pt>
                <c:pt idx="22">
                  <c:v>-0.12645726723271891</c:v>
                </c:pt>
                <c:pt idx="23">
                  <c:v>-0.57102475701172006</c:v>
                </c:pt>
                <c:pt idx="24">
                  <c:v>-0.26769603677086312</c:v>
                </c:pt>
                <c:pt idx="25">
                  <c:v>-0.75384734275235465</c:v>
                </c:pt>
                <c:pt idx="26">
                  <c:v>-0.38560403734337928</c:v>
                </c:pt>
                <c:pt idx="27">
                  <c:v>-0.30770394223298231</c:v>
                </c:pt>
                <c:pt idx="28">
                  <c:v>0.49183581721704639</c:v>
                </c:pt>
                <c:pt idx="29">
                  <c:v>-0.5763714984564533</c:v>
                </c:pt>
                <c:pt idx="30">
                  <c:v>-1.5549078696620799</c:v>
                </c:pt>
                <c:pt idx="31">
                  <c:v>-1.486655405563692</c:v>
                </c:pt>
                <c:pt idx="32">
                  <c:v>-0.63494854350618402</c:v>
                </c:pt>
                <c:pt idx="33">
                  <c:v>0.15380896930562721</c:v>
                </c:pt>
                <c:pt idx="34">
                  <c:v>-1.1359431656623511</c:v>
                </c:pt>
                <c:pt idx="35">
                  <c:v>0.58192261784859467</c:v>
                </c:pt>
                <c:pt idx="36">
                  <c:v>-0.57947500673922225</c:v>
                </c:pt>
                <c:pt idx="37">
                  <c:v>-0.15374430438665279</c:v>
                </c:pt>
                <c:pt idx="38">
                  <c:v>5.1556149646341573E-2</c:v>
                </c:pt>
                <c:pt idx="39">
                  <c:v>-0.83373121774222314</c:v>
                </c:pt>
                <c:pt idx="40">
                  <c:v>1.0074375438626019E-2</c:v>
                </c:pt>
                <c:pt idx="41">
                  <c:v>-0.6329240120543127</c:v>
                </c:pt>
                <c:pt idx="42">
                  <c:v>-1.2769348735857271</c:v>
                </c:pt>
                <c:pt idx="43">
                  <c:v>-0.34147846865995141</c:v>
                </c:pt>
                <c:pt idx="44">
                  <c:v>-0.472523047836935</c:v>
                </c:pt>
                <c:pt idx="45">
                  <c:v>-0.49657721006639161</c:v>
                </c:pt>
                <c:pt idx="46">
                  <c:v>-0.80325188390276336</c:v>
                </c:pt>
                <c:pt idx="47">
                  <c:v>-1.6572726105747679</c:v>
                </c:pt>
                <c:pt idx="48">
                  <c:v>-2.3562303934740219</c:v>
                </c:pt>
                <c:pt idx="49">
                  <c:v>-1.079580897933516</c:v>
                </c:pt>
                <c:pt idx="50">
                  <c:v>-1.523545806082637</c:v>
                </c:pt>
                <c:pt idx="51">
                  <c:v>-1.410561821055115</c:v>
                </c:pt>
                <c:pt idx="52">
                  <c:v>0.58967049631422064</c:v>
                </c:pt>
                <c:pt idx="53">
                  <c:v>0.57901950016633263</c:v>
                </c:pt>
                <c:pt idx="54">
                  <c:v>0.5379110998212383</c:v>
                </c:pt>
                <c:pt idx="55">
                  <c:v>2.2827337786785762</c:v>
                </c:pt>
                <c:pt idx="56">
                  <c:v>2.2295750064202582</c:v>
                </c:pt>
                <c:pt idx="57">
                  <c:v>2.909016778208513</c:v>
                </c:pt>
                <c:pt idx="58">
                  <c:v>-0.79940873695357662</c:v>
                </c:pt>
                <c:pt idx="59">
                  <c:v>-0.37531025929750772</c:v>
                </c:pt>
                <c:pt idx="60">
                  <c:v>-0.77917940570175059</c:v>
                </c:pt>
                <c:pt idx="61">
                  <c:v>-0.91482236589568366</c:v>
                </c:pt>
                <c:pt idx="62">
                  <c:v>-0.52923710483945896</c:v>
                </c:pt>
                <c:pt idx="63">
                  <c:v>-0.80523565873312064</c:v>
                </c:pt>
                <c:pt idx="64">
                  <c:v>-0.94011611325030009</c:v>
                </c:pt>
                <c:pt idx="65">
                  <c:v>-1.03755996310934</c:v>
                </c:pt>
                <c:pt idx="66">
                  <c:v>-0.57372729994180072</c:v>
                </c:pt>
                <c:pt idx="67">
                  <c:v>-1.3032580098172519</c:v>
                </c:pt>
                <c:pt idx="68">
                  <c:v>-0.9348352707110108</c:v>
                </c:pt>
                <c:pt idx="69">
                  <c:v>-0.58530803007665444</c:v>
                </c:pt>
                <c:pt idx="70">
                  <c:v>-1.2175147218209179</c:v>
                </c:pt>
                <c:pt idx="71">
                  <c:v>-0.5982198396310856</c:v>
                </c:pt>
                <c:pt idx="72">
                  <c:v>0.1178588452556693</c:v>
                </c:pt>
                <c:pt idx="73">
                  <c:v>-1.1668316259106239</c:v>
                </c:pt>
                <c:pt idx="74">
                  <c:v>-0.77000254177736038</c:v>
                </c:pt>
                <c:pt idx="75">
                  <c:v>-1.115441493316448</c:v>
                </c:pt>
                <c:pt idx="76">
                  <c:v>-1.312320572339766</c:v>
                </c:pt>
                <c:pt idx="77">
                  <c:v>-1.14670207733559</c:v>
                </c:pt>
                <c:pt idx="78">
                  <c:v>-0.87231133544114969</c:v>
                </c:pt>
                <c:pt idx="79">
                  <c:v>-0.81520932974199778</c:v>
                </c:pt>
                <c:pt idx="80">
                  <c:v>-1.3988466630277629</c:v>
                </c:pt>
                <c:pt idx="81">
                  <c:v>-1.22316978978141</c:v>
                </c:pt>
                <c:pt idx="82">
                  <c:v>-1.6767733546027359</c:v>
                </c:pt>
                <c:pt idx="83">
                  <c:v>-1.392889535684313</c:v>
                </c:pt>
                <c:pt idx="84">
                  <c:v>-1.360948142367993</c:v>
                </c:pt>
                <c:pt idx="85">
                  <c:v>-1.2956996145766631</c:v>
                </c:pt>
                <c:pt idx="86">
                  <c:v>-1.5036771520294601</c:v>
                </c:pt>
                <c:pt idx="87">
                  <c:v>-1.2187761959861521</c:v>
                </c:pt>
                <c:pt idx="88">
                  <c:v>-1.6299038839846629</c:v>
                </c:pt>
                <c:pt idx="89">
                  <c:v>-1.320612749946809</c:v>
                </c:pt>
                <c:pt idx="90">
                  <c:v>1.333659663484686</c:v>
                </c:pt>
                <c:pt idx="91">
                  <c:v>0.91170846849911091</c:v>
                </c:pt>
                <c:pt idx="92">
                  <c:v>3.3049947503497932</c:v>
                </c:pt>
                <c:pt idx="93">
                  <c:v>0.99325338408281616</c:v>
                </c:pt>
                <c:pt idx="94">
                  <c:v>2.834028601125222</c:v>
                </c:pt>
                <c:pt idx="95">
                  <c:v>2.102788640728674</c:v>
                </c:pt>
                <c:pt idx="96">
                  <c:v>2.7381014506779771</c:v>
                </c:pt>
                <c:pt idx="97">
                  <c:v>-1.586528305459731</c:v>
                </c:pt>
                <c:pt idx="98">
                  <c:v>-2.029246669410492</c:v>
                </c:pt>
                <c:pt idx="99">
                  <c:v>-2.3116677512278998</c:v>
                </c:pt>
                <c:pt idx="100">
                  <c:v>-2.110659257697995</c:v>
                </c:pt>
                <c:pt idx="101">
                  <c:v>-2.162987102294252</c:v>
                </c:pt>
                <c:pt idx="102">
                  <c:v>-2.20580432088633</c:v>
                </c:pt>
                <c:pt idx="103">
                  <c:v>-0.6874369168385035</c:v>
                </c:pt>
                <c:pt idx="104">
                  <c:v>-1.368266791333367</c:v>
                </c:pt>
                <c:pt idx="105">
                  <c:v>-1.300391944964195</c:v>
                </c:pt>
                <c:pt idx="106">
                  <c:v>-0.94335997700611396</c:v>
                </c:pt>
                <c:pt idx="107">
                  <c:v>-1.6974783410442309</c:v>
                </c:pt>
                <c:pt idx="108">
                  <c:v>-1.5904992923434851</c:v>
                </c:pt>
                <c:pt idx="109">
                  <c:v>-2.2273237069898251</c:v>
                </c:pt>
                <c:pt idx="110">
                  <c:v>-2.280135911677994</c:v>
                </c:pt>
                <c:pt idx="111">
                  <c:v>-2.1243915624065548</c:v>
                </c:pt>
                <c:pt idx="112">
                  <c:v>1.855741803727579</c:v>
                </c:pt>
                <c:pt idx="113">
                  <c:v>-1.736317725822685</c:v>
                </c:pt>
                <c:pt idx="114">
                  <c:v>-1.6826144477386651</c:v>
                </c:pt>
                <c:pt idx="115">
                  <c:v>-1.7559796004679471</c:v>
                </c:pt>
                <c:pt idx="116">
                  <c:v>-1.799621510897552</c:v>
                </c:pt>
                <c:pt idx="117">
                  <c:v>-1.703376808412465</c:v>
                </c:pt>
                <c:pt idx="118">
                  <c:v>-1.4938322542811699</c:v>
                </c:pt>
                <c:pt idx="119">
                  <c:v>-1.5109289824861669</c:v>
                </c:pt>
                <c:pt idx="120">
                  <c:v>-1.526045267507192</c:v>
                </c:pt>
                <c:pt idx="121">
                  <c:v>-1.818198862664723</c:v>
                </c:pt>
                <c:pt idx="122">
                  <c:v>-2.1140110695999379</c:v>
                </c:pt>
                <c:pt idx="123">
                  <c:v>-1.652869972803017</c:v>
                </c:pt>
                <c:pt idx="124">
                  <c:v>-2.2276504176751488</c:v>
                </c:pt>
                <c:pt idx="125">
                  <c:v>-1.624117279986256</c:v>
                </c:pt>
                <c:pt idx="126">
                  <c:v>-1.527175290238302</c:v>
                </c:pt>
                <c:pt idx="127">
                  <c:v>-2.5881055359832552</c:v>
                </c:pt>
                <c:pt idx="128">
                  <c:v>-1.0252803435544779</c:v>
                </c:pt>
                <c:pt idx="129">
                  <c:v>-1.4757609863760519</c:v>
                </c:pt>
                <c:pt idx="130">
                  <c:v>-1.571369412351538</c:v>
                </c:pt>
                <c:pt idx="131">
                  <c:v>-3.035068090327024</c:v>
                </c:pt>
                <c:pt idx="132">
                  <c:v>-1.508699245490116</c:v>
                </c:pt>
                <c:pt idx="133">
                  <c:v>-1.4623077090850849</c:v>
                </c:pt>
                <c:pt idx="134">
                  <c:v>-1.842204165238768</c:v>
                </c:pt>
                <c:pt idx="135">
                  <c:v>-1.997084010734709</c:v>
                </c:pt>
                <c:pt idx="136">
                  <c:v>-1.770305526175489</c:v>
                </c:pt>
                <c:pt idx="137">
                  <c:v>-1.808119129931123</c:v>
                </c:pt>
                <c:pt idx="138">
                  <c:v>-1.762336286470817</c:v>
                </c:pt>
                <c:pt idx="139">
                  <c:v>-1.7322917317558399</c:v>
                </c:pt>
                <c:pt idx="140">
                  <c:v>-1.9676710356293641</c:v>
                </c:pt>
                <c:pt idx="141">
                  <c:v>-1.881992914902386</c:v>
                </c:pt>
                <c:pt idx="142">
                  <c:v>-1.935380212630837</c:v>
                </c:pt>
                <c:pt idx="143">
                  <c:v>-1.874422468591548</c:v>
                </c:pt>
                <c:pt idx="144">
                  <c:v>-2.2561633034692532</c:v>
                </c:pt>
                <c:pt idx="145">
                  <c:v>-1.9795693372184699</c:v>
                </c:pt>
                <c:pt idx="146">
                  <c:v>-1.8314943247052331</c:v>
                </c:pt>
                <c:pt idx="147">
                  <c:v>-2.0355329560345878</c:v>
                </c:pt>
                <c:pt idx="148">
                  <c:v>-2.0003233521237189</c:v>
                </c:pt>
                <c:pt idx="149">
                  <c:v>-1.9683608089679721</c:v>
                </c:pt>
                <c:pt idx="150">
                  <c:v>-1.653594178693506</c:v>
                </c:pt>
                <c:pt idx="151">
                  <c:v>-1.653106871636365</c:v>
                </c:pt>
                <c:pt idx="152">
                  <c:v>-1.648614609825741</c:v>
                </c:pt>
                <c:pt idx="153">
                  <c:v>-1.536583275337255</c:v>
                </c:pt>
                <c:pt idx="154">
                  <c:v>-1.624063677956231</c:v>
                </c:pt>
                <c:pt idx="155">
                  <c:v>-1.512664679821375</c:v>
                </c:pt>
                <c:pt idx="156">
                  <c:v>-1.5947863509566911</c:v>
                </c:pt>
                <c:pt idx="157">
                  <c:v>-1.802194245536604</c:v>
                </c:pt>
                <c:pt idx="158">
                  <c:v>-1.5568715699912099</c:v>
                </c:pt>
                <c:pt idx="159">
                  <c:v>-1.492281250417919</c:v>
                </c:pt>
                <c:pt idx="160">
                  <c:v>-1.471112987853983</c:v>
                </c:pt>
                <c:pt idx="161">
                  <c:v>-1.605758048088461</c:v>
                </c:pt>
                <c:pt idx="162">
                  <c:v>-1.771274554500835</c:v>
                </c:pt>
                <c:pt idx="163">
                  <c:v>-1.4417618951766371</c:v>
                </c:pt>
                <c:pt idx="164">
                  <c:v>-1.6804338976807629</c:v>
                </c:pt>
                <c:pt idx="165">
                  <c:v>-1.401626787692535</c:v>
                </c:pt>
                <c:pt idx="166">
                  <c:v>-0.60443236315858284</c:v>
                </c:pt>
                <c:pt idx="167">
                  <c:v>-0.24109652044173599</c:v>
                </c:pt>
                <c:pt idx="168">
                  <c:v>-0.59126878782244185</c:v>
                </c:pt>
                <c:pt idx="169">
                  <c:v>-0.32110405421838351</c:v>
                </c:pt>
                <c:pt idx="170">
                  <c:v>-0.58737397154260917</c:v>
                </c:pt>
                <c:pt idx="171">
                  <c:v>-0.13832058264844721</c:v>
                </c:pt>
                <c:pt idx="172">
                  <c:v>-1.431864511125899</c:v>
                </c:pt>
                <c:pt idx="173">
                  <c:v>-1.45765476831764</c:v>
                </c:pt>
                <c:pt idx="174">
                  <c:v>-1.235226773630909</c:v>
                </c:pt>
                <c:pt idx="175">
                  <c:v>-0.31299938124570492</c:v>
                </c:pt>
                <c:pt idx="176">
                  <c:v>-9.8016961909271533E-2</c:v>
                </c:pt>
                <c:pt idx="177">
                  <c:v>-0.65861242128067565</c:v>
                </c:pt>
                <c:pt idx="178">
                  <c:v>-1.6666952390987651E-2</c:v>
                </c:pt>
                <c:pt idx="179">
                  <c:v>0.3975002788648892</c:v>
                </c:pt>
                <c:pt idx="180">
                  <c:v>0.7052563633779696</c:v>
                </c:pt>
                <c:pt idx="181">
                  <c:v>0.31123779257236039</c:v>
                </c:pt>
                <c:pt idx="182">
                  <c:v>0.16974695813108381</c:v>
                </c:pt>
                <c:pt idx="183">
                  <c:v>-1.050301474352809</c:v>
                </c:pt>
                <c:pt idx="184">
                  <c:v>-1.2081915238973511</c:v>
                </c:pt>
                <c:pt idx="185">
                  <c:v>-0.90321360881568857</c:v>
                </c:pt>
                <c:pt idx="186">
                  <c:v>-1.2503875132976101</c:v>
                </c:pt>
                <c:pt idx="187">
                  <c:v>-1.449319536279579</c:v>
                </c:pt>
                <c:pt idx="188">
                  <c:v>-1.697094660219338</c:v>
                </c:pt>
                <c:pt idx="189">
                  <c:v>-1.4996105865041209</c:v>
                </c:pt>
                <c:pt idx="190">
                  <c:v>-1.572555441530159</c:v>
                </c:pt>
                <c:pt idx="191">
                  <c:v>-1.191567135169572</c:v>
                </c:pt>
                <c:pt idx="192">
                  <c:v>-0.68475284783276713</c:v>
                </c:pt>
                <c:pt idx="193">
                  <c:v>-0.44094368906672532</c:v>
                </c:pt>
                <c:pt idx="194">
                  <c:v>-0.70888723207600124</c:v>
                </c:pt>
                <c:pt idx="195">
                  <c:v>-0.93530818642866731</c:v>
                </c:pt>
                <c:pt idx="196">
                  <c:v>-1.094399285850473</c:v>
                </c:pt>
                <c:pt idx="197">
                  <c:v>-0.5434871633478574</c:v>
                </c:pt>
                <c:pt idx="198">
                  <c:v>-0.62933706694588298</c:v>
                </c:pt>
                <c:pt idx="199">
                  <c:v>-0.77027853674779967</c:v>
                </c:pt>
                <c:pt idx="200">
                  <c:v>1.7231927558331801</c:v>
                </c:pt>
                <c:pt idx="201">
                  <c:v>2.1204061154969591</c:v>
                </c:pt>
                <c:pt idx="202">
                  <c:v>0.7228974030094889</c:v>
                </c:pt>
                <c:pt idx="203">
                  <c:v>0.48095727722635723</c:v>
                </c:pt>
                <c:pt idx="204">
                  <c:v>0.1960375169219721</c:v>
                </c:pt>
                <c:pt idx="205">
                  <c:v>1.4302628253183469</c:v>
                </c:pt>
                <c:pt idx="206">
                  <c:v>2.356499728315792</c:v>
                </c:pt>
                <c:pt idx="207">
                  <c:v>2.0213836443864621</c:v>
                </c:pt>
                <c:pt idx="208">
                  <c:v>1.8561791433477</c:v>
                </c:pt>
                <c:pt idx="209">
                  <c:v>2.2442717965723031</c:v>
                </c:pt>
                <c:pt idx="210">
                  <c:v>2.3775567727551929</c:v>
                </c:pt>
                <c:pt idx="211">
                  <c:v>1.183566284447479</c:v>
                </c:pt>
                <c:pt idx="212">
                  <c:v>1.034347435782774</c:v>
                </c:pt>
                <c:pt idx="213">
                  <c:v>1.313346306176792</c:v>
                </c:pt>
                <c:pt idx="214">
                  <c:v>1.8355144408656789</c:v>
                </c:pt>
                <c:pt idx="215">
                  <c:v>2.32024929857457</c:v>
                </c:pt>
                <c:pt idx="216">
                  <c:v>3.6640629035685199</c:v>
                </c:pt>
                <c:pt idx="217">
                  <c:v>3.2539689151053039</c:v>
                </c:pt>
                <c:pt idx="218">
                  <c:v>-1.791475077950921</c:v>
                </c:pt>
                <c:pt idx="219">
                  <c:v>2.797268094485017</c:v>
                </c:pt>
                <c:pt idx="220">
                  <c:v>2.022827061543635</c:v>
                </c:pt>
                <c:pt idx="221">
                  <c:v>2.187947523452439</c:v>
                </c:pt>
                <c:pt idx="222">
                  <c:v>2.9594429203367389</c:v>
                </c:pt>
                <c:pt idx="223">
                  <c:v>2.8740409781287251</c:v>
                </c:pt>
                <c:pt idx="224">
                  <c:v>2.343531119961705</c:v>
                </c:pt>
                <c:pt idx="225">
                  <c:v>2.2376713943998259</c:v>
                </c:pt>
                <c:pt idx="226">
                  <c:v>0.30272943904015559</c:v>
                </c:pt>
                <c:pt idx="227">
                  <c:v>-0.60957544831401489</c:v>
                </c:pt>
                <c:pt idx="228">
                  <c:v>-0.85711069444249921</c:v>
                </c:pt>
                <c:pt idx="229">
                  <c:v>1.5135377498912379</c:v>
                </c:pt>
                <c:pt idx="230">
                  <c:v>1.9436726336769621</c:v>
                </c:pt>
                <c:pt idx="231">
                  <c:v>0.94581243893515499</c:v>
                </c:pt>
                <c:pt idx="232">
                  <c:v>0.42904521591558148</c:v>
                </c:pt>
                <c:pt idx="233">
                  <c:v>1.106498820957166</c:v>
                </c:pt>
                <c:pt idx="234">
                  <c:v>1.0725367194483619</c:v>
                </c:pt>
                <c:pt idx="235">
                  <c:v>2.3396261563959229</c:v>
                </c:pt>
                <c:pt idx="236">
                  <c:v>1.9828033313311491</c:v>
                </c:pt>
                <c:pt idx="237">
                  <c:v>2.438946594033252</c:v>
                </c:pt>
                <c:pt idx="238">
                  <c:v>2.3621644470573901</c:v>
                </c:pt>
                <c:pt idx="239">
                  <c:v>0.80262625164550905</c:v>
                </c:pt>
                <c:pt idx="240">
                  <c:v>0.67480672901931471</c:v>
                </c:pt>
                <c:pt idx="241">
                  <c:v>1.5368163486427919</c:v>
                </c:pt>
                <c:pt idx="242">
                  <c:v>2.1738962641870749</c:v>
                </c:pt>
                <c:pt idx="243">
                  <c:v>1.9726562847690321</c:v>
                </c:pt>
                <c:pt idx="244">
                  <c:v>4.4697740078988852</c:v>
                </c:pt>
                <c:pt idx="245">
                  <c:v>-0.86115770719553164</c:v>
                </c:pt>
                <c:pt idx="246">
                  <c:v>0.1214718324953374</c:v>
                </c:pt>
                <c:pt idx="247">
                  <c:v>0.14441470596963321</c:v>
                </c:pt>
                <c:pt idx="248">
                  <c:v>1.403973861879126</c:v>
                </c:pt>
                <c:pt idx="249">
                  <c:v>1.203897235878723</c:v>
                </c:pt>
                <c:pt idx="250">
                  <c:v>1.6867575186411909</c:v>
                </c:pt>
                <c:pt idx="251">
                  <c:v>1.6472137123537189</c:v>
                </c:pt>
                <c:pt idx="252">
                  <c:v>1.768198974008456</c:v>
                </c:pt>
                <c:pt idx="253">
                  <c:v>-1.9063744013022439</c:v>
                </c:pt>
                <c:pt idx="254">
                  <c:v>-1.6029066492034449</c:v>
                </c:pt>
                <c:pt idx="255">
                  <c:v>-1.897209606792406</c:v>
                </c:pt>
                <c:pt idx="256">
                  <c:v>-1.723511572309574</c:v>
                </c:pt>
                <c:pt idx="257">
                  <c:v>-1.9081954355138859</c:v>
                </c:pt>
                <c:pt idx="258">
                  <c:v>-2.4143432255256951</c:v>
                </c:pt>
                <c:pt idx="259">
                  <c:v>-2.0805740372683799</c:v>
                </c:pt>
                <c:pt idx="260">
                  <c:v>5.8694017081118939E-2</c:v>
                </c:pt>
                <c:pt idx="261">
                  <c:v>0.1105949750337266</c:v>
                </c:pt>
                <c:pt idx="262">
                  <c:v>-0.18668644136786261</c:v>
                </c:pt>
                <c:pt idx="263">
                  <c:v>-0.19416634021986379</c:v>
                </c:pt>
                <c:pt idx="264">
                  <c:v>-0.34996060073336499</c:v>
                </c:pt>
                <c:pt idx="265">
                  <c:v>0.79058036448126978</c:v>
                </c:pt>
                <c:pt idx="266">
                  <c:v>-4.8832045823668672E-2</c:v>
                </c:pt>
                <c:pt idx="267">
                  <c:v>-0.5759489380671452</c:v>
                </c:pt>
                <c:pt idx="268">
                  <c:v>-0.1143258126736322</c:v>
                </c:pt>
                <c:pt idx="269">
                  <c:v>-5.5225927839978761E-2</c:v>
                </c:pt>
                <c:pt idx="270">
                  <c:v>-0.21778467821357181</c:v>
                </c:pt>
                <c:pt idx="271">
                  <c:v>0.1417069833180597</c:v>
                </c:pt>
                <c:pt idx="272">
                  <c:v>0.32068854396634933</c:v>
                </c:pt>
                <c:pt idx="273">
                  <c:v>-0.2824146523956414</c:v>
                </c:pt>
                <c:pt idx="274">
                  <c:v>7.9472270023650718E-2</c:v>
                </c:pt>
                <c:pt idx="275">
                  <c:v>1.454586697812192</c:v>
                </c:pt>
                <c:pt idx="276">
                  <c:v>-0.20924393133816549</c:v>
                </c:pt>
                <c:pt idx="277">
                  <c:v>-0.27764993008435601</c:v>
                </c:pt>
                <c:pt idx="278">
                  <c:v>-0.28442841158447252</c:v>
                </c:pt>
                <c:pt idx="279">
                  <c:v>9.5812395782492649E-2</c:v>
                </c:pt>
                <c:pt idx="280">
                  <c:v>0.18641313472673771</c:v>
                </c:pt>
                <c:pt idx="281">
                  <c:v>5.8860779478385222E-2</c:v>
                </c:pt>
                <c:pt idx="282">
                  <c:v>-5.2541552136943108E-2</c:v>
                </c:pt>
                <c:pt idx="283">
                  <c:v>9.8630596863468797E-2</c:v>
                </c:pt>
                <c:pt idx="284">
                  <c:v>0.50842188031874525</c:v>
                </c:pt>
                <c:pt idx="285">
                  <c:v>-0.1029230525161543</c:v>
                </c:pt>
                <c:pt idx="286">
                  <c:v>0.45587812078984902</c:v>
                </c:pt>
                <c:pt idx="287">
                  <c:v>-0.1368019009897454</c:v>
                </c:pt>
                <c:pt idx="288">
                  <c:v>-0.15091242575569089</c:v>
                </c:pt>
                <c:pt idx="289">
                  <c:v>-0.56860718397504817</c:v>
                </c:pt>
                <c:pt idx="290">
                  <c:v>0.217381784008398</c:v>
                </c:pt>
                <c:pt idx="291">
                  <c:v>0.1140574563913274</c:v>
                </c:pt>
                <c:pt idx="292">
                  <c:v>-0.21323372221597339</c:v>
                </c:pt>
                <c:pt idx="293">
                  <c:v>-0.106929163387041</c:v>
                </c:pt>
                <c:pt idx="294">
                  <c:v>-0.19382761076460781</c:v>
                </c:pt>
                <c:pt idx="295">
                  <c:v>-8.826873464707348E-2</c:v>
                </c:pt>
                <c:pt idx="296">
                  <c:v>0.2033912515010691</c:v>
                </c:pt>
                <c:pt idx="297">
                  <c:v>0.42444910662262231</c:v>
                </c:pt>
                <c:pt idx="298">
                  <c:v>0.31804924642651988</c:v>
                </c:pt>
                <c:pt idx="299">
                  <c:v>0.1799958090283561</c:v>
                </c:pt>
                <c:pt idx="300">
                  <c:v>0.26901209329569131</c:v>
                </c:pt>
                <c:pt idx="301">
                  <c:v>-9.947019871059443E-3</c:v>
                </c:pt>
                <c:pt idx="302">
                  <c:v>-4.7616223328370098E-3</c:v>
                </c:pt>
                <c:pt idx="303">
                  <c:v>0.41059293625600141</c:v>
                </c:pt>
                <c:pt idx="304">
                  <c:v>0.25255295552243179</c:v>
                </c:pt>
                <c:pt idx="305">
                  <c:v>-0.2103112030470437</c:v>
                </c:pt>
                <c:pt idx="306">
                  <c:v>-0.37620566621068269</c:v>
                </c:pt>
                <c:pt idx="307">
                  <c:v>-0.24165589501597581</c:v>
                </c:pt>
                <c:pt idx="308">
                  <c:v>-0.46622847278072338</c:v>
                </c:pt>
                <c:pt idx="309">
                  <c:v>-7.8238663007578119E-2</c:v>
                </c:pt>
                <c:pt idx="310">
                  <c:v>6.4003342628276491E-2</c:v>
                </c:pt>
                <c:pt idx="311">
                  <c:v>0.25276940217118721</c:v>
                </c:pt>
                <c:pt idx="312">
                  <c:v>0.35192926662672341</c:v>
                </c:pt>
                <c:pt idx="313">
                  <c:v>0.29824277627120849</c:v>
                </c:pt>
                <c:pt idx="314">
                  <c:v>0.2279676608138734</c:v>
                </c:pt>
                <c:pt idx="315">
                  <c:v>0.33307440271626582</c:v>
                </c:pt>
                <c:pt idx="316">
                  <c:v>4.7143971201110323E-2</c:v>
                </c:pt>
                <c:pt idx="317">
                  <c:v>0.3244126727897077</c:v>
                </c:pt>
                <c:pt idx="318">
                  <c:v>0.32600435643231879</c:v>
                </c:pt>
                <c:pt idx="319">
                  <c:v>-0.1498856963743456</c:v>
                </c:pt>
                <c:pt idx="320">
                  <c:v>-0.33346548583622421</c:v>
                </c:pt>
                <c:pt idx="321">
                  <c:v>8.3623485646976345E-2</c:v>
                </c:pt>
                <c:pt idx="322">
                  <c:v>6.7767567324780254E-3</c:v>
                </c:pt>
                <c:pt idx="323">
                  <c:v>-8.4854907163803658E-2</c:v>
                </c:pt>
                <c:pt idx="324">
                  <c:v>2.3535887485457371E-2</c:v>
                </c:pt>
                <c:pt idx="325">
                  <c:v>-1.221590347430567E-2</c:v>
                </c:pt>
                <c:pt idx="326">
                  <c:v>-0.23981863755837329</c:v>
                </c:pt>
                <c:pt idx="327">
                  <c:v>0.65327171704195686</c:v>
                </c:pt>
                <c:pt idx="328">
                  <c:v>0.79658499896576718</c:v>
                </c:pt>
                <c:pt idx="329">
                  <c:v>0.65480819678378444</c:v>
                </c:pt>
                <c:pt idx="330">
                  <c:v>0.77486640585529409</c:v>
                </c:pt>
                <c:pt idx="331">
                  <c:v>-0.68361347086707813</c:v>
                </c:pt>
                <c:pt idx="332">
                  <c:v>-0.25358315606148679</c:v>
                </c:pt>
                <c:pt idx="333">
                  <c:v>-1.2543087547237379</c:v>
                </c:pt>
                <c:pt idx="334">
                  <c:v>-1.2963706228905341</c:v>
                </c:pt>
                <c:pt idx="335">
                  <c:v>-1.3452795568853599</c:v>
                </c:pt>
                <c:pt idx="336">
                  <c:v>-9.4654121943428815E-2</c:v>
                </c:pt>
                <c:pt idx="337">
                  <c:v>-1.08359319075175</c:v>
                </c:pt>
                <c:pt idx="338">
                  <c:v>-1.013182131890078</c:v>
                </c:pt>
                <c:pt idx="339">
                  <c:v>-1.2336053292317519</c:v>
                </c:pt>
                <c:pt idx="340">
                  <c:v>-1.3739622533661811</c:v>
                </c:pt>
                <c:pt idx="341">
                  <c:v>-0.80849444487990318</c:v>
                </c:pt>
                <c:pt idx="342">
                  <c:v>-1.4267422456720029</c:v>
                </c:pt>
                <c:pt idx="343">
                  <c:v>-1.096748878994052</c:v>
                </c:pt>
                <c:pt idx="344">
                  <c:v>-1.0507560275758221</c:v>
                </c:pt>
                <c:pt idx="345">
                  <c:v>-1.1520498269418731</c:v>
                </c:pt>
                <c:pt idx="346">
                  <c:v>-0.86078150790713948</c:v>
                </c:pt>
                <c:pt idx="347">
                  <c:v>-1.060102969991658</c:v>
                </c:pt>
                <c:pt idx="348">
                  <c:v>-0.64507009850085584</c:v>
                </c:pt>
                <c:pt idx="349">
                  <c:v>-1.106188170425388</c:v>
                </c:pt>
                <c:pt idx="350">
                  <c:v>-1.4042119271228231</c:v>
                </c:pt>
                <c:pt idx="351">
                  <c:v>-0.89618198856818909</c:v>
                </c:pt>
                <c:pt idx="352">
                  <c:v>-1.3535894158889681</c:v>
                </c:pt>
                <c:pt idx="353">
                  <c:v>-0.94315820501509962</c:v>
                </c:pt>
                <c:pt idx="354">
                  <c:v>-0.98061536658920734</c:v>
                </c:pt>
                <c:pt idx="355">
                  <c:v>-1.884214906477065</c:v>
                </c:pt>
                <c:pt idx="356">
                  <c:v>-1.3857710084574271</c:v>
                </c:pt>
                <c:pt idx="357">
                  <c:v>-0.58449796911409657</c:v>
                </c:pt>
                <c:pt idx="358">
                  <c:v>-1.241182897498327</c:v>
                </c:pt>
                <c:pt idx="359">
                  <c:v>-0.60947407600414216</c:v>
                </c:pt>
                <c:pt idx="360">
                  <c:v>-0.55872911263008762</c:v>
                </c:pt>
                <c:pt idx="361">
                  <c:v>-1.175873276381987</c:v>
                </c:pt>
                <c:pt idx="362">
                  <c:v>-1.091772660349501</c:v>
                </c:pt>
                <c:pt idx="363">
                  <c:v>-1.507873526284085</c:v>
                </c:pt>
                <c:pt idx="364">
                  <c:v>-1.1944721952135791</c:v>
                </c:pt>
                <c:pt idx="365">
                  <c:v>0.77373702436101144</c:v>
                </c:pt>
                <c:pt idx="366">
                  <c:v>1.1698935481973169</c:v>
                </c:pt>
                <c:pt idx="367">
                  <c:v>0.77310463475145086</c:v>
                </c:pt>
                <c:pt idx="368">
                  <c:v>1.0428913497178101</c:v>
                </c:pt>
                <c:pt idx="369">
                  <c:v>1.166643101162119</c:v>
                </c:pt>
                <c:pt idx="370">
                  <c:v>0.44352829531530003</c:v>
                </c:pt>
                <c:pt idx="371">
                  <c:v>0.56511157442344673</c:v>
                </c:pt>
                <c:pt idx="372">
                  <c:v>0.77385008565812441</c:v>
                </c:pt>
                <c:pt idx="373">
                  <c:v>3.7425734488212722E-2</c:v>
                </c:pt>
                <c:pt idx="374">
                  <c:v>-0.11457062761031959</c:v>
                </c:pt>
                <c:pt idx="375">
                  <c:v>-0.15167455179807349</c:v>
                </c:pt>
                <c:pt idx="376">
                  <c:v>-0.19612409892920279</c:v>
                </c:pt>
                <c:pt idx="377">
                  <c:v>-0.1879778615826998</c:v>
                </c:pt>
                <c:pt idx="378">
                  <c:v>-0.31459613899779892</c:v>
                </c:pt>
                <c:pt idx="379">
                  <c:v>-8.765040879284583E-2</c:v>
                </c:pt>
                <c:pt idx="380">
                  <c:v>0.4952473012157399</c:v>
                </c:pt>
                <c:pt idx="381">
                  <c:v>0.26031846469333542</c:v>
                </c:pt>
                <c:pt idx="382">
                  <c:v>-1.9221058863543649E-2</c:v>
                </c:pt>
                <c:pt idx="383">
                  <c:v>-0.82891269104648524</c:v>
                </c:pt>
                <c:pt idx="384">
                  <c:v>-0.12945171615966661</c:v>
                </c:pt>
                <c:pt idx="385">
                  <c:v>-0.36883353317635292</c:v>
                </c:pt>
                <c:pt idx="386">
                  <c:v>-0.3149250854252898</c:v>
                </c:pt>
                <c:pt idx="387">
                  <c:v>-0.54181383485403201</c:v>
                </c:pt>
                <c:pt idx="388">
                  <c:v>-0.58226988477122821</c:v>
                </c:pt>
                <c:pt idx="389">
                  <c:v>0.23759330048847521</c:v>
                </c:pt>
                <c:pt idx="390">
                  <c:v>-1.169249713844568E-2</c:v>
                </c:pt>
                <c:pt idx="391">
                  <c:v>0.28797315602320828</c:v>
                </c:pt>
                <c:pt idx="392">
                  <c:v>-1.5279323123683661E-3</c:v>
                </c:pt>
                <c:pt idx="393">
                  <c:v>0.61676663381767316</c:v>
                </c:pt>
                <c:pt idx="394">
                  <c:v>0.52344786341698013</c:v>
                </c:pt>
                <c:pt idx="395">
                  <c:v>6.0468225115134028E-2</c:v>
                </c:pt>
                <c:pt idx="396">
                  <c:v>8.952982637462302E-2</c:v>
                </c:pt>
                <c:pt idx="397">
                  <c:v>0.1207173103658947</c:v>
                </c:pt>
                <c:pt idx="398">
                  <c:v>0.93156210778367809</c:v>
                </c:pt>
                <c:pt idx="399">
                  <c:v>-0.46451500024040271</c:v>
                </c:pt>
                <c:pt idx="400">
                  <c:v>-0.50622505179966304</c:v>
                </c:pt>
                <c:pt idx="401">
                  <c:v>-0.44639966611258219</c:v>
                </c:pt>
                <c:pt idx="402">
                  <c:v>-0.17670532270224509</c:v>
                </c:pt>
                <c:pt idx="403">
                  <c:v>-0.53082233661156808</c:v>
                </c:pt>
                <c:pt idx="404">
                  <c:v>-0.45705599394287261</c:v>
                </c:pt>
                <c:pt idx="405">
                  <c:v>-0.35835980298289138</c:v>
                </c:pt>
                <c:pt idx="406">
                  <c:v>0.71373968823174239</c:v>
                </c:pt>
                <c:pt idx="407">
                  <c:v>-0.1408560870316192</c:v>
                </c:pt>
                <c:pt idx="408">
                  <c:v>0.62944861388270468</c:v>
                </c:pt>
                <c:pt idx="409">
                  <c:v>0.28315629338783388</c:v>
                </c:pt>
                <c:pt idx="410">
                  <c:v>-3.823850468283959E-2</c:v>
                </c:pt>
                <c:pt idx="411">
                  <c:v>2.9452241751986058E-3</c:v>
                </c:pt>
                <c:pt idx="412">
                  <c:v>0.15435396149397901</c:v>
                </c:pt>
                <c:pt idx="413">
                  <c:v>-0.14290548817394991</c:v>
                </c:pt>
                <c:pt idx="414">
                  <c:v>-3.7225123391008037E-2</c:v>
                </c:pt>
                <c:pt idx="415">
                  <c:v>0.32756450880164067</c:v>
                </c:pt>
                <c:pt idx="416">
                  <c:v>-0.1102491582784564</c:v>
                </c:pt>
                <c:pt idx="417">
                  <c:v>6.7827560619764346E-2</c:v>
                </c:pt>
                <c:pt idx="418">
                  <c:v>-0.39484854547151182</c:v>
                </c:pt>
                <c:pt idx="419">
                  <c:v>-0.41081782705219633</c:v>
                </c:pt>
                <c:pt idx="420">
                  <c:v>-0.61354368967754125</c:v>
                </c:pt>
                <c:pt idx="421">
                  <c:v>-0.11007812428450769</c:v>
                </c:pt>
                <c:pt idx="422">
                  <c:v>0.25083190613628231</c:v>
                </c:pt>
                <c:pt idx="423">
                  <c:v>0.2062337027948361</c:v>
                </c:pt>
                <c:pt idx="424">
                  <c:v>-6.138703202635263E-2</c:v>
                </c:pt>
                <c:pt idx="425">
                  <c:v>0.1718116991577143</c:v>
                </c:pt>
                <c:pt idx="426">
                  <c:v>0.64186855424089195</c:v>
                </c:pt>
                <c:pt idx="427">
                  <c:v>0.11298587096122829</c:v>
                </c:pt>
                <c:pt idx="428">
                  <c:v>0.18727486392729531</c:v>
                </c:pt>
                <c:pt idx="429">
                  <c:v>-3.9252435130271462E-2</c:v>
                </c:pt>
                <c:pt idx="430">
                  <c:v>-0.17609209515138161</c:v>
                </c:pt>
                <c:pt idx="431">
                  <c:v>-0.25941029011185501</c:v>
                </c:pt>
                <c:pt idx="432">
                  <c:v>0.3127905281437543</c:v>
                </c:pt>
                <c:pt idx="433">
                  <c:v>6.9846136056009298E-2</c:v>
                </c:pt>
                <c:pt idx="434">
                  <c:v>-5.9318470224987041E-2</c:v>
                </c:pt>
                <c:pt idx="435">
                  <c:v>-3.0855252272257511E-2</c:v>
                </c:pt>
                <c:pt idx="436">
                  <c:v>2.368680952179409E-2</c:v>
                </c:pt>
                <c:pt idx="437">
                  <c:v>5.9287511208974943E-2</c:v>
                </c:pt>
                <c:pt idx="438">
                  <c:v>1.372550175210296</c:v>
                </c:pt>
                <c:pt idx="439">
                  <c:v>-0.13410634994446941</c:v>
                </c:pt>
                <c:pt idx="440">
                  <c:v>0.32055506428799568</c:v>
                </c:pt>
                <c:pt idx="441">
                  <c:v>-0.20188058054995711</c:v>
                </c:pt>
                <c:pt idx="442">
                  <c:v>8.665394673403029E-2</c:v>
                </c:pt>
                <c:pt idx="443">
                  <c:v>-0.11834443108493869</c:v>
                </c:pt>
                <c:pt idx="444">
                  <c:v>9.5780002319656068E-2</c:v>
                </c:pt>
                <c:pt idx="445">
                  <c:v>0.16292255114199239</c:v>
                </c:pt>
                <c:pt idx="446">
                  <c:v>-3.302260290107123E-2</c:v>
                </c:pt>
                <c:pt idx="447">
                  <c:v>0.3499882406037606</c:v>
                </c:pt>
                <c:pt idx="448">
                  <c:v>0.41944426006736751</c:v>
                </c:pt>
                <c:pt idx="449">
                  <c:v>-0.8011394601850691</c:v>
                </c:pt>
                <c:pt idx="450">
                  <c:v>-0.7280318044000007</c:v>
                </c:pt>
                <c:pt idx="451">
                  <c:v>-1.204304733486121</c:v>
                </c:pt>
                <c:pt idx="452">
                  <c:v>-1.7213537584850249</c:v>
                </c:pt>
                <c:pt idx="453">
                  <c:v>-0.8131398410873163</c:v>
                </c:pt>
                <c:pt idx="454">
                  <c:v>-0.7859471737703988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8C0-9841-8EA1-A3F6472D0893}"/>
            </c:ext>
          </c:extLst>
        </c:ser>
        <c:ser>
          <c:idx val="6"/>
          <c:order val="7"/>
          <c:tx>
            <c:v>Pindos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75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</c:marker>
          <c:xVal>
            <c:numRef>
              <c:f>'PCA-tot'!$AC$3:$AC$41</c:f>
              <c:numCache>
                <c:formatCode>0.00</c:formatCode>
                <c:ptCount val="39"/>
                <c:pt idx="0">
                  <c:v>0.35708044720187349</c:v>
                </c:pt>
                <c:pt idx="1">
                  <c:v>0.49215030642704538</c:v>
                </c:pt>
                <c:pt idx="2">
                  <c:v>0.41785560439020081</c:v>
                </c:pt>
                <c:pt idx="3">
                  <c:v>0.1571686683739838</c:v>
                </c:pt>
                <c:pt idx="4">
                  <c:v>0.27022044205923779</c:v>
                </c:pt>
                <c:pt idx="5">
                  <c:v>0.48353981233445442</c:v>
                </c:pt>
                <c:pt idx="6">
                  <c:v>0.46023004003996099</c:v>
                </c:pt>
                <c:pt idx="7">
                  <c:v>0.44228388449012029</c:v>
                </c:pt>
                <c:pt idx="8">
                  <c:v>0.67924524844840939</c:v>
                </c:pt>
                <c:pt idx="9">
                  <c:v>0.72556006717161259</c:v>
                </c:pt>
                <c:pt idx="10">
                  <c:v>0.50886993446685302</c:v>
                </c:pt>
                <c:pt idx="11">
                  <c:v>-4.0198655031094672</c:v>
                </c:pt>
                <c:pt idx="12">
                  <c:v>-3.472189575496377</c:v>
                </c:pt>
                <c:pt idx="13">
                  <c:v>-3.6169352383843139</c:v>
                </c:pt>
                <c:pt idx="14">
                  <c:v>-4.6630504760103042</c:v>
                </c:pt>
                <c:pt idx="15">
                  <c:v>-4.9567216821826641</c:v>
                </c:pt>
                <c:pt idx="16">
                  <c:v>-1.101109182666469</c:v>
                </c:pt>
                <c:pt idx="17">
                  <c:v>-1.1860726824107459</c:v>
                </c:pt>
                <c:pt idx="18">
                  <c:v>-1.121004357929098</c:v>
                </c:pt>
                <c:pt idx="19">
                  <c:v>-1.1020273543459409</c:v>
                </c:pt>
                <c:pt idx="20">
                  <c:v>-1.3119713605627421</c:v>
                </c:pt>
                <c:pt idx="21">
                  <c:v>-1.2924187102882221</c:v>
                </c:pt>
                <c:pt idx="22">
                  <c:v>-1.17653682074215</c:v>
                </c:pt>
                <c:pt idx="23">
                  <c:v>-1.0074856540298469</c:v>
                </c:pt>
                <c:pt idx="24">
                  <c:v>-1.0967374093164199</c:v>
                </c:pt>
                <c:pt idx="25">
                  <c:v>-4.2347924488016551</c:v>
                </c:pt>
                <c:pt idx="26">
                  <c:v>-4.4147002095913868</c:v>
                </c:pt>
                <c:pt idx="27">
                  <c:v>-3.785108202270222</c:v>
                </c:pt>
                <c:pt idx="28">
                  <c:v>-3.7969785521717161</c:v>
                </c:pt>
                <c:pt idx="29">
                  <c:v>-3.8064236574454542</c:v>
                </c:pt>
                <c:pt idx="30">
                  <c:v>-4.5743712279410138</c:v>
                </c:pt>
                <c:pt idx="31">
                  <c:v>-4.2334520042622428</c:v>
                </c:pt>
                <c:pt idx="32">
                  <c:v>-3.759240917028448</c:v>
                </c:pt>
                <c:pt idx="33">
                  <c:v>-3.94957143754214</c:v>
                </c:pt>
                <c:pt idx="34">
                  <c:v>-3.7242029346745902</c:v>
                </c:pt>
                <c:pt idx="35">
                  <c:v>-4.1799152384987073</c:v>
                </c:pt>
                <c:pt idx="36">
                  <c:v>-4.3533239291062786</c:v>
                </c:pt>
                <c:pt idx="37">
                  <c:v>1.8445360322944331</c:v>
                </c:pt>
                <c:pt idx="38">
                  <c:v>0.1245356925598351</c:v>
                </c:pt>
              </c:numCache>
            </c:numRef>
          </c:xVal>
          <c:yVal>
            <c:numRef>
              <c:f>'PCA-tot'!$AD$3:$AD$41</c:f>
              <c:numCache>
                <c:formatCode>0.00</c:formatCode>
                <c:ptCount val="39"/>
                <c:pt idx="0">
                  <c:v>-1.158058259015605</c:v>
                </c:pt>
                <c:pt idx="1">
                  <c:v>-1.5334710697513461</c:v>
                </c:pt>
                <c:pt idx="2">
                  <c:v>-1.5336185495483761</c:v>
                </c:pt>
                <c:pt idx="3">
                  <c:v>-1.4922125082787541</c:v>
                </c:pt>
                <c:pt idx="4">
                  <c:v>-1.3714495372366391</c:v>
                </c:pt>
                <c:pt idx="5">
                  <c:v>-1.244401396311823</c:v>
                </c:pt>
                <c:pt idx="6">
                  <c:v>-1.582929169524558</c:v>
                </c:pt>
                <c:pt idx="7">
                  <c:v>-1.498095971646124</c:v>
                </c:pt>
                <c:pt idx="8">
                  <c:v>-1.1456890717046011</c:v>
                </c:pt>
                <c:pt idx="9">
                  <c:v>-1.4252999228124641</c:v>
                </c:pt>
                <c:pt idx="10">
                  <c:v>-1.2121190033510261</c:v>
                </c:pt>
                <c:pt idx="11">
                  <c:v>1.0033710591778411</c:v>
                </c:pt>
                <c:pt idx="12">
                  <c:v>2.923578907900005</c:v>
                </c:pt>
                <c:pt idx="13">
                  <c:v>2.07556198267971</c:v>
                </c:pt>
                <c:pt idx="14">
                  <c:v>1.250419617699249</c:v>
                </c:pt>
                <c:pt idx="15">
                  <c:v>1.314241317839016</c:v>
                </c:pt>
                <c:pt idx="16">
                  <c:v>3.4361766442554259E-3</c:v>
                </c:pt>
                <c:pt idx="17">
                  <c:v>-4.676595958414239E-2</c:v>
                </c:pt>
                <c:pt idx="18">
                  <c:v>-0.26214492459183919</c:v>
                </c:pt>
                <c:pt idx="19">
                  <c:v>0.21578320937539749</c:v>
                </c:pt>
                <c:pt idx="20">
                  <c:v>0.18573997035535861</c:v>
                </c:pt>
                <c:pt idx="21">
                  <c:v>-0.29673395426302079</c:v>
                </c:pt>
                <c:pt idx="22">
                  <c:v>8.0226989225160958E-2</c:v>
                </c:pt>
                <c:pt idx="23">
                  <c:v>0.70112814464401818</c:v>
                </c:pt>
                <c:pt idx="24">
                  <c:v>4.3259634934505443E-2</c:v>
                </c:pt>
                <c:pt idx="25">
                  <c:v>1.7010538590075961</c:v>
                </c:pt>
                <c:pt idx="26">
                  <c:v>1.4436999680571121</c:v>
                </c:pt>
                <c:pt idx="27">
                  <c:v>1.85012142555445</c:v>
                </c:pt>
                <c:pt idx="28">
                  <c:v>1.9374773153479861</c:v>
                </c:pt>
                <c:pt idx="29">
                  <c:v>1.5044013317279541</c:v>
                </c:pt>
                <c:pt idx="30">
                  <c:v>1.6094468964094979</c:v>
                </c:pt>
                <c:pt idx="31">
                  <c:v>2.164188278914029</c:v>
                </c:pt>
                <c:pt idx="32">
                  <c:v>1.892724041707724</c:v>
                </c:pt>
                <c:pt idx="33">
                  <c:v>2.1617919097290028</c:v>
                </c:pt>
                <c:pt idx="34">
                  <c:v>1.4933963128426719</c:v>
                </c:pt>
                <c:pt idx="35">
                  <c:v>1.3359401031492151</c:v>
                </c:pt>
                <c:pt idx="36">
                  <c:v>1.6115081971699139</c:v>
                </c:pt>
                <c:pt idx="37">
                  <c:v>7.2339297921680201E-2</c:v>
                </c:pt>
                <c:pt idx="38">
                  <c:v>-1.771808439734522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8C0-9841-8EA1-A3F6472D0893}"/>
            </c:ext>
          </c:extLst>
        </c:ser>
        <c:ser>
          <c:idx val="8"/>
          <c:order val="8"/>
          <c:tx>
            <c:v>Evia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2"/>
              </a:solidFill>
              <a:ln w="6350">
                <a:solidFill>
                  <a:schemeClr val="tx1"/>
                </a:solidFill>
              </a:ln>
              <a:effectLst/>
            </c:spPr>
          </c:marker>
          <c:xVal>
            <c:numRef>
              <c:f>'PCA-tot'!$AC$497:$AC$545</c:f>
              <c:numCache>
                <c:formatCode>0.00</c:formatCode>
                <c:ptCount val="49"/>
                <c:pt idx="0">
                  <c:v>0.42385558436849918</c:v>
                </c:pt>
                <c:pt idx="1">
                  <c:v>0.44299951012601962</c:v>
                </c:pt>
                <c:pt idx="2">
                  <c:v>0.36159459700805668</c:v>
                </c:pt>
                <c:pt idx="3">
                  <c:v>0.30740365260503472</c:v>
                </c:pt>
                <c:pt idx="4">
                  <c:v>0.25646184094140229</c:v>
                </c:pt>
                <c:pt idx="5">
                  <c:v>0.4394467185864297</c:v>
                </c:pt>
                <c:pt idx="6">
                  <c:v>0.55308734988746866</c:v>
                </c:pt>
                <c:pt idx="7">
                  <c:v>0.46973368605435051</c:v>
                </c:pt>
                <c:pt idx="8">
                  <c:v>0.50683763234089441</c:v>
                </c:pt>
                <c:pt idx="9">
                  <c:v>0.80020246995883515</c:v>
                </c:pt>
                <c:pt idx="10">
                  <c:v>1.047788579553554</c:v>
                </c:pt>
                <c:pt idx="11">
                  <c:v>1.013033575795766</c:v>
                </c:pt>
                <c:pt idx="12">
                  <c:v>1.049403086740649</c:v>
                </c:pt>
                <c:pt idx="13">
                  <c:v>0.89390572965923021</c:v>
                </c:pt>
                <c:pt idx="14">
                  <c:v>0.94820349701000384</c:v>
                </c:pt>
                <c:pt idx="15">
                  <c:v>1.022101807938117</c:v>
                </c:pt>
                <c:pt idx="16">
                  <c:v>0.57262797362847206</c:v>
                </c:pt>
                <c:pt idx="17">
                  <c:v>0.69338620303318144</c:v>
                </c:pt>
                <c:pt idx="18">
                  <c:v>0.62044462940253098</c:v>
                </c:pt>
                <c:pt idx="19">
                  <c:v>0.34097502332265339</c:v>
                </c:pt>
                <c:pt idx="20">
                  <c:v>0.63874531329592199</c:v>
                </c:pt>
                <c:pt idx="21">
                  <c:v>1.16004453235136</c:v>
                </c:pt>
                <c:pt idx="22">
                  <c:v>1.0730549459952861</c:v>
                </c:pt>
                <c:pt idx="23">
                  <c:v>2.0104586405661862</c:v>
                </c:pt>
                <c:pt idx="24">
                  <c:v>0.85563770697400787</c:v>
                </c:pt>
                <c:pt idx="25">
                  <c:v>1.090267337876232</c:v>
                </c:pt>
                <c:pt idx="26">
                  <c:v>1.1658630481234451</c:v>
                </c:pt>
                <c:pt idx="27">
                  <c:v>0.23684588983483809</c:v>
                </c:pt>
                <c:pt idx="28">
                  <c:v>0.17877785625417911</c:v>
                </c:pt>
                <c:pt idx="29">
                  <c:v>0.36897333510109798</c:v>
                </c:pt>
                <c:pt idx="30">
                  <c:v>2.486595779395484E-2</c:v>
                </c:pt>
                <c:pt idx="31">
                  <c:v>0.37579476387724592</c:v>
                </c:pt>
                <c:pt idx="32">
                  <c:v>5.9464764283097202E-2</c:v>
                </c:pt>
                <c:pt idx="33">
                  <c:v>-0.12745793224535831</c:v>
                </c:pt>
                <c:pt idx="34">
                  <c:v>-2.007193569243659E-2</c:v>
                </c:pt>
                <c:pt idx="35">
                  <c:v>0.76923797804890881</c:v>
                </c:pt>
                <c:pt idx="36">
                  <c:v>1.344204468977557</c:v>
                </c:pt>
                <c:pt idx="37">
                  <c:v>0.66731804410810636</c:v>
                </c:pt>
                <c:pt idx="38">
                  <c:v>1.010094937210009</c:v>
                </c:pt>
                <c:pt idx="39">
                  <c:v>1.000436415812207</c:v>
                </c:pt>
                <c:pt idx="40">
                  <c:v>1.164012198365463</c:v>
                </c:pt>
                <c:pt idx="41">
                  <c:v>0.78706605797612517</c:v>
                </c:pt>
                <c:pt idx="42">
                  <c:v>1.106056523281302</c:v>
                </c:pt>
                <c:pt idx="43">
                  <c:v>0.67042629811186927</c:v>
                </c:pt>
                <c:pt idx="44">
                  <c:v>1.169091778774294</c:v>
                </c:pt>
                <c:pt idx="45">
                  <c:v>0.90352994393133867</c:v>
                </c:pt>
                <c:pt idx="46">
                  <c:v>1.315225789799932</c:v>
                </c:pt>
                <c:pt idx="47">
                  <c:v>1.227750302865513</c:v>
                </c:pt>
                <c:pt idx="48">
                  <c:v>1.235862338095989</c:v>
                </c:pt>
              </c:numCache>
            </c:numRef>
          </c:xVal>
          <c:yVal>
            <c:numRef>
              <c:f>'PCA-tot'!$AD$497:$AD$545</c:f>
              <c:numCache>
                <c:formatCode>0.00</c:formatCode>
                <c:ptCount val="49"/>
                <c:pt idx="0">
                  <c:v>-1.993504249591606</c:v>
                </c:pt>
                <c:pt idx="1">
                  <c:v>-1.934626842177728</c:v>
                </c:pt>
                <c:pt idx="2">
                  <c:v>-1.9341098607057829</c:v>
                </c:pt>
                <c:pt idx="3">
                  <c:v>-1.9341765359172911</c:v>
                </c:pt>
                <c:pt idx="4">
                  <c:v>-1.859291765529079</c:v>
                </c:pt>
                <c:pt idx="5">
                  <c:v>-1.80336395996414</c:v>
                </c:pt>
                <c:pt idx="6">
                  <c:v>-1.9514977231351951</c:v>
                </c:pt>
                <c:pt idx="7">
                  <c:v>-1.859337571172605</c:v>
                </c:pt>
                <c:pt idx="8">
                  <c:v>-1.70732274891647</c:v>
                </c:pt>
                <c:pt idx="9">
                  <c:v>-1.802737587546869</c:v>
                </c:pt>
                <c:pt idx="10">
                  <c:v>-1.144839114006901</c:v>
                </c:pt>
                <c:pt idx="11">
                  <c:v>-1.2602530871837969</c:v>
                </c:pt>
                <c:pt idx="12">
                  <c:v>-1.204669187082279</c:v>
                </c:pt>
                <c:pt idx="13">
                  <c:v>-1.3759137236298451</c:v>
                </c:pt>
                <c:pt idx="14">
                  <c:v>-1.1698426353641109</c:v>
                </c:pt>
                <c:pt idx="15">
                  <c:v>-1.212485172412036</c:v>
                </c:pt>
                <c:pt idx="16">
                  <c:v>-1.6614619594453239</c:v>
                </c:pt>
                <c:pt idx="17">
                  <c:v>-1.6210837653997641</c:v>
                </c:pt>
                <c:pt idx="18">
                  <c:v>-1.7605584552338061</c:v>
                </c:pt>
                <c:pt idx="19">
                  <c:v>-1.779608423269911</c:v>
                </c:pt>
                <c:pt idx="20">
                  <c:v>-1.6901285554815599</c:v>
                </c:pt>
                <c:pt idx="21">
                  <c:v>-0.61916018774113357</c:v>
                </c:pt>
                <c:pt idx="22">
                  <c:v>-0.70009824629687867</c:v>
                </c:pt>
                <c:pt idx="23">
                  <c:v>0.46566866164011828</c:v>
                </c:pt>
                <c:pt idx="24">
                  <c:v>-0.76216184470868109</c:v>
                </c:pt>
                <c:pt idx="25">
                  <c:v>-0.53157612942698962</c:v>
                </c:pt>
                <c:pt idx="26">
                  <c:v>-0.86307695188317801</c:v>
                </c:pt>
                <c:pt idx="27">
                  <c:v>-1.8263725171359491</c:v>
                </c:pt>
                <c:pt idx="28">
                  <c:v>-1.5360227749402049</c:v>
                </c:pt>
                <c:pt idx="29">
                  <c:v>-1.7055718585570441</c:v>
                </c:pt>
                <c:pt idx="30">
                  <c:v>-1.0458079893543071</c:v>
                </c:pt>
                <c:pt idx="31">
                  <c:v>-0.33369747788720638</c:v>
                </c:pt>
                <c:pt idx="32">
                  <c:v>-1.2060968563752099</c:v>
                </c:pt>
                <c:pt idx="33">
                  <c:v>-0.71175778216743191</c:v>
                </c:pt>
                <c:pt idx="34">
                  <c:v>-1.2118493517540601</c:v>
                </c:pt>
                <c:pt idx="35">
                  <c:v>-1.79105023783166</c:v>
                </c:pt>
                <c:pt idx="36">
                  <c:v>-1.3330059635828611</c:v>
                </c:pt>
                <c:pt idx="37">
                  <c:v>-1.6640515087897689</c:v>
                </c:pt>
                <c:pt idx="38">
                  <c:v>-1.6593698723536281</c:v>
                </c:pt>
                <c:pt idx="39">
                  <c:v>-1.604599834276675</c:v>
                </c:pt>
                <c:pt idx="40">
                  <c:v>-1.4737771835819109</c:v>
                </c:pt>
                <c:pt idx="41">
                  <c:v>-1.883309532258501</c:v>
                </c:pt>
                <c:pt idx="42">
                  <c:v>-1.503924014792956</c:v>
                </c:pt>
                <c:pt idx="43">
                  <c:v>-1.6722015935216941</c:v>
                </c:pt>
                <c:pt idx="44">
                  <c:v>-1.4017489874812841</c:v>
                </c:pt>
                <c:pt idx="45">
                  <c:v>-1.4972705434946449</c:v>
                </c:pt>
                <c:pt idx="46">
                  <c:v>-1.2491464285010609</c:v>
                </c:pt>
                <c:pt idx="47">
                  <c:v>-1.2784204459670361</c:v>
                </c:pt>
                <c:pt idx="48">
                  <c:v>-1.1671888191638611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8C0-9841-8EA1-A3F6472D0893}"/>
            </c:ext>
          </c:extLst>
        </c:ser>
        <c:ser>
          <c:idx val="9"/>
          <c:order val="9"/>
          <c:tx>
            <c:v>Othris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40000"/>
                  <a:lumOff val="60000"/>
                </a:schemeClr>
              </a:solidFill>
              <a:ln w="6350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'PCA-tot'!$AC$546:$AC$648</c:f>
              <c:numCache>
                <c:formatCode>0.00</c:formatCode>
                <c:ptCount val="103"/>
                <c:pt idx="0">
                  <c:v>-3.3600188985617971</c:v>
                </c:pt>
                <c:pt idx="1">
                  <c:v>-3.4674837415310238</c:v>
                </c:pt>
                <c:pt idx="2">
                  <c:v>-3.4780902293147329</c:v>
                </c:pt>
                <c:pt idx="3">
                  <c:v>-3.5098147053907578</c:v>
                </c:pt>
                <c:pt idx="4">
                  <c:v>-3.3262851582733171</c:v>
                </c:pt>
                <c:pt idx="5">
                  <c:v>-3.0549122372311448</c:v>
                </c:pt>
                <c:pt idx="6">
                  <c:v>-2.7960669340124098</c:v>
                </c:pt>
                <c:pt idx="7">
                  <c:v>-2.740081546787803</c:v>
                </c:pt>
                <c:pt idx="8">
                  <c:v>-2.7084170816709832</c:v>
                </c:pt>
                <c:pt idx="9">
                  <c:v>-3.2310216738775508</c:v>
                </c:pt>
                <c:pt idx="10">
                  <c:v>-3.42166526138032</c:v>
                </c:pt>
                <c:pt idx="11">
                  <c:v>-3.568844887483583</c:v>
                </c:pt>
                <c:pt idx="12">
                  <c:v>-3.26901709899705</c:v>
                </c:pt>
                <c:pt idx="13">
                  <c:v>-3.2950727955242791</c:v>
                </c:pt>
                <c:pt idx="14">
                  <c:v>-2.9593131776413282</c:v>
                </c:pt>
                <c:pt idx="15">
                  <c:v>-3.051213056313244</c:v>
                </c:pt>
                <c:pt idx="16">
                  <c:v>-3.0067824497767042</c:v>
                </c:pt>
                <c:pt idx="17">
                  <c:v>-3.1087779622683711</c:v>
                </c:pt>
                <c:pt idx="18">
                  <c:v>-3.125004188002849</c:v>
                </c:pt>
                <c:pt idx="19">
                  <c:v>-2.6813000524890609</c:v>
                </c:pt>
                <c:pt idx="20">
                  <c:v>-3.1315109175201821</c:v>
                </c:pt>
                <c:pt idx="21">
                  <c:v>-3.277649997450093</c:v>
                </c:pt>
                <c:pt idx="22">
                  <c:v>-3.0941347118929161</c:v>
                </c:pt>
                <c:pt idx="23">
                  <c:v>-3.0408050597209249</c:v>
                </c:pt>
                <c:pt idx="24">
                  <c:v>-3.0656206202556908</c:v>
                </c:pt>
                <c:pt idx="25">
                  <c:v>-2.9051209582250932</c:v>
                </c:pt>
                <c:pt idx="26">
                  <c:v>-2.820986924587209</c:v>
                </c:pt>
                <c:pt idx="27">
                  <c:v>-2.784463536052459</c:v>
                </c:pt>
                <c:pt idx="28">
                  <c:v>-2.646973535682752</c:v>
                </c:pt>
                <c:pt idx="29">
                  <c:v>-2.726343463300569</c:v>
                </c:pt>
                <c:pt idx="30">
                  <c:v>-2.8626831821415628</c:v>
                </c:pt>
                <c:pt idx="31">
                  <c:v>-3.8843490520636892</c:v>
                </c:pt>
                <c:pt idx="32">
                  <c:v>-3.3520380557055329</c:v>
                </c:pt>
                <c:pt idx="33">
                  <c:v>-3.418776519046876</c:v>
                </c:pt>
                <c:pt idx="34">
                  <c:v>-3.698738879544611</c:v>
                </c:pt>
                <c:pt idx="35">
                  <c:v>-3.7776305516926509</c:v>
                </c:pt>
                <c:pt idx="36">
                  <c:v>-3.265094002677368</c:v>
                </c:pt>
                <c:pt idx="37">
                  <c:v>-3.223570756957427</c:v>
                </c:pt>
                <c:pt idx="38">
                  <c:v>-3.9166903745126391</c:v>
                </c:pt>
                <c:pt idx="39">
                  <c:v>-3.8468612086299201</c:v>
                </c:pt>
                <c:pt idx="40">
                  <c:v>-3.657509230548913</c:v>
                </c:pt>
                <c:pt idx="41">
                  <c:v>-3.6986455787707482</c:v>
                </c:pt>
                <c:pt idx="42">
                  <c:v>-3.8951787590707818</c:v>
                </c:pt>
                <c:pt idx="43">
                  <c:v>-3.8185930394976269</c:v>
                </c:pt>
                <c:pt idx="44">
                  <c:v>-3.5416819352348079</c:v>
                </c:pt>
                <c:pt idx="45">
                  <c:v>-3.7441397303571708</c:v>
                </c:pt>
                <c:pt idx="46">
                  <c:v>-3.4095416462954171</c:v>
                </c:pt>
                <c:pt idx="47">
                  <c:v>-3.4523777944558418</c:v>
                </c:pt>
                <c:pt idx="48">
                  <c:v>-3.5737193943966821</c:v>
                </c:pt>
                <c:pt idx="49">
                  <c:v>-3.4683837225305392</c:v>
                </c:pt>
                <c:pt idx="50">
                  <c:v>-3.2794161008477318</c:v>
                </c:pt>
                <c:pt idx="51">
                  <c:v>-3.4965008576820611</c:v>
                </c:pt>
                <c:pt idx="52">
                  <c:v>-3.4729575891107118</c:v>
                </c:pt>
                <c:pt idx="53">
                  <c:v>-3.484804837483114</c:v>
                </c:pt>
                <c:pt idx="54">
                  <c:v>-3.0779314853919728</c:v>
                </c:pt>
                <c:pt idx="55">
                  <c:v>-3.4595563838421328</c:v>
                </c:pt>
                <c:pt idx="56">
                  <c:v>-4.3882909083470212</c:v>
                </c:pt>
                <c:pt idx="57">
                  <c:v>-3.237277455585629</c:v>
                </c:pt>
                <c:pt idx="58">
                  <c:v>-3.5862555757263999</c:v>
                </c:pt>
                <c:pt idx="59">
                  <c:v>-2.897089172232822</c:v>
                </c:pt>
                <c:pt idx="60">
                  <c:v>-3.447115466890549</c:v>
                </c:pt>
                <c:pt idx="61">
                  <c:v>-3.749911804809031</c:v>
                </c:pt>
                <c:pt idx="62">
                  <c:v>-4.0053230120768166</c:v>
                </c:pt>
                <c:pt idx="63">
                  <c:v>-3.945722931764176</c:v>
                </c:pt>
                <c:pt idx="64">
                  <c:v>-4.0294567699127057</c:v>
                </c:pt>
                <c:pt idx="65">
                  <c:v>-3.989696417836686</c:v>
                </c:pt>
                <c:pt idx="66">
                  <c:v>-3.2028162159479669</c:v>
                </c:pt>
                <c:pt idx="67">
                  <c:v>-3.8498393291395541</c:v>
                </c:pt>
                <c:pt idx="68">
                  <c:v>-3.830807842461581</c:v>
                </c:pt>
                <c:pt idx="69">
                  <c:v>-4.0314218746454964</c:v>
                </c:pt>
                <c:pt idx="70">
                  <c:v>-3.8087267465095609</c:v>
                </c:pt>
                <c:pt idx="71">
                  <c:v>-3.9036957107594641</c:v>
                </c:pt>
                <c:pt idx="72">
                  <c:v>-3.8217002304279859</c:v>
                </c:pt>
                <c:pt idx="73">
                  <c:v>-3.724187273109766</c:v>
                </c:pt>
                <c:pt idx="74">
                  <c:v>-3.7021015713052541</c:v>
                </c:pt>
                <c:pt idx="75">
                  <c:v>-4.1195436839176107</c:v>
                </c:pt>
                <c:pt idx="76">
                  <c:v>-3.4225775325968582</c:v>
                </c:pt>
                <c:pt idx="77">
                  <c:v>-3.9327195241487809</c:v>
                </c:pt>
                <c:pt idx="78">
                  <c:v>-4.0525459541623734</c:v>
                </c:pt>
                <c:pt idx="79">
                  <c:v>-3.9776097146110589</c:v>
                </c:pt>
                <c:pt idx="80">
                  <c:v>-3.417668375520575</c:v>
                </c:pt>
                <c:pt idx="81">
                  <c:v>-3.0664656206070942</c:v>
                </c:pt>
                <c:pt idx="82">
                  <c:v>-3.5913487980343271</c:v>
                </c:pt>
                <c:pt idx="83">
                  <c:v>-4.0403384196570054</c:v>
                </c:pt>
                <c:pt idx="84">
                  <c:v>-3.1500549005082501</c:v>
                </c:pt>
                <c:pt idx="85">
                  <c:v>-3.8304151040731078</c:v>
                </c:pt>
                <c:pt idx="86">
                  <c:v>-3.6177892451497988</c:v>
                </c:pt>
                <c:pt idx="87">
                  <c:v>-3.8363321316111629</c:v>
                </c:pt>
                <c:pt idx="88">
                  <c:v>-2.9890283373632438</c:v>
                </c:pt>
                <c:pt idx="89">
                  <c:v>-3.6445305565888111</c:v>
                </c:pt>
                <c:pt idx="90">
                  <c:v>-3.8014250444182189</c:v>
                </c:pt>
                <c:pt idx="91">
                  <c:v>-3.7698469579844431</c:v>
                </c:pt>
                <c:pt idx="92">
                  <c:v>-3.6097376415505451</c:v>
                </c:pt>
                <c:pt idx="93">
                  <c:v>-2.72476868130234</c:v>
                </c:pt>
                <c:pt idx="94">
                  <c:v>-2.6888465827232189</c:v>
                </c:pt>
                <c:pt idx="95">
                  <c:v>-4.0459092835383181</c:v>
                </c:pt>
                <c:pt idx="96">
                  <c:v>-3.8822960422741568</c:v>
                </c:pt>
                <c:pt idx="97">
                  <c:v>-4.0003991098846434</c:v>
                </c:pt>
                <c:pt idx="98">
                  <c:v>-3.8079096438859081</c:v>
                </c:pt>
                <c:pt idx="99">
                  <c:v>-3.938127471855521</c:v>
                </c:pt>
                <c:pt idx="100">
                  <c:v>-2.0274345052950871</c:v>
                </c:pt>
                <c:pt idx="101">
                  <c:v>-3.2634651676246769</c:v>
                </c:pt>
                <c:pt idx="102">
                  <c:v>-2.5370424842547581</c:v>
                </c:pt>
              </c:numCache>
            </c:numRef>
          </c:xVal>
          <c:yVal>
            <c:numRef>
              <c:f>'PCA-tot'!$AD$546:$AD$648</c:f>
              <c:numCache>
                <c:formatCode>0.00</c:formatCode>
                <c:ptCount val="103"/>
                <c:pt idx="0">
                  <c:v>0.58033212968387027</c:v>
                </c:pt>
                <c:pt idx="1">
                  <c:v>0.81408323652761305</c:v>
                </c:pt>
                <c:pt idx="2">
                  <c:v>0.56213932445568682</c:v>
                </c:pt>
                <c:pt idx="3">
                  <c:v>0.72386823644960574</c:v>
                </c:pt>
                <c:pt idx="4">
                  <c:v>0.47224920550577071</c:v>
                </c:pt>
                <c:pt idx="5">
                  <c:v>0.25075952475645569</c:v>
                </c:pt>
                <c:pt idx="6">
                  <c:v>0.36674595795405429</c:v>
                </c:pt>
                <c:pt idx="7">
                  <c:v>0.22137719088620861</c:v>
                </c:pt>
                <c:pt idx="8">
                  <c:v>0.30820034844869781</c:v>
                </c:pt>
                <c:pt idx="9">
                  <c:v>0.4742073341223198</c:v>
                </c:pt>
                <c:pt idx="10">
                  <c:v>0.51038644229107444</c:v>
                </c:pt>
                <c:pt idx="11">
                  <c:v>0.56403736007869842</c:v>
                </c:pt>
                <c:pt idx="12">
                  <c:v>0.4068622423365662</c:v>
                </c:pt>
                <c:pt idx="13">
                  <c:v>0.56656327222453784</c:v>
                </c:pt>
                <c:pt idx="14">
                  <c:v>1.0635138014091521</c:v>
                </c:pt>
                <c:pt idx="15">
                  <c:v>1.0645901234148509</c:v>
                </c:pt>
                <c:pt idx="16">
                  <c:v>0.76471365859631879</c:v>
                </c:pt>
                <c:pt idx="17">
                  <c:v>0.49238168639557811</c:v>
                </c:pt>
                <c:pt idx="18">
                  <c:v>0.33001560326479051</c:v>
                </c:pt>
                <c:pt idx="19">
                  <c:v>-0.2163811404978041</c:v>
                </c:pt>
                <c:pt idx="20">
                  <c:v>0.16517273933120261</c:v>
                </c:pt>
                <c:pt idx="21">
                  <c:v>-0.25002207287921208</c:v>
                </c:pt>
                <c:pt idx="22">
                  <c:v>0.47607674467459687</c:v>
                </c:pt>
                <c:pt idx="23">
                  <c:v>0.72192450797380303</c:v>
                </c:pt>
                <c:pt idx="24">
                  <c:v>1.0835072733154061</c:v>
                </c:pt>
                <c:pt idx="25">
                  <c:v>0.87116947443911541</c:v>
                </c:pt>
                <c:pt idx="26">
                  <c:v>0.73970427408568218</c:v>
                </c:pt>
                <c:pt idx="27">
                  <c:v>0.69311234187925386</c:v>
                </c:pt>
                <c:pt idx="28">
                  <c:v>0.933243800117878</c:v>
                </c:pt>
                <c:pt idx="29">
                  <c:v>0.62627932184466195</c:v>
                </c:pt>
                <c:pt idx="30">
                  <c:v>0.13727954327887601</c:v>
                </c:pt>
                <c:pt idx="31">
                  <c:v>0.85352972937512273</c:v>
                </c:pt>
                <c:pt idx="32">
                  <c:v>0.98230503502837374</c:v>
                </c:pt>
                <c:pt idx="33">
                  <c:v>1.1140694143030869</c:v>
                </c:pt>
                <c:pt idx="34">
                  <c:v>1.2637709050422381</c:v>
                </c:pt>
                <c:pt idx="35">
                  <c:v>1.282912913972706</c:v>
                </c:pt>
                <c:pt idx="36">
                  <c:v>1.089015836416424</c:v>
                </c:pt>
                <c:pt idx="37">
                  <c:v>1.0497013999452229</c:v>
                </c:pt>
                <c:pt idx="38">
                  <c:v>0.85256725968846292</c:v>
                </c:pt>
                <c:pt idx="39">
                  <c:v>0.90830706856850407</c:v>
                </c:pt>
                <c:pt idx="40">
                  <c:v>0.87577723940524432</c:v>
                </c:pt>
                <c:pt idx="41">
                  <c:v>0.62899182834720302</c:v>
                </c:pt>
                <c:pt idx="42">
                  <c:v>0.85399204069871959</c:v>
                </c:pt>
                <c:pt idx="43">
                  <c:v>0.66398298977515513</c:v>
                </c:pt>
                <c:pt idx="44">
                  <c:v>0.32775877178952267</c:v>
                </c:pt>
                <c:pt idx="45">
                  <c:v>1.171549557916157</c:v>
                </c:pt>
                <c:pt idx="46">
                  <c:v>1.0505317056030039</c:v>
                </c:pt>
                <c:pt idx="47">
                  <c:v>1.031572846221146</c:v>
                </c:pt>
                <c:pt idx="48">
                  <c:v>1.1773142486620689</c:v>
                </c:pt>
                <c:pt idx="49">
                  <c:v>1.2157810044798889</c:v>
                </c:pt>
                <c:pt idx="50">
                  <c:v>0.64170365307260535</c:v>
                </c:pt>
                <c:pt idx="51">
                  <c:v>0.25806069787495428</c:v>
                </c:pt>
                <c:pt idx="52">
                  <c:v>0.1114248900135468</c:v>
                </c:pt>
                <c:pt idx="53">
                  <c:v>-0.1101980358318837</c:v>
                </c:pt>
                <c:pt idx="54">
                  <c:v>-0.49458644126089307</c:v>
                </c:pt>
                <c:pt idx="55">
                  <c:v>0.55109256109225613</c:v>
                </c:pt>
                <c:pt idx="56">
                  <c:v>0.36841861247024837</c:v>
                </c:pt>
                <c:pt idx="57">
                  <c:v>1.2204783428677439</c:v>
                </c:pt>
                <c:pt idx="58">
                  <c:v>-0.1192778669808969</c:v>
                </c:pt>
                <c:pt idx="59">
                  <c:v>0.78911932139339092</c:v>
                </c:pt>
                <c:pt idx="60">
                  <c:v>1.287979992778042</c:v>
                </c:pt>
                <c:pt idx="61">
                  <c:v>1.0022629716740581</c:v>
                </c:pt>
                <c:pt idx="62">
                  <c:v>0.99634340351508333</c:v>
                </c:pt>
                <c:pt idx="63">
                  <c:v>0.85481134758862076</c:v>
                </c:pt>
                <c:pt idx="64">
                  <c:v>0.8479001078707753</c:v>
                </c:pt>
                <c:pt idx="65">
                  <c:v>0.24284815270901189</c:v>
                </c:pt>
                <c:pt idx="66">
                  <c:v>0.51004336539724426</c:v>
                </c:pt>
                <c:pt idx="67">
                  <c:v>0.96286231049383331</c:v>
                </c:pt>
                <c:pt idx="68">
                  <c:v>0.98920513046030201</c:v>
                </c:pt>
                <c:pt idx="69">
                  <c:v>1.015069442033435</c:v>
                </c:pt>
                <c:pt idx="70">
                  <c:v>0.88095687498632202</c:v>
                </c:pt>
                <c:pt idx="71">
                  <c:v>0.97325391505565639</c:v>
                </c:pt>
                <c:pt idx="72">
                  <c:v>0.90083575472115351</c:v>
                </c:pt>
                <c:pt idx="73">
                  <c:v>0.54969922707920171</c:v>
                </c:pt>
                <c:pt idx="74">
                  <c:v>0.71842038299962285</c:v>
                </c:pt>
                <c:pt idx="75">
                  <c:v>1.063017196014167</c:v>
                </c:pt>
                <c:pt idx="76">
                  <c:v>0.84036207199943946</c:v>
                </c:pt>
                <c:pt idx="77">
                  <c:v>0.9874313562906516</c:v>
                </c:pt>
                <c:pt idx="78">
                  <c:v>0.87602981875371977</c:v>
                </c:pt>
                <c:pt idx="79">
                  <c:v>0.95648389602918193</c:v>
                </c:pt>
                <c:pt idx="80">
                  <c:v>0.49989815734363902</c:v>
                </c:pt>
                <c:pt idx="81">
                  <c:v>0.23266109075669689</c:v>
                </c:pt>
                <c:pt idx="82">
                  <c:v>0.36065780208462223</c:v>
                </c:pt>
                <c:pt idx="83">
                  <c:v>-4.8981262682029507E-2</c:v>
                </c:pt>
                <c:pt idx="84">
                  <c:v>4.6140226582010259E-2</c:v>
                </c:pt>
                <c:pt idx="85">
                  <c:v>0.1248567309432102</c:v>
                </c:pt>
                <c:pt idx="86">
                  <c:v>-5.508160143704062E-2</c:v>
                </c:pt>
                <c:pt idx="87">
                  <c:v>1.397921297027817</c:v>
                </c:pt>
                <c:pt idx="88">
                  <c:v>0.95224063371101664</c:v>
                </c:pt>
                <c:pt idx="89">
                  <c:v>0.14429067669579099</c:v>
                </c:pt>
                <c:pt idx="90">
                  <c:v>0.97502609602810542</c:v>
                </c:pt>
                <c:pt idx="91">
                  <c:v>-0.16557713151269929</c:v>
                </c:pt>
                <c:pt idx="92">
                  <c:v>0.76897492398311951</c:v>
                </c:pt>
                <c:pt idx="93">
                  <c:v>0.58887344028314981</c:v>
                </c:pt>
                <c:pt idx="94">
                  <c:v>0.69903781890276195</c:v>
                </c:pt>
                <c:pt idx="95">
                  <c:v>0.89123460740325444</c:v>
                </c:pt>
                <c:pt idx="96">
                  <c:v>0.91540201288191336</c:v>
                </c:pt>
                <c:pt idx="97">
                  <c:v>0.82966921288349682</c:v>
                </c:pt>
                <c:pt idx="98">
                  <c:v>0.69981676497366008</c:v>
                </c:pt>
                <c:pt idx="99">
                  <c:v>0.93232039471724182</c:v>
                </c:pt>
                <c:pt idx="100">
                  <c:v>-0.45037619580426169</c:v>
                </c:pt>
                <c:pt idx="101">
                  <c:v>1.1594406121088801</c:v>
                </c:pt>
                <c:pt idx="102">
                  <c:v>-0.28296333682328689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8C0-9841-8EA1-A3F6472D0893}"/>
            </c:ext>
          </c:extLst>
        </c:ser>
        <c:ser>
          <c:idx val="10"/>
          <c:order val="10"/>
          <c:tx>
            <c:v>Veria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4E391"/>
              </a:solidFill>
              <a:ln w="3175">
                <a:solidFill>
                  <a:schemeClr val="tx1"/>
                </a:solidFill>
              </a:ln>
              <a:effectLst/>
            </c:spPr>
          </c:marker>
          <c:xVal>
            <c:numRef>
              <c:f>'PCA-tot'!$AC$649:$AC$743</c:f>
              <c:numCache>
                <c:formatCode>0.00</c:formatCode>
                <c:ptCount val="95"/>
                <c:pt idx="0">
                  <c:v>-0.86518628557668964</c:v>
                </c:pt>
                <c:pt idx="1">
                  <c:v>-0.44420414245248657</c:v>
                </c:pt>
                <c:pt idx="2">
                  <c:v>4.755717661413964E-3</c:v>
                </c:pt>
                <c:pt idx="3">
                  <c:v>0.51744004405432154</c:v>
                </c:pt>
                <c:pt idx="4">
                  <c:v>-1.9321612352073889</c:v>
                </c:pt>
                <c:pt idx="5">
                  <c:v>2.6678178494330052</c:v>
                </c:pt>
                <c:pt idx="6">
                  <c:v>-1.0600859289183659</c:v>
                </c:pt>
                <c:pt idx="7">
                  <c:v>0.51135309918898997</c:v>
                </c:pt>
                <c:pt idx="8">
                  <c:v>-1.145960630816619</c:v>
                </c:pt>
                <c:pt idx="9">
                  <c:v>-0.72199386801477361</c:v>
                </c:pt>
                <c:pt idx="10">
                  <c:v>-0.53402332563795174</c:v>
                </c:pt>
                <c:pt idx="11">
                  <c:v>-1.47107020154288</c:v>
                </c:pt>
                <c:pt idx="12">
                  <c:v>-2.139778564463604</c:v>
                </c:pt>
                <c:pt idx="13">
                  <c:v>-1.9620893902638159</c:v>
                </c:pt>
                <c:pt idx="14">
                  <c:v>-1.423596172424076</c:v>
                </c:pt>
                <c:pt idx="15">
                  <c:v>-0.350658573857839</c:v>
                </c:pt>
                <c:pt idx="16">
                  <c:v>-7.5849210496749406E-2</c:v>
                </c:pt>
                <c:pt idx="17">
                  <c:v>0.5454643573835446</c:v>
                </c:pt>
                <c:pt idx="18">
                  <c:v>0.50256667157325674</c:v>
                </c:pt>
                <c:pt idx="19">
                  <c:v>-0.66646306627012031</c:v>
                </c:pt>
                <c:pt idx="20">
                  <c:v>-0.86853177634215883</c:v>
                </c:pt>
                <c:pt idx="21">
                  <c:v>-0.8571677754443211</c:v>
                </c:pt>
                <c:pt idx="22">
                  <c:v>-0.81070047445939875</c:v>
                </c:pt>
                <c:pt idx="23">
                  <c:v>-2.3325130644208159</c:v>
                </c:pt>
                <c:pt idx="24">
                  <c:v>-0.48038679780820631</c:v>
                </c:pt>
                <c:pt idx="25">
                  <c:v>-0.84138118619781777</c:v>
                </c:pt>
                <c:pt idx="26">
                  <c:v>-0.82759489134082642</c:v>
                </c:pt>
                <c:pt idx="27">
                  <c:v>-2.004074701355226</c:v>
                </c:pt>
                <c:pt idx="28">
                  <c:v>-2.0191320035773921</c:v>
                </c:pt>
                <c:pt idx="29">
                  <c:v>0.13024438263011401</c:v>
                </c:pt>
                <c:pt idx="30">
                  <c:v>-0.46495215724403061</c:v>
                </c:pt>
                <c:pt idx="31">
                  <c:v>-1.598655420854614</c:v>
                </c:pt>
                <c:pt idx="32">
                  <c:v>-2.869546119762862</c:v>
                </c:pt>
                <c:pt idx="33">
                  <c:v>0.40399067891763818</c:v>
                </c:pt>
                <c:pt idx="34">
                  <c:v>-0.72554615516656618</c:v>
                </c:pt>
                <c:pt idx="35">
                  <c:v>-0.83248176888637881</c:v>
                </c:pt>
                <c:pt idx="36">
                  <c:v>-0.43426904873803301</c:v>
                </c:pt>
                <c:pt idx="37">
                  <c:v>-0.65575827591671598</c:v>
                </c:pt>
                <c:pt idx="38">
                  <c:v>-0.44631673530069998</c:v>
                </c:pt>
                <c:pt idx="39">
                  <c:v>-0.55769244872068324</c:v>
                </c:pt>
                <c:pt idx="40">
                  <c:v>-0.7885501871429067</c:v>
                </c:pt>
                <c:pt idx="41">
                  <c:v>-0.69087734778147825</c:v>
                </c:pt>
                <c:pt idx="42">
                  <c:v>-0.72848394772532654</c:v>
                </c:pt>
                <c:pt idx="43">
                  <c:v>-0.26328951017433622</c:v>
                </c:pt>
                <c:pt idx="44">
                  <c:v>-1.8039469425001551</c:v>
                </c:pt>
                <c:pt idx="45">
                  <c:v>-1.8391349017362879</c:v>
                </c:pt>
                <c:pt idx="46">
                  <c:v>-0.77540563994101541</c:v>
                </c:pt>
                <c:pt idx="47">
                  <c:v>-0.31692399652619058</c:v>
                </c:pt>
                <c:pt idx="48">
                  <c:v>-0.2690028325840238</c:v>
                </c:pt>
                <c:pt idx="49">
                  <c:v>-0.32372316012893709</c:v>
                </c:pt>
                <c:pt idx="50">
                  <c:v>-2.192567231893972</c:v>
                </c:pt>
                <c:pt idx="51">
                  <c:v>-0.37611028784452322</c:v>
                </c:pt>
                <c:pt idx="52">
                  <c:v>-0.43705201918621839</c:v>
                </c:pt>
                <c:pt idx="53">
                  <c:v>-0.42931567889316019</c:v>
                </c:pt>
                <c:pt idx="54">
                  <c:v>-5.3114000810538086E-3</c:v>
                </c:pt>
                <c:pt idx="55">
                  <c:v>-0.41923120487807658</c:v>
                </c:pt>
                <c:pt idx="56">
                  <c:v>-0.10206794866393711</c:v>
                </c:pt>
                <c:pt idx="57">
                  <c:v>-0.1242745544654907</c:v>
                </c:pt>
                <c:pt idx="58">
                  <c:v>6.8114222030067811E-2</c:v>
                </c:pt>
                <c:pt idx="59">
                  <c:v>3.4509388572993793E-2</c:v>
                </c:pt>
                <c:pt idx="60">
                  <c:v>-0.34167919616059161</c:v>
                </c:pt>
                <c:pt idx="61">
                  <c:v>-0.1001536137564184</c:v>
                </c:pt>
                <c:pt idx="62">
                  <c:v>-0.19593398966280531</c:v>
                </c:pt>
                <c:pt idx="63">
                  <c:v>-0.51718133517499332</c:v>
                </c:pt>
                <c:pt idx="64">
                  <c:v>-0.21491776895184511</c:v>
                </c:pt>
                <c:pt idx="65">
                  <c:v>-0.36887298636349503</c:v>
                </c:pt>
                <c:pt idx="66">
                  <c:v>-0.21347059895992049</c:v>
                </c:pt>
                <c:pt idx="67">
                  <c:v>-0.16613990178140881</c:v>
                </c:pt>
                <c:pt idx="68">
                  <c:v>-0.66188548770110944</c:v>
                </c:pt>
                <c:pt idx="69">
                  <c:v>-0.62087857849820172</c:v>
                </c:pt>
                <c:pt idx="70">
                  <c:v>-0.54923897614340889</c:v>
                </c:pt>
                <c:pt idx="71">
                  <c:v>-0.77476457101123741</c:v>
                </c:pt>
                <c:pt idx="72">
                  <c:v>-0.80627687912007906</c:v>
                </c:pt>
                <c:pt idx="73">
                  <c:v>-1.1531958429615869</c:v>
                </c:pt>
                <c:pt idx="74">
                  <c:v>-0.84544281172139557</c:v>
                </c:pt>
                <c:pt idx="75">
                  <c:v>-0.36430292967420819</c:v>
                </c:pt>
                <c:pt idx="76">
                  <c:v>-0.66404591534712687</c:v>
                </c:pt>
                <c:pt idx="77">
                  <c:v>-2.0134819643280228</c:v>
                </c:pt>
                <c:pt idx="78">
                  <c:v>-2.3157272517936178</c:v>
                </c:pt>
                <c:pt idx="79">
                  <c:v>-0.73387277626042924</c:v>
                </c:pt>
                <c:pt idx="80">
                  <c:v>-0.84733428184299608</c:v>
                </c:pt>
                <c:pt idx="81">
                  <c:v>-0.4545488945845631</c:v>
                </c:pt>
                <c:pt idx="82">
                  <c:v>-0.85926352787376481</c:v>
                </c:pt>
                <c:pt idx="83">
                  <c:v>-2.0083256519547259</c:v>
                </c:pt>
                <c:pt idx="84">
                  <c:v>-1.8673539706489299</c:v>
                </c:pt>
                <c:pt idx="85">
                  <c:v>-1.9921334743871919</c:v>
                </c:pt>
                <c:pt idx="86">
                  <c:v>0.226855898224572</c:v>
                </c:pt>
                <c:pt idx="87">
                  <c:v>-8.7697848751990271E-3</c:v>
                </c:pt>
                <c:pt idx="88">
                  <c:v>-0.43746490080849698</c:v>
                </c:pt>
                <c:pt idx="89">
                  <c:v>-1.564319024202643</c:v>
                </c:pt>
                <c:pt idx="90">
                  <c:v>-1.2550793855698279</c:v>
                </c:pt>
                <c:pt idx="91">
                  <c:v>-2.8421727353366379</c:v>
                </c:pt>
                <c:pt idx="92">
                  <c:v>-2.6059678780369522</c:v>
                </c:pt>
                <c:pt idx="93">
                  <c:v>0.42980748055439799</c:v>
                </c:pt>
                <c:pt idx="94">
                  <c:v>0.23756197350910321</c:v>
                </c:pt>
              </c:numCache>
            </c:numRef>
          </c:xVal>
          <c:yVal>
            <c:numRef>
              <c:f>'PCA-tot'!$AD$649:$AD$743</c:f>
              <c:numCache>
                <c:formatCode>0.00</c:formatCode>
                <c:ptCount val="95"/>
                <c:pt idx="0">
                  <c:v>-1.0564793085030051</c:v>
                </c:pt>
                <c:pt idx="1">
                  <c:v>-1.289744572551762</c:v>
                </c:pt>
                <c:pt idx="2">
                  <c:v>-0.4073422392349163</c:v>
                </c:pt>
                <c:pt idx="3">
                  <c:v>-0.464367842491337</c:v>
                </c:pt>
                <c:pt idx="4">
                  <c:v>-5.1441715764419582E-2</c:v>
                </c:pt>
                <c:pt idx="5">
                  <c:v>0.2185775997161318</c:v>
                </c:pt>
                <c:pt idx="6">
                  <c:v>-0.91292352326616222</c:v>
                </c:pt>
                <c:pt idx="7">
                  <c:v>-0.6776675458958662</c:v>
                </c:pt>
                <c:pt idx="8">
                  <c:v>-0.18303116115700571</c:v>
                </c:pt>
                <c:pt idx="9">
                  <c:v>-0.81991525163131196</c:v>
                </c:pt>
                <c:pt idx="10">
                  <c:v>0.19757720403002621</c:v>
                </c:pt>
                <c:pt idx="11">
                  <c:v>-0.16187319808893449</c:v>
                </c:pt>
                <c:pt idx="12">
                  <c:v>-0.50638219555273045</c:v>
                </c:pt>
                <c:pt idx="13">
                  <c:v>2.8677741476980909</c:v>
                </c:pt>
                <c:pt idx="14">
                  <c:v>-0.6931842092618562</c:v>
                </c:pt>
                <c:pt idx="15">
                  <c:v>-0.84583609113134639</c:v>
                </c:pt>
                <c:pt idx="16">
                  <c:v>-1.2365540204544641</c:v>
                </c:pt>
                <c:pt idx="17">
                  <c:v>-1.318318876314676</c:v>
                </c:pt>
                <c:pt idx="18">
                  <c:v>-1.378684766242483</c:v>
                </c:pt>
                <c:pt idx="19">
                  <c:v>-0.73405362251301065</c:v>
                </c:pt>
                <c:pt idx="20">
                  <c:v>-0.91016581832860066</c:v>
                </c:pt>
                <c:pt idx="21">
                  <c:v>-1.392268634876036</c:v>
                </c:pt>
                <c:pt idx="22">
                  <c:v>-0.69593552712025031</c:v>
                </c:pt>
                <c:pt idx="23">
                  <c:v>-0.69716290735913289</c:v>
                </c:pt>
                <c:pt idx="24">
                  <c:v>-0.74413849186301539</c:v>
                </c:pt>
                <c:pt idx="25">
                  <c:v>0.21205891391347589</c:v>
                </c:pt>
                <c:pt idx="26">
                  <c:v>-0.90632686403483509</c:v>
                </c:pt>
                <c:pt idx="27">
                  <c:v>-1.2192499005127231</c:v>
                </c:pt>
                <c:pt idx="28">
                  <c:v>-0.66088020996049557</c:v>
                </c:pt>
                <c:pt idx="29">
                  <c:v>-2.2665969454760422</c:v>
                </c:pt>
                <c:pt idx="30">
                  <c:v>-2.521282199145658</c:v>
                </c:pt>
                <c:pt idx="31">
                  <c:v>-1.109136865266338</c:v>
                </c:pt>
                <c:pt idx="32">
                  <c:v>-0.32710502852368639</c:v>
                </c:pt>
                <c:pt idx="33">
                  <c:v>-2.0025827146780681</c:v>
                </c:pt>
                <c:pt idx="34">
                  <c:v>-0.96783305642122397</c:v>
                </c:pt>
                <c:pt idx="35">
                  <c:v>-0.91877724608709233</c:v>
                </c:pt>
                <c:pt idx="36">
                  <c:v>-0.96371328524507072</c:v>
                </c:pt>
                <c:pt idx="37">
                  <c:v>-0.96109278208381699</c:v>
                </c:pt>
                <c:pt idx="38">
                  <c:v>-0.71663737364673219</c:v>
                </c:pt>
                <c:pt idx="39">
                  <c:v>-0.98177797236359332</c:v>
                </c:pt>
                <c:pt idx="40">
                  <c:v>-1.009248031167721</c:v>
                </c:pt>
                <c:pt idx="41">
                  <c:v>-0.53232384405916999</c:v>
                </c:pt>
                <c:pt idx="42">
                  <c:v>-0.55886148581359452</c:v>
                </c:pt>
                <c:pt idx="43">
                  <c:v>-0.69413573633673942</c:v>
                </c:pt>
                <c:pt idx="44">
                  <c:v>-0.51684848975322528</c:v>
                </c:pt>
                <c:pt idx="45">
                  <c:v>-0.56393884617002021</c:v>
                </c:pt>
                <c:pt idx="46">
                  <c:v>-0.86321225270649582</c:v>
                </c:pt>
                <c:pt idx="47">
                  <c:v>-1.196761446657556</c:v>
                </c:pt>
                <c:pt idx="48">
                  <c:v>-1.3136304369376739</c:v>
                </c:pt>
                <c:pt idx="49">
                  <c:v>-1.202117063632373</c:v>
                </c:pt>
                <c:pt idx="50">
                  <c:v>-0.31472624308598968</c:v>
                </c:pt>
                <c:pt idx="51">
                  <c:v>-1.078657205102687</c:v>
                </c:pt>
                <c:pt idx="52">
                  <c:v>-1.0808035761084209</c:v>
                </c:pt>
                <c:pt idx="53">
                  <c:v>-1.2009865568532681</c:v>
                </c:pt>
                <c:pt idx="54">
                  <c:v>-1.2285169262862889</c:v>
                </c:pt>
                <c:pt idx="55">
                  <c:v>-1.064684835423036</c:v>
                </c:pt>
                <c:pt idx="56">
                  <c:v>-1.2304436715144511</c:v>
                </c:pt>
                <c:pt idx="57">
                  <c:v>-1.4196628227603501</c:v>
                </c:pt>
                <c:pt idx="58">
                  <c:v>-1.620133604074333</c:v>
                </c:pt>
                <c:pt idx="59">
                  <c:v>-1.357195997298356</c:v>
                </c:pt>
                <c:pt idx="60">
                  <c:v>-0.96677471829534012</c:v>
                </c:pt>
                <c:pt idx="61">
                  <c:v>-1.3562431717462891</c:v>
                </c:pt>
                <c:pt idx="62">
                  <c:v>-1.487140271432702</c:v>
                </c:pt>
                <c:pt idx="63">
                  <c:v>-1.021867456411403</c:v>
                </c:pt>
                <c:pt idx="64">
                  <c:v>-0.9566251261576687</c:v>
                </c:pt>
                <c:pt idx="65">
                  <c:v>-0.85423174607756647</c:v>
                </c:pt>
                <c:pt idx="66">
                  <c:v>-1.0332082512833489</c:v>
                </c:pt>
                <c:pt idx="67">
                  <c:v>-1.110344793101814</c:v>
                </c:pt>
                <c:pt idx="68">
                  <c:v>-0.98970334102805324</c:v>
                </c:pt>
                <c:pt idx="69">
                  <c:v>-0.89811838263820765</c:v>
                </c:pt>
                <c:pt idx="70">
                  <c:v>-1.0231476488908029</c:v>
                </c:pt>
                <c:pt idx="71">
                  <c:v>-0.59438265990231487</c:v>
                </c:pt>
                <c:pt idx="72">
                  <c:v>-0.93410089072498481</c:v>
                </c:pt>
                <c:pt idx="73">
                  <c:v>-0.79655455736736802</c:v>
                </c:pt>
                <c:pt idx="74">
                  <c:v>-0.93892362184696065</c:v>
                </c:pt>
                <c:pt idx="75">
                  <c:v>-1.905829104769666</c:v>
                </c:pt>
                <c:pt idx="76">
                  <c:v>-1.177688602278596</c:v>
                </c:pt>
                <c:pt idx="77">
                  <c:v>-0.6212561521771317</c:v>
                </c:pt>
                <c:pt idx="78">
                  <c:v>-0.66044932492284247</c:v>
                </c:pt>
                <c:pt idx="79">
                  <c:v>-0.49370809521926212</c:v>
                </c:pt>
                <c:pt idx="80">
                  <c:v>-0.59466872504366231</c:v>
                </c:pt>
                <c:pt idx="81">
                  <c:v>-0.77342559650784304</c:v>
                </c:pt>
                <c:pt idx="82">
                  <c:v>0.24870289682205721</c:v>
                </c:pt>
                <c:pt idx="83">
                  <c:v>-0.60351440595144568</c:v>
                </c:pt>
                <c:pt idx="84">
                  <c:v>-0.90660797000219195</c:v>
                </c:pt>
                <c:pt idx="85">
                  <c:v>-1.157217169972923</c:v>
                </c:pt>
                <c:pt idx="86">
                  <c:v>-2.2993718841568098</c:v>
                </c:pt>
                <c:pt idx="87">
                  <c:v>-2.2847983949539699</c:v>
                </c:pt>
                <c:pt idx="88">
                  <c:v>-2.55274739975258</c:v>
                </c:pt>
                <c:pt idx="89">
                  <c:v>-1.1408473567166331</c:v>
                </c:pt>
                <c:pt idx="90">
                  <c:v>-1.045126011251571</c:v>
                </c:pt>
                <c:pt idx="91">
                  <c:v>-0.35406001708991391</c:v>
                </c:pt>
                <c:pt idx="92">
                  <c:v>-0.57201190142311453</c:v>
                </c:pt>
                <c:pt idx="93">
                  <c:v>-2.0324951967266869</c:v>
                </c:pt>
                <c:pt idx="94">
                  <c:v>-1.9689115666027981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8C0-9841-8EA1-A3F6472D0893}"/>
            </c:ext>
          </c:extLst>
        </c:ser>
        <c:ser>
          <c:idx val="11"/>
          <c:order val="11"/>
          <c:tx>
            <c:v>Vavdos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D9F2D0"/>
              </a:solidFill>
              <a:ln w="3175">
                <a:solidFill>
                  <a:schemeClr val="tx1"/>
                </a:solidFill>
              </a:ln>
              <a:effectLst/>
            </c:spPr>
          </c:marker>
          <c:xVal>
            <c:numRef>
              <c:f>'PCA-tot'!$AC$744:$AC$797</c:f>
              <c:numCache>
                <c:formatCode>0.00</c:formatCode>
                <c:ptCount val="54"/>
                <c:pt idx="0">
                  <c:v>-0.45583313288647359</c:v>
                </c:pt>
                <c:pt idx="1">
                  <c:v>-0.67687043173255879</c:v>
                </c:pt>
                <c:pt idx="2">
                  <c:v>-1.346066812918463</c:v>
                </c:pt>
                <c:pt idx="3">
                  <c:v>-1.2297978861725141</c:v>
                </c:pt>
                <c:pt idx="4">
                  <c:v>0.64773561735227891</c:v>
                </c:pt>
                <c:pt idx="5">
                  <c:v>0.67377672222294982</c:v>
                </c:pt>
                <c:pt idx="6">
                  <c:v>3.735960017041131E-2</c:v>
                </c:pt>
                <c:pt idx="7">
                  <c:v>-3.89295216337582E-2</c:v>
                </c:pt>
                <c:pt idx="8">
                  <c:v>1.2746544876853581</c:v>
                </c:pt>
                <c:pt idx="9">
                  <c:v>1.3298547000683609</c:v>
                </c:pt>
                <c:pt idx="10">
                  <c:v>1.3298128748712681</c:v>
                </c:pt>
                <c:pt idx="11">
                  <c:v>1.386430110486204</c:v>
                </c:pt>
                <c:pt idx="12">
                  <c:v>0.37919003286838038</c:v>
                </c:pt>
                <c:pt idx="13">
                  <c:v>0.80335981070487505</c:v>
                </c:pt>
                <c:pt idx="14">
                  <c:v>0.62016934053800632</c:v>
                </c:pt>
                <c:pt idx="15">
                  <c:v>0.75669666088326892</c:v>
                </c:pt>
                <c:pt idx="16">
                  <c:v>0.79463675354672791</c:v>
                </c:pt>
                <c:pt idx="17">
                  <c:v>0.89815295459604605</c:v>
                </c:pt>
                <c:pt idx="18">
                  <c:v>0.83557828127932388</c:v>
                </c:pt>
                <c:pt idx="19">
                  <c:v>0.1095348554115799</c:v>
                </c:pt>
                <c:pt idx="20">
                  <c:v>0.16350547407917981</c:v>
                </c:pt>
                <c:pt idx="21">
                  <c:v>0.17949914375637241</c:v>
                </c:pt>
                <c:pt idx="22">
                  <c:v>7.0406544131657686E-2</c:v>
                </c:pt>
                <c:pt idx="23">
                  <c:v>-0.13270093993736659</c:v>
                </c:pt>
                <c:pt idx="24">
                  <c:v>4.7042084579890342E-2</c:v>
                </c:pt>
                <c:pt idx="25">
                  <c:v>9.8438466791909221E-2</c:v>
                </c:pt>
                <c:pt idx="26">
                  <c:v>-5.343794624903709E-2</c:v>
                </c:pt>
                <c:pt idx="27">
                  <c:v>-2.943411774011143E-2</c:v>
                </c:pt>
                <c:pt idx="28">
                  <c:v>6.193633944717726E-2</c:v>
                </c:pt>
                <c:pt idx="29">
                  <c:v>2.4906670803957729E-2</c:v>
                </c:pt>
                <c:pt idx="30">
                  <c:v>2.6098824929470629E-2</c:v>
                </c:pt>
                <c:pt idx="31">
                  <c:v>0.25681467043282852</c:v>
                </c:pt>
                <c:pt idx="32">
                  <c:v>-1.2290201163851461E-2</c:v>
                </c:pt>
                <c:pt idx="33">
                  <c:v>-0.18911476719483619</c:v>
                </c:pt>
                <c:pt idx="34">
                  <c:v>-0.22605590448578669</c:v>
                </c:pt>
                <c:pt idx="35">
                  <c:v>-0.1010738169476221</c:v>
                </c:pt>
                <c:pt idx="36">
                  <c:v>-0.1747950709004239</c:v>
                </c:pt>
                <c:pt idx="37">
                  <c:v>-0.11611474617949211</c:v>
                </c:pt>
                <c:pt idx="38">
                  <c:v>-0.2175225254541181</c:v>
                </c:pt>
                <c:pt idx="39">
                  <c:v>-0.26641334408499617</c:v>
                </c:pt>
                <c:pt idx="40">
                  <c:v>0.44126714480965379</c:v>
                </c:pt>
                <c:pt idx="41">
                  <c:v>0.28577818403399458</c:v>
                </c:pt>
                <c:pt idx="42">
                  <c:v>0.36061727323919029</c:v>
                </c:pt>
                <c:pt idx="43">
                  <c:v>0.45536027609029123</c:v>
                </c:pt>
                <c:pt idx="44">
                  <c:v>0.35345470889432601</c:v>
                </c:pt>
                <c:pt idx="45">
                  <c:v>0.175360577163894</c:v>
                </c:pt>
                <c:pt idx="46">
                  <c:v>0.41458195459623592</c:v>
                </c:pt>
                <c:pt idx="47">
                  <c:v>-0.2574530106854665</c:v>
                </c:pt>
                <c:pt idx="48">
                  <c:v>-7.5740294841400019E-2</c:v>
                </c:pt>
                <c:pt idx="49">
                  <c:v>-0.34543914277957372</c:v>
                </c:pt>
                <c:pt idx="50">
                  <c:v>-0.4331340251591515</c:v>
                </c:pt>
                <c:pt idx="51">
                  <c:v>-0.38352830780140029</c:v>
                </c:pt>
                <c:pt idx="52">
                  <c:v>-0.38235564165393332</c:v>
                </c:pt>
                <c:pt idx="53">
                  <c:v>-0.1118404079397757</c:v>
                </c:pt>
              </c:numCache>
            </c:numRef>
          </c:xVal>
          <c:yVal>
            <c:numRef>
              <c:f>'PCA-tot'!$AD$744:$AD$797</c:f>
              <c:numCache>
                <c:formatCode>0.00</c:formatCode>
                <c:ptCount val="54"/>
                <c:pt idx="0">
                  <c:v>-0.1197788284577256</c:v>
                </c:pt>
                <c:pt idx="1">
                  <c:v>-0.93124466627647584</c:v>
                </c:pt>
                <c:pt idx="2">
                  <c:v>-0.61459018660397036</c:v>
                </c:pt>
                <c:pt idx="3">
                  <c:v>-0.46364473467160339</c:v>
                </c:pt>
                <c:pt idx="4">
                  <c:v>0.15569647890075389</c:v>
                </c:pt>
                <c:pt idx="5">
                  <c:v>8.166510554265663E-2</c:v>
                </c:pt>
                <c:pt idx="6">
                  <c:v>-0.56065364221121206</c:v>
                </c:pt>
                <c:pt idx="7">
                  <c:v>-0.57641415074609237</c:v>
                </c:pt>
                <c:pt idx="8">
                  <c:v>7.5623528557491161E-3</c:v>
                </c:pt>
                <c:pt idx="9">
                  <c:v>7.6823969144446044E-2</c:v>
                </c:pt>
                <c:pt idx="10">
                  <c:v>0.33663192253160817</c:v>
                </c:pt>
                <c:pt idx="11">
                  <c:v>0.16782634814057909</c:v>
                </c:pt>
                <c:pt idx="12">
                  <c:v>1.024194778578875</c:v>
                </c:pt>
                <c:pt idx="13">
                  <c:v>1.36931922348526</c:v>
                </c:pt>
                <c:pt idx="14">
                  <c:v>1.146432126696872</c:v>
                </c:pt>
                <c:pt idx="15">
                  <c:v>1.229526984569367</c:v>
                </c:pt>
                <c:pt idx="16">
                  <c:v>1.2654598092480021</c:v>
                </c:pt>
                <c:pt idx="17">
                  <c:v>1.2731862887504859</c:v>
                </c:pt>
                <c:pt idx="18">
                  <c:v>1.3609699628734311</c:v>
                </c:pt>
                <c:pt idx="19">
                  <c:v>0.31544538994153631</c:v>
                </c:pt>
                <c:pt idx="20">
                  <c:v>0.13320547525765539</c:v>
                </c:pt>
                <c:pt idx="21">
                  <c:v>0.3051995036942452</c:v>
                </c:pt>
                <c:pt idx="22">
                  <c:v>0.40807501324134521</c:v>
                </c:pt>
                <c:pt idx="23">
                  <c:v>0.31389068967035388</c:v>
                </c:pt>
                <c:pt idx="24">
                  <c:v>0.1597948276734566</c:v>
                </c:pt>
                <c:pt idx="25">
                  <c:v>-5.5117735076385321E-3</c:v>
                </c:pt>
                <c:pt idx="26">
                  <c:v>0.41444671685838308</c:v>
                </c:pt>
                <c:pt idx="27">
                  <c:v>0.69089210468124518</c:v>
                </c:pt>
                <c:pt idx="28">
                  <c:v>0.6042900184891189</c:v>
                </c:pt>
                <c:pt idx="29">
                  <c:v>0.62347495071960124</c:v>
                </c:pt>
                <c:pt idx="30">
                  <c:v>0.24584147492208391</c:v>
                </c:pt>
                <c:pt idx="31">
                  <c:v>0.34926470760009398</c:v>
                </c:pt>
                <c:pt idx="32">
                  <c:v>0.64384149204655872</c:v>
                </c:pt>
                <c:pt idx="33">
                  <c:v>0.41999026474421602</c:v>
                </c:pt>
                <c:pt idx="34">
                  <c:v>0.49031385482145989</c:v>
                </c:pt>
                <c:pt idx="35">
                  <c:v>0.36709357946215349</c:v>
                </c:pt>
                <c:pt idx="36">
                  <c:v>0.45779348430686329</c:v>
                </c:pt>
                <c:pt idx="37">
                  <c:v>3.9809211551544981E-4</c:v>
                </c:pt>
                <c:pt idx="38">
                  <c:v>0.66871055401263035</c:v>
                </c:pt>
                <c:pt idx="39">
                  <c:v>0.48229723942811598</c:v>
                </c:pt>
                <c:pt idx="40">
                  <c:v>0.85593482463447013</c:v>
                </c:pt>
                <c:pt idx="41">
                  <c:v>0.92332146397390025</c:v>
                </c:pt>
                <c:pt idx="42">
                  <c:v>0.70380931199008223</c:v>
                </c:pt>
                <c:pt idx="43">
                  <c:v>0.98639757195845645</c:v>
                </c:pt>
                <c:pt idx="44">
                  <c:v>0.77085927036064383</c:v>
                </c:pt>
                <c:pt idx="45">
                  <c:v>0.73755400272667704</c:v>
                </c:pt>
                <c:pt idx="46">
                  <c:v>0.9380371770663124</c:v>
                </c:pt>
                <c:pt idx="47">
                  <c:v>0.2119286442683519</c:v>
                </c:pt>
                <c:pt idx="48">
                  <c:v>0.30377995178147238</c:v>
                </c:pt>
                <c:pt idx="49">
                  <c:v>0.14512726387148789</c:v>
                </c:pt>
                <c:pt idx="50">
                  <c:v>0.24579368289566439</c:v>
                </c:pt>
                <c:pt idx="51">
                  <c:v>0.37476855273295029</c:v>
                </c:pt>
                <c:pt idx="52">
                  <c:v>0.35037099151108109</c:v>
                </c:pt>
                <c:pt idx="53">
                  <c:v>-5.6514694223860788E-2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8C0-9841-8EA1-A3F6472D0893}"/>
            </c:ext>
          </c:extLst>
        </c:ser>
        <c:ser>
          <c:idx val="12"/>
          <c:order val="12"/>
          <c:tx>
            <c:v>Skyros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3B7D23"/>
              </a:solidFill>
              <a:ln w="6350">
                <a:solidFill>
                  <a:schemeClr val="accent3">
                    <a:lumMod val="50000"/>
                  </a:schemeClr>
                </a:solidFill>
              </a:ln>
              <a:effectLst/>
            </c:spPr>
          </c:marker>
          <c:xVal>
            <c:numRef>
              <c:f>'PCA-tot'!$AC$798:$AC$921</c:f>
              <c:numCache>
                <c:formatCode>0.00</c:formatCode>
                <c:ptCount val="124"/>
                <c:pt idx="0">
                  <c:v>-0.32314996128656692</c:v>
                </c:pt>
                <c:pt idx="1">
                  <c:v>-0.32001268444777559</c:v>
                </c:pt>
                <c:pt idx="2">
                  <c:v>-0.41999741099150423</c:v>
                </c:pt>
                <c:pt idx="3">
                  <c:v>-0.42689198950541218</c:v>
                </c:pt>
                <c:pt idx="4">
                  <c:v>-0.46525051015145269</c:v>
                </c:pt>
                <c:pt idx="5">
                  <c:v>-0.3882656900541912</c:v>
                </c:pt>
                <c:pt idx="6">
                  <c:v>-0.28516891197433042</c:v>
                </c:pt>
                <c:pt idx="7">
                  <c:v>-0.28247034379647579</c:v>
                </c:pt>
                <c:pt idx="8">
                  <c:v>-0.29077764706048098</c:v>
                </c:pt>
                <c:pt idx="9">
                  <c:v>-0.40612813794172858</c:v>
                </c:pt>
                <c:pt idx="10">
                  <c:v>-0.29588097201952712</c:v>
                </c:pt>
                <c:pt idx="11">
                  <c:v>-0.29419079077641902</c:v>
                </c:pt>
                <c:pt idx="12">
                  <c:v>-0.1914786422188601</c:v>
                </c:pt>
                <c:pt idx="13">
                  <c:v>-0.33857800011632538</c:v>
                </c:pt>
                <c:pt idx="14">
                  <c:v>-0.19539598389667881</c:v>
                </c:pt>
                <c:pt idx="15">
                  <c:v>-0.1946491204687642</c:v>
                </c:pt>
                <c:pt idx="16">
                  <c:v>-0.1061288969488054</c:v>
                </c:pt>
                <c:pt idx="17">
                  <c:v>-5.5931686679331828E-2</c:v>
                </c:pt>
                <c:pt idx="18">
                  <c:v>0.13563894520215711</c:v>
                </c:pt>
                <c:pt idx="19">
                  <c:v>-3.4478574431908632E-2</c:v>
                </c:pt>
                <c:pt idx="20">
                  <c:v>-0.16365768990049151</c:v>
                </c:pt>
                <c:pt idx="21">
                  <c:v>-7.5536170977749438E-3</c:v>
                </c:pt>
                <c:pt idx="22">
                  <c:v>-0.32152043516892798</c:v>
                </c:pt>
                <c:pt idx="23">
                  <c:v>-0.28456736687167872</c:v>
                </c:pt>
                <c:pt idx="24">
                  <c:v>-0.30008915942783682</c:v>
                </c:pt>
                <c:pt idx="25">
                  <c:v>-0.30936082964517542</c:v>
                </c:pt>
                <c:pt idx="26">
                  <c:v>-0.24075237835935501</c:v>
                </c:pt>
                <c:pt idx="27">
                  <c:v>0.19581389854567449</c:v>
                </c:pt>
                <c:pt idx="28">
                  <c:v>-6.9012051406828159E-2</c:v>
                </c:pt>
                <c:pt idx="29">
                  <c:v>-0.1571470377256822</c:v>
                </c:pt>
                <c:pt idx="30">
                  <c:v>0.17468872001778241</c:v>
                </c:pt>
                <c:pt idx="31">
                  <c:v>-0.26454876186236381</c:v>
                </c:pt>
                <c:pt idx="32">
                  <c:v>-0.17988114259392199</c:v>
                </c:pt>
                <c:pt idx="33">
                  <c:v>0.66885997583454249</c:v>
                </c:pt>
                <c:pt idx="34">
                  <c:v>0.31337753576809629</c:v>
                </c:pt>
                <c:pt idx="35">
                  <c:v>0.1229963023535298</c:v>
                </c:pt>
                <c:pt idx="36">
                  <c:v>1.278306484642904E-2</c:v>
                </c:pt>
                <c:pt idx="37">
                  <c:v>0.57403755128783807</c:v>
                </c:pt>
                <c:pt idx="38">
                  <c:v>0.25133474862261879</c:v>
                </c:pt>
                <c:pt idx="39">
                  <c:v>3.1610279258103897E-2</c:v>
                </c:pt>
                <c:pt idx="40">
                  <c:v>-7.7908932921087165E-2</c:v>
                </c:pt>
                <c:pt idx="41">
                  <c:v>-6.1991136064134797E-2</c:v>
                </c:pt>
                <c:pt idx="42">
                  <c:v>3.2310251931339948E-2</c:v>
                </c:pt>
                <c:pt idx="43">
                  <c:v>2.6287137278262689E-2</c:v>
                </c:pt>
                <c:pt idx="44">
                  <c:v>-4.7270572875724786E-3</c:v>
                </c:pt>
                <c:pt idx="45">
                  <c:v>-8.1694909207085831E-2</c:v>
                </c:pt>
                <c:pt idx="46">
                  <c:v>-4.4027686809562608E-2</c:v>
                </c:pt>
                <c:pt idx="47">
                  <c:v>-0.26583641032897909</c:v>
                </c:pt>
                <c:pt idx="48">
                  <c:v>-0.71279023921237217</c:v>
                </c:pt>
                <c:pt idx="49">
                  <c:v>-0.28806329970127847</c:v>
                </c:pt>
                <c:pt idx="50">
                  <c:v>-0.3081434891541745</c:v>
                </c:pt>
                <c:pt idx="51">
                  <c:v>-0.223044146337984</c:v>
                </c:pt>
                <c:pt idx="52">
                  <c:v>-0.25503177481118178</c:v>
                </c:pt>
                <c:pt idx="53">
                  <c:v>-0.1973200127485672</c:v>
                </c:pt>
                <c:pt idx="54">
                  <c:v>-0.26145706030007532</c:v>
                </c:pt>
                <c:pt idx="55">
                  <c:v>-0.2303854437288729</c:v>
                </c:pt>
                <c:pt idx="56">
                  <c:v>-0.2693834090646921</c:v>
                </c:pt>
                <c:pt idx="57">
                  <c:v>-0.2197848146942534</c:v>
                </c:pt>
                <c:pt idx="58">
                  <c:v>-0.1951351878739874</c:v>
                </c:pt>
                <c:pt idx="59">
                  <c:v>-0.27129558123138731</c:v>
                </c:pt>
                <c:pt idx="60">
                  <c:v>-0.2426735708006694</c:v>
                </c:pt>
                <c:pt idx="61">
                  <c:v>-0.24974411255628801</c:v>
                </c:pt>
                <c:pt idx="62">
                  <c:v>-0.28258835637855889</c:v>
                </c:pt>
                <c:pt idx="63">
                  <c:v>-0.21184544812092801</c:v>
                </c:pt>
                <c:pt idx="64">
                  <c:v>-0.16521111396756491</c:v>
                </c:pt>
                <c:pt idx="65">
                  <c:v>-0.21958509808811891</c:v>
                </c:pt>
                <c:pt idx="66">
                  <c:v>-0.14351217406339861</c:v>
                </c:pt>
                <c:pt idx="67">
                  <c:v>0.74808350998923001</c:v>
                </c:pt>
                <c:pt idx="68">
                  <c:v>0.74229149226784374</c:v>
                </c:pt>
                <c:pt idx="69">
                  <c:v>0.70367697031823673</c:v>
                </c:pt>
                <c:pt idx="70">
                  <c:v>0.55327987989521799</c:v>
                </c:pt>
                <c:pt idx="71">
                  <c:v>0.50564682945095152</c:v>
                </c:pt>
                <c:pt idx="72">
                  <c:v>0.54168200630633134</c:v>
                </c:pt>
                <c:pt idx="73">
                  <c:v>0.56065729992805835</c:v>
                </c:pt>
                <c:pt idx="74">
                  <c:v>0.58864021903740238</c:v>
                </c:pt>
                <c:pt idx="75">
                  <c:v>0.4929935103034439</c:v>
                </c:pt>
                <c:pt idx="76">
                  <c:v>0.97637373112179893</c:v>
                </c:pt>
                <c:pt idx="77">
                  <c:v>0.94397475265957564</c:v>
                </c:pt>
                <c:pt idx="78">
                  <c:v>0.95824747843909597</c:v>
                </c:pt>
                <c:pt idx="79">
                  <c:v>1.1546438696536481</c:v>
                </c:pt>
                <c:pt idx="80">
                  <c:v>0.50816849250308604</c:v>
                </c:pt>
                <c:pt idx="81">
                  <c:v>0.42101561667273868</c:v>
                </c:pt>
                <c:pt idx="82">
                  <c:v>0.54492185589895525</c:v>
                </c:pt>
                <c:pt idx="83">
                  <c:v>0.54120891579122565</c:v>
                </c:pt>
                <c:pt idx="84">
                  <c:v>0.64214104147502693</c:v>
                </c:pt>
                <c:pt idx="85">
                  <c:v>0.6959296886142482</c:v>
                </c:pt>
                <c:pt idx="86">
                  <c:v>0.64031766445938987</c:v>
                </c:pt>
                <c:pt idx="87">
                  <c:v>0.6751348692758844</c:v>
                </c:pt>
                <c:pt idx="88">
                  <c:v>0.75473564837737706</c:v>
                </c:pt>
                <c:pt idx="89">
                  <c:v>0.70894290080718825</c:v>
                </c:pt>
                <c:pt idx="90">
                  <c:v>0.75186527491790622</c:v>
                </c:pt>
                <c:pt idx="91">
                  <c:v>0.74598883337395694</c:v>
                </c:pt>
                <c:pt idx="92">
                  <c:v>0.76439025437289998</c:v>
                </c:pt>
                <c:pt idx="93">
                  <c:v>-1.894249281818114</c:v>
                </c:pt>
                <c:pt idx="94">
                  <c:v>-1.974982176209183</c:v>
                </c:pt>
                <c:pt idx="95">
                  <c:v>-1.812637598750845</c:v>
                </c:pt>
                <c:pt idx="96">
                  <c:v>-1.8445439288626451</c:v>
                </c:pt>
                <c:pt idx="97">
                  <c:v>-1.8706881084912479</c:v>
                </c:pt>
                <c:pt idx="98">
                  <c:v>-1.795454633989775</c:v>
                </c:pt>
                <c:pt idx="99">
                  <c:v>-1.653914616568035</c:v>
                </c:pt>
                <c:pt idx="100">
                  <c:v>-2.0194254917847041</c:v>
                </c:pt>
                <c:pt idx="101">
                  <c:v>-1.8703182229442219</c:v>
                </c:pt>
                <c:pt idx="102">
                  <c:v>-1.9432741605110611</c:v>
                </c:pt>
                <c:pt idx="103">
                  <c:v>-2.140381348251192</c:v>
                </c:pt>
                <c:pt idx="104">
                  <c:v>-1.990931596608273</c:v>
                </c:pt>
                <c:pt idx="105">
                  <c:v>-1.678461747632906</c:v>
                </c:pt>
                <c:pt idx="106">
                  <c:v>-1.873804765608623</c:v>
                </c:pt>
                <c:pt idx="107">
                  <c:v>-1.89156970095676</c:v>
                </c:pt>
                <c:pt idx="108">
                  <c:v>-2.007019797585631</c:v>
                </c:pt>
                <c:pt idx="109">
                  <c:v>-1.9760983609003</c:v>
                </c:pt>
                <c:pt idx="110">
                  <c:v>-1.963576315086409</c:v>
                </c:pt>
                <c:pt idx="111">
                  <c:v>-2.0809303568808328</c:v>
                </c:pt>
                <c:pt idx="112">
                  <c:v>-1.9958177039407841</c:v>
                </c:pt>
                <c:pt idx="113">
                  <c:v>-2.024794735074174</c:v>
                </c:pt>
                <c:pt idx="114">
                  <c:v>-1.785140075301938</c:v>
                </c:pt>
                <c:pt idx="115">
                  <c:v>-2.7053626834415998</c:v>
                </c:pt>
                <c:pt idx="116">
                  <c:v>-2.6494958391468351</c:v>
                </c:pt>
                <c:pt idx="117">
                  <c:v>-2.593694155661892</c:v>
                </c:pt>
                <c:pt idx="118">
                  <c:v>-2.4152137443831889</c:v>
                </c:pt>
                <c:pt idx="119">
                  <c:v>-2.633279523656169</c:v>
                </c:pt>
                <c:pt idx="120">
                  <c:v>-2.4863318582854781</c:v>
                </c:pt>
                <c:pt idx="121">
                  <c:v>-2.1101019206877161</c:v>
                </c:pt>
                <c:pt idx="122">
                  <c:v>-2.4241234364943178</c:v>
                </c:pt>
                <c:pt idx="123">
                  <c:v>-2.463228378057106</c:v>
                </c:pt>
              </c:numCache>
            </c:numRef>
          </c:xVal>
          <c:yVal>
            <c:numRef>
              <c:f>'PCA-tot'!$AD$798:$AD$921</c:f>
              <c:numCache>
                <c:formatCode>0.00</c:formatCode>
                <c:ptCount val="124"/>
                <c:pt idx="0">
                  <c:v>-0.91710471359414381</c:v>
                </c:pt>
                <c:pt idx="1">
                  <c:v>-1.0286396331404279</c:v>
                </c:pt>
                <c:pt idx="2">
                  <c:v>-0.81986466453104767</c:v>
                </c:pt>
                <c:pt idx="3">
                  <c:v>-0.8691400433632207</c:v>
                </c:pt>
                <c:pt idx="4">
                  <c:v>-0.80319883616176113</c:v>
                </c:pt>
                <c:pt idx="5">
                  <c:v>-0.80098060086743728</c:v>
                </c:pt>
                <c:pt idx="6">
                  <c:v>-0.46383621599749858</c:v>
                </c:pt>
                <c:pt idx="7">
                  <c:v>-0.6971301472100061</c:v>
                </c:pt>
                <c:pt idx="8">
                  <c:v>-0.87881677479383147</c:v>
                </c:pt>
                <c:pt idx="9">
                  <c:v>-0.78080571428904888</c:v>
                </c:pt>
                <c:pt idx="10">
                  <c:v>-0.84281086186961685</c:v>
                </c:pt>
                <c:pt idx="11">
                  <c:v>-0.911595479367596</c:v>
                </c:pt>
                <c:pt idx="12">
                  <c:v>-0.95728488843317394</c:v>
                </c:pt>
                <c:pt idx="13">
                  <c:v>-0.76825229337880696</c:v>
                </c:pt>
                <c:pt idx="14">
                  <c:v>-0.83545632418513915</c:v>
                </c:pt>
                <c:pt idx="15">
                  <c:v>-0.72537168375379912</c:v>
                </c:pt>
                <c:pt idx="16">
                  <c:v>-0.91366523685676204</c:v>
                </c:pt>
                <c:pt idx="17">
                  <c:v>-0.796759229050781</c:v>
                </c:pt>
                <c:pt idx="18">
                  <c:v>-0.78810502356504675</c:v>
                </c:pt>
                <c:pt idx="19">
                  <c:v>-0.53192015124893099</c:v>
                </c:pt>
                <c:pt idx="20">
                  <c:v>-0.69894414246348824</c:v>
                </c:pt>
                <c:pt idx="21">
                  <c:v>-0.62147185369964875</c:v>
                </c:pt>
                <c:pt idx="22">
                  <c:v>2.1650671675043589</c:v>
                </c:pt>
                <c:pt idx="23">
                  <c:v>2.1805609569319109</c:v>
                </c:pt>
                <c:pt idx="24">
                  <c:v>2.0538930875216761</c:v>
                </c:pt>
                <c:pt idx="25">
                  <c:v>2.1979579516500332</c:v>
                </c:pt>
                <c:pt idx="26">
                  <c:v>2.4062945984000819</c:v>
                </c:pt>
                <c:pt idx="27">
                  <c:v>2.605245966225092</c:v>
                </c:pt>
                <c:pt idx="28">
                  <c:v>-0.64335541745977498</c:v>
                </c:pt>
                <c:pt idx="29">
                  <c:v>-0.7387552537926666</c:v>
                </c:pt>
                <c:pt idx="30">
                  <c:v>-5.3364865978236607E-2</c:v>
                </c:pt>
                <c:pt idx="31">
                  <c:v>-0.80941070408142546</c:v>
                </c:pt>
                <c:pt idx="32">
                  <c:v>-0.68598872469971572</c:v>
                </c:pt>
                <c:pt idx="33">
                  <c:v>-0.66548860926648723</c:v>
                </c:pt>
                <c:pt idx="34">
                  <c:v>-0.79360325878632565</c:v>
                </c:pt>
                <c:pt idx="35">
                  <c:v>-0.71053773473152748</c:v>
                </c:pt>
                <c:pt idx="36">
                  <c:v>-0.72414685755944519</c:v>
                </c:pt>
                <c:pt idx="37">
                  <c:v>-0.78472810926139946</c:v>
                </c:pt>
                <c:pt idx="38">
                  <c:v>-0.68124385590980074</c:v>
                </c:pt>
                <c:pt idx="39">
                  <c:v>-0.54246337610279938</c:v>
                </c:pt>
                <c:pt idx="40">
                  <c:v>-0.55849087992379198</c:v>
                </c:pt>
                <c:pt idx="41">
                  <c:v>-0.67611615676533032</c:v>
                </c:pt>
                <c:pt idx="42">
                  <c:v>-0.48370011499040733</c:v>
                </c:pt>
                <c:pt idx="43">
                  <c:v>-0.57171442424623808</c:v>
                </c:pt>
                <c:pt idx="44">
                  <c:v>-0.58370676466275118</c:v>
                </c:pt>
                <c:pt idx="45">
                  <c:v>-0.64254319448785313</c:v>
                </c:pt>
                <c:pt idx="46">
                  <c:v>-0.5735513448515358</c:v>
                </c:pt>
                <c:pt idx="47">
                  <c:v>-0.61106136356476937</c:v>
                </c:pt>
                <c:pt idx="48">
                  <c:v>-0.40761307747042602</c:v>
                </c:pt>
                <c:pt idx="49">
                  <c:v>-0.59900585079572688</c:v>
                </c:pt>
                <c:pt idx="50">
                  <c:v>-0.55323588112668465</c:v>
                </c:pt>
                <c:pt idx="51">
                  <c:v>-0.5426576793038036</c:v>
                </c:pt>
                <c:pt idx="52">
                  <c:v>-0.61340290656000518</c:v>
                </c:pt>
                <c:pt idx="53">
                  <c:v>-0.55457865941992002</c:v>
                </c:pt>
                <c:pt idx="54">
                  <c:v>-0.55601636516317143</c:v>
                </c:pt>
                <c:pt idx="55">
                  <c:v>-0.53404945224302958</c:v>
                </c:pt>
                <c:pt idx="56">
                  <c:v>-0.62640122939911425</c:v>
                </c:pt>
                <c:pt idx="57">
                  <c:v>-0.5592359307215492</c:v>
                </c:pt>
                <c:pt idx="58">
                  <c:v>-0.62497191417090636</c:v>
                </c:pt>
                <c:pt idx="59">
                  <c:v>-0.60419631895583947</c:v>
                </c:pt>
                <c:pt idx="60">
                  <c:v>-0.65389690256051447</c:v>
                </c:pt>
                <c:pt idx="61">
                  <c:v>-0.64745455606866043</c:v>
                </c:pt>
                <c:pt idx="62">
                  <c:v>-0.60518945074260388</c:v>
                </c:pt>
                <c:pt idx="63">
                  <c:v>-0.53126583483000467</c:v>
                </c:pt>
                <c:pt idx="64">
                  <c:v>-0.64707029389874093</c:v>
                </c:pt>
                <c:pt idx="65">
                  <c:v>-0.60322383063739937</c:v>
                </c:pt>
                <c:pt idx="66">
                  <c:v>-0.41592647611334382</c:v>
                </c:pt>
                <c:pt idx="67">
                  <c:v>0.21350460114287631</c:v>
                </c:pt>
                <c:pt idx="68">
                  <c:v>1.7765247954510038E-2</c:v>
                </c:pt>
                <c:pt idx="69">
                  <c:v>-5.781625528315084E-2</c:v>
                </c:pt>
                <c:pt idx="70">
                  <c:v>0.2163017679397887</c:v>
                </c:pt>
                <c:pt idx="71">
                  <c:v>0.11002780553284661</c:v>
                </c:pt>
                <c:pt idx="72">
                  <c:v>-9.7440350875553031E-3</c:v>
                </c:pt>
                <c:pt idx="73">
                  <c:v>-7.6721904206009661E-2</c:v>
                </c:pt>
                <c:pt idx="74">
                  <c:v>-3.2996055918584753E-2</c:v>
                </c:pt>
                <c:pt idx="75">
                  <c:v>-7.4201625303164875E-2</c:v>
                </c:pt>
                <c:pt idx="76">
                  <c:v>0.63711003732017357</c:v>
                </c:pt>
                <c:pt idx="77">
                  <c:v>0.51160980834764913</c:v>
                </c:pt>
                <c:pt idx="78">
                  <c:v>0.71303124471991441</c:v>
                </c:pt>
                <c:pt idx="79">
                  <c:v>0.65751517337060572</c:v>
                </c:pt>
                <c:pt idx="80">
                  <c:v>-0.26691971548065319</c:v>
                </c:pt>
                <c:pt idx="81">
                  <c:v>-4.4907348835021788E-2</c:v>
                </c:pt>
                <c:pt idx="82">
                  <c:v>-0.2090512456052129</c:v>
                </c:pt>
                <c:pt idx="83">
                  <c:v>-7.8156563699635043E-2</c:v>
                </c:pt>
                <c:pt idx="84">
                  <c:v>0.12229198731977679</c:v>
                </c:pt>
                <c:pt idx="85">
                  <c:v>2.5086899718144651E-2</c:v>
                </c:pt>
                <c:pt idx="86">
                  <c:v>0.23470011415604461</c:v>
                </c:pt>
                <c:pt idx="87">
                  <c:v>0.10804152523739489</c:v>
                </c:pt>
                <c:pt idx="88">
                  <c:v>0.1013485657779121</c:v>
                </c:pt>
                <c:pt idx="89">
                  <c:v>0.29988001572116341</c:v>
                </c:pt>
                <c:pt idx="90">
                  <c:v>0.19594026119004021</c:v>
                </c:pt>
                <c:pt idx="91">
                  <c:v>0.38149687437188379</c:v>
                </c:pt>
                <c:pt idx="92">
                  <c:v>0.31470787290855567</c:v>
                </c:pt>
                <c:pt idx="93">
                  <c:v>-0.14519366911591369</c:v>
                </c:pt>
                <c:pt idx="94">
                  <c:v>-0.36253139108288618</c:v>
                </c:pt>
                <c:pt idx="95">
                  <c:v>-0.5031164090677791</c:v>
                </c:pt>
                <c:pt idx="96">
                  <c:v>-0.59558781630418112</c:v>
                </c:pt>
                <c:pt idx="97">
                  <c:v>-0.47156282100189462</c:v>
                </c:pt>
                <c:pt idx="98">
                  <c:v>-0.44978315758623849</c:v>
                </c:pt>
                <c:pt idx="99">
                  <c:v>-0.46459934900666761</c:v>
                </c:pt>
                <c:pt idx="100">
                  <c:v>-0.48680858986235093</c:v>
                </c:pt>
                <c:pt idx="101">
                  <c:v>-0.60462226387851825</c:v>
                </c:pt>
                <c:pt idx="102">
                  <c:v>-0.61611835722232677</c:v>
                </c:pt>
                <c:pt idx="103">
                  <c:v>-0.75947238674902584</c:v>
                </c:pt>
                <c:pt idx="104">
                  <c:v>-0.66042276200459349</c:v>
                </c:pt>
                <c:pt idx="105">
                  <c:v>-0.80960119912015027</c:v>
                </c:pt>
                <c:pt idx="106">
                  <c:v>-0.78219921535765113</c:v>
                </c:pt>
                <c:pt idx="107">
                  <c:v>-0.85868648224503608</c:v>
                </c:pt>
                <c:pt idx="108">
                  <c:v>-0.72560657282243068</c:v>
                </c:pt>
                <c:pt idx="109">
                  <c:v>-0.77921438887078864</c:v>
                </c:pt>
                <c:pt idx="110">
                  <c:v>-0.88413597351328221</c:v>
                </c:pt>
                <c:pt idx="111">
                  <c:v>-0.6842775896366261</c:v>
                </c:pt>
                <c:pt idx="112">
                  <c:v>-0.88706279992395565</c:v>
                </c:pt>
                <c:pt idx="113">
                  <c:v>-0.82368672857670489</c:v>
                </c:pt>
                <c:pt idx="114">
                  <c:v>-0.91777155834238477</c:v>
                </c:pt>
                <c:pt idx="115">
                  <c:v>-0.50896139550351893</c:v>
                </c:pt>
                <c:pt idx="116">
                  <c:v>-0.34338798943999782</c:v>
                </c:pt>
                <c:pt idx="117">
                  <c:v>-0.2218043736056923</c:v>
                </c:pt>
                <c:pt idx="118">
                  <c:v>-0.44508630176368119</c:v>
                </c:pt>
                <c:pt idx="119">
                  <c:v>-0.568119712901615</c:v>
                </c:pt>
                <c:pt idx="120">
                  <c:v>-0.36362943240801637</c:v>
                </c:pt>
                <c:pt idx="121">
                  <c:v>-0.49024602521685962</c:v>
                </c:pt>
                <c:pt idx="122">
                  <c:v>-0.18663781621588299</c:v>
                </c:pt>
                <c:pt idx="123">
                  <c:v>-0.19157954916967951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8C0-9841-8EA1-A3F6472D0893}"/>
            </c:ext>
          </c:extLst>
        </c:ser>
        <c:ser>
          <c:idx val="13"/>
          <c:order val="13"/>
          <c:tx>
            <c:v>Nea Roda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>
                  <a:lumMod val="20000"/>
                  <a:lumOff val="8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xVal>
            <c:numRef>
              <c:f>'PCA-tot'!$AC$922:$AC$997</c:f>
              <c:numCache>
                <c:formatCode>0.00</c:formatCode>
                <c:ptCount val="76"/>
                <c:pt idx="0">
                  <c:v>-1.3065587484390719</c:v>
                </c:pt>
                <c:pt idx="1">
                  <c:v>-1.7059991164015731</c:v>
                </c:pt>
                <c:pt idx="2">
                  <c:v>-1.286753047750995</c:v>
                </c:pt>
                <c:pt idx="3">
                  <c:v>-1.2531946949883319</c:v>
                </c:pt>
                <c:pt idx="4">
                  <c:v>-6.8286069525104326E-2</c:v>
                </c:pt>
                <c:pt idx="5">
                  <c:v>2.7126400629104852</c:v>
                </c:pt>
                <c:pt idx="6">
                  <c:v>1.628068956667224</c:v>
                </c:pt>
                <c:pt idx="7">
                  <c:v>2.5072511871445289</c:v>
                </c:pt>
                <c:pt idx="8">
                  <c:v>2.7253536818104869</c:v>
                </c:pt>
                <c:pt idx="9">
                  <c:v>2.8880448175693179</c:v>
                </c:pt>
                <c:pt idx="10">
                  <c:v>-1.2014000033958641</c:v>
                </c:pt>
                <c:pt idx="11">
                  <c:v>-1.435640846831852</c:v>
                </c:pt>
                <c:pt idx="12">
                  <c:v>-0.76973474696474131</c:v>
                </c:pt>
                <c:pt idx="13">
                  <c:v>-0.85759813316570388</c:v>
                </c:pt>
                <c:pt idx="14">
                  <c:v>-0.981402442904735</c:v>
                </c:pt>
                <c:pt idx="15">
                  <c:v>-0.66292462978077038</c:v>
                </c:pt>
                <c:pt idx="16">
                  <c:v>-0.61927471535314083</c:v>
                </c:pt>
                <c:pt idx="17">
                  <c:v>-0.25771855161945528</c:v>
                </c:pt>
                <c:pt idx="18">
                  <c:v>-0.38509806993424861</c:v>
                </c:pt>
                <c:pt idx="19">
                  <c:v>-0.81189266116068426</c:v>
                </c:pt>
                <c:pt idx="20">
                  <c:v>0.96642954636721179</c:v>
                </c:pt>
                <c:pt idx="21">
                  <c:v>0.9940599273492583</c:v>
                </c:pt>
                <c:pt idx="22">
                  <c:v>1.9418936487161189</c:v>
                </c:pt>
                <c:pt idx="23">
                  <c:v>1.5876043587338371</c:v>
                </c:pt>
                <c:pt idx="24">
                  <c:v>1.693233876675019</c:v>
                </c:pt>
                <c:pt idx="25">
                  <c:v>1.2996577767993001</c:v>
                </c:pt>
                <c:pt idx="26">
                  <c:v>1.2015358541192129</c:v>
                </c:pt>
                <c:pt idx="27">
                  <c:v>1.2418956504160961</c:v>
                </c:pt>
                <c:pt idx="28">
                  <c:v>2.992653067774083</c:v>
                </c:pt>
                <c:pt idx="29">
                  <c:v>1.6413605153663371</c:v>
                </c:pt>
                <c:pt idx="30">
                  <c:v>2.1192419566005412</c:v>
                </c:pt>
                <c:pt idx="31">
                  <c:v>1.1961252433258689</c:v>
                </c:pt>
                <c:pt idx="32">
                  <c:v>2.1482074844386299</c:v>
                </c:pt>
                <c:pt idx="33">
                  <c:v>1.245232680258368</c:v>
                </c:pt>
                <c:pt idx="34">
                  <c:v>1.204632237802002</c:v>
                </c:pt>
                <c:pt idx="35">
                  <c:v>1.260317140106969</c:v>
                </c:pt>
                <c:pt idx="36">
                  <c:v>1.121163658868688</c:v>
                </c:pt>
                <c:pt idx="37">
                  <c:v>1.552192438290529</c:v>
                </c:pt>
                <c:pt idx="38">
                  <c:v>1.3503220002435341</c:v>
                </c:pt>
                <c:pt idx="39">
                  <c:v>1.2038253540473349</c:v>
                </c:pt>
                <c:pt idx="40">
                  <c:v>1.15413753214305</c:v>
                </c:pt>
                <c:pt idx="41">
                  <c:v>1.3334933482013409</c:v>
                </c:pt>
                <c:pt idx="42">
                  <c:v>1.2727477100173989</c:v>
                </c:pt>
                <c:pt idx="43">
                  <c:v>3.9100191726881319</c:v>
                </c:pt>
                <c:pt idx="44">
                  <c:v>1.6002641938325839</c:v>
                </c:pt>
                <c:pt idx="45">
                  <c:v>1.5564292149261809</c:v>
                </c:pt>
                <c:pt idx="46">
                  <c:v>2.090783832200124</c:v>
                </c:pt>
                <c:pt idx="47">
                  <c:v>1.1721279163621681</c:v>
                </c:pt>
                <c:pt idx="48">
                  <c:v>1.5660998211943671</c:v>
                </c:pt>
                <c:pt idx="49">
                  <c:v>0.68630379524614427</c:v>
                </c:pt>
                <c:pt idx="50">
                  <c:v>0.70427581681180029</c:v>
                </c:pt>
                <c:pt idx="51">
                  <c:v>0.85673207787177574</c:v>
                </c:pt>
                <c:pt idx="52">
                  <c:v>3.4497487039648971</c:v>
                </c:pt>
                <c:pt idx="53">
                  <c:v>0.68366516509548081</c:v>
                </c:pt>
                <c:pt idx="54">
                  <c:v>0.79595800072960898</c:v>
                </c:pt>
                <c:pt idx="55">
                  <c:v>0.80147404166657565</c:v>
                </c:pt>
                <c:pt idx="56">
                  <c:v>0.81437417660565026</c:v>
                </c:pt>
                <c:pt idx="57">
                  <c:v>0.81706801932525652</c:v>
                </c:pt>
                <c:pt idx="58">
                  <c:v>0.7192145253144967</c:v>
                </c:pt>
                <c:pt idx="59">
                  <c:v>0.59655895953981686</c:v>
                </c:pt>
                <c:pt idx="60">
                  <c:v>0.85332182172583282</c:v>
                </c:pt>
                <c:pt idx="61">
                  <c:v>0.75588924118298662</c:v>
                </c:pt>
                <c:pt idx="62">
                  <c:v>0.69878586199547787</c:v>
                </c:pt>
                <c:pt idx="63">
                  <c:v>0.77488364900812756</c:v>
                </c:pt>
                <c:pt idx="64">
                  <c:v>0.7705577905299873</c:v>
                </c:pt>
                <c:pt idx="65">
                  <c:v>0.85872773791599555</c:v>
                </c:pt>
                <c:pt idx="66">
                  <c:v>0.86819609748910831</c:v>
                </c:pt>
                <c:pt idx="67">
                  <c:v>0.78726185912194868</c:v>
                </c:pt>
                <c:pt idx="68">
                  <c:v>0.91103314503504274</c:v>
                </c:pt>
                <c:pt idx="69">
                  <c:v>0.81299290722600692</c:v>
                </c:pt>
                <c:pt idx="70">
                  <c:v>0.73993305556336286</c:v>
                </c:pt>
                <c:pt idx="71">
                  <c:v>0.8389442882371263</c:v>
                </c:pt>
                <c:pt idx="72">
                  <c:v>1.2693277458573511</c:v>
                </c:pt>
                <c:pt idx="73">
                  <c:v>0.88280886800387215</c:v>
                </c:pt>
                <c:pt idx="74">
                  <c:v>0.88939664850139799</c:v>
                </c:pt>
                <c:pt idx="75">
                  <c:v>0.78869682366012617</c:v>
                </c:pt>
              </c:numCache>
            </c:numRef>
          </c:xVal>
          <c:yVal>
            <c:numRef>
              <c:f>'PCA-tot'!$AD$922:$AD$997</c:f>
              <c:numCache>
                <c:formatCode>0.00</c:formatCode>
                <c:ptCount val="76"/>
                <c:pt idx="0">
                  <c:v>-0.45346250404780769</c:v>
                </c:pt>
                <c:pt idx="1">
                  <c:v>-0.47750865938907272</c:v>
                </c:pt>
                <c:pt idx="2">
                  <c:v>-0.58273618805784133</c:v>
                </c:pt>
                <c:pt idx="3">
                  <c:v>-0.59232767960450816</c:v>
                </c:pt>
                <c:pt idx="4">
                  <c:v>-0.79802616969325513</c:v>
                </c:pt>
                <c:pt idx="5">
                  <c:v>-1.702632242558868</c:v>
                </c:pt>
                <c:pt idx="6">
                  <c:v>-1.3826837147422899</c:v>
                </c:pt>
                <c:pt idx="7">
                  <c:v>-1.509240435667095</c:v>
                </c:pt>
                <c:pt idx="8">
                  <c:v>-1.3505220464158509</c:v>
                </c:pt>
                <c:pt idx="9">
                  <c:v>-1.094395954348552</c:v>
                </c:pt>
                <c:pt idx="10">
                  <c:v>-0.59946168154712642</c:v>
                </c:pt>
                <c:pt idx="11">
                  <c:v>-0.56471491497748638</c:v>
                </c:pt>
                <c:pt idx="12">
                  <c:v>-0.48238245265832369</c:v>
                </c:pt>
                <c:pt idx="13">
                  <c:v>-0.40751944947792251</c:v>
                </c:pt>
                <c:pt idx="14">
                  <c:v>-0.38562868014315788</c:v>
                </c:pt>
                <c:pt idx="15">
                  <c:v>-0.91762453813388778</c:v>
                </c:pt>
                <c:pt idx="16">
                  <c:v>-0.8515029736811045</c:v>
                </c:pt>
                <c:pt idx="17">
                  <c:v>-0.29733406268733281</c:v>
                </c:pt>
                <c:pt idx="18">
                  <c:v>-0.16290533988847361</c:v>
                </c:pt>
                <c:pt idx="19">
                  <c:v>-0.92494874496412482</c:v>
                </c:pt>
                <c:pt idx="20">
                  <c:v>1.7618173123080449</c:v>
                </c:pt>
                <c:pt idx="21">
                  <c:v>1.698422367021523</c:v>
                </c:pt>
                <c:pt idx="22">
                  <c:v>2.3994954555642178</c:v>
                </c:pt>
                <c:pt idx="23">
                  <c:v>2.5690884039264041</c:v>
                </c:pt>
                <c:pt idx="24">
                  <c:v>2.0750632034148651</c:v>
                </c:pt>
                <c:pt idx="25">
                  <c:v>2.0441663370530478</c:v>
                </c:pt>
                <c:pt idx="26">
                  <c:v>1.949993054685714</c:v>
                </c:pt>
                <c:pt idx="27">
                  <c:v>1.8394004002185751</c:v>
                </c:pt>
                <c:pt idx="28">
                  <c:v>2.498986136355716</c:v>
                </c:pt>
                <c:pt idx="29">
                  <c:v>2.4904362646600018</c:v>
                </c:pt>
                <c:pt idx="30">
                  <c:v>1.0920037380734331</c:v>
                </c:pt>
                <c:pt idx="31">
                  <c:v>1.9471057081370231</c:v>
                </c:pt>
                <c:pt idx="32">
                  <c:v>2.5128159673028918</c:v>
                </c:pt>
                <c:pt idx="33">
                  <c:v>2.2805052229961218</c:v>
                </c:pt>
                <c:pt idx="34">
                  <c:v>2.1012593334687781</c:v>
                </c:pt>
                <c:pt idx="35">
                  <c:v>1.9410688861078429</c:v>
                </c:pt>
                <c:pt idx="36">
                  <c:v>1.8012863032749229</c:v>
                </c:pt>
                <c:pt idx="37">
                  <c:v>2.597334511132197</c:v>
                </c:pt>
                <c:pt idx="38">
                  <c:v>2.311439019941075</c:v>
                </c:pt>
                <c:pt idx="39">
                  <c:v>2.397821349521299</c:v>
                </c:pt>
                <c:pt idx="40">
                  <c:v>2.203444443881291</c:v>
                </c:pt>
                <c:pt idx="41">
                  <c:v>1.8927932449533329</c:v>
                </c:pt>
                <c:pt idx="42">
                  <c:v>1.815187433846108</c:v>
                </c:pt>
                <c:pt idx="43">
                  <c:v>2.1624970091826681</c:v>
                </c:pt>
                <c:pt idx="44">
                  <c:v>2.4432051255867671</c:v>
                </c:pt>
                <c:pt idx="45">
                  <c:v>1.8100581298639771</c:v>
                </c:pt>
                <c:pt idx="46">
                  <c:v>2.7800755539891919</c:v>
                </c:pt>
                <c:pt idx="47">
                  <c:v>2.548044805242256</c:v>
                </c:pt>
                <c:pt idx="48">
                  <c:v>2.216686427791783</c:v>
                </c:pt>
                <c:pt idx="49">
                  <c:v>1.781503482211386</c:v>
                </c:pt>
                <c:pt idx="50">
                  <c:v>1.607613049806434</c:v>
                </c:pt>
                <c:pt idx="51">
                  <c:v>1.59292351835594</c:v>
                </c:pt>
                <c:pt idx="52">
                  <c:v>1.46262119177784</c:v>
                </c:pt>
                <c:pt idx="53">
                  <c:v>1.5327205175716569</c:v>
                </c:pt>
                <c:pt idx="54">
                  <c:v>1.3645539067106289</c:v>
                </c:pt>
                <c:pt idx="55">
                  <c:v>1.307281058080983</c:v>
                </c:pt>
                <c:pt idx="56">
                  <c:v>1.472512738751961</c:v>
                </c:pt>
                <c:pt idx="57">
                  <c:v>1.5558533080201731</c:v>
                </c:pt>
                <c:pt idx="58">
                  <c:v>1.3631892693373719</c:v>
                </c:pt>
                <c:pt idx="59">
                  <c:v>1.397651080819807</c:v>
                </c:pt>
                <c:pt idx="60">
                  <c:v>1.318474671333975</c:v>
                </c:pt>
                <c:pt idx="61">
                  <c:v>1.98105374728591</c:v>
                </c:pt>
                <c:pt idx="62">
                  <c:v>1.4989012187931829</c:v>
                </c:pt>
                <c:pt idx="63">
                  <c:v>1.6766846793736361</c:v>
                </c:pt>
                <c:pt idx="64">
                  <c:v>1.219495974985386</c:v>
                </c:pt>
                <c:pt idx="65">
                  <c:v>1.263875195292224</c:v>
                </c:pt>
                <c:pt idx="66">
                  <c:v>1.4736874677292331</c:v>
                </c:pt>
                <c:pt idx="67">
                  <c:v>1.551980257119862</c:v>
                </c:pt>
                <c:pt idx="68">
                  <c:v>1.7753655794167069</c:v>
                </c:pt>
                <c:pt idx="69">
                  <c:v>1.402050510108698</c:v>
                </c:pt>
                <c:pt idx="70">
                  <c:v>1.469628636951738</c:v>
                </c:pt>
                <c:pt idx="71">
                  <c:v>1.554233341827497</c:v>
                </c:pt>
                <c:pt idx="72">
                  <c:v>2.469168192820733</c:v>
                </c:pt>
                <c:pt idx="73">
                  <c:v>1.759378408782474</c:v>
                </c:pt>
                <c:pt idx="74">
                  <c:v>1.6046611705586631</c:v>
                </c:pt>
                <c:pt idx="75">
                  <c:v>1.631850236002222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8C0-9841-8EA1-A3F6472D0893}"/>
            </c:ext>
          </c:extLst>
        </c:ser>
        <c:ser>
          <c:idx val="14"/>
          <c:order val="14"/>
          <c:tx>
            <c:v>Gomati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317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xVal>
            <c:numRef>
              <c:f>'PCA-tot'!$AC$998:$AC$1184</c:f>
              <c:numCache>
                <c:formatCode>0.00</c:formatCode>
                <c:ptCount val="187"/>
                <c:pt idx="0">
                  <c:v>-3.4831410651445158</c:v>
                </c:pt>
                <c:pt idx="1">
                  <c:v>-2.4321325846130168</c:v>
                </c:pt>
                <c:pt idx="2">
                  <c:v>-2.5152809792551278</c:v>
                </c:pt>
                <c:pt idx="3">
                  <c:v>-3.0174765707277249</c:v>
                </c:pt>
                <c:pt idx="4">
                  <c:v>-2.9903519266095051</c:v>
                </c:pt>
                <c:pt idx="5">
                  <c:v>1.069751277862145</c:v>
                </c:pt>
                <c:pt idx="6">
                  <c:v>1.1075578209221499</c:v>
                </c:pt>
                <c:pt idx="7">
                  <c:v>0.12174846627356239</c:v>
                </c:pt>
                <c:pt idx="8">
                  <c:v>9.5306264211019107E-2</c:v>
                </c:pt>
                <c:pt idx="9">
                  <c:v>-4.9486451049266467E-2</c:v>
                </c:pt>
                <c:pt idx="10">
                  <c:v>1.3170596246941331</c:v>
                </c:pt>
                <c:pt idx="11">
                  <c:v>1.534614459691046</c:v>
                </c:pt>
                <c:pt idx="12">
                  <c:v>3.105374020338207</c:v>
                </c:pt>
                <c:pt idx="13">
                  <c:v>1.451393039226144</c:v>
                </c:pt>
                <c:pt idx="14">
                  <c:v>1.3693075027132571</c:v>
                </c:pt>
                <c:pt idx="15">
                  <c:v>1.1920487913321789</c:v>
                </c:pt>
                <c:pt idx="16">
                  <c:v>1.6559132323489669</c:v>
                </c:pt>
                <c:pt idx="17">
                  <c:v>1.5675019791360489</c:v>
                </c:pt>
                <c:pt idx="18">
                  <c:v>1.2901033684133529</c:v>
                </c:pt>
                <c:pt idx="19">
                  <c:v>1.331193467035322</c:v>
                </c:pt>
                <c:pt idx="20">
                  <c:v>1.2355763469528731</c:v>
                </c:pt>
                <c:pt idx="21">
                  <c:v>1.3225218723815211</c:v>
                </c:pt>
                <c:pt idx="22">
                  <c:v>1.8038421787027861</c:v>
                </c:pt>
                <c:pt idx="23">
                  <c:v>1.487990540299442</c:v>
                </c:pt>
                <c:pt idx="24">
                  <c:v>1.496813865061462</c:v>
                </c:pt>
                <c:pt idx="25">
                  <c:v>3.0476917020574992</c:v>
                </c:pt>
                <c:pt idx="26">
                  <c:v>1.173858129978371</c:v>
                </c:pt>
                <c:pt idx="27">
                  <c:v>1.360049121659672</c:v>
                </c:pt>
                <c:pt idx="28">
                  <c:v>1.6103059754971829</c:v>
                </c:pt>
                <c:pt idx="29">
                  <c:v>1.3134441906598999</c:v>
                </c:pt>
                <c:pt idx="30">
                  <c:v>1.3221691509097939</c:v>
                </c:pt>
                <c:pt idx="31">
                  <c:v>2.60006297196069</c:v>
                </c:pt>
                <c:pt idx="32">
                  <c:v>1.49431637453321</c:v>
                </c:pt>
                <c:pt idx="33">
                  <c:v>1.252459674417191</c:v>
                </c:pt>
                <c:pt idx="34">
                  <c:v>1.2234913796313669</c:v>
                </c:pt>
                <c:pt idx="35">
                  <c:v>2.147993930088818</c:v>
                </c:pt>
                <c:pt idx="36">
                  <c:v>1.8483981990055069</c:v>
                </c:pt>
                <c:pt idx="37">
                  <c:v>1.8271485198650519</c:v>
                </c:pt>
                <c:pt idx="38">
                  <c:v>2.4546423669229491</c:v>
                </c:pt>
                <c:pt idx="39">
                  <c:v>3.3637196382529231</c:v>
                </c:pt>
                <c:pt idx="40">
                  <c:v>3.290831763187938</c:v>
                </c:pt>
                <c:pt idx="41">
                  <c:v>1.9202044512974119</c:v>
                </c:pt>
                <c:pt idx="42">
                  <c:v>2.3920081294397009</c:v>
                </c:pt>
                <c:pt idx="43">
                  <c:v>2.4050076264587288</c:v>
                </c:pt>
                <c:pt idx="44">
                  <c:v>2.3206162296768378</c:v>
                </c:pt>
                <c:pt idx="45">
                  <c:v>2.4273300969744032</c:v>
                </c:pt>
                <c:pt idx="46">
                  <c:v>2.6367317662159491</c:v>
                </c:pt>
                <c:pt idx="47">
                  <c:v>3.2719169552804712</c:v>
                </c:pt>
                <c:pt idx="48">
                  <c:v>1.1918777595585961</c:v>
                </c:pt>
                <c:pt idx="49">
                  <c:v>1.1695740168007309</c:v>
                </c:pt>
                <c:pt idx="50">
                  <c:v>1.223414122471713</c:v>
                </c:pt>
                <c:pt idx="51">
                  <c:v>2.2948080266690378</c:v>
                </c:pt>
                <c:pt idx="52">
                  <c:v>2.462424825963812</c:v>
                </c:pt>
                <c:pt idx="53">
                  <c:v>1.5536160629073641</c:v>
                </c:pt>
                <c:pt idx="54">
                  <c:v>1.3698159596731621</c:v>
                </c:pt>
                <c:pt idx="55">
                  <c:v>2.9648867154271148</c:v>
                </c:pt>
                <c:pt idx="56">
                  <c:v>1.231296696092562</c:v>
                </c:pt>
                <c:pt idx="57">
                  <c:v>0.90962813075276383</c:v>
                </c:pt>
                <c:pt idx="58">
                  <c:v>0.96522014766017861</c:v>
                </c:pt>
                <c:pt idx="59">
                  <c:v>1.096367473325889</c:v>
                </c:pt>
                <c:pt idx="60">
                  <c:v>1.225048918042781</c:v>
                </c:pt>
                <c:pt idx="61">
                  <c:v>1.406804043760558</c:v>
                </c:pt>
                <c:pt idx="62">
                  <c:v>1.8835704022830779</c:v>
                </c:pt>
                <c:pt idx="63">
                  <c:v>1.6335064206707079</c:v>
                </c:pt>
                <c:pt idx="64">
                  <c:v>2.3412847279907831</c:v>
                </c:pt>
                <c:pt idx="65">
                  <c:v>1.846520505351162</c:v>
                </c:pt>
                <c:pt idx="66">
                  <c:v>0.91904633980043449</c:v>
                </c:pt>
                <c:pt idx="67">
                  <c:v>0.99150759792246212</c:v>
                </c:pt>
                <c:pt idx="68">
                  <c:v>0.88194560651434051</c:v>
                </c:pt>
                <c:pt idx="69">
                  <c:v>0.8878887140027748</c:v>
                </c:pt>
                <c:pt idx="70">
                  <c:v>1.0255439995064739</c:v>
                </c:pt>
                <c:pt idx="71">
                  <c:v>1.7340501815817</c:v>
                </c:pt>
                <c:pt idx="72">
                  <c:v>1.794848688127864</c:v>
                </c:pt>
                <c:pt idx="73">
                  <c:v>1.189944946272496</c:v>
                </c:pt>
                <c:pt idx="74">
                  <c:v>1.00207000379063</c:v>
                </c:pt>
                <c:pt idx="75">
                  <c:v>1.1427060645693921</c:v>
                </c:pt>
                <c:pt idx="76">
                  <c:v>1.144501148133326</c:v>
                </c:pt>
                <c:pt idx="77">
                  <c:v>1.044120169794132</c:v>
                </c:pt>
                <c:pt idx="78">
                  <c:v>1.1163585539842089</c:v>
                </c:pt>
                <c:pt idx="79">
                  <c:v>1.3429708407358121</c:v>
                </c:pt>
                <c:pt idx="80">
                  <c:v>1.191820821002205</c:v>
                </c:pt>
                <c:pt idx="81">
                  <c:v>2.3042935426471498</c:v>
                </c:pt>
                <c:pt idx="82">
                  <c:v>1.420303272063018</c:v>
                </c:pt>
                <c:pt idx="83">
                  <c:v>1.423800315640406</c:v>
                </c:pt>
                <c:pt idx="84">
                  <c:v>1.3641470698366349</c:v>
                </c:pt>
                <c:pt idx="85">
                  <c:v>1.404992477655487</c:v>
                </c:pt>
                <c:pt idx="86">
                  <c:v>3.0492547564209578</c:v>
                </c:pt>
                <c:pt idx="87">
                  <c:v>1.026246848512228</c:v>
                </c:pt>
                <c:pt idx="88">
                  <c:v>1.1036785174336781</c:v>
                </c:pt>
                <c:pt idx="89">
                  <c:v>1.0511782640181691</c:v>
                </c:pt>
                <c:pt idx="90">
                  <c:v>2.01597086389086</c:v>
                </c:pt>
                <c:pt idx="91">
                  <c:v>1.402579692381217</c:v>
                </c:pt>
                <c:pt idx="92">
                  <c:v>1.055003157716077</c:v>
                </c:pt>
                <c:pt idx="93">
                  <c:v>2.913427828179048</c:v>
                </c:pt>
                <c:pt idx="94">
                  <c:v>2.627947543469757</c:v>
                </c:pt>
                <c:pt idx="95">
                  <c:v>1.465178730817402</c:v>
                </c:pt>
                <c:pt idx="96">
                  <c:v>1.581072664276868</c:v>
                </c:pt>
                <c:pt idx="97">
                  <c:v>1.6499748613921359</c:v>
                </c:pt>
                <c:pt idx="98">
                  <c:v>1.40085111739313</c:v>
                </c:pt>
                <c:pt idx="99">
                  <c:v>1.3705670396314391</c:v>
                </c:pt>
                <c:pt idx="100">
                  <c:v>1.4570947412994839</c:v>
                </c:pt>
                <c:pt idx="101">
                  <c:v>1.490402224418385</c:v>
                </c:pt>
                <c:pt idx="102">
                  <c:v>1.501968752884826</c:v>
                </c:pt>
                <c:pt idx="103">
                  <c:v>1.534658219130252</c:v>
                </c:pt>
                <c:pt idx="104">
                  <c:v>1.6860095791322871</c:v>
                </c:pt>
                <c:pt idx="105">
                  <c:v>1.697199151921593</c:v>
                </c:pt>
                <c:pt idx="106">
                  <c:v>3.199422910569437</c:v>
                </c:pt>
                <c:pt idx="107">
                  <c:v>1.6712039669090439</c:v>
                </c:pt>
                <c:pt idx="108">
                  <c:v>1.639119498015102</c:v>
                </c:pt>
                <c:pt idx="109">
                  <c:v>1.880752273837401</c:v>
                </c:pt>
                <c:pt idx="110">
                  <c:v>1.767130187521192</c:v>
                </c:pt>
                <c:pt idx="111">
                  <c:v>1.7180629575297739</c:v>
                </c:pt>
                <c:pt idx="112">
                  <c:v>2.27786670502454</c:v>
                </c:pt>
                <c:pt idx="113">
                  <c:v>1.3021427310827871</c:v>
                </c:pt>
                <c:pt idx="114">
                  <c:v>1.283162518063137</c:v>
                </c:pt>
                <c:pt idx="115">
                  <c:v>1.319998424655114</c:v>
                </c:pt>
                <c:pt idx="116">
                  <c:v>2.8485035615351211</c:v>
                </c:pt>
                <c:pt idx="117">
                  <c:v>1.3543218097649301</c:v>
                </c:pt>
                <c:pt idx="118">
                  <c:v>1.210452264959647</c:v>
                </c:pt>
                <c:pt idx="119">
                  <c:v>1.333424407832164</c:v>
                </c:pt>
                <c:pt idx="120">
                  <c:v>2.162523657967176</c:v>
                </c:pt>
                <c:pt idx="121">
                  <c:v>2.637391503266532</c:v>
                </c:pt>
                <c:pt idx="122">
                  <c:v>1.276265051067307</c:v>
                </c:pt>
                <c:pt idx="123">
                  <c:v>1.17366405015889</c:v>
                </c:pt>
                <c:pt idx="124">
                  <c:v>1.249138866703146</c:v>
                </c:pt>
                <c:pt idx="125">
                  <c:v>1.1502451130607061</c:v>
                </c:pt>
                <c:pt idx="126">
                  <c:v>1.132356229210699</c:v>
                </c:pt>
                <c:pt idx="127">
                  <c:v>1.2006031363871841</c:v>
                </c:pt>
                <c:pt idx="128">
                  <c:v>2.4151705151297511</c:v>
                </c:pt>
                <c:pt idx="129">
                  <c:v>2.3463795895785471</c:v>
                </c:pt>
                <c:pt idx="130">
                  <c:v>2.243524750904061</c:v>
                </c:pt>
                <c:pt idx="131">
                  <c:v>1.8037926783220239</c:v>
                </c:pt>
                <c:pt idx="132">
                  <c:v>1.2384524731578259</c:v>
                </c:pt>
                <c:pt idx="133">
                  <c:v>1.1949070787080021</c:v>
                </c:pt>
                <c:pt idx="134">
                  <c:v>1.1105739068308429</c:v>
                </c:pt>
                <c:pt idx="135">
                  <c:v>1.1658482030791151</c:v>
                </c:pt>
                <c:pt idx="136">
                  <c:v>1.0810844066255081</c:v>
                </c:pt>
                <c:pt idx="137">
                  <c:v>1.00349847895097</c:v>
                </c:pt>
                <c:pt idx="138">
                  <c:v>1.329600518122279</c:v>
                </c:pt>
                <c:pt idx="139">
                  <c:v>1.060069891017771</c:v>
                </c:pt>
                <c:pt idx="140">
                  <c:v>1.0986117323617639</c:v>
                </c:pt>
                <c:pt idx="141">
                  <c:v>1.087837296377747</c:v>
                </c:pt>
                <c:pt idx="142">
                  <c:v>0.96049424526747185</c:v>
                </c:pt>
                <c:pt idx="143">
                  <c:v>1.08262107309927</c:v>
                </c:pt>
                <c:pt idx="144">
                  <c:v>1.326181408234651</c:v>
                </c:pt>
                <c:pt idx="145">
                  <c:v>1.039457096101507</c:v>
                </c:pt>
                <c:pt idx="146">
                  <c:v>1.156912438420044</c:v>
                </c:pt>
                <c:pt idx="147">
                  <c:v>1.06480970389352</c:v>
                </c:pt>
                <c:pt idx="148">
                  <c:v>1.0027291779876719</c:v>
                </c:pt>
                <c:pt idx="149">
                  <c:v>0.88060026425520788</c:v>
                </c:pt>
                <c:pt idx="150">
                  <c:v>1.123113070228728</c:v>
                </c:pt>
                <c:pt idx="151">
                  <c:v>1.0428669133220221</c:v>
                </c:pt>
                <c:pt idx="152">
                  <c:v>0.78810321947623385</c:v>
                </c:pt>
                <c:pt idx="153">
                  <c:v>0.90472498702018267</c:v>
                </c:pt>
                <c:pt idx="154">
                  <c:v>0.95855551093789737</c:v>
                </c:pt>
                <c:pt idx="155">
                  <c:v>1.1432492643199661</c:v>
                </c:pt>
                <c:pt idx="156">
                  <c:v>1.2063532994095041</c:v>
                </c:pt>
                <c:pt idx="157">
                  <c:v>1.2042285972837219</c:v>
                </c:pt>
                <c:pt idx="158">
                  <c:v>-4.9833108057154109E-2</c:v>
                </c:pt>
                <c:pt idx="159">
                  <c:v>-0.13008035428528891</c:v>
                </c:pt>
                <c:pt idx="160">
                  <c:v>-1.391648665397081</c:v>
                </c:pt>
                <c:pt idx="161">
                  <c:v>-1.352607678763923</c:v>
                </c:pt>
                <c:pt idx="162">
                  <c:v>1.1311006162339881</c:v>
                </c:pt>
                <c:pt idx="163">
                  <c:v>0.9183529840268827</c:v>
                </c:pt>
                <c:pt idx="164">
                  <c:v>1.195402597530173</c:v>
                </c:pt>
                <c:pt idx="165">
                  <c:v>-0.30469264025304732</c:v>
                </c:pt>
                <c:pt idx="166">
                  <c:v>-0.24338982822118979</c:v>
                </c:pt>
                <c:pt idx="167">
                  <c:v>0.2044326586362134</c:v>
                </c:pt>
                <c:pt idx="168">
                  <c:v>-1.0072811407421021</c:v>
                </c:pt>
                <c:pt idx="169">
                  <c:v>-1.178831156489806</c:v>
                </c:pt>
                <c:pt idx="170">
                  <c:v>-2.114231223987328</c:v>
                </c:pt>
                <c:pt idx="171">
                  <c:v>-1.890991193699171</c:v>
                </c:pt>
                <c:pt idx="172">
                  <c:v>-2.1138835470827502</c:v>
                </c:pt>
                <c:pt idx="173">
                  <c:v>-1.9316830163804779</c:v>
                </c:pt>
                <c:pt idx="174">
                  <c:v>3.077403051522638</c:v>
                </c:pt>
                <c:pt idx="175">
                  <c:v>0.75415275977078877</c:v>
                </c:pt>
                <c:pt idx="176">
                  <c:v>3.8069760743888268</c:v>
                </c:pt>
                <c:pt idx="177">
                  <c:v>3.8195569333493502</c:v>
                </c:pt>
                <c:pt idx="178">
                  <c:v>3.5947807476923379</c:v>
                </c:pt>
                <c:pt idx="179">
                  <c:v>0.72816630678389993</c:v>
                </c:pt>
                <c:pt idx="180">
                  <c:v>0.69614926481215611</c:v>
                </c:pt>
                <c:pt idx="181">
                  <c:v>0.77919954078956488</c:v>
                </c:pt>
                <c:pt idx="182">
                  <c:v>0.75401469893636897</c:v>
                </c:pt>
                <c:pt idx="183">
                  <c:v>3.1403402155056108</c:v>
                </c:pt>
                <c:pt idx="184">
                  <c:v>3.4469201088109589</c:v>
                </c:pt>
                <c:pt idx="185">
                  <c:v>2.3331677927187888</c:v>
                </c:pt>
                <c:pt idx="186">
                  <c:v>3.0962538695787649</c:v>
                </c:pt>
              </c:numCache>
            </c:numRef>
          </c:xVal>
          <c:yVal>
            <c:numRef>
              <c:f>'PCA-tot'!$AD$998:$AD$1184</c:f>
              <c:numCache>
                <c:formatCode>0.00</c:formatCode>
                <c:ptCount val="187"/>
                <c:pt idx="0">
                  <c:v>2.5152967574225529</c:v>
                </c:pt>
                <c:pt idx="1">
                  <c:v>2.022844789600577</c:v>
                </c:pt>
                <c:pt idx="2">
                  <c:v>2.1298530130336961</c:v>
                </c:pt>
                <c:pt idx="3">
                  <c:v>3.505214293255539</c:v>
                </c:pt>
                <c:pt idx="4">
                  <c:v>3.7825073839930639</c:v>
                </c:pt>
                <c:pt idx="5">
                  <c:v>-1.420927777196672</c:v>
                </c:pt>
                <c:pt idx="6">
                  <c:v>-1.473240694580181</c:v>
                </c:pt>
                <c:pt idx="7">
                  <c:v>-5.4012055627191573E-2</c:v>
                </c:pt>
                <c:pt idx="8">
                  <c:v>-0.26756636777726878</c:v>
                </c:pt>
                <c:pt idx="9">
                  <c:v>1.5173176347912889E-2</c:v>
                </c:pt>
                <c:pt idx="10">
                  <c:v>0.92952659333440202</c:v>
                </c:pt>
                <c:pt idx="11">
                  <c:v>0.58002429779913978</c:v>
                </c:pt>
                <c:pt idx="12">
                  <c:v>0.20780288053431381</c:v>
                </c:pt>
                <c:pt idx="13">
                  <c:v>1.0149103225620799</c:v>
                </c:pt>
                <c:pt idx="14">
                  <c:v>0.83660918649202831</c:v>
                </c:pt>
                <c:pt idx="15">
                  <c:v>0.92936156387334778</c:v>
                </c:pt>
                <c:pt idx="16">
                  <c:v>0.3510384650752959</c:v>
                </c:pt>
                <c:pt idx="17">
                  <c:v>0.5180886986779446</c:v>
                </c:pt>
                <c:pt idx="18">
                  <c:v>0.81915454689149547</c:v>
                </c:pt>
                <c:pt idx="19">
                  <c:v>0.79771144770375857</c:v>
                </c:pt>
                <c:pt idx="20">
                  <c:v>0.98538810676022504</c:v>
                </c:pt>
                <c:pt idx="21">
                  <c:v>1.1483744675209819</c:v>
                </c:pt>
                <c:pt idx="22">
                  <c:v>0.73060099462040573</c:v>
                </c:pt>
                <c:pt idx="23">
                  <c:v>0.62742467300437554</c:v>
                </c:pt>
                <c:pt idx="24">
                  <c:v>0.60836756897429578</c:v>
                </c:pt>
                <c:pt idx="25">
                  <c:v>3.8189252091540798E-3</c:v>
                </c:pt>
                <c:pt idx="26">
                  <c:v>0.85436730145852779</c:v>
                </c:pt>
                <c:pt idx="27">
                  <c:v>0.72600200262972059</c:v>
                </c:pt>
                <c:pt idx="28">
                  <c:v>0.96944471905342589</c:v>
                </c:pt>
                <c:pt idx="29">
                  <c:v>1.032736322411036</c:v>
                </c:pt>
                <c:pt idx="30">
                  <c:v>0.89115935201734009</c:v>
                </c:pt>
                <c:pt idx="31">
                  <c:v>0.42579776880950571</c:v>
                </c:pt>
                <c:pt idx="32">
                  <c:v>0.83491206736672563</c:v>
                </c:pt>
                <c:pt idx="33">
                  <c:v>0.70547887204079529</c:v>
                </c:pt>
                <c:pt idx="34">
                  <c:v>0.79757349284321488</c:v>
                </c:pt>
                <c:pt idx="35">
                  <c:v>3.0376134123424521</c:v>
                </c:pt>
                <c:pt idx="36">
                  <c:v>2.7325109630765589</c:v>
                </c:pt>
                <c:pt idx="37">
                  <c:v>2.7908399963683652</c:v>
                </c:pt>
                <c:pt idx="38">
                  <c:v>2.9433622150692371</c:v>
                </c:pt>
                <c:pt idx="39">
                  <c:v>3.094165845293003</c:v>
                </c:pt>
                <c:pt idx="40">
                  <c:v>3.1008480356499359</c:v>
                </c:pt>
                <c:pt idx="41">
                  <c:v>2.604397314149216</c:v>
                </c:pt>
                <c:pt idx="42">
                  <c:v>2.83349568286524</c:v>
                </c:pt>
                <c:pt idx="43">
                  <c:v>2.8087263062776211</c:v>
                </c:pt>
                <c:pt idx="44">
                  <c:v>2.7823271355082921</c:v>
                </c:pt>
                <c:pt idx="45">
                  <c:v>2.7932784498082199</c:v>
                </c:pt>
                <c:pt idx="46">
                  <c:v>3.335620473791304</c:v>
                </c:pt>
                <c:pt idx="47">
                  <c:v>3.2182988779454882</c:v>
                </c:pt>
                <c:pt idx="48">
                  <c:v>0.4605251479083235</c:v>
                </c:pt>
                <c:pt idx="49">
                  <c:v>0.66142181947050283</c:v>
                </c:pt>
                <c:pt idx="50">
                  <c:v>0.72934357352075707</c:v>
                </c:pt>
                <c:pt idx="51">
                  <c:v>0.7569301290861552</c:v>
                </c:pt>
                <c:pt idx="52">
                  <c:v>1.192509820790066</c:v>
                </c:pt>
                <c:pt idx="53">
                  <c:v>1.1478070728352761</c:v>
                </c:pt>
                <c:pt idx="54">
                  <c:v>0.79401920674963289</c:v>
                </c:pt>
                <c:pt idx="55">
                  <c:v>0.48372999685623752</c:v>
                </c:pt>
                <c:pt idx="56">
                  <c:v>0.40160394043489361</c:v>
                </c:pt>
                <c:pt idx="57">
                  <c:v>0.56241412501597188</c:v>
                </c:pt>
                <c:pt idx="58">
                  <c:v>0.57484175341243882</c:v>
                </c:pt>
                <c:pt idx="59">
                  <c:v>0.4931658658835934</c:v>
                </c:pt>
                <c:pt idx="60">
                  <c:v>0.51690525550250299</c:v>
                </c:pt>
                <c:pt idx="61">
                  <c:v>0.82644179417135377</c:v>
                </c:pt>
                <c:pt idx="62">
                  <c:v>1.348729188035477</c:v>
                </c:pt>
                <c:pt idx="63">
                  <c:v>0.8310478501332329</c:v>
                </c:pt>
                <c:pt idx="64">
                  <c:v>0.41762736514815479</c:v>
                </c:pt>
                <c:pt idx="65">
                  <c:v>0.3922838914890831</c:v>
                </c:pt>
                <c:pt idx="66">
                  <c:v>0.76244011174744708</c:v>
                </c:pt>
                <c:pt idx="67">
                  <c:v>0.54137430356525362</c:v>
                </c:pt>
                <c:pt idx="68">
                  <c:v>0.52014163515308198</c:v>
                </c:pt>
                <c:pt idx="69">
                  <c:v>0.52620322925610896</c:v>
                </c:pt>
                <c:pt idx="70">
                  <c:v>0.59129836237151534</c:v>
                </c:pt>
                <c:pt idx="71">
                  <c:v>0.97285141707395695</c:v>
                </c:pt>
                <c:pt idx="72">
                  <c:v>0.65214331467713693</c:v>
                </c:pt>
                <c:pt idx="73">
                  <c:v>0.71755680977243674</c:v>
                </c:pt>
                <c:pt idx="74">
                  <c:v>0.84770577253136292</c:v>
                </c:pt>
                <c:pt idx="75">
                  <c:v>0.90356076801602658</c:v>
                </c:pt>
                <c:pt idx="76">
                  <c:v>0.84391293754208963</c:v>
                </c:pt>
                <c:pt idx="77">
                  <c:v>1.009948123079085</c:v>
                </c:pt>
                <c:pt idx="78">
                  <c:v>0.83087748198005917</c:v>
                </c:pt>
                <c:pt idx="79">
                  <c:v>0.82041867316112782</c:v>
                </c:pt>
                <c:pt idx="80">
                  <c:v>1.010769337496904</c:v>
                </c:pt>
                <c:pt idx="81">
                  <c:v>1.2257531587964381</c:v>
                </c:pt>
                <c:pt idx="82">
                  <c:v>0.88828019961262661</c:v>
                </c:pt>
                <c:pt idx="83">
                  <c:v>0.76141288260325934</c:v>
                </c:pt>
                <c:pt idx="84">
                  <c:v>0.98531750758009384</c:v>
                </c:pt>
                <c:pt idx="85">
                  <c:v>0.72213850780556832</c:v>
                </c:pt>
                <c:pt idx="86">
                  <c:v>0.67302687926189764</c:v>
                </c:pt>
                <c:pt idx="87">
                  <c:v>1.1443580603739929</c:v>
                </c:pt>
                <c:pt idx="88">
                  <c:v>1.1187465595680111</c:v>
                </c:pt>
                <c:pt idx="89">
                  <c:v>1.263299704141047</c:v>
                </c:pt>
                <c:pt idx="90">
                  <c:v>1.6877602191930969</c:v>
                </c:pt>
                <c:pt idx="91">
                  <c:v>1.3049232345871411</c:v>
                </c:pt>
                <c:pt idx="92">
                  <c:v>1.1849197616054969</c:v>
                </c:pt>
                <c:pt idx="93">
                  <c:v>0.95849266940237132</c:v>
                </c:pt>
                <c:pt idx="94">
                  <c:v>1.7058873043292151</c:v>
                </c:pt>
                <c:pt idx="95">
                  <c:v>0.98430216420976047</c:v>
                </c:pt>
                <c:pt idx="96">
                  <c:v>0.95288321456073888</c:v>
                </c:pt>
                <c:pt idx="97">
                  <c:v>1.1314850661411791</c:v>
                </c:pt>
                <c:pt idx="98">
                  <c:v>0.84460925830566036</c:v>
                </c:pt>
                <c:pt idx="99">
                  <c:v>0.84100224999058892</c:v>
                </c:pt>
                <c:pt idx="100">
                  <c:v>1.2426151949403259</c:v>
                </c:pt>
                <c:pt idx="101">
                  <c:v>1.213358504189616</c:v>
                </c:pt>
                <c:pt idx="102">
                  <c:v>1.3527174805823881</c:v>
                </c:pt>
                <c:pt idx="103">
                  <c:v>1.704795291766904</c:v>
                </c:pt>
                <c:pt idx="104">
                  <c:v>1.190789048116756</c:v>
                </c:pt>
                <c:pt idx="105">
                  <c:v>1.24176307360585</c:v>
                </c:pt>
                <c:pt idx="106">
                  <c:v>0.1189036567581914</c:v>
                </c:pt>
                <c:pt idx="107">
                  <c:v>1.3735064373770249</c:v>
                </c:pt>
                <c:pt idx="108">
                  <c:v>1.431226869344159</c:v>
                </c:pt>
                <c:pt idx="109">
                  <c:v>1.8194074213375111</c:v>
                </c:pt>
                <c:pt idx="110">
                  <c:v>1.2953938538583869</c:v>
                </c:pt>
                <c:pt idx="111">
                  <c:v>1.3970737106380631</c:v>
                </c:pt>
                <c:pt idx="112">
                  <c:v>1.721391390421636</c:v>
                </c:pt>
                <c:pt idx="113">
                  <c:v>0.38224855598460961</c:v>
                </c:pt>
                <c:pt idx="114">
                  <c:v>0.2284006873229682</c:v>
                </c:pt>
                <c:pt idx="115">
                  <c:v>0.51220372584483376</c:v>
                </c:pt>
                <c:pt idx="116">
                  <c:v>1.029027081289569</c:v>
                </c:pt>
                <c:pt idx="117">
                  <c:v>0.25766178026525749</c:v>
                </c:pt>
                <c:pt idx="118">
                  <c:v>0.48343370669241448</c:v>
                </c:pt>
                <c:pt idx="119">
                  <c:v>0.48341100354015859</c:v>
                </c:pt>
                <c:pt idx="120">
                  <c:v>0.57393180684780787</c:v>
                </c:pt>
                <c:pt idx="121">
                  <c:v>1.0618667752892961</c:v>
                </c:pt>
                <c:pt idx="122">
                  <c:v>0.24723317455621971</c:v>
                </c:pt>
                <c:pt idx="123">
                  <c:v>0.42585905112917388</c:v>
                </c:pt>
                <c:pt idx="124">
                  <c:v>0.40905811084356197</c:v>
                </c:pt>
                <c:pt idx="125">
                  <c:v>0.43726163846921612</c:v>
                </c:pt>
                <c:pt idx="126">
                  <c:v>0.34037740225306579</c:v>
                </c:pt>
                <c:pt idx="127">
                  <c:v>0.3376901371165551</c:v>
                </c:pt>
                <c:pt idx="128">
                  <c:v>1.116640960460347E-2</c:v>
                </c:pt>
                <c:pt idx="129">
                  <c:v>0.6943828568341387</c:v>
                </c:pt>
                <c:pt idx="130">
                  <c:v>0.34108097398536819</c:v>
                </c:pt>
                <c:pt idx="131">
                  <c:v>0.29284516411983769</c:v>
                </c:pt>
                <c:pt idx="132">
                  <c:v>0.29632868499838438</c:v>
                </c:pt>
                <c:pt idx="133">
                  <c:v>-2.03853261489675</c:v>
                </c:pt>
                <c:pt idx="134">
                  <c:v>-0.6986544606152808</c:v>
                </c:pt>
                <c:pt idx="135">
                  <c:v>-1.269230790805103</c:v>
                </c:pt>
                <c:pt idx="136">
                  <c:v>-1.0278792718305361</c:v>
                </c:pt>
                <c:pt idx="137">
                  <c:v>-1.1024149259669671</c:v>
                </c:pt>
                <c:pt idx="138">
                  <c:v>-0.86277910519914702</c:v>
                </c:pt>
                <c:pt idx="139">
                  <c:v>-0.91056141225708764</c:v>
                </c:pt>
                <c:pt idx="140">
                  <c:v>-1.1850504884299851</c:v>
                </c:pt>
                <c:pt idx="141">
                  <c:v>-1.1296933728154599</c:v>
                </c:pt>
                <c:pt idx="142">
                  <c:v>-1.146016901369892</c:v>
                </c:pt>
                <c:pt idx="143">
                  <c:v>-1.0906220058499809</c:v>
                </c:pt>
                <c:pt idx="144">
                  <c:v>-0.77871343765956802</c:v>
                </c:pt>
                <c:pt idx="145">
                  <c:v>-0.96440266084640702</c:v>
                </c:pt>
                <c:pt idx="146">
                  <c:v>-0.98770301575538244</c:v>
                </c:pt>
                <c:pt idx="147">
                  <c:v>-0.82769078689043107</c:v>
                </c:pt>
                <c:pt idx="148">
                  <c:v>-1.036397295530052</c:v>
                </c:pt>
                <c:pt idx="149">
                  <c:v>-1.217810965712586</c:v>
                </c:pt>
                <c:pt idx="150">
                  <c:v>-0.82795397729941378</c:v>
                </c:pt>
                <c:pt idx="151">
                  <c:v>-0.81927719807870603</c:v>
                </c:pt>
                <c:pt idx="152">
                  <c:v>-0.95717771302095644</c:v>
                </c:pt>
                <c:pt idx="153">
                  <c:v>-1.0237312379038279</c:v>
                </c:pt>
                <c:pt idx="154">
                  <c:v>-0.95932335082222986</c:v>
                </c:pt>
                <c:pt idx="155">
                  <c:v>-0.66187777870046827</c:v>
                </c:pt>
                <c:pt idx="156">
                  <c:v>-0.82681103758444963</c:v>
                </c:pt>
                <c:pt idx="157">
                  <c:v>-0.7891247159972008</c:v>
                </c:pt>
                <c:pt idx="158">
                  <c:v>3.354710996231165</c:v>
                </c:pt>
                <c:pt idx="159">
                  <c:v>3.2707700189978519</c:v>
                </c:pt>
                <c:pt idx="160">
                  <c:v>2.0641977721507629</c:v>
                </c:pt>
                <c:pt idx="161">
                  <c:v>2.0978978516543378</c:v>
                </c:pt>
                <c:pt idx="162">
                  <c:v>2.0666833219967349</c:v>
                </c:pt>
                <c:pt idx="163">
                  <c:v>1.880734511743305</c:v>
                </c:pt>
                <c:pt idx="164">
                  <c:v>0.36751118585572923</c:v>
                </c:pt>
                <c:pt idx="165">
                  <c:v>1.374664287984888</c:v>
                </c:pt>
                <c:pt idx="166">
                  <c:v>0.92002776554889387</c:v>
                </c:pt>
                <c:pt idx="167">
                  <c:v>1.0927289262718149</c:v>
                </c:pt>
                <c:pt idx="168">
                  <c:v>4.4743986228798693</c:v>
                </c:pt>
                <c:pt idx="169">
                  <c:v>3.6140807315729582</c:v>
                </c:pt>
                <c:pt idx="170">
                  <c:v>2.7560103130220091</c:v>
                </c:pt>
                <c:pt idx="171">
                  <c:v>2.7767366674653782</c:v>
                </c:pt>
                <c:pt idx="172">
                  <c:v>2.8485498721431211</c:v>
                </c:pt>
                <c:pt idx="173">
                  <c:v>3.0525689570225421</c:v>
                </c:pt>
                <c:pt idx="174">
                  <c:v>-0.1834271859414893</c:v>
                </c:pt>
                <c:pt idx="175">
                  <c:v>-0.12807202679769139</c:v>
                </c:pt>
                <c:pt idx="176">
                  <c:v>-0.9048497126190107</c:v>
                </c:pt>
                <c:pt idx="177">
                  <c:v>-0.96666394260212007</c:v>
                </c:pt>
                <c:pt idx="178">
                  <c:v>-0.62836955645493764</c:v>
                </c:pt>
                <c:pt idx="179">
                  <c:v>-0.18463162443300349</c:v>
                </c:pt>
                <c:pt idx="180">
                  <c:v>-0.32213180097025079</c:v>
                </c:pt>
                <c:pt idx="181">
                  <c:v>0.1008629501354785</c:v>
                </c:pt>
                <c:pt idx="182">
                  <c:v>-0.35991224349477058</c:v>
                </c:pt>
                <c:pt idx="183">
                  <c:v>0.35899218966695939</c:v>
                </c:pt>
                <c:pt idx="184">
                  <c:v>0.1035522276505524</c:v>
                </c:pt>
                <c:pt idx="185">
                  <c:v>0.91417233961820743</c:v>
                </c:pt>
                <c:pt idx="186">
                  <c:v>-9.2579791569085676E-2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8C0-9841-8EA1-A3F6472D0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54928"/>
        <c:axId val="1926472624"/>
      </c:scatterChart>
      <c:valAx>
        <c:axId val="88285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PC1 (51.82%)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926472624"/>
        <c:crossesAt val="-6"/>
        <c:crossBetween val="midCat"/>
      </c:valAx>
      <c:valAx>
        <c:axId val="1926472624"/>
        <c:scaling>
          <c:orientation val="minMax"/>
          <c:max val="6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PC2 (29.65%)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82854928"/>
        <c:crossesAt val="-6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4772540787297939"/>
          <c:y val="0.76707499379497457"/>
          <c:w val="0.77825145884492464"/>
          <c:h val="0.10768716823945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Pindos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'PCA-subpelagonian-pelagonian'!$AD$2:$AD$40</c:f>
              <c:numCache>
                <c:formatCode>General</c:formatCode>
                <c:ptCount val="39"/>
                <c:pt idx="0">
                  <c:v>0.58494503044009538</c:v>
                </c:pt>
                <c:pt idx="1">
                  <c:v>0.75530556026743045</c:v>
                </c:pt>
                <c:pt idx="2">
                  <c:v>0.66074257639142964</c:v>
                </c:pt>
                <c:pt idx="3">
                  <c:v>0.37919077127508849</c:v>
                </c:pt>
                <c:pt idx="4">
                  <c:v>0.57136789400244981</c:v>
                </c:pt>
                <c:pt idx="5">
                  <c:v>0.79636217914956908</c:v>
                </c:pt>
                <c:pt idx="6">
                  <c:v>0.72280328708469843</c:v>
                </c:pt>
                <c:pt idx="7">
                  <c:v>0.67868011686758267</c:v>
                </c:pt>
                <c:pt idx="8">
                  <c:v>0.84010485966950899</c:v>
                </c:pt>
                <c:pt idx="9">
                  <c:v>0.91464310216814981</c:v>
                </c:pt>
                <c:pt idx="10">
                  <c:v>0.63830694118042675</c:v>
                </c:pt>
                <c:pt idx="11">
                  <c:v>-3.4463472200009142</c:v>
                </c:pt>
                <c:pt idx="12">
                  <c:v>-2.832269399062298</c:v>
                </c:pt>
                <c:pt idx="13">
                  <c:v>-2.9765789786730612</c:v>
                </c:pt>
                <c:pt idx="14">
                  <c:v>-4.058193352371311</c:v>
                </c:pt>
                <c:pt idx="15">
                  <c:v>-4.3917404900433841</c:v>
                </c:pt>
                <c:pt idx="16">
                  <c:v>-0.65308191794209969</c:v>
                </c:pt>
                <c:pt idx="17">
                  <c:v>-0.72313354390615037</c:v>
                </c:pt>
                <c:pt idx="18">
                  <c:v>-0.60771691181156162</c:v>
                </c:pt>
                <c:pt idx="19">
                  <c:v>-0.69321299397945113</c:v>
                </c:pt>
                <c:pt idx="20">
                  <c:v>-0.93864602576836009</c:v>
                </c:pt>
                <c:pt idx="21">
                  <c:v>-0.90366617594442356</c:v>
                </c:pt>
                <c:pt idx="22">
                  <c:v>-0.78420447462195542</c:v>
                </c:pt>
                <c:pt idx="23">
                  <c:v>-0.54843672339788641</c:v>
                </c:pt>
                <c:pt idx="24">
                  <c:v>-0.69887292268637868</c:v>
                </c:pt>
                <c:pt idx="25">
                  <c:v>-3.389409351640972</c:v>
                </c:pt>
                <c:pt idx="26">
                  <c:v>-3.6376763964576462</c:v>
                </c:pt>
                <c:pt idx="27">
                  <c:v>-2.976035920176431</c:v>
                </c:pt>
                <c:pt idx="28">
                  <c:v>-3.038031791640238</c:v>
                </c:pt>
                <c:pt idx="29">
                  <c:v>-3.0207674091723962</c:v>
                </c:pt>
                <c:pt idx="30">
                  <c:v>-3.8020296969315099</c:v>
                </c:pt>
                <c:pt idx="31">
                  <c:v>-3.4222408126563719</c:v>
                </c:pt>
                <c:pt idx="32">
                  <c:v>-3.0367652096383471</c:v>
                </c:pt>
                <c:pt idx="33">
                  <c:v>-3.170693914688226</c:v>
                </c:pt>
                <c:pt idx="34">
                  <c:v>-3.149276005405254</c:v>
                </c:pt>
                <c:pt idx="35">
                  <c:v>-3.6464101686286949</c:v>
                </c:pt>
                <c:pt idx="36">
                  <c:v>-3.8373485547632882</c:v>
                </c:pt>
                <c:pt idx="37">
                  <c:v>2.1465126798707339</c:v>
                </c:pt>
                <c:pt idx="38">
                  <c:v>0.33629500434429321</c:v>
                </c:pt>
              </c:numCache>
            </c:numRef>
          </c:xVal>
          <c:yVal>
            <c:numRef>
              <c:f>'PCA-subpelagonian-pelagonian'!$AE$2:$AE$40</c:f>
              <c:numCache>
                <c:formatCode>General</c:formatCode>
                <c:ptCount val="39"/>
                <c:pt idx="0">
                  <c:v>-0.83233741405530459</c:v>
                </c:pt>
                <c:pt idx="1">
                  <c:v>-1.1543050625563569</c:v>
                </c:pt>
                <c:pt idx="2">
                  <c:v>-1.1787105070873749</c:v>
                </c:pt>
                <c:pt idx="3">
                  <c:v>-1.1889696584220799</c:v>
                </c:pt>
                <c:pt idx="4">
                  <c:v>-1.0210044267617699</c:v>
                </c:pt>
                <c:pt idx="5">
                  <c:v>-0.87351590830187409</c:v>
                </c:pt>
                <c:pt idx="6">
                  <c:v>-1.2099170681555711</c:v>
                </c:pt>
                <c:pt idx="7">
                  <c:v>-1.1401775545269901</c:v>
                </c:pt>
                <c:pt idx="8">
                  <c:v>-0.77057292891599616</c:v>
                </c:pt>
                <c:pt idx="9">
                  <c:v>-1.0233090199903869</c:v>
                </c:pt>
                <c:pt idx="10">
                  <c:v>-0.86805168776372887</c:v>
                </c:pt>
                <c:pt idx="11">
                  <c:v>0.54262012927576675</c:v>
                </c:pt>
                <c:pt idx="12">
                  <c:v>2.5057202995630949</c:v>
                </c:pt>
                <c:pt idx="13">
                  <c:v>1.668182020623908</c:v>
                </c:pt>
                <c:pt idx="14">
                  <c:v>0.67580944050411029</c:v>
                </c:pt>
                <c:pt idx="15">
                  <c:v>0.66865240758776701</c:v>
                </c:pt>
                <c:pt idx="16">
                  <c:v>7.8243440063476749E-2</c:v>
                </c:pt>
                <c:pt idx="17">
                  <c:v>1.1751647919262869E-2</c:v>
                </c:pt>
                <c:pt idx="18">
                  <c:v>-0.15000333188142301</c:v>
                </c:pt>
                <c:pt idx="19">
                  <c:v>0.25561137435806741</c:v>
                </c:pt>
                <c:pt idx="20">
                  <c:v>0.19953828038380669</c:v>
                </c:pt>
                <c:pt idx="21">
                  <c:v>-0.25251101077707711</c:v>
                </c:pt>
                <c:pt idx="22">
                  <c:v>0.13802784611796479</c:v>
                </c:pt>
                <c:pt idx="23">
                  <c:v>0.76029421595464575</c:v>
                </c:pt>
                <c:pt idx="24">
                  <c:v>0.1057920843927655</c:v>
                </c:pt>
                <c:pt idx="25">
                  <c:v>1.228123068179763</c:v>
                </c:pt>
                <c:pt idx="26">
                  <c:v>0.95808206987754485</c:v>
                </c:pt>
                <c:pt idx="27">
                  <c:v>1.452490039501495</c:v>
                </c:pt>
                <c:pt idx="28">
                  <c:v>1.521041817073796</c:v>
                </c:pt>
                <c:pt idx="29">
                  <c:v>1.128684296911026</c:v>
                </c:pt>
                <c:pt idx="30">
                  <c:v>1.090103375149446</c:v>
                </c:pt>
                <c:pt idx="31">
                  <c:v>1.699149133376143</c:v>
                </c:pt>
                <c:pt idx="32">
                  <c:v>1.4986824410555319</c:v>
                </c:pt>
                <c:pt idx="33">
                  <c:v>1.7347396562333599</c:v>
                </c:pt>
                <c:pt idx="34">
                  <c:v>1.074352522984281</c:v>
                </c:pt>
                <c:pt idx="35">
                  <c:v>0.84485962535748538</c:v>
                </c:pt>
                <c:pt idx="36">
                  <c:v>1.064180623357371</c:v>
                </c:pt>
                <c:pt idx="37">
                  <c:v>0.62547828997734445</c:v>
                </c:pt>
                <c:pt idx="38">
                  <c:v>-1.453380065862627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24-6C4A-8AA5-7820247ADDBD}"/>
            </c:ext>
          </c:extLst>
        </c:ser>
        <c:ser>
          <c:idx val="1"/>
          <c:order val="1"/>
          <c:tx>
            <c:v>Vourinos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'PCA-subpelagonian-pelagonian'!$AD$41:$AD$495</c:f>
              <c:numCache>
                <c:formatCode>General</c:formatCode>
                <c:ptCount val="455"/>
                <c:pt idx="0">
                  <c:v>-0.24198722462695399</c:v>
                </c:pt>
                <c:pt idx="1">
                  <c:v>-0.24775766641472949</c:v>
                </c:pt>
                <c:pt idx="2">
                  <c:v>-0.26331918373409191</c:v>
                </c:pt>
                <c:pt idx="3">
                  <c:v>-0.1776389086720781</c:v>
                </c:pt>
                <c:pt idx="4">
                  <c:v>-0.30808935771137019</c:v>
                </c:pt>
                <c:pt idx="5">
                  <c:v>0.94603184781232741</c:v>
                </c:pt>
                <c:pt idx="6">
                  <c:v>1.31762705741992</c:v>
                </c:pt>
                <c:pt idx="7">
                  <c:v>0.23713380898956771</c:v>
                </c:pt>
                <c:pt idx="8">
                  <c:v>0.55534745205572766</c:v>
                </c:pt>
                <c:pt idx="9">
                  <c:v>1.212048168366787</c:v>
                </c:pt>
                <c:pt idx="10">
                  <c:v>1.0915375621871799</c:v>
                </c:pt>
                <c:pt idx="11">
                  <c:v>1.527056140746152</c:v>
                </c:pt>
                <c:pt idx="12">
                  <c:v>1.154938973580419</c:v>
                </c:pt>
                <c:pt idx="13">
                  <c:v>1.759883125157808</c:v>
                </c:pt>
                <c:pt idx="14">
                  <c:v>1.95982658264101</c:v>
                </c:pt>
                <c:pt idx="15">
                  <c:v>2.0978223166535308</c:v>
                </c:pt>
                <c:pt idx="16">
                  <c:v>2.0121042556945081</c:v>
                </c:pt>
                <c:pt idx="17">
                  <c:v>0.56882435266618303</c:v>
                </c:pt>
                <c:pt idx="18">
                  <c:v>1.64724669101896</c:v>
                </c:pt>
                <c:pt idx="19">
                  <c:v>1.4880630043876599</c:v>
                </c:pt>
                <c:pt idx="20">
                  <c:v>0.95731624243855251</c:v>
                </c:pt>
                <c:pt idx="21">
                  <c:v>1.007920100672931</c:v>
                </c:pt>
                <c:pt idx="22">
                  <c:v>1.91691958931964</c:v>
                </c:pt>
                <c:pt idx="23">
                  <c:v>1.6855081416372559</c:v>
                </c:pt>
                <c:pt idx="24">
                  <c:v>1.7626761545564731</c:v>
                </c:pt>
                <c:pt idx="25">
                  <c:v>1.1602869887098639</c:v>
                </c:pt>
                <c:pt idx="26">
                  <c:v>0.34698115223364562</c:v>
                </c:pt>
                <c:pt idx="27">
                  <c:v>1.5255309542968649</c:v>
                </c:pt>
                <c:pt idx="28">
                  <c:v>0.77631261650126615</c:v>
                </c:pt>
                <c:pt idx="29">
                  <c:v>1.630735963799401</c:v>
                </c:pt>
                <c:pt idx="30">
                  <c:v>0.42162100261516011</c:v>
                </c:pt>
                <c:pt idx="31">
                  <c:v>0.75001752119612652</c:v>
                </c:pt>
                <c:pt idx="32">
                  <c:v>1.4508411114637609</c:v>
                </c:pt>
                <c:pt idx="33">
                  <c:v>1.0618355836300439</c:v>
                </c:pt>
                <c:pt idx="34">
                  <c:v>1.1238530166525</c:v>
                </c:pt>
                <c:pt idx="35">
                  <c:v>0.99577040297258512</c:v>
                </c:pt>
                <c:pt idx="36">
                  <c:v>0.8900284815203402</c:v>
                </c:pt>
                <c:pt idx="37">
                  <c:v>0.67399294727924575</c:v>
                </c:pt>
                <c:pt idx="38">
                  <c:v>0.60144281826534829</c:v>
                </c:pt>
                <c:pt idx="39">
                  <c:v>1.822048105498536</c:v>
                </c:pt>
                <c:pt idx="40">
                  <c:v>0.88431967849723736</c:v>
                </c:pt>
                <c:pt idx="41">
                  <c:v>1.672863132893827</c:v>
                </c:pt>
                <c:pt idx="42">
                  <c:v>0.59833967754114648</c:v>
                </c:pt>
                <c:pt idx="43">
                  <c:v>0.92470899401373829</c:v>
                </c:pt>
                <c:pt idx="44">
                  <c:v>1.174865319116243</c:v>
                </c:pt>
                <c:pt idx="45">
                  <c:v>0.5689553987935374</c:v>
                </c:pt>
                <c:pt idx="46">
                  <c:v>1.6553416330543891</c:v>
                </c:pt>
                <c:pt idx="47">
                  <c:v>1.4437963329007731E-2</c:v>
                </c:pt>
                <c:pt idx="48">
                  <c:v>0.83583155583590174</c:v>
                </c:pt>
                <c:pt idx="49">
                  <c:v>1.545832619057494</c:v>
                </c:pt>
                <c:pt idx="50">
                  <c:v>3.00291767520676E-2</c:v>
                </c:pt>
                <c:pt idx="51">
                  <c:v>8.3774827954282236E-3</c:v>
                </c:pt>
                <c:pt idx="52">
                  <c:v>-0.40466631833861078</c:v>
                </c:pt>
                <c:pt idx="53">
                  <c:v>-0.2012599728074739</c:v>
                </c:pt>
                <c:pt idx="54">
                  <c:v>-0.48004489952411528</c:v>
                </c:pt>
                <c:pt idx="55">
                  <c:v>0.75418738286961262</c:v>
                </c:pt>
                <c:pt idx="56">
                  <c:v>0.22845558983311581</c:v>
                </c:pt>
                <c:pt idx="57">
                  <c:v>0.39828883520280439</c:v>
                </c:pt>
                <c:pt idx="58">
                  <c:v>-5.0437188554907232E-4</c:v>
                </c:pt>
                <c:pt idx="59">
                  <c:v>0.29635733551812499</c:v>
                </c:pt>
                <c:pt idx="60">
                  <c:v>0.18365926849296069</c:v>
                </c:pt>
                <c:pt idx="61">
                  <c:v>0.228956976553126</c:v>
                </c:pt>
                <c:pt idx="62">
                  <c:v>0.32123881292771589</c:v>
                </c:pt>
                <c:pt idx="63">
                  <c:v>0.67808900763670621</c:v>
                </c:pt>
                <c:pt idx="64">
                  <c:v>0.20902694912053879</c:v>
                </c:pt>
                <c:pt idx="65">
                  <c:v>0.32992982411788219</c:v>
                </c:pt>
                <c:pt idx="66">
                  <c:v>0.64491382771152372</c:v>
                </c:pt>
                <c:pt idx="67">
                  <c:v>-5.859544483120027E-3</c:v>
                </c:pt>
                <c:pt idx="68">
                  <c:v>5.1107785688162682E-2</c:v>
                </c:pt>
                <c:pt idx="69">
                  <c:v>0.2773382608703267</c:v>
                </c:pt>
                <c:pt idx="70">
                  <c:v>7.7554546981619801E-2</c:v>
                </c:pt>
                <c:pt idx="71">
                  <c:v>0.15198098150934131</c:v>
                </c:pt>
                <c:pt idx="72">
                  <c:v>1.15380608337343</c:v>
                </c:pt>
                <c:pt idx="73">
                  <c:v>0.26405798955948401</c:v>
                </c:pt>
                <c:pt idx="74">
                  <c:v>0.42649821361474632</c:v>
                </c:pt>
                <c:pt idx="75">
                  <c:v>-0.1875832328147243</c:v>
                </c:pt>
                <c:pt idx="76">
                  <c:v>1.245751798756545</c:v>
                </c:pt>
                <c:pt idx="77">
                  <c:v>1.5028371948502359</c:v>
                </c:pt>
                <c:pt idx="78">
                  <c:v>0.9023272008692802</c:v>
                </c:pt>
                <c:pt idx="79">
                  <c:v>1.5158643221810251</c:v>
                </c:pt>
                <c:pt idx="80">
                  <c:v>0.6896832301838004</c:v>
                </c:pt>
                <c:pt idx="81">
                  <c:v>0.69501724826124844</c:v>
                </c:pt>
                <c:pt idx="82">
                  <c:v>0.70284160293537035</c:v>
                </c:pt>
                <c:pt idx="83">
                  <c:v>1.2623759182036269</c:v>
                </c:pt>
                <c:pt idx="84">
                  <c:v>0.25320915956677581</c:v>
                </c:pt>
                <c:pt idx="85">
                  <c:v>0.36153373410203887</c:v>
                </c:pt>
                <c:pt idx="86">
                  <c:v>0.26603097269250481</c:v>
                </c:pt>
                <c:pt idx="87">
                  <c:v>0.15181780667985931</c:v>
                </c:pt>
                <c:pt idx="88">
                  <c:v>0.1073157233989772</c:v>
                </c:pt>
                <c:pt idx="89">
                  <c:v>0.18804029552844839</c:v>
                </c:pt>
                <c:pt idx="90">
                  <c:v>0.88299703257520723</c:v>
                </c:pt>
                <c:pt idx="91">
                  <c:v>1.4008505574492229</c:v>
                </c:pt>
                <c:pt idx="92">
                  <c:v>1.0402073158991481</c:v>
                </c:pt>
                <c:pt idx="93">
                  <c:v>-0.63199807302885602</c:v>
                </c:pt>
                <c:pt idx="94">
                  <c:v>0.84594943212062568</c:v>
                </c:pt>
                <c:pt idx="95">
                  <c:v>0.32684744244167491</c:v>
                </c:pt>
                <c:pt idx="96">
                  <c:v>0.19080875522252219</c:v>
                </c:pt>
                <c:pt idx="97">
                  <c:v>0.27045594736379919</c:v>
                </c:pt>
                <c:pt idx="98">
                  <c:v>0.41082060865876202</c:v>
                </c:pt>
                <c:pt idx="99">
                  <c:v>0.31515308958630261</c:v>
                </c:pt>
                <c:pt idx="100">
                  <c:v>1.172505185597617</c:v>
                </c:pt>
                <c:pt idx="101">
                  <c:v>1.2821761075657709</c:v>
                </c:pt>
                <c:pt idx="102">
                  <c:v>1.342009531851259</c:v>
                </c:pt>
                <c:pt idx="103">
                  <c:v>2.8401350638445702</c:v>
                </c:pt>
                <c:pt idx="104">
                  <c:v>2.089912555679251</c:v>
                </c:pt>
                <c:pt idx="105">
                  <c:v>2.1753714594030331</c:v>
                </c:pt>
                <c:pt idx="106">
                  <c:v>2.3740877607374489</c:v>
                </c:pt>
                <c:pt idx="107">
                  <c:v>1.2358854832714929</c:v>
                </c:pt>
                <c:pt idx="108">
                  <c:v>1.478576291237961</c:v>
                </c:pt>
                <c:pt idx="109">
                  <c:v>0.91095119157321935</c:v>
                </c:pt>
                <c:pt idx="110">
                  <c:v>0.95173759050926743</c:v>
                </c:pt>
                <c:pt idx="111">
                  <c:v>1.0394071065123409</c:v>
                </c:pt>
                <c:pt idx="112">
                  <c:v>0.64098242559875052</c:v>
                </c:pt>
                <c:pt idx="113">
                  <c:v>-0.41229825164259459</c:v>
                </c:pt>
                <c:pt idx="114">
                  <c:v>-0.36138332350558172</c:v>
                </c:pt>
                <c:pt idx="115">
                  <c:v>-0.24010667555589679</c:v>
                </c:pt>
                <c:pt idx="116">
                  <c:v>-0.2197053522126706</c:v>
                </c:pt>
                <c:pt idx="117">
                  <c:v>-0.28501852641229308</c:v>
                </c:pt>
                <c:pt idx="118">
                  <c:v>0.18646722403568161</c:v>
                </c:pt>
                <c:pt idx="119">
                  <c:v>0.15720968854518619</c:v>
                </c:pt>
                <c:pt idx="120">
                  <c:v>0.14010376200407021</c:v>
                </c:pt>
                <c:pt idx="121">
                  <c:v>0.23475259687814731</c:v>
                </c:pt>
                <c:pt idx="122">
                  <c:v>0.45011357425744891</c:v>
                </c:pt>
                <c:pt idx="123">
                  <c:v>8.3636908936373988E-2</c:v>
                </c:pt>
                <c:pt idx="124">
                  <c:v>1.0451036491012791</c:v>
                </c:pt>
                <c:pt idx="125">
                  <c:v>7.9270011870724341E-2</c:v>
                </c:pt>
                <c:pt idx="126">
                  <c:v>0.166629377162093</c:v>
                </c:pt>
                <c:pt idx="127">
                  <c:v>-0.56635236719491056</c:v>
                </c:pt>
                <c:pt idx="128">
                  <c:v>1.807222924756104</c:v>
                </c:pt>
                <c:pt idx="129">
                  <c:v>7.6244407491535243E-2</c:v>
                </c:pt>
                <c:pt idx="130">
                  <c:v>0.10927170750299969</c:v>
                </c:pt>
                <c:pt idx="131">
                  <c:v>-0.86546569243588012</c:v>
                </c:pt>
                <c:pt idx="132">
                  <c:v>7.5983224634442625E-2</c:v>
                </c:pt>
                <c:pt idx="133">
                  <c:v>5.690537563361199E-2</c:v>
                </c:pt>
                <c:pt idx="134">
                  <c:v>-4.1080455291759493E-2</c:v>
                </c:pt>
                <c:pt idx="135">
                  <c:v>0.18238848489141449</c:v>
                </c:pt>
                <c:pt idx="136">
                  <c:v>-3.8759719199693829E-2</c:v>
                </c:pt>
                <c:pt idx="137">
                  <c:v>8.2662228096633261E-3</c:v>
                </c:pt>
                <c:pt idx="138">
                  <c:v>4.9412436117171533E-2</c:v>
                </c:pt>
                <c:pt idx="139">
                  <c:v>-3.4249815754047098E-2</c:v>
                </c:pt>
                <c:pt idx="140">
                  <c:v>0.22368838311950709</c:v>
                </c:pt>
                <c:pt idx="141">
                  <c:v>0.1047043915466582</c:v>
                </c:pt>
                <c:pt idx="142">
                  <c:v>0.12872990026575551</c:v>
                </c:pt>
                <c:pt idx="143">
                  <c:v>6.361281511853005E-2</c:v>
                </c:pt>
                <c:pt idx="144">
                  <c:v>-9.3825732512970425E-2</c:v>
                </c:pt>
                <c:pt idx="145">
                  <c:v>1.38434858320298</c:v>
                </c:pt>
                <c:pt idx="146">
                  <c:v>0.10216086272724451</c:v>
                </c:pt>
                <c:pt idx="147">
                  <c:v>0.68159285021449889</c:v>
                </c:pt>
                <c:pt idx="148">
                  <c:v>0.35128827408780189</c:v>
                </c:pt>
                <c:pt idx="149">
                  <c:v>0.28808241835091492</c:v>
                </c:pt>
                <c:pt idx="150">
                  <c:v>0.2752633379033313</c:v>
                </c:pt>
                <c:pt idx="151">
                  <c:v>0.27352633976119922</c:v>
                </c:pt>
                <c:pt idx="152">
                  <c:v>0.19782669770266911</c:v>
                </c:pt>
                <c:pt idx="153">
                  <c:v>0.10505156197557269</c:v>
                </c:pt>
                <c:pt idx="154">
                  <c:v>0.24418884386358031</c:v>
                </c:pt>
                <c:pt idx="155">
                  <c:v>0.1070075205359913</c:v>
                </c:pt>
                <c:pt idx="156">
                  <c:v>0.12510854902033619</c:v>
                </c:pt>
                <c:pt idx="157">
                  <c:v>0.4860917853358423</c:v>
                </c:pt>
                <c:pt idx="158">
                  <c:v>0.12500714825954651</c:v>
                </c:pt>
                <c:pt idx="159">
                  <c:v>0.1007872472846201</c:v>
                </c:pt>
                <c:pt idx="160">
                  <c:v>6.5562040655443923E-2</c:v>
                </c:pt>
                <c:pt idx="161">
                  <c:v>7.4269453062592292E-2</c:v>
                </c:pt>
                <c:pt idx="162">
                  <c:v>0.2550721862050454</c:v>
                </c:pt>
                <c:pt idx="163">
                  <c:v>4.5096776431769639E-2</c:v>
                </c:pt>
                <c:pt idx="164">
                  <c:v>9.8964302253624098E-2</c:v>
                </c:pt>
                <c:pt idx="165">
                  <c:v>0.42040767618413821</c:v>
                </c:pt>
                <c:pt idx="166">
                  <c:v>1.279716408325356</c:v>
                </c:pt>
                <c:pt idx="167">
                  <c:v>1.1430952903837159</c:v>
                </c:pt>
                <c:pt idx="168">
                  <c:v>1.278622103400445</c:v>
                </c:pt>
                <c:pt idx="169">
                  <c:v>0.87620638259420891</c:v>
                </c:pt>
                <c:pt idx="170">
                  <c:v>1.1394936158610991</c:v>
                </c:pt>
                <c:pt idx="171">
                  <c:v>0.85080728440742626</c:v>
                </c:pt>
                <c:pt idx="172">
                  <c:v>0.49384672973778471</c:v>
                </c:pt>
                <c:pt idx="173">
                  <c:v>0.466481206305914</c:v>
                </c:pt>
                <c:pt idx="174">
                  <c:v>0.49688100725440892</c:v>
                </c:pt>
                <c:pt idx="175">
                  <c:v>1.0166463157440659</c:v>
                </c:pt>
                <c:pt idx="176">
                  <c:v>1.1601643019849801</c:v>
                </c:pt>
                <c:pt idx="177">
                  <c:v>0.49307099885765721</c:v>
                </c:pt>
                <c:pt idx="178">
                  <c:v>0.75590538236347404</c:v>
                </c:pt>
                <c:pt idx="179">
                  <c:v>1.4856334694002971</c:v>
                </c:pt>
                <c:pt idx="180">
                  <c:v>1.333509896300066</c:v>
                </c:pt>
                <c:pt idx="181">
                  <c:v>1.3898264165007921</c:v>
                </c:pt>
                <c:pt idx="182">
                  <c:v>1.392255893373888</c:v>
                </c:pt>
                <c:pt idx="183">
                  <c:v>1.137727514106101</c:v>
                </c:pt>
                <c:pt idx="184">
                  <c:v>1.071359334587513</c:v>
                </c:pt>
                <c:pt idx="185">
                  <c:v>0.84264740293502949</c:v>
                </c:pt>
                <c:pt idx="186">
                  <c:v>-0.23825056040542161</c:v>
                </c:pt>
                <c:pt idx="187">
                  <c:v>0.21313399675101771</c:v>
                </c:pt>
                <c:pt idx="188">
                  <c:v>-0.1951793214400821</c:v>
                </c:pt>
                <c:pt idx="189">
                  <c:v>0.48589229103644249</c:v>
                </c:pt>
                <c:pt idx="190">
                  <c:v>1.5051913167819279E-2</c:v>
                </c:pt>
                <c:pt idx="191">
                  <c:v>0.56097947978139284</c:v>
                </c:pt>
                <c:pt idx="192">
                  <c:v>0.56290209087396992</c:v>
                </c:pt>
                <c:pt idx="193">
                  <c:v>0.40738335467499059</c:v>
                </c:pt>
                <c:pt idx="194">
                  <c:v>0.38114934645410709</c:v>
                </c:pt>
                <c:pt idx="195">
                  <c:v>0.76885914090140139</c:v>
                </c:pt>
                <c:pt idx="196">
                  <c:v>0.25424565565397228</c:v>
                </c:pt>
                <c:pt idx="197">
                  <c:v>0.4803707988836447</c:v>
                </c:pt>
                <c:pt idx="198">
                  <c:v>0.38763692194800248</c:v>
                </c:pt>
                <c:pt idx="199">
                  <c:v>0.60035733462018404</c:v>
                </c:pt>
                <c:pt idx="200">
                  <c:v>1.482325501611496</c:v>
                </c:pt>
                <c:pt idx="201">
                  <c:v>1.3904511218645019</c:v>
                </c:pt>
                <c:pt idx="202">
                  <c:v>1.497979068040451</c:v>
                </c:pt>
                <c:pt idx="203">
                  <c:v>1.7799086724350239</c:v>
                </c:pt>
                <c:pt idx="204">
                  <c:v>1.8895013977284409</c:v>
                </c:pt>
                <c:pt idx="205">
                  <c:v>1.5098924853839231</c:v>
                </c:pt>
                <c:pt idx="206">
                  <c:v>2.7003761233788728</c:v>
                </c:pt>
                <c:pt idx="207">
                  <c:v>2.5648496565384762</c:v>
                </c:pt>
                <c:pt idx="208">
                  <c:v>2.6191716219652741</c:v>
                </c:pt>
                <c:pt idx="209">
                  <c:v>2.4523630591572401</c:v>
                </c:pt>
                <c:pt idx="210">
                  <c:v>2.3965246955019581</c:v>
                </c:pt>
                <c:pt idx="211">
                  <c:v>-0.72641654821202228</c:v>
                </c:pt>
                <c:pt idx="212">
                  <c:v>1.9061698819724771</c:v>
                </c:pt>
                <c:pt idx="213">
                  <c:v>2.363911187151575</c:v>
                </c:pt>
                <c:pt idx="214">
                  <c:v>2.264111557025954</c:v>
                </c:pt>
                <c:pt idx="215">
                  <c:v>2.3879157839273741</c:v>
                </c:pt>
                <c:pt idx="216">
                  <c:v>2.484563987808087</c:v>
                </c:pt>
                <c:pt idx="217">
                  <c:v>1.3895591339492681</c:v>
                </c:pt>
                <c:pt idx="218">
                  <c:v>0.70013440888149736</c:v>
                </c:pt>
                <c:pt idx="219">
                  <c:v>2.675126174389125</c:v>
                </c:pt>
                <c:pt idx="220">
                  <c:v>1.960878386689598</c:v>
                </c:pt>
                <c:pt idx="221">
                  <c:v>1.3393823735680219</c:v>
                </c:pt>
                <c:pt idx="222">
                  <c:v>2.136815699665918</c:v>
                </c:pt>
                <c:pt idx="223">
                  <c:v>2.5871030399121171</c:v>
                </c:pt>
                <c:pt idx="224">
                  <c:v>1.7728625001186269</c:v>
                </c:pt>
                <c:pt idx="225">
                  <c:v>2.1369436769389352</c:v>
                </c:pt>
                <c:pt idx="226">
                  <c:v>1.850050820655823</c:v>
                </c:pt>
                <c:pt idx="227">
                  <c:v>0.40883624185831052</c:v>
                </c:pt>
                <c:pt idx="228">
                  <c:v>0.71032138479855189</c:v>
                </c:pt>
                <c:pt idx="229">
                  <c:v>2.3722631905516391</c:v>
                </c:pt>
                <c:pt idx="230">
                  <c:v>1.614289818568718</c:v>
                </c:pt>
                <c:pt idx="231">
                  <c:v>1.818211753262736</c:v>
                </c:pt>
                <c:pt idx="232">
                  <c:v>0.78543404597670929</c:v>
                </c:pt>
                <c:pt idx="233">
                  <c:v>0.95853595997915542</c:v>
                </c:pt>
                <c:pt idx="234">
                  <c:v>1.9192451211143879</c:v>
                </c:pt>
                <c:pt idx="235">
                  <c:v>2.0361319477186259</c:v>
                </c:pt>
                <c:pt idx="236">
                  <c:v>2.4703998027188909</c:v>
                </c:pt>
                <c:pt idx="237">
                  <c:v>2.1383663297987479</c:v>
                </c:pt>
                <c:pt idx="238">
                  <c:v>2.102211804552554</c:v>
                </c:pt>
                <c:pt idx="239">
                  <c:v>0.91863613514984965</c:v>
                </c:pt>
                <c:pt idx="240">
                  <c:v>1.417900267891206</c:v>
                </c:pt>
                <c:pt idx="241">
                  <c:v>2.2484950812247448</c:v>
                </c:pt>
                <c:pt idx="242">
                  <c:v>2.4363753763496732</c:v>
                </c:pt>
                <c:pt idx="243">
                  <c:v>1.602586669161626</c:v>
                </c:pt>
                <c:pt idx="244">
                  <c:v>1.986105080286197</c:v>
                </c:pt>
                <c:pt idx="245">
                  <c:v>0.20879084661588729</c:v>
                </c:pt>
                <c:pt idx="246">
                  <c:v>0.27544522913009373</c:v>
                </c:pt>
                <c:pt idx="247">
                  <c:v>8.3927602767179491E-2</c:v>
                </c:pt>
                <c:pt idx="248">
                  <c:v>-1.104362801186813</c:v>
                </c:pt>
                <c:pt idx="249">
                  <c:v>-1.307347202010944</c:v>
                </c:pt>
                <c:pt idx="250">
                  <c:v>-1.543132775827941</c:v>
                </c:pt>
                <c:pt idx="251">
                  <c:v>-1.180534118739752</c:v>
                </c:pt>
                <c:pt idx="252">
                  <c:v>-1.0308604567115549</c:v>
                </c:pt>
                <c:pt idx="253">
                  <c:v>0.78335004287691712</c:v>
                </c:pt>
                <c:pt idx="254">
                  <c:v>2.1430772346750921</c:v>
                </c:pt>
                <c:pt idx="255">
                  <c:v>1.470858773274544</c:v>
                </c:pt>
                <c:pt idx="256">
                  <c:v>1.790113333234431</c:v>
                </c:pt>
                <c:pt idx="257">
                  <c:v>0.70083600464954521</c:v>
                </c:pt>
                <c:pt idx="258">
                  <c:v>1.308284668193928</c:v>
                </c:pt>
                <c:pt idx="259">
                  <c:v>0.74944715610867074</c:v>
                </c:pt>
                <c:pt idx="260">
                  <c:v>1.712566717328746</c:v>
                </c:pt>
                <c:pt idx="261">
                  <c:v>1.5659622657447809</c:v>
                </c:pt>
                <c:pt idx="262">
                  <c:v>1.0939784434200091</c:v>
                </c:pt>
                <c:pt idx="263">
                  <c:v>2.47981058950081</c:v>
                </c:pt>
                <c:pt idx="264">
                  <c:v>0.48742602960599718</c:v>
                </c:pt>
                <c:pt idx="265">
                  <c:v>1.486845042913217</c:v>
                </c:pt>
                <c:pt idx="266">
                  <c:v>1.4523189553081011</c:v>
                </c:pt>
                <c:pt idx="267">
                  <c:v>1.651021033999895</c:v>
                </c:pt>
                <c:pt idx="268">
                  <c:v>1.093936988867565</c:v>
                </c:pt>
                <c:pt idx="269">
                  <c:v>0.92882546500850161</c:v>
                </c:pt>
                <c:pt idx="270">
                  <c:v>1.454193631031905</c:v>
                </c:pt>
                <c:pt idx="271">
                  <c:v>0.93469863754928362</c:v>
                </c:pt>
                <c:pt idx="272">
                  <c:v>1.8830547082813289</c:v>
                </c:pt>
                <c:pt idx="273">
                  <c:v>1.392774915650314</c:v>
                </c:pt>
                <c:pt idx="274">
                  <c:v>1.296401276933018</c:v>
                </c:pt>
                <c:pt idx="275">
                  <c:v>-0.1933492291704885</c:v>
                </c:pt>
                <c:pt idx="276">
                  <c:v>0.89337764290060173</c:v>
                </c:pt>
                <c:pt idx="277">
                  <c:v>0.89483415922177778</c:v>
                </c:pt>
                <c:pt idx="278">
                  <c:v>0.55279278664391374</c:v>
                </c:pt>
                <c:pt idx="279">
                  <c:v>1.1777433296259601</c:v>
                </c:pt>
                <c:pt idx="280">
                  <c:v>1.781762286741662</c:v>
                </c:pt>
                <c:pt idx="281">
                  <c:v>1.430635299414126</c:v>
                </c:pt>
                <c:pt idx="282">
                  <c:v>1.821004290307924</c:v>
                </c:pt>
                <c:pt idx="283">
                  <c:v>1.8947272228811629</c:v>
                </c:pt>
                <c:pt idx="284">
                  <c:v>1.8554704770696711</c:v>
                </c:pt>
                <c:pt idx="285">
                  <c:v>2.241318617835677</c:v>
                </c:pt>
                <c:pt idx="286">
                  <c:v>2.05319417066617</c:v>
                </c:pt>
                <c:pt idx="287">
                  <c:v>1.2633448374737031</c:v>
                </c:pt>
                <c:pt idx="288">
                  <c:v>1.8517624060354181</c:v>
                </c:pt>
                <c:pt idx="289">
                  <c:v>1.6721986714332819</c:v>
                </c:pt>
                <c:pt idx="290">
                  <c:v>1.903632359355607</c:v>
                </c:pt>
                <c:pt idx="291">
                  <c:v>2.0312569468658181</c:v>
                </c:pt>
                <c:pt idx="292">
                  <c:v>2.1083276725994131</c:v>
                </c:pt>
                <c:pt idx="293">
                  <c:v>1.1432609864271051</c:v>
                </c:pt>
                <c:pt idx="294">
                  <c:v>1.7516334614710429</c:v>
                </c:pt>
                <c:pt idx="295">
                  <c:v>1.995186538813275</c:v>
                </c:pt>
                <c:pt idx="296">
                  <c:v>-0.79849271012642653</c:v>
                </c:pt>
                <c:pt idx="297">
                  <c:v>-1.0176126754693491</c:v>
                </c:pt>
                <c:pt idx="298">
                  <c:v>-1.000457055570152</c:v>
                </c:pt>
                <c:pt idx="299">
                  <c:v>-1.0652249788687469</c:v>
                </c:pt>
                <c:pt idx="300">
                  <c:v>-0.9997597594490879</c:v>
                </c:pt>
                <c:pt idx="301">
                  <c:v>0.81110745208726232</c:v>
                </c:pt>
                <c:pt idx="302">
                  <c:v>0.8588795819410715</c:v>
                </c:pt>
                <c:pt idx="303">
                  <c:v>1.0148437245562949</c:v>
                </c:pt>
                <c:pt idx="304">
                  <c:v>1.0401309736564091</c:v>
                </c:pt>
                <c:pt idx="305">
                  <c:v>1.524643571193987</c:v>
                </c:pt>
                <c:pt idx="306">
                  <c:v>1.225815437022137</c:v>
                </c:pt>
                <c:pt idx="307">
                  <c:v>1.1555463714377989</c:v>
                </c:pt>
                <c:pt idx="308">
                  <c:v>1.3994637066853499</c:v>
                </c:pt>
                <c:pt idx="309">
                  <c:v>1.141370737409392</c:v>
                </c:pt>
                <c:pt idx="310">
                  <c:v>0.54800129069830006</c:v>
                </c:pt>
                <c:pt idx="311">
                  <c:v>0.60308179971313502</c:v>
                </c:pt>
                <c:pt idx="312">
                  <c:v>0.4857686429090744</c:v>
                </c:pt>
                <c:pt idx="313">
                  <c:v>0.54495998199730233</c:v>
                </c:pt>
                <c:pt idx="314">
                  <c:v>0.3211729910661717</c:v>
                </c:pt>
                <c:pt idx="315">
                  <c:v>0.93038307090039107</c:v>
                </c:pt>
                <c:pt idx="316">
                  <c:v>0.85337096988699279</c:v>
                </c:pt>
                <c:pt idx="317">
                  <c:v>0.77710972743275208</c:v>
                </c:pt>
                <c:pt idx="318">
                  <c:v>0.98260877272595515</c:v>
                </c:pt>
                <c:pt idx="319">
                  <c:v>0.93232538300435952</c:v>
                </c:pt>
                <c:pt idx="320">
                  <c:v>0.70785464002497511</c:v>
                </c:pt>
                <c:pt idx="321">
                  <c:v>0.41026929134112727</c:v>
                </c:pt>
                <c:pt idx="322">
                  <c:v>0.4128407454762888</c:v>
                </c:pt>
                <c:pt idx="323">
                  <c:v>0.61619172216422269</c:v>
                </c:pt>
                <c:pt idx="324">
                  <c:v>0.53617125910700925</c:v>
                </c:pt>
                <c:pt idx="325">
                  <c:v>0.6520795435978004</c:v>
                </c:pt>
                <c:pt idx="326">
                  <c:v>0.78831931952325995</c:v>
                </c:pt>
                <c:pt idx="327">
                  <c:v>-3.5947775309710459</c:v>
                </c:pt>
                <c:pt idx="328">
                  <c:v>-3.7889830406088141</c:v>
                </c:pt>
                <c:pt idx="329">
                  <c:v>-3.5729306443271871</c:v>
                </c:pt>
                <c:pt idx="330">
                  <c:v>-3.7638523725425141</c:v>
                </c:pt>
                <c:pt idx="331">
                  <c:v>0.49103022792529682</c:v>
                </c:pt>
                <c:pt idx="332">
                  <c:v>0.46589820923039488</c:v>
                </c:pt>
                <c:pt idx="333">
                  <c:v>0.1000540351130579</c:v>
                </c:pt>
                <c:pt idx="334">
                  <c:v>-0.44349538373096559</c:v>
                </c:pt>
                <c:pt idx="335">
                  <c:v>-0.6211320138734715</c:v>
                </c:pt>
                <c:pt idx="336">
                  <c:v>1.2590982587033981</c:v>
                </c:pt>
                <c:pt idx="337">
                  <c:v>-0.30094690080772452</c:v>
                </c:pt>
                <c:pt idx="338">
                  <c:v>-8.2578876805771036E-3</c:v>
                </c:pt>
                <c:pt idx="339">
                  <c:v>-0.31132979414634537</c:v>
                </c:pt>
                <c:pt idx="340">
                  <c:v>-0.73061218511080228</c:v>
                </c:pt>
                <c:pt idx="341">
                  <c:v>6.1336300071315228E-2</c:v>
                </c:pt>
                <c:pt idx="342">
                  <c:v>-0.75007245834336533</c:v>
                </c:pt>
                <c:pt idx="343">
                  <c:v>-1.0016119407662E-2</c:v>
                </c:pt>
                <c:pt idx="344">
                  <c:v>-0.17067966547512431</c:v>
                </c:pt>
                <c:pt idx="345">
                  <c:v>-0.1419085134728495</c:v>
                </c:pt>
                <c:pt idx="346">
                  <c:v>-0.2250569878658637</c:v>
                </c:pt>
                <c:pt idx="347">
                  <c:v>-0.12697046756654001</c:v>
                </c:pt>
                <c:pt idx="348">
                  <c:v>0.33996144588225352</c:v>
                </c:pt>
                <c:pt idx="349">
                  <c:v>-8.9718666594911595E-2</c:v>
                </c:pt>
                <c:pt idx="350">
                  <c:v>-0.28667554658211131</c:v>
                </c:pt>
                <c:pt idx="351">
                  <c:v>0.6305332516358173</c:v>
                </c:pt>
                <c:pt idx="352">
                  <c:v>0.3017479977631437</c:v>
                </c:pt>
                <c:pt idx="353">
                  <c:v>-0.31183959014224399</c:v>
                </c:pt>
                <c:pt idx="354">
                  <c:v>2.523610175370887E-2</c:v>
                </c:pt>
                <c:pt idx="355">
                  <c:v>-0.44460578175513438</c:v>
                </c:pt>
                <c:pt idx="356">
                  <c:v>-0.5305567279825818</c:v>
                </c:pt>
                <c:pt idx="357">
                  <c:v>0.24299797376577401</c:v>
                </c:pt>
                <c:pt idx="358">
                  <c:v>-0.52807323751606361</c:v>
                </c:pt>
                <c:pt idx="359">
                  <c:v>0.55084234387853137</c:v>
                </c:pt>
                <c:pt idx="360">
                  <c:v>0.29654457569615278</c:v>
                </c:pt>
                <c:pt idx="361">
                  <c:v>-0.33482523616661158</c:v>
                </c:pt>
                <c:pt idx="362">
                  <c:v>-0.35261101105938292</c:v>
                </c:pt>
                <c:pt idx="363">
                  <c:v>-0.5087376506014134</c:v>
                </c:pt>
                <c:pt idx="364">
                  <c:v>2.610228749982306E-2</c:v>
                </c:pt>
                <c:pt idx="365">
                  <c:v>-0.44483814889499262</c:v>
                </c:pt>
                <c:pt idx="366">
                  <c:v>-1.8320196993112821</c:v>
                </c:pt>
                <c:pt idx="367">
                  <c:v>0.34454968539490483</c:v>
                </c:pt>
                <c:pt idx="368">
                  <c:v>0.45935829315835303</c:v>
                </c:pt>
                <c:pt idx="369">
                  <c:v>-2.1194752124461531</c:v>
                </c:pt>
                <c:pt idx="370">
                  <c:v>0.35913558388075489</c:v>
                </c:pt>
                <c:pt idx="371">
                  <c:v>-0.36326751917515648</c:v>
                </c:pt>
                <c:pt idx="372">
                  <c:v>-0.47092190274259532</c:v>
                </c:pt>
                <c:pt idx="373">
                  <c:v>0.58217382332300271</c:v>
                </c:pt>
                <c:pt idx="374">
                  <c:v>0.65150695229160493</c:v>
                </c:pt>
                <c:pt idx="375">
                  <c:v>0.34378345844670388</c:v>
                </c:pt>
                <c:pt idx="376">
                  <c:v>0.72880133453943108</c:v>
                </c:pt>
                <c:pt idx="377">
                  <c:v>0.67645276335297799</c:v>
                </c:pt>
                <c:pt idx="378">
                  <c:v>0.48967913473008101</c:v>
                </c:pt>
                <c:pt idx="379">
                  <c:v>0.800421534717494</c:v>
                </c:pt>
                <c:pt idx="380">
                  <c:v>0.99669794156921443</c:v>
                </c:pt>
                <c:pt idx="381">
                  <c:v>0.87717814570354735</c:v>
                </c:pt>
                <c:pt idx="382">
                  <c:v>0.9350470092774219</c:v>
                </c:pt>
                <c:pt idx="383">
                  <c:v>4.0068894187255587E-2</c:v>
                </c:pt>
                <c:pt idx="384">
                  <c:v>0.67267097712613311</c:v>
                </c:pt>
                <c:pt idx="385">
                  <c:v>0.73071993747305009</c:v>
                </c:pt>
                <c:pt idx="386">
                  <c:v>0.2357551967671386</c:v>
                </c:pt>
                <c:pt idx="387">
                  <c:v>0.37039321817118048</c:v>
                </c:pt>
                <c:pt idx="388">
                  <c:v>0.41663336125065031</c:v>
                </c:pt>
                <c:pt idx="389">
                  <c:v>0.80759724589949944</c:v>
                </c:pt>
                <c:pt idx="390">
                  <c:v>0.76559374758335785</c:v>
                </c:pt>
                <c:pt idx="391">
                  <c:v>0.92911170363791351</c:v>
                </c:pt>
                <c:pt idx="392">
                  <c:v>0.86543456990235279</c:v>
                </c:pt>
                <c:pt idx="393">
                  <c:v>0.213858626962732</c:v>
                </c:pt>
                <c:pt idx="394">
                  <c:v>1.7429869774682361</c:v>
                </c:pt>
                <c:pt idx="395">
                  <c:v>1.1127253316907719</c:v>
                </c:pt>
                <c:pt idx="396">
                  <c:v>0.99221569718472524</c:v>
                </c:pt>
                <c:pt idx="397">
                  <c:v>1.272401116369994</c:v>
                </c:pt>
                <c:pt idx="398">
                  <c:v>1.3272317364810771</c:v>
                </c:pt>
                <c:pt idx="399">
                  <c:v>0.51178432446731548</c:v>
                </c:pt>
                <c:pt idx="400">
                  <c:v>0.56165847384330825</c:v>
                </c:pt>
                <c:pt idx="401">
                  <c:v>0.58129466859079504</c:v>
                </c:pt>
                <c:pt idx="402">
                  <c:v>0.51591242718628483</c:v>
                </c:pt>
                <c:pt idx="403">
                  <c:v>0.6025414647561641</c:v>
                </c:pt>
                <c:pt idx="404">
                  <c:v>0.52475140823976141</c:v>
                </c:pt>
                <c:pt idx="405">
                  <c:v>0.32072823067742512</c:v>
                </c:pt>
                <c:pt idx="406">
                  <c:v>1.1130544221377781</c:v>
                </c:pt>
                <c:pt idx="407">
                  <c:v>0.43539025781222102</c:v>
                </c:pt>
                <c:pt idx="408">
                  <c:v>1.2485725329165951</c:v>
                </c:pt>
                <c:pt idx="409">
                  <c:v>0.43119624919676453</c:v>
                </c:pt>
                <c:pt idx="410">
                  <c:v>0.64780935540373397</c:v>
                </c:pt>
                <c:pt idx="411">
                  <c:v>0.49643387424491958</c:v>
                </c:pt>
                <c:pt idx="412">
                  <c:v>0.51979026653425142</c:v>
                </c:pt>
                <c:pt idx="413">
                  <c:v>0.54441415245364155</c:v>
                </c:pt>
                <c:pt idx="414">
                  <c:v>0.54512401475279249</c:v>
                </c:pt>
                <c:pt idx="415">
                  <c:v>0.79629739754429418</c:v>
                </c:pt>
                <c:pt idx="416">
                  <c:v>0.75144516514969406</c:v>
                </c:pt>
                <c:pt idx="417">
                  <c:v>0.74672933539108888</c:v>
                </c:pt>
                <c:pt idx="418">
                  <c:v>0.65720343217222543</c:v>
                </c:pt>
                <c:pt idx="419">
                  <c:v>0.59307220843104946</c:v>
                </c:pt>
                <c:pt idx="420">
                  <c:v>0.78185283386157522</c:v>
                </c:pt>
                <c:pt idx="421">
                  <c:v>0.83918415825357584</c:v>
                </c:pt>
                <c:pt idx="422">
                  <c:v>0.90302621898815927</c:v>
                </c:pt>
                <c:pt idx="423">
                  <c:v>0.97141461582765221</c:v>
                </c:pt>
                <c:pt idx="424">
                  <c:v>0.89095996456862758</c:v>
                </c:pt>
                <c:pt idx="425">
                  <c:v>0.63519479142391122</c:v>
                </c:pt>
                <c:pt idx="426">
                  <c:v>0.82287817238789607</c:v>
                </c:pt>
                <c:pt idx="427">
                  <c:v>0.77031406398730162</c:v>
                </c:pt>
                <c:pt idx="428">
                  <c:v>0.70610559010229279</c:v>
                </c:pt>
                <c:pt idx="429">
                  <c:v>1.042936150919568</c:v>
                </c:pt>
                <c:pt idx="430">
                  <c:v>0.62821786993502327</c:v>
                </c:pt>
                <c:pt idx="431">
                  <c:v>0.63701164064267202</c:v>
                </c:pt>
                <c:pt idx="432">
                  <c:v>0.44674447052237848</c:v>
                </c:pt>
                <c:pt idx="433">
                  <c:v>0.59890983275923915</c:v>
                </c:pt>
                <c:pt idx="434">
                  <c:v>0.48034547885106332</c:v>
                </c:pt>
                <c:pt idx="435">
                  <c:v>0.54446513881001046</c:v>
                </c:pt>
                <c:pt idx="436">
                  <c:v>0.65665907066089502</c:v>
                </c:pt>
                <c:pt idx="437">
                  <c:v>0.91227576748183914</c:v>
                </c:pt>
                <c:pt idx="438">
                  <c:v>-0.117026148586692</c:v>
                </c:pt>
                <c:pt idx="439">
                  <c:v>0.67869313443518775</c:v>
                </c:pt>
                <c:pt idx="440">
                  <c:v>1.1147976809771081</c:v>
                </c:pt>
                <c:pt idx="441">
                  <c:v>0.72940716365846825</c:v>
                </c:pt>
                <c:pt idx="442">
                  <c:v>0.97241211251929049</c:v>
                </c:pt>
                <c:pt idx="443">
                  <c:v>0.82587999355501929</c:v>
                </c:pt>
                <c:pt idx="444">
                  <c:v>0.89924757717004389</c:v>
                </c:pt>
                <c:pt idx="445">
                  <c:v>1.0500138365007301</c:v>
                </c:pt>
                <c:pt idx="446">
                  <c:v>0.59000431487532323</c:v>
                </c:pt>
                <c:pt idx="447">
                  <c:v>0.85177119429681747</c:v>
                </c:pt>
                <c:pt idx="448">
                  <c:v>1.460512433696729</c:v>
                </c:pt>
                <c:pt idx="449">
                  <c:v>1.8039263556219149</c:v>
                </c:pt>
                <c:pt idx="450">
                  <c:v>1.0475712393245309</c:v>
                </c:pt>
                <c:pt idx="451">
                  <c:v>0.18663703206402399</c:v>
                </c:pt>
                <c:pt idx="452">
                  <c:v>0.91442580856156797</c:v>
                </c:pt>
                <c:pt idx="453">
                  <c:v>0.72243178979406031</c:v>
                </c:pt>
                <c:pt idx="454">
                  <c:v>0.8334804977505943</c:v>
                </c:pt>
              </c:numCache>
            </c:numRef>
          </c:xVal>
          <c:yVal>
            <c:numRef>
              <c:f>'PCA-subpelagonian-pelagonian'!$AE$41:$AE$495</c:f>
              <c:numCache>
                <c:formatCode>General</c:formatCode>
                <c:ptCount val="455"/>
                <c:pt idx="0">
                  <c:v>-1.28029633977135</c:v>
                </c:pt>
                <c:pt idx="1">
                  <c:v>-1.3411854966585901</c:v>
                </c:pt>
                <c:pt idx="2">
                  <c:v>-1.237757718866495</c:v>
                </c:pt>
                <c:pt idx="3">
                  <c:v>-1.2107775378175121</c:v>
                </c:pt>
                <c:pt idx="4">
                  <c:v>-1.179946288831947</c:v>
                </c:pt>
                <c:pt idx="5">
                  <c:v>0.23719505021231341</c:v>
                </c:pt>
                <c:pt idx="6">
                  <c:v>0.24895988776531569</c:v>
                </c:pt>
                <c:pt idx="7">
                  <c:v>0.31081861241429132</c:v>
                </c:pt>
                <c:pt idx="8">
                  <c:v>0.1761527064372701</c:v>
                </c:pt>
                <c:pt idx="9">
                  <c:v>0.23954594075472371</c:v>
                </c:pt>
                <c:pt idx="10">
                  <c:v>0.51496019562619011</c:v>
                </c:pt>
                <c:pt idx="11">
                  <c:v>0.27888679885741863</c:v>
                </c:pt>
                <c:pt idx="12">
                  <c:v>0.58346720884275749</c:v>
                </c:pt>
                <c:pt idx="13">
                  <c:v>0.24798300354858679</c:v>
                </c:pt>
                <c:pt idx="14">
                  <c:v>0.38148164275743779</c:v>
                </c:pt>
                <c:pt idx="15">
                  <c:v>0.24464211115033499</c:v>
                </c:pt>
                <c:pt idx="16">
                  <c:v>0.33238172577696512</c:v>
                </c:pt>
                <c:pt idx="17">
                  <c:v>0.20659237093283889</c:v>
                </c:pt>
                <c:pt idx="18">
                  <c:v>-0.14322802354232411</c:v>
                </c:pt>
                <c:pt idx="19">
                  <c:v>-0.16844469297248971</c:v>
                </c:pt>
                <c:pt idx="20">
                  <c:v>0.34327578899407352</c:v>
                </c:pt>
                <c:pt idx="21">
                  <c:v>0.7609099883105952</c:v>
                </c:pt>
                <c:pt idx="22">
                  <c:v>0.40108930987881158</c:v>
                </c:pt>
                <c:pt idx="23">
                  <c:v>-6.8511469478685222E-2</c:v>
                </c:pt>
                <c:pt idx="24">
                  <c:v>0.2365882726469502</c:v>
                </c:pt>
                <c:pt idx="25">
                  <c:v>-0.33838139718598809</c:v>
                </c:pt>
                <c:pt idx="26">
                  <c:v>-0.1231837533212118</c:v>
                </c:pt>
                <c:pt idx="27">
                  <c:v>0.15659125974062371</c:v>
                </c:pt>
                <c:pt idx="28">
                  <c:v>0.79875833185318768</c:v>
                </c:pt>
                <c:pt idx="29">
                  <c:v>-7.8353633469022646E-2</c:v>
                </c:pt>
                <c:pt idx="30">
                  <c:v>-1.2396613982374489</c:v>
                </c:pt>
                <c:pt idx="31">
                  <c:v>-1.1150867686679189</c:v>
                </c:pt>
                <c:pt idx="32">
                  <c:v>-0.16918240938209569</c:v>
                </c:pt>
                <c:pt idx="33">
                  <c:v>0.51930910714572598</c:v>
                </c:pt>
                <c:pt idx="34">
                  <c:v>-0.7225564089504839</c:v>
                </c:pt>
                <c:pt idx="35">
                  <c:v>0.90493417712514002</c:v>
                </c:pt>
                <c:pt idx="36">
                  <c:v>-0.21848905421622561</c:v>
                </c:pt>
                <c:pt idx="37">
                  <c:v>0.1535991379242175</c:v>
                </c:pt>
                <c:pt idx="38">
                  <c:v>0.34097833261104482</c:v>
                </c:pt>
                <c:pt idx="39">
                  <c:v>-0.29687640484062361</c:v>
                </c:pt>
                <c:pt idx="40">
                  <c:v>0.3580157707594363</c:v>
                </c:pt>
                <c:pt idx="41">
                  <c:v>-0.1297370921873765</c:v>
                </c:pt>
                <c:pt idx="42">
                  <c:v>-0.94149350140547161</c:v>
                </c:pt>
                <c:pt idx="43">
                  <c:v>1.313351110778232E-2</c:v>
                </c:pt>
                <c:pt idx="44">
                  <c:v>-6.1684161276107867E-2</c:v>
                </c:pt>
                <c:pt idx="45">
                  <c:v>-0.190280213851273</c:v>
                </c:pt>
                <c:pt idx="46">
                  <c:v>-0.30537115812583959</c:v>
                </c:pt>
                <c:pt idx="47">
                  <c:v>-1.4148331498311351</c:v>
                </c:pt>
                <c:pt idx="48">
                  <c:v>-1.936604522820834</c:v>
                </c:pt>
                <c:pt idx="49">
                  <c:v>-0.58725056465457903</c:v>
                </c:pt>
                <c:pt idx="50">
                  <c:v>-1.285597384651888</c:v>
                </c:pt>
                <c:pt idx="51">
                  <c:v>-1.178149681655261</c:v>
                </c:pt>
                <c:pt idx="52">
                  <c:v>0.68370635057158824</c:v>
                </c:pt>
                <c:pt idx="53">
                  <c:v>0.71947665816132955</c:v>
                </c:pt>
                <c:pt idx="54">
                  <c:v>0.62245881786963564</c:v>
                </c:pt>
                <c:pt idx="55">
                  <c:v>2.5123710909040611</c:v>
                </c:pt>
                <c:pt idx="56">
                  <c:v>2.3728511935392769</c:v>
                </c:pt>
                <c:pt idx="57">
                  <c:v>3.0609193874501441</c:v>
                </c:pt>
                <c:pt idx="58">
                  <c:v>-0.58346507324900765</c:v>
                </c:pt>
                <c:pt idx="59">
                  <c:v>-0.13759588708488391</c:v>
                </c:pt>
                <c:pt idx="60">
                  <c:v>-0.53445611568390294</c:v>
                </c:pt>
                <c:pt idx="61">
                  <c:v>-0.66376146703604344</c:v>
                </c:pt>
                <c:pt idx="62">
                  <c:v>-0.27333332094532548</c:v>
                </c:pt>
                <c:pt idx="63">
                  <c:v>-0.42357312418593579</c:v>
                </c:pt>
                <c:pt idx="64">
                  <c:v>-0.6213430231793674</c:v>
                </c:pt>
                <c:pt idx="65">
                  <c:v>-0.70862767623184919</c:v>
                </c:pt>
                <c:pt idx="66">
                  <c:v>-0.21491724627320399</c:v>
                </c:pt>
                <c:pt idx="67">
                  <c:v>-1.042800704718077</c:v>
                </c:pt>
                <c:pt idx="68">
                  <c:v>-0.69111537611432783</c:v>
                </c:pt>
                <c:pt idx="69">
                  <c:v>-0.30705385176355099</c:v>
                </c:pt>
                <c:pt idx="70">
                  <c:v>-0.95220465236799001</c:v>
                </c:pt>
                <c:pt idx="71">
                  <c:v>-0.35722143364450321</c:v>
                </c:pt>
                <c:pt idx="72">
                  <c:v>0.5386981068996699</c:v>
                </c:pt>
                <c:pt idx="73">
                  <c:v>-0.86597646511897419</c:v>
                </c:pt>
                <c:pt idx="74">
                  <c:v>-0.44979603529928419</c:v>
                </c:pt>
                <c:pt idx="75">
                  <c:v>-0.8991384209436678</c:v>
                </c:pt>
                <c:pt idx="76">
                  <c:v>-0.79901306560700236</c:v>
                </c:pt>
                <c:pt idx="77">
                  <c:v>-0.58575458552963389</c:v>
                </c:pt>
                <c:pt idx="78">
                  <c:v>-0.43899878288828742</c:v>
                </c:pt>
                <c:pt idx="79">
                  <c:v>-0.27143012148060491</c:v>
                </c:pt>
                <c:pt idx="80">
                  <c:v>-0.98742331453435861</c:v>
                </c:pt>
                <c:pt idx="81">
                  <c:v>-0.83595430878217314</c:v>
                </c:pt>
                <c:pt idx="82">
                  <c:v>-1.2340070479937739</c:v>
                </c:pt>
                <c:pt idx="83">
                  <c:v>-0.88208754707669335</c:v>
                </c:pt>
                <c:pt idx="84">
                  <c:v>-1.041174366377043</c:v>
                </c:pt>
                <c:pt idx="85">
                  <c:v>-0.97600261081682171</c:v>
                </c:pt>
                <c:pt idx="86">
                  <c:v>-1.1881415768600341</c:v>
                </c:pt>
                <c:pt idx="87">
                  <c:v>-0.9449734461003827</c:v>
                </c:pt>
                <c:pt idx="88">
                  <c:v>-1.3487667111617681</c:v>
                </c:pt>
                <c:pt idx="89">
                  <c:v>-1.0354620311880971</c:v>
                </c:pt>
                <c:pt idx="90">
                  <c:v>1.621192682859574</c:v>
                </c:pt>
                <c:pt idx="91">
                  <c:v>1.304407150918546</c:v>
                </c:pt>
                <c:pt idx="92">
                  <c:v>3.5374583958117212</c:v>
                </c:pt>
                <c:pt idx="93">
                  <c:v>1.015995231035262</c:v>
                </c:pt>
                <c:pt idx="94">
                  <c:v>3.065909393639664</c:v>
                </c:pt>
                <c:pt idx="95">
                  <c:v>2.2614655597989479</c:v>
                </c:pt>
                <c:pt idx="96">
                  <c:v>2.848944821813999</c:v>
                </c:pt>
                <c:pt idx="97">
                  <c:v>-1.3095037108018539</c:v>
                </c:pt>
                <c:pt idx="98">
                  <c:v>-1.7109170838275789</c:v>
                </c:pt>
                <c:pt idx="99">
                  <c:v>-2.0076254650487382</c:v>
                </c:pt>
                <c:pt idx="100">
                  <c:v>-1.648303216301646</c:v>
                </c:pt>
                <c:pt idx="101">
                  <c:v>-1.682515696127433</c:v>
                </c:pt>
                <c:pt idx="102">
                  <c:v>-1.71087465740083</c:v>
                </c:pt>
                <c:pt idx="103">
                  <c:v>9.5828140032501574E-3</c:v>
                </c:pt>
                <c:pt idx="104">
                  <c:v>-0.76869672414029622</c:v>
                </c:pt>
                <c:pt idx="105">
                  <c:v>-0.70332943039262164</c:v>
                </c:pt>
                <c:pt idx="106">
                  <c:v>-0.31107900077194001</c:v>
                </c:pt>
                <c:pt idx="107">
                  <c:v>-1.267517995744432</c:v>
                </c:pt>
                <c:pt idx="108">
                  <c:v>-1.1276176706466781</c:v>
                </c:pt>
                <c:pt idx="109">
                  <c:v>-1.819263464608049</c:v>
                </c:pt>
                <c:pt idx="110">
                  <c:v>-1.8566673433539951</c:v>
                </c:pt>
                <c:pt idx="111">
                  <c:v>-1.706795648004646</c:v>
                </c:pt>
                <c:pt idx="112">
                  <c:v>2.0819518747975549</c:v>
                </c:pt>
                <c:pt idx="113">
                  <c:v>-1.551978207494308</c:v>
                </c:pt>
                <c:pt idx="114">
                  <c:v>-1.4902102879079411</c:v>
                </c:pt>
                <c:pt idx="115">
                  <c:v>-1.535600344091935</c:v>
                </c:pt>
                <c:pt idx="116">
                  <c:v>-1.576819341285574</c:v>
                </c:pt>
                <c:pt idx="117">
                  <c:v>-1.490317488826552</c:v>
                </c:pt>
                <c:pt idx="118">
                  <c:v>-1.228741527186443</c:v>
                </c:pt>
                <c:pt idx="119">
                  <c:v>-1.2541995875226839</c:v>
                </c:pt>
                <c:pt idx="120">
                  <c:v>-1.275319594676112</c:v>
                </c:pt>
                <c:pt idx="121">
                  <c:v>-1.531310565072638</c:v>
                </c:pt>
                <c:pt idx="122">
                  <c:v>-1.777668694005158</c:v>
                </c:pt>
                <c:pt idx="123">
                  <c:v>-1.4011865416786109</c:v>
                </c:pt>
                <c:pt idx="124">
                  <c:v>-1.785463881445309</c:v>
                </c:pt>
                <c:pt idx="125">
                  <c:v>-1.3732493969415109</c:v>
                </c:pt>
                <c:pt idx="126">
                  <c:v>-1.258822646114083</c:v>
                </c:pt>
                <c:pt idx="127">
                  <c:v>-2.4225660139876459</c:v>
                </c:pt>
                <c:pt idx="128">
                  <c:v>-0.51251512860284387</c:v>
                </c:pt>
                <c:pt idx="129">
                  <c:v>-1.226560268867813</c:v>
                </c:pt>
                <c:pt idx="130">
                  <c:v>-1.3196308488444921</c:v>
                </c:pt>
                <c:pt idx="131">
                  <c:v>-2.905248441747851</c:v>
                </c:pt>
                <c:pt idx="132">
                  <c:v>-1.2609217393256911</c:v>
                </c:pt>
                <c:pt idx="133">
                  <c:v>-1.2224251226053571</c:v>
                </c:pt>
                <c:pt idx="134">
                  <c:v>-1.599866157172589</c:v>
                </c:pt>
                <c:pt idx="135">
                  <c:v>-1.712088953084195</c:v>
                </c:pt>
                <c:pt idx="136">
                  <c:v>-1.53416968491551</c:v>
                </c:pt>
                <c:pt idx="137">
                  <c:v>-1.561828114099435</c:v>
                </c:pt>
                <c:pt idx="138">
                  <c:v>-1.508072799749179</c:v>
                </c:pt>
                <c:pt idx="139">
                  <c:v>-1.4938225442216351</c:v>
                </c:pt>
                <c:pt idx="140">
                  <c:v>-1.6724683688008299</c:v>
                </c:pt>
                <c:pt idx="141">
                  <c:v>-1.6075488657241199</c:v>
                </c:pt>
                <c:pt idx="142">
                  <c:v>-1.6656252960737521</c:v>
                </c:pt>
                <c:pt idx="143">
                  <c:v>-1.6118357279414299</c:v>
                </c:pt>
                <c:pt idx="144">
                  <c:v>-2.0124278977037058</c:v>
                </c:pt>
                <c:pt idx="145">
                  <c:v>-1.510991498962726</c:v>
                </c:pt>
                <c:pt idx="146">
                  <c:v>-1.5651855638018259</c:v>
                </c:pt>
                <c:pt idx="147">
                  <c:v>-1.666606755808516</c:v>
                </c:pt>
                <c:pt idx="148">
                  <c:v>-1.6848923002086471</c:v>
                </c:pt>
                <c:pt idx="149">
                  <c:v>-1.6692690007816331</c:v>
                </c:pt>
                <c:pt idx="150">
                  <c:v>-1.3737041017507099</c:v>
                </c:pt>
                <c:pt idx="151">
                  <c:v>-1.3721223000124561</c:v>
                </c:pt>
                <c:pt idx="152">
                  <c:v>-1.3864578669170089</c:v>
                </c:pt>
                <c:pt idx="153">
                  <c:v>-1.2917884146051091</c:v>
                </c:pt>
                <c:pt idx="154">
                  <c:v>-1.348422314814002</c:v>
                </c:pt>
                <c:pt idx="155">
                  <c:v>-1.2644907357894859</c:v>
                </c:pt>
                <c:pt idx="156">
                  <c:v>-1.3469050796876521</c:v>
                </c:pt>
                <c:pt idx="157">
                  <c:v>-1.4830151824880671</c:v>
                </c:pt>
                <c:pt idx="158">
                  <c:v>-1.3063523063098501</c:v>
                </c:pt>
                <c:pt idx="159">
                  <c:v>-1.248239841161864</c:v>
                </c:pt>
                <c:pt idx="160">
                  <c:v>-1.236842765582526</c:v>
                </c:pt>
                <c:pt idx="161">
                  <c:v>-1.364431215929357</c:v>
                </c:pt>
                <c:pt idx="162">
                  <c:v>-1.4920434857709819</c:v>
                </c:pt>
                <c:pt idx="163">
                  <c:v>-1.213510299331666</c:v>
                </c:pt>
                <c:pt idx="164">
                  <c:v>-1.4315008747258611</c:v>
                </c:pt>
                <c:pt idx="165">
                  <c:v>-1.1063116403397351</c:v>
                </c:pt>
                <c:pt idx="166">
                  <c:v>-0.18720482870232971</c:v>
                </c:pt>
                <c:pt idx="167">
                  <c:v>0.13784618452991079</c:v>
                </c:pt>
                <c:pt idx="168">
                  <c:v>-0.17227982053675081</c:v>
                </c:pt>
                <c:pt idx="169">
                  <c:v>1.495702593801543E-2</c:v>
                </c:pt>
                <c:pt idx="170">
                  <c:v>-0.19220015498908749</c:v>
                </c:pt>
                <c:pt idx="171">
                  <c:v>0.18452025255653781</c:v>
                </c:pt>
                <c:pt idx="172">
                  <c:v>-1.119039365831586</c:v>
                </c:pt>
                <c:pt idx="173">
                  <c:v>-1.149214457671129</c:v>
                </c:pt>
                <c:pt idx="174">
                  <c:v>-0.9363398715050737</c:v>
                </c:pt>
                <c:pt idx="175">
                  <c:v>0.1083630356746694</c:v>
                </c:pt>
                <c:pt idx="176">
                  <c:v>0.36268807108985279</c:v>
                </c:pt>
                <c:pt idx="177">
                  <c:v>-0.4137044656657361</c:v>
                </c:pt>
                <c:pt idx="178">
                  <c:v>0.29223280706348181</c:v>
                </c:pt>
                <c:pt idx="179">
                  <c:v>0.88614882063852463</c:v>
                </c:pt>
                <c:pt idx="180">
                  <c:v>1.1001929875988401</c:v>
                </c:pt>
                <c:pt idx="181">
                  <c:v>0.74598752566157278</c:v>
                </c:pt>
                <c:pt idx="182">
                  <c:v>0.60683275705595729</c:v>
                </c:pt>
                <c:pt idx="183">
                  <c:v>-0.65472880547929491</c:v>
                </c:pt>
                <c:pt idx="184">
                  <c:v>-0.78440461844029641</c:v>
                </c:pt>
                <c:pt idx="185">
                  <c:v>-0.52040603581654465</c:v>
                </c:pt>
                <c:pt idx="186">
                  <c:v>-1.02063566119289</c:v>
                </c:pt>
                <c:pt idx="187">
                  <c:v>-1.1374435551656099</c:v>
                </c:pt>
                <c:pt idx="188">
                  <c:v>-1.4453292771508039</c:v>
                </c:pt>
                <c:pt idx="189">
                  <c:v>-1.137124525957125</c:v>
                </c:pt>
                <c:pt idx="190">
                  <c:v>-1.277762393077851</c:v>
                </c:pt>
                <c:pt idx="191">
                  <c:v>-0.82125962536281472</c:v>
                </c:pt>
                <c:pt idx="192">
                  <c:v>-0.36679953883587368</c:v>
                </c:pt>
                <c:pt idx="193">
                  <c:v>-0.1688465286759295</c:v>
                </c:pt>
                <c:pt idx="194">
                  <c:v>-0.47242395313191488</c:v>
                </c:pt>
                <c:pt idx="195">
                  <c:v>-0.57534429651173669</c:v>
                </c:pt>
                <c:pt idx="196">
                  <c:v>-0.81393978935289135</c:v>
                </c:pt>
                <c:pt idx="197">
                  <c:v>-0.26059819504745402</c:v>
                </c:pt>
                <c:pt idx="198">
                  <c:v>-0.33400972502173348</c:v>
                </c:pt>
                <c:pt idx="199">
                  <c:v>-0.4399778765633312</c:v>
                </c:pt>
                <c:pt idx="200">
                  <c:v>2.1323710232823299</c:v>
                </c:pt>
                <c:pt idx="201">
                  <c:v>2.538235431794718</c:v>
                </c:pt>
                <c:pt idx="202">
                  <c:v>1.186463794781444</c:v>
                </c:pt>
                <c:pt idx="203">
                  <c:v>0.98500235652210322</c:v>
                </c:pt>
                <c:pt idx="204">
                  <c:v>0.74251397459578339</c:v>
                </c:pt>
                <c:pt idx="205">
                  <c:v>1.896653646231055</c:v>
                </c:pt>
                <c:pt idx="206">
                  <c:v>3.0123168820008521</c:v>
                </c:pt>
                <c:pt idx="207">
                  <c:v>2.6490845734264639</c:v>
                </c:pt>
                <c:pt idx="208">
                  <c:v>2.4920781777043248</c:v>
                </c:pt>
                <c:pt idx="209">
                  <c:v>2.8518427328217868</c:v>
                </c:pt>
                <c:pt idx="210">
                  <c:v>2.977550648668835</c:v>
                </c:pt>
                <c:pt idx="211">
                  <c:v>1.2167028370099799</c:v>
                </c:pt>
                <c:pt idx="212">
                  <c:v>1.5604961605822369</c:v>
                </c:pt>
                <c:pt idx="213">
                  <c:v>1.9008490418673549</c:v>
                </c:pt>
                <c:pt idx="214">
                  <c:v>2.3910853664861489</c:v>
                </c:pt>
                <c:pt idx="215">
                  <c:v>2.898731819498491</c:v>
                </c:pt>
                <c:pt idx="216">
                  <c:v>4.226379834990535</c:v>
                </c:pt>
                <c:pt idx="217">
                  <c:v>3.6556905280233019</c:v>
                </c:pt>
                <c:pt idx="218">
                  <c:v>-1.6560324513332081</c:v>
                </c:pt>
                <c:pt idx="219">
                  <c:v>3.4444573963191751</c:v>
                </c:pt>
                <c:pt idx="220">
                  <c:v>2.543995799765197</c:v>
                </c:pt>
                <c:pt idx="221">
                  <c:v>2.6080980839317651</c:v>
                </c:pt>
                <c:pt idx="222">
                  <c:v>3.504310452646076</c:v>
                </c:pt>
                <c:pt idx="223">
                  <c:v>3.4944881710976068</c:v>
                </c:pt>
                <c:pt idx="224">
                  <c:v>2.853010952462157</c:v>
                </c:pt>
                <c:pt idx="225">
                  <c:v>2.800136314217827</c:v>
                </c:pt>
                <c:pt idx="226">
                  <c:v>0.84174650468192025</c:v>
                </c:pt>
                <c:pt idx="227">
                  <c:v>-0.28370002422304907</c:v>
                </c:pt>
                <c:pt idx="228">
                  <c:v>-0.48679187246845679</c:v>
                </c:pt>
                <c:pt idx="229">
                  <c:v>2.1080209747268861</c:v>
                </c:pt>
                <c:pt idx="230">
                  <c:v>2.4075854891776438</c:v>
                </c:pt>
                <c:pt idx="231">
                  <c:v>1.4727034979707789</c:v>
                </c:pt>
                <c:pt idx="232">
                  <c:v>0.79226897378021266</c:v>
                </c:pt>
                <c:pt idx="233">
                  <c:v>1.4715349757778939</c:v>
                </c:pt>
                <c:pt idx="234">
                  <c:v>1.59064153133494</c:v>
                </c:pt>
                <c:pt idx="235">
                  <c:v>2.8735046443737229</c:v>
                </c:pt>
                <c:pt idx="236">
                  <c:v>2.6013842346794291</c:v>
                </c:pt>
                <c:pt idx="237">
                  <c:v>3.0026843161869801</c:v>
                </c:pt>
                <c:pt idx="238">
                  <c:v>2.906904795900628</c:v>
                </c:pt>
                <c:pt idx="239">
                  <c:v>1.151872605596062</c:v>
                </c:pt>
                <c:pt idx="240">
                  <c:v>1.159337325012219</c:v>
                </c:pt>
                <c:pt idx="241">
                  <c:v>2.141510384057522</c:v>
                </c:pt>
                <c:pt idx="242">
                  <c:v>2.84758025517064</c:v>
                </c:pt>
                <c:pt idx="243">
                  <c:v>2.4203450995532521</c:v>
                </c:pt>
                <c:pt idx="244">
                  <c:v>4.8817995774346201</c:v>
                </c:pt>
                <c:pt idx="245">
                  <c:v>-0.57359027410725993</c:v>
                </c:pt>
                <c:pt idx="246">
                  <c:v>0.40902972139414812</c:v>
                </c:pt>
                <c:pt idx="247">
                  <c:v>0.40290300285232838</c:v>
                </c:pt>
                <c:pt idx="248">
                  <c:v>1.387999789647834</c:v>
                </c:pt>
                <c:pt idx="249">
                  <c:v>1.1517845033081009</c:v>
                </c:pt>
                <c:pt idx="250">
                  <c:v>1.580435254336265</c:v>
                </c:pt>
                <c:pt idx="251">
                  <c:v>1.6099612062193349</c:v>
                </c:pt>
                <c:pt idx="252">
                  <c:v>1.755611463677696</c:v>
                </c:pt>
                <c:pt idx="253">
                  <c:v>-1.5205556762901089</c:v>
                </c:pt>
                <c:pt idx="254">
                  <c:v>-0.98648767007385318</c:v>
                </c:pt>
                <c:pt idx="255">
                  <c:v>-1.3790329535515879</c:v>
                </c:pt>
                <c:pt idx="256">
                  <c:v>-1.1697741605808849</c:v>
                </c:pt>
                <c:pt idx="257">
                  <c:v>-1.525381188565007</c:v>
                </c:pt>
                <c:pt idx="258">
                  <c:v>-1.9119029264833221</c:v>
                </c:pt>
                <c:pt idx="259">
                  <c:v>-1.6806746997613651</c:v>
                </c:pt>
                <c:pt idx="260">
                  <c:v>0.54328348535113069</c:v>
                </c:pt>
                <c:pt idx="261">
                  <c:v>0.57089194881553185</c:v>
                </c:pt>
                <c:pt idx="262">
                  <c:v>0.19545955947765581</c:v>
                </c:pt>
                <c:pt idx="263">
                  <c:v>0.43880749685468939</c:v>
                </c:pt>
                <c:pt idx="264">
                  <c:v>-6.2015411228511862E-2</c:v>
                </c:pt>
                <c:pt idx="265">
                  <c:v>1.197434097625026</c:v>
                </c:pt>
                <c:pt idx="266">
                  <c:v>0.40877506468940139</c:v>
                </c:pt>
                <c:pt idx="267">
                  <c:v>-6.9271936205407503E-2</c:v>
                </c:pt>
                <c:pt idx="268">
                  <c:v>0.27540125029308721</c:v>
                </c:pt>
                <c:pt idx="269">
                  <c:v>0.30162852762118081</c:v>
                </c:pt>
                <c:pt idx="270">
                  <c:v>0.23746743924137029</c:v>
                </c:pt>
                <c:pt idx="271">
                  <c:v>0.48293012358395399</c:v>
                </c:pt>
                <c:pt idx="272">
                  <c:v>0.8288263551311551</c:v>
                </c:pt>
                <c:pt idx="273">
                  <c:v>0.16591265986017811</c:v>
                </c:pt>
                <c:pt idx="274">
                  <c:v>0.49184173440617868</c:v>
                </c:pt>
                <c:pt idx="275">
                  <c:v>1.5490864760912839</c:v>
                </c:pt>
                <c:pt idx="276">
                  <c:v>0.14801291528096999</c:v>
                </c:pt>
                <c:pt idx="277">
                  <c:v>8.1619459664717689E-2</c:v>
                </c:pt>
                <c:pt idx="278">
                  <c:v>1.110385974893905E-2</c:v>
                </c:pt>
                <c:pt idx="279">
                  <c:v>0.48814742850765769</c:v>
                </c:pt>
                <c:pt idx="280">
                  <c:v>0.68165121039925003</c:v>
                </c:pt>
                <c:pt idx="281">
                  <c:v>0.49301931788910708</c:v>
                </c:pt>
                <c:pt idx="282">
                  <c:v>0.4592558302371138</c:v>
                </c:pt>
                <c:pt idx="283">
                  <c:v>0.62173840854876661</c:v>
                </c:pt>
                <c:pt idx="284">
                  <c:v>1.0031851915641929</c:v>
                </c:pt>
                <c:pt idx="285">
                  <c:v>0.47864446759684109</c:v>
                </c:pt>
                <c:pt idx="286">
                  <c:v>0.98280714380208445</c:v>
                </c:pt>
                <c:pt idx="287">
                  <c:v>0.2825738093113519</c:v>
                </c:pt>
                <c:pt idx="288">
                  <c:v>0.37366088093149391</c:v>
                </c:pt>
                <c:pt idx="289">
                  <c:v>-5.9130851444762711E-2</c:v>
                </c:pt>
                <c:pt idx="290">
                  <c:v>0.72448751781958154</c:v>
                </c:pt>
                <c:pt idx="291">
                  <c:v>0.64742174207415593</c:v>
                </c:pt>
                <c:pt idx="292">
                  <c:v>0.3536517461811291</c:v>
                </c:pt>
                <c:pt idx="293">
                  <c:v>0.27733967072487509</c:v>
                </c:pt>
                <c:pt idx="294">
                  <c:v>0.31289701863251379</c:v>
                </c:pt>
                <c:pt idx="295">
                  <c:v>0.44972285691051761</c:v>
                </c:pt>
                <c:pt idx="296">
                  <c:v>0.24596765585478039</c:v>
                </c:pt>
                <c:pt idx="297">
                  <c:v>0.41963637243960822</c:v>
                </c:pt>
                <c:pt idx="298">
                  <c:v>0.32258269620594893</c:v>
                </c:pt>
                <c:pt idx="299">
                  <c:v>0.18349958323459281</c:v>
                </c:pt>
                <c:pt idx="300">
                  <c:v>0.27500201977125799</c:v>
                </c:pt>
                <c:pt idx="301">
                  <c:v>0.31451986207152882</c:v>
                </c:pt>
                <c:pt idx="302">
                  <c:v>0.32412690242594161</c:v>
                </c:pt>
                <c:pt idx="303">
                  <c:v>0.7532685716393569</c:v>
                </c:pt>
                <c:pt idx="304">
                  <c:v>0.60879844500981961</c:v>
                </c:pt>
                <c:pt idx="305">
                  <c:v>0.24622142879669801</c:v>
                </c:pt>
                <c:pt idx="306">
                  <c:v>3.4329874003391672E-2</c:v>
                </c:pt>
                <c:pt idx="307">
                  <c:v>0.14839158558395851</c:v>
                </c:pt>
                <c:pt idx="308">
                  <c:v>-1.2162195218766559E-2</c:v>
                </c:pt>
                <c:pt idx="309">
                  <c:v>0.30724046758434892</c:v>
                </c:pt>
                <c:pt idx="310">
                  <c:v>0.35368638824352272</c:v>
                </c:pt>
                <c:pt idx="311">
                  <c:v>0.53957723313824346</c:v>
                </c:pt>
                <c:pt idx="312">
                  <c:v>0.61298658856431376</c:v>
                </c:pt>
                <c:pt idx="313">
                  <c:v>0.56626258817778341</c:v>
                </c:pt>
                <c:pt idx="314">
                  <c:v>0.42535952260124887</c:v>
                </c:pt>
                <c:pt idx="315">
                  <c:v>0.66634903533696954</c:v>
                </c:pt>
                <c:pt idx="316">
                  <c:v>0.37786192429666521</c:v>
                </c:pt>
                <c:pt idx="317">
                  <c:v>0.63197311683126456</c:v>
                </c:pt>
                <c:pt idx="318">
                  <c:v>0.66573648735417312</c:v>
                </c:pt>
                <c:pt idx="319">
                  <c:v>0.2132574568330845</c:v>
                </c:pt>
                <c:pt idx="320">
                  <c:v>-7.4046325861054623E-3</c:v>
                </c:pt>
                <c:pt idx="321">
                  <c:v>0.33926076828515062</c:v>
                </c:pt>
                <c:pt idx="322">
                  <c:v>0.26992780766866342</c:v>
                </c:pt>
                <c:pt idx="323">
                  <c:v>0.21841565626787421</c:v>
                </c:pt>
                <c:pt idx="324">
                  <c:v>0.30329335870214519</c:v>
                </c:pt>
                <c:pt idx="325">
                  <c:v>0.29169684627071529</c:v>
                </c:pt>
                <c:pt idx="326">
                  <c:v>9.993798433173684E-2</c:v>
                </c:pt>
                <c:pt idx="327">
                  <c:v>0.25926313738475532</c:v>
                </c:pt>
                <c:pt idx="328">
                  <c:v>0.36690361098706842</c:v>
                </c:pt>
                <c:pt idx="329">
                  <c:v>0.25678225035817198</c:v>
                </c:pt>
                <c:pt idx="330">
                  <c:v>0.35050774427258902</c:v>
                </c:pt>
                <c:pt idx="331">
                  <c:v>-0.38228024199317368</c:v>
                </c:pt>
                <c:pt idx="332">
                  <c:v>3.8383889815482748E-2</c:v>
                </c:pt>
                <c:pt idx="333">
                  <c:v>-0.99611573423069188</c:v>
                </c:pt>
                <c:pt idx="334">
                  <c:v>-1.1487919467646439</c:v>
                </c:pt>
                <c:pt idx="335">
                  <c:v>-1.2145117918780941</c:v>
                </c:pt>
                <c:pt idx="336">
                  <c:v>0.31818924807276749</c:v>
                </c:pt>
                <c:pt idx="337">
                  <c:v>-0.89857695524792158</c:v>
                </c:pt>
                <c:pt idx="338">
                  <c:v>-0.78376772840788111</c:v>
                </c:pt>
                <c:pt idx="339">
                  <c:v>-1.041194798428839</c:v>
                </c:pt>
                <c:pt idx="340">
                  <c:v>-1.2659317453397581</c:v>
                </c:pt>
                <c:pt idx="341">
                  <c:v>-0.57685877176277378</c:v>
                </c:pt>
                <c:pt idx="342">
                  <c:v>-1.308754718475506</c:v>
                </c:pt>
                <c:pt idx="343">
                  <c:v>-0.86354612543545095</c:v>
                </c:pt>
                <c:pt idx="344">
                  <c:v>-0.86108518708297599</c:v>
                </c:pt>
                <c:pt idx="345">
                  <c:v>-0.94946457088391623</c:v>
                </c:pt>
                <c:pt idx="346">
                  <c:v>-0.68342739745169612</c:v>
                </c:pt>
                <c:pt idx="347">
                  <c:v>-0.84540661612388701</c:v>
                </c:pt>
                <c:pt idx="348">
                  <c:v>-0.36969158670086211</c:v>
                </c:pt>
                <c:pt idx="349">
                  <c:v>-0.88929858902948655</c:v>
                </c:pt>
                <c:pt idx="350">
                  <c:v>-1.212831143697644</c:v>
                </c:pt>
                <c:pt idx="351">
                  <c:v>-0.55466525472077977</c:v>
                </c:pt>
                <c:pt idx="352">
                  <c:v>-1.0501067618884661</c:v>
                </c:pt>
                <c:pt idx="353">
                  <c:v>-0.77845220622613054</c:v>
                </c:pt>
                <c:pt idx="354">
                  <c:v>-0.74442341550416213</c:v>
                </c:pt>
                <c:pt idx="355">
                  <c:v>-1.6873242720019861</c:v>
                </c:pt>
                <c:pt idx="356">
                  <c:v>-1.2382039040816959</c:v>
                </c:pt>
                <c:pt idx="357">
                  <c:v>-0.32415129703293472</c:v>
                </c:pt>
                <c:pt idx="358">
                  <c:v>-1.087306052858487</c:v>
                </c:pt>
                <c:pt idx="359">
                  <c:v>-0.29113042542855527</c:v>
                </c:pt>
                <c:pt idx="360">
                  <c:v>-0.2904753874828867</c:v>
                </c:pt>
                <c:pt idx="361">
                  <c:v>-0.99389304583168592</c:v>
                </c:pt>
                <c:pt idx="362">
                  <c:v>-0.92258078211495886</c:v>
                </c:pt>
                <c:pt idx="363">
                  <c:v>-1.3373273336494691</c:v>
                </c:pt>
                <c:pt idx="364">
                  <c:v>-0.9465967332863654</c:v>
                </c:pt>
                <c:pt idx="365">
                  <c:v>0.85111651140817857</c:v>
                </c:pt>
                <c:pt idx="366">
                  <c:v>0.99311851779746174</c:v>
                </c:pt>
                <c:pt idx="367">
                  <c:v>0.99169269275831839</c:v>
                </c:pt>
                <c:pt idx="368">
                  <c:v>1.274291116624114</c:v>
                </c:pt>
                <c:pt idx="369">
                  <c:v>0.94113201289817017</c:v>
                </c:pt>
                <c:pt idx="370">
                  <c:v>0.67800153177491307</c:v>
                </c:pt>
                <c:pt idx="371">
                  <c:v>0.66926163343796474</c:v>
                </c:pt>
                <c:pt idx="372">
                  <c:v>0.85100118838052585</c:v>
                </c:pt>
                <c:pt idx="373">
                  <c:v>0.31755396368224731</c:v>
                </c:pt>
                <c:pt idx="374">
                  <c:v>0.1943333692337533</c:v>
                </c:pt>
                <c:pt idx="375">
                  <c:v>8.6267824475849894E-2</c:v>
                </c:pt>
                <c:pt idx="376">
                  <c:v>0.1219706054031047</c:v>
                </c:pt>
                <c:pt idx="377">
                  <c:v>0.1126353652510782</c:v>
                </c:pt>
                <c:pt idx="378">
                  <c:v>-2.8754933032019162E-2</c:v>
                </c:pt>
                <c:pt idx="379">
                  <c:v>0.26039354406766141</c:v>
                </c:pt>
                <c:pt idx="380">
                  <c:v>0.84313750199114545</c:v>
                </c:pt>
                <c:pt idx="381">
                  <c:v>0.58793523670664793</c:v>
                </c:pt>
                <c:pt idx="382">
                  <c:v>0.33720396029873317</c:v>
                </c:pt>
                <c:pt idx="383">
                  <c:v>-0.61349846962444288</c:v>
                </c:pt>
                <c:pt idx="384">
                  <c:v>0.17968309731187951</c:v>
                </c:pt>
                <c:pt idx="385">
                  <c:v>-3.4817645418780421E-2</c:v>
                </c:pt>
                <c:pt idx="386">
                  <c:v>-7.523311233356543E-2</c:v>
                </c:pt>
                <c:pt idx="387">
                  <c:v>-0.26762176244743058</c:v>
                </c:pt>
                <c:pt idx="388">
                  <c:v>-0.29662685506400049</c:v>
                </c:pt>
                <c:pt idx="389">
                  <c:v>0.55828287560902035</c:v>
                </c:pt>
                <c:pt idx="390">
                  <c:v>0.31072584791062541</c:v>
                </c:pt>
                <c:pt idx="391">
                  <c:v>0.62395530793696052</c:v>
                </c:pt>
                <c:pt idx="392">
                  <c:v>0.34047047825865168</c:v>
                </c:pt>
                <c:pt idx="393">
                  <c:v>0.81645529427858465</c:v>
                </c:pt>
                <c:pt idx="394">
                  <c:v>0.99266980115832559</c:v>
                </c:pt>
                <c:pt idx="395">
                  <c:v>0.44240674241990718</c:v>
                </c:pt>
                <c:pt idx="396">
                  <c:v>0.44533192844731451</c:v>
                </c:pt>
                <c:pt idx="397">
                  <c:v>0.53007460239033011</c:v>
                </c:pt>
                <c:pt idx="398">
                  <c:v>1.310863374781287</c:v>
                </c:pt>
                <c:pt idx="399">
                  <c:v>-0.1771277422844989</c:v>
                </c:pt>
                <c:pt idx="400">
                  <c:v>-0.2054173468583303</c:v>
                </c:pt>
                <c:pt idx="401">
                  <c:v>-0.1401805651592897</c:v>
                </c:pt>
                <c:pt idx="402">
                  <c:v>9.7566137766773683E-2</c:v>
                </c:pt>
                <c:pt idx="403">
                  <c:v>-0.2066510861515343</c:v>
                </c:pt>
                <c:pt idx="404">
                  <c:v>-0.14713875250398739</c:v>
                </c:pt>
                <c:pt idx="405">
                  <c:v>-9.2293357358644343E-2</c:v>
                </c:pt>
                <c:pt idx="406">
                  <c:v>1.0654896321180849</c:v>
                </c:pt>
                <c:pt idx="407">
                  <c:v>0.1101931239132727</c:v>
                </c:pt>
                <c:pt idx="408">
                  <c:v>1.0088373546694629</c:v>
                </c:pt>
                <c:pt idx="409">
                  <c:v>0.53901577137344792</c:v>
                </c:pt>
                <c:pt idx="410">
                  <c:v>0.27403490468485481</c:v>
                </c:pt>
                <c:pt idx="411">
                  <c:v>0.28732687079212549</c:v>
                </c:pt>
                <c:pt idx="412">
                  <c:v>0.42820278586166582</c:v>
                </c:pt>
                <c:pt idx="413">
                  <c:v>0.1537400098563016</c:v>
                </c:pt>
                <c:pt idx="414">
                  <c:v>0.25996722676742012</c:v>
                </c:pt>
                <c:pt idx="415">
                  <c:v>0.63974625324491463</c:v>
                </c:pt>
                <c:pt idx="416">
                  <c:v>0.21403264203199651</c:v>
                </c:pt>
                <c:pt idx="417">
                  <c:v>0.37980182089306802</c:v>
                </c:pt>
                <c:pt idx="418">
                  <c:v>-8.2295823739203869E-2</c:v>
                </c:pt>
                <c:pt idx="419">
                  <c:v>-0.1097103304291404</c:v>
                </c:pt>
                <c:pt idx="420">
                  <c:v>-0.26254871429762938</c:v>
                </c:pt>
                <c:pt idx="421">
                  <c:v>0.23755988413024309</c:v>
                </c:pt>
                <c:pt idx="422">
                  <c:v>0.60089253720948499</c:v>
                </c:pt>
                <c:pt idx="423">
                  <c:v>0.55462560554323892</c:v>
                </c:pt>
                <c:pt idx="424">
                  <c:v>0.27647599009751272</c:v>
                </c:pt>
                <c:pt idx="425">
                  <c:v>0.467035841451441</c:v>
                </c:pt>
                <c:pt idx="426">
                  <c:v>0.94832094719444904</c:v>
                </c:pt>
                <c:pt idx="427">
                  <c:v>0.42577741997245389</c:v>
                </c:pt>
                <c:pt idx="428">
                  <c:v>0.4915734083287413</c:v>
                </c:pt>
                <c:pt idx="429">
                  <c:v>0.3416425675805293</c:v>
                </c:pt>
                <c:pt idx="430">
                  <c:v>0.13230848593018971</c:v>
                </c:pt>
                <c:pt idx="431">
                  <c:v>4.7897943222187517E-2</c:v>
                </c:pt>
                <c:pt idx="432">
                  <c:v>0.56561374768928641</c:v>
                </c:pt>
                <c:pt idx="433">
                  <c:v>0.3642670433296834</c:v>
                </c:pt>
                <c:pt idx="434">
                  <c:v>0.2182497162195314</c:v>
                </c:pt>
                <c:pt idx="435">
                  <c:v>0.25083678062031262</c:v>
                </c:pt>
                <c:pt idx="436">
                  <c:v>0.330338223699087</c:v>
                </c:pt>
                <c:pt idx="437">
                  <c:v>0.40771476206121199</c:v>
                </c:pt>
                <c:pt idx="438">
                  <c:v>1.4710728124855299</c:v>
                </c:pt>
                <c:pt idx="439">
                  <c:v>0.180320514399051</c:v>
                </c:pt>
                <c:pt idx="440">
                  <c:v>0.68955966205665642</c:v>
                </c:pt>
                <c:pt idx="441">
                  <c:v>0.1170651556292478</c:v>
                </c:pt>
                <c:pt idx="442">
                  <c:v>0.44021421127590571</c:v>
                </c:pt>
                <c:pt idx="443">
                  <c:v>0.22224987445261221</c:v>
                </c:pt>
                <c:pt idx="444">
                  <c:v>0.44388825217832761</c:v>
                </c:pt>
                <c:pt idx="445">
                  <c:v>0.51119439135956246</c:v>
                </c:pt>
                <c:pt idx="446">
                  <c:v>0.24560674713691019</c:v>
                </c:pt>
                <c:pt idx="447">
                  <c:v>0.66835349169205371</c:v>
                </c:pt>
                <c:pt idx="448">
                  <c:v>0.84304384948931343</c:v>
                </c:pt>
                <c:pt idx="449">
                  <c:v>-0.26166598687617221</c:v>
                </c:pt>
                <c:pt idx="450">
                  <c:v>-0.33230306035827828</c:v>
                </c:pt>
                <c:pt idx="451">
                  <c:v>-0.95179766991086867</c:v>
                </c:pt>
                <c:pt idx="452">
                  <c:v>-1.3093812050913149</c:v>
                </c:pt>
                <c:pt idx="453">
                  <c:v>-0.47080056746049309</c:v>
                </c:pt>
                <c:pt idx="454">
                  <c:v>-0.4274500949969316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24-6C4A-8AA5-7820247ADDBD}"/>
            </c:ext>
          </c:extLst>
        </c:ser>
        <c:ser>
          <c:idx val="2"/>
          <c:order val="2"/>
          <c:tx>
            <c:v>Evia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'PCA-subpelagonian-pelagonian'!$AD$496:$AD$544</c:f>
              <c:numCache>
                <c:formatCode>General</c:formatCode>
                <c:ptCount val="49"/>
                <c:pt idx="0">
                  <c:v>0.51297869535514329</c:v>
                </c:pt>
                <c:pt idx="1">
                  <c:v>0.5437865561749412</c:v>
                </c:pt>
                <c:pt idx="2">
                  <c:v>0.45190953514088827</c:v>
                </c:pt>
                <c:pt idx="3">
                  <c:v>0.37383378438032699</c:v>
                </c:pt>
                <c:pt idx="4">
                  <c:v>0.32732331360267319</c:v>
                </c:pt>
                <c:pt idx="5">
                  <c:v>0.53362580803412296</c:v>
                </c:pt>
                <c:pt idx="6">
                  <c:v>0.66436331894786504</c:v>
                </c:pt>
                <c:pt idx="7">
                  <c:v>0.56188976297967075</c:v>
                </c:pt>
                <c:pt idx="8">
                  <c:v>0.60791756359584048</c:v>
                </c:pt>
                <c:pt idx="9">
                  <c:v>0.9382633789153092</c:v>
                </c:pt>
                <c:pt idx="10">
                  <c:v>1.1965626493880801</c:v>
                </c:pt>
                <c:pt idx="11">
                  <c:v>1.1667036152991419</c:v>
                </c:pt>
                <c:pt idx="12">
                  <c:v>1.1925179214824</c:v>
                </c:pt>
                <c:pt idx="13">
                  <c:v>1.029718808693584</c:v>
                </c:pt>
                <c:pt idx="14">
                  <c:v>1.085988507346404</c:v>
                </c:pt>
                <c:pt idx="15">
                  <c:v>1.173696597688028</c:v>
                </c:pt>
                <c:pt idx="16">
                  <c:v>0.68884315460084011</c:v>
                </c:pt>
                <c:pt idx="17">
                  <c:v>0.81546683603547876</c:v>
                </c:pt>
                <c:pt idx="18">
                  <c:v>0.72423151144221454</c:v>
                </c:pt>
                <c:pt idx="19">
                  <c:v>0.41904893699186241</c:v>
                </c:pt>
                <c:pt idx="20">
                  <c:v>0.75591506457968294</c:v>
                </c:pt>
                <c:pt idx="21">
                  <c:v>1.376001332557057</c:v>
                </c:pt>
                <c:pt idx="22">
                  <c:v>1.286754260837619</c:v>
                </c:pt>
                <c:pt idx="23">
                  <c:v>2.2280032520715478</c:v>
                </c:pt>
                <c:pt idx="24">
                  <c:v>1.0539521919481161</c:v>
                </c:pt>
                <c:pt idx="25">
                  <c:v>1.313526614165287</c:v>
                </c:pt>
                <c:pt idx="26">
                  <c:v>1.4091204337079071</c:v>
                </c:pt>
                <c:pt idx="27">
                  <c:v>0.39318563147465818</c:v>
                </c:pt>
                <c:pt idx="28">
                  <c:v>0.33418322347074891</c:v>
                </c:pt>
                <c:pt idx="29">
                  <c:v>0.55454474164818679</c:v>
                </c:pt>
                <c:pt idx="30">
                  <c:v>0.1806846374931074</c:v>
                </c:pt>
                <c:pt idx="31">
                  <c:v>0.52835636088428117</c:v>
                </c:pt>
                <c:pt idx="32">
                  <c:v>0.21755710083890581</c:v>
                </c:pt>
                <c:pt idx="33">
                  <c:v>-3.001728436103078E-2</c:v>
                </c:pt>
                <c:pt idx="34">
                  <c:v>0.112651056493372</c:v>
                </c:pt>
                <c:pt idx="35">
                  <c:v>0.94896176477916738</c:v>
                </c:pt>
                <c:pt idx="36">
                  <c:v>1.572854176362563</c:v>
                </c:pt>
                <c:pt idx="37">
                  <c:v>0.82954157362174852</c:v>
                </c:pt>
                <c:pt idx="38">
                  <c:v>1.219027042860475</c:v>
                </c:pt>
                <c:pt idx="39">
                  <c:v>1.1973618183574899</c:v>
                </c:pt>
                <c:pt idx="40">
                  <c:v>1.385896961938013</c:v>
                </c:pt>
                <c:pt idx="41">
                  <c:v>0.98924448773881635</c:v>
                </c:pt>
                <c:pt idx="42">
                  <c:v>1.315831792759093</c:v>
                </c:pt>
                <c:pt idx="43">
                  <c:v>0.82452035272520463</c:v>
                </c:pt>
                <c:pt idx="44">
                  <c:v>1.3724230365152881</c:v>
                </c:pt>
                <c:pt idx="45">
                  <c:v>1.0819386128020789</c:v>
                </c:pt>
                <c:pt idx="46">
                  <c:v>1.519975011741739</c:v>
                </c:pt>
                <c:pt idx="47">
                  <c:v>1.433623608235298</c:v>
                </c:pt>
                <c:pt idx="48">
                  <c:v>1.428770812009756</c:v>
                </c:pt>
              </c:numCache>
            </c:numRef>
          </c:xVal>
          <c:yVal>
            <c:numRef>
              <c:f>'PCA-subpelagonian-pelagonian'!$AE$496:$AE$544</c:f>
              <c:numCache>
                <c:formatCode>General</c:formatCode>
                <c:ptCount val="49"/>
                <c:pt idx="0">
                  <c:v>-1.625410705342784</c:v>
                </c:pt>
                <c:pt idx="1">
                  <c:v>-1.573992820337109</c:v>
                </c:pt>
                <c:pt idx="2">
                  <c:v>-1.5878884693426101</c:v>
                </c:pt>
                <c:pt idx="3">
                  <c:v>-1.5863773508595209</c:v>
                </c:pt>
                <c:pt idx="4">
                  <c:v>-1.5350062841715959</c:v>
                </c:pt>
                <c:pt idx="5">
                  <c:v>-1.436695554131729</c:v>
                </c:pt>
                <c:pt idx="6">
                  <c:v>-1.554266380142145</c:v>
                </c:pt>
                <c:pt idx="7">
                  <c:v>-1.481736361866262</c:v>
                </c:pt>
                <c:pt idx="8">
                  <c:v>-1.342121172859539</c:v>
                </c:pt>
                <c:pt idx="9">
                  <c:v>-1.368062358812141</c:v>
                </c:pt>
                <c:pt idx="10">
                  <c:v>-0.69583441348102704</c:v>
                </c:pt>
                <c:pt idx="11">
                  <c:v>-0.81002609949311988</c:v>
                </c:pt>
                <c:pt idx="12">
                  <c:v>-0.74760143849366401</c:v>
                </c:pt>
                <c:pt idx="13">
                  <c:v>-0.94818621249846013</c:v>
                </c:pt>
                <c:pt idx="14">
                  <c:v>-0.74284521206521392</c:v>
                </c:pt>
                <c:pt idx="15">
                  <c:v>-0.76291928422030597</c:v>
                </c:pt>
                <c:pt idx="16">
                  <c:v>-1.285365720477526</c:v>
                </c:pt>
                <c:pt idx="17">
                  <c:v>-1.2181622931828899</c:v>
                </c:pt>
                <c:pt idx="18">
                  <c:v>-1.371597848599633</c:v>
                </c:pt>
                <c:pt idx="19">
                  <c:v>-1.444340346142077</c:v>
                </c:pt>
                <c:pt idx="20">
                  <c:v>-1.3018373430134491</c:v>
                </c:pt>
                <c:pt idx="21">
                  <c:v>-0.1351209001404402</c:v>
                </c:pt>
                <c:pt idx="22">
                  <c:v>-0.23005153201834941</c:v>
                </c:pt>
                <c:pt idx="23">
                  <c:v>1.038967473213537</c:v>
                </c:pt>
                <c:pt idx="24">
                  <c:v>-0.33152051985938669</c:v>
                </c:pt>
                <c:pt idx="25">
                  <c:v>-7.517924892893138E-2</c:v>
                </c:pt>
                <c:pt idx="26">
                  <c:v>-0.37201264346103602</c:v>
                </c:pt>
                <c:pt idx="27">
                  <c:v>-1.474070346769111</c:v>
                </c:pt>
                <c:pt idx="28">
                  <c:v>-1.2068395057540111</c:v>
                </c:pt>
                <c:pt idx="29">
                  <c:v>-1.33910131912033</c:v>
                </c:pt>
                <c:pt idx="30">
                  <c:v>-0.80556262156479908</c:v>
                </c:pt>
                <c:pt idx="31">
                  <c:v>-6.5144678586724167E-2</c:v>
                </c:pt>
                <c:pt idx="32">
                  <c:v>-0.93879314552917914</c:v>
                </c:pt>
                <c:pt idx="33">
                  <c:v>-0.51484445929636768</c:v>
                </c:pt>
                <c:pt idx="34">
                  <c:v>-0.9686109076470939</c:v>
                </c:pt>
                <c:pt idx="35">
                  <c:v>-1.3612379234784839</c:v>
                </c:pt>
                <c:pt idx="36">
                  <c:v>-0.80360790709737506</c:v>
                </c:pt>
                <c:pt idx="37">
                  <c:v>-1.265815982374435</c:v>
                </c:pt>
                <c:pt idx="38">
                  <c:v>-1.193523950803862</c:v>
                </c:pt>
                <c:pt idx="39">
                  <c:v>-1.141732454747711</c:v>
                </c:pt>
                <c:pt idx="40">
                  <c:v>-0.96887674562415349</c:v>
                </c:pt>
                <c:pt idx="41">
                  <c:v>-1.442962539293581</c:v>
                </c:pt>
                <c:pt idx="42">
                  <c:v>-1.020238021449724</c:v>
                </c:pt>
                <c:pt idx="43">
                  <c:v>-1.259423186708077</c:v>
                </c:pt>
                <c:pt idx="44">
                  <c:v>-0.90322124558743366</c:v>
                </c:pt>
                <c:pt idx="45">
                  <c:v>-1.0530547413741771</c:v>
                </c:pt>
                <c:pt idx="46">
                  <c:v>-0.73433975714622945</c:v>
                </c:pt>
                <c:pt idx="47">
                  <c:v>-0.77123926578489255</c:v>
                </c:pt>
                <c:pt idx="48">
                  <c:v>-0.67453499261480654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24-6C4A-8AA5-7820247ADDBD}"/>
            </c:ext>
          </c:extLst>
        </c:ser>
        <c:ser>
          <c:idx val="3"/>
          <c:order val="3"/>
          <c:tx>
            <c:v>Othris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'PCA-subpelagonian-pelagonian'!$AD$545:$AD$647</c:f>
              <c:numCache>
                <c:formatCode>General</c:formatCode>
                <c:ptCount val="103"/>
                <c:pt idx="0">
                  <c:v>-2.9814320491981201</c:v>
                </c:pt>
                <c:pt idx="1">
                  <c:v>-3.1064897321941158</c:v>
                </c:pt>
                <c:pt idx="2">
                  <c:v>-3.121346727611896</c:v>
                </c:pt>
                <c:pt idx="3">
                  <c:v>-3.1597070922937229</c:v>
                </c:pt>
                <c:pt idx="4">
                  <c:v>-2.9264931901580211</c:v>
                </c:pt>
                <c:pt idx="5">
                  <c:v>-2.6200908907815181</c:v>
                </c:pt>
                <c:pt idx="6">
                  <c:v>-2.323421683196075</c:v>
                </c:pt>
                <c:pt idx="7">
                  <c:v>-2.259034499539343</c:v>
                </c:pt>
                <c:pt idx="8">
                  <c:v>-2.2279225098723141</c:v>
                </c:pt>
                <c:pt idx="9">
                  <c:v>-2.8728934275220261</c:v>
                </c:pt>
                <c:pt idx="10">
                  <c:v>-3.073776143374189</c:v>
                </c:pt>
                <c:pt idx="11">
                  <c:v>-3.2200822778958891</c:v>
                </c:pt>
                <c:pt idx="12">
                  <c:v>-2.9167071392182069</c:v>
                </c:pt>
                <c:pt idx="13">
                  <c:v>-2.944555354977525</c:v>
                </c:pt>
                <c:pt idx="14">
                  <c:v>-2.5697472124166061</c:v>
                </c:pt>
                <c:pt idx="15">
                  <c:v>-2.6436529663698298</c:v>
                </c:pt>
                <c:pt idx="16">
                  <c:v>-2.579254421239058</c:v>
                </c:pt>
                <c:pt idx="17">
                  <c:v>-2.654774887695114</c:v>
                </c:pt>
                <c:pt idx="18">
                  <c:v>-2.6315605044356181</c:v>
                </c:pt>
                <c:pt idx="19">
                  <c:v>-2.1058230157820268</c:v>
                </c:pt>
                <c:pt idx="20">
                  <c:v>-2.6226174230785739</c:v>
                </c:pt>
                <c:pt idx="21">
                  <c:v>-2.804666675229484</c:v>
                </c:pt>
                <c:pt idx="22">
                  <c:v>-2.6457706458796491</c:v>
                </c:pt>
                <c:pt idx="23">
                  <c:v>-2.586150004807112</c:v>
                </c:pt>
                <c:pt idx="24">
                  <c:v>-2.6748047764570679</c:v>
                </c:pt>
                <c:pt idx="25">
                  <c:v>-2.5244010974357569</c:v>
                </c:pt>
                <c:pt idx="26">
                  <c:v>-2.4364477640303832</c:v>
                </c:pt>
                <c:pt idx="27">
                  <c:v>-2.400558428201724</c:v>
                </c:pt>
                <c:pt idx="28">
                  <c:v>-2.197698804625253</c:v>
                </c:pt>
                <c:pt idx="29">
                  <c:v>-2.2917033407130951</c:v>
                </c:pt>
                <c:pt idx="30">
                  <c:v>-2.2938980158875619</c:v>
                </c:pt>
                <c:pt idx="31">
                  <c:v>-3.4703592998980368</c:v>
                </c:pt>
                <c:pt idx="32">
                  <c:v>-2.8968004804511551</c:v>
                </c:pt>
                <c:pt idx="33">
                  <c:v>-2.9558748558766892</c:v>
                </c:pt>
                <c:pt idx="34">
                  <c:v>-3.23131173937989</c:v>
                </c:pt>
                <c:pt idx="35">
                  <c:v>-3.305015042678662</c:v>
                </c:pt>
                <c:pt idx="36">
                  <c:v>-2.6751916062651939</c:v>
                </c:pt>
                <c:pt idx="37">
                  <c:v>-2.6225153462616069</c:v>
                </c:pt>
                <c:pt idx="38">
                  <c:v>-3.461249986899734</c:v>
                </c:pt>
                <c:pt idx="39">
                  <c:v>-3.3946257292559721</c:v>
                </c:pt>
                <c:pt idx="40">
                  <c:v>-3.258256997149624</c:v>
                </c:pt>
                <c:pt idx="41">
                  <c:v>-3.2905088966922138</c:v>
                </c:pt>
                <c:pt idx="42">
                  <c:v>-3.4603192836362728</c:v>
                </c:pt>
                <c:pt idx="43">
                  <c:v>-3.3911307912841702</c:v>
                </c:pt>
                <c:pt idx="44">
                  <c:v>-3.0362683561848018</c:v>
                </c:pt>
                <c:pt idx="45">
                  <c:v>-3.326701801087335</c:v>
                </c:pt>
                <c:pt idx="46">
                  <c:v>-2.9329527364094181</c:v>
                </c:pt>
                <c:pt idx="47">
                  <c:v>-2.9772183486500459</c:v>
                </c:pt>
                <c:pt idx="48">
                  <c:v>-3.1175551426272321</c:v>
                </c:pt>
                <c:pt idx="49">
                  <c:v>-2.99800721802877</c:v>
                </c:pt>
                <c:pt idx="50">
                  <c:v>-2.750627847999743</c:v>
                </c:pt>
                <c:pt idx="51">
                  <c:v>-2.9659587069514251</c:v>
                </c:pt>
                <c:pt idx="52">
                  <c:v>-2.945807766888596</c:v>
                </c:pt>
                <c:pt idx="53">
                  <c:v>-2.9876643086583718</c:v>
                </c:pt>
                <c:pt idx="54">
                  <c:v>-2.5318326508080782</c:v>
                </c:pt>
                <c:pt idx="55">
                  <c:v>-2.952962014005875</c:v>
                </c:pt>
                <c:pt idx="56">
                  <c:v>-3.871311020701858</c:v>
                </c:pt>
                <c:pt idx="57">
                  <c:v>-2.7665218381096182</c:v>
                </c:pt>
                <c:pt idx="58">
                  <c:v>-2.9762857800903801</c:v>
                </c:pt>
                <c:pt idx="59">
                  <c:v>-2.2515005850076331</c:v>
                </c:pt>
                <c:pt idx="60">
                  <c:v>-2.9523691762457691</c:v>
                </c:pt>
                <c:pt idx="61">
                  <c:v>-3.2898957989587112</c:v>
                </c:pt>
                <c:pt idx="62">
                  <c:v>-3.5684283452999508</c:v>
                </c:pt>
                <c:pt idx="63">
                  <c:v>-3.5187913658268219</c:v>
                </c:pt>
                <c:pt idx="64">
                  <c:v>-3.608714368118318</c:v>
                </c:pt>
                <c:pt idx="65">
                  <c:v>-3.4437082428403181</c:v>
                </c:pt>
                <c:pt idx="66">
                  <c:v>-2.765240045289775</c:v>
                </c:pt>
                <c:pt idx="67">
                  <c:v>-3.4238420607513929</c:v>
                </c:pt>
                <c:pt idx="68">
                  <c:v>-3.4024831849123189</c:v>
                </c:pt>
                <c:pt idx="69">
                  <c:v>-3.6229763997666029</c:v>
                </c:pt>
                <c:pt idx="70">
                  <c:v>-3.3650052504527248</c:v>
                </c:pt>
                <c:pt idx="71">
                  <c:v>-3.4869582703168138</c:v>
                </c:pt>
                <c:pt idx="72">
                  <c:v>-3.3839522482423212</c:v>
                </c:pt>
                <c:pt idx="73">
                  <c:v>-3.2826398757691302</c:v>
                </c:pt>
                <c:pt idx="74">
                  <c:v>-3.2097514298282772</c:v>
                </c:pt>
                <c:pt idx="75">
                  <c:v>-3.6947135841869549</c:v>
                </c:pt>
                <c:pt idx="76">
                  <c:v>-2.992397523235073</c:v>
                </c:pt>
                <c:pt idx="77">
                  <c:v>-3.4957212193594311</c:v>
                </c:pt>
                <c:pt idx="78">
                  <c:v>-3.629097872083515</c:v>
                </c:pt>
                <c:pt idx="79">
                  <c:v>-3.5382326998249281</c:v>
                </c:pt>
                <c:pt idx="80">
                  <c:v>-2.926251925799908</c:v>
                </c:pt>
                <c:pt idx="81">
                  <c:v>-2.607557642855137</c:v>
                </c:pt>
                <c:pt idx="82">
                  <c:v>-3.0652507530990101</c:v>
                </c:pt>
                <c:pt idx="83">
                  <c:v>-3.4808665345026828</c:v>
                </c:pt>
                <c:pt idx="84">
                  <c:v>-2.6405997405536179</c:v>
                </c:pt>
                <c:pt idx="85">
                  <c:v>-3.3064267872883262</c:v>
                </c:pt>
                <c:pt idx="86">
                  <c:v>-3.0133588700322829</c:v>
                </c:pt>
                <c:pt idx="87">
                  <c:v>-3.386897125165993</c:v>
                </c:pt>
                <c:pt idx="88">
                  <c:v>-2.608109613385758</c:v>
                </c:pt>
                <c:pt idx="89">
                  <c:v>-3.087815896598809</c:v>
                </c:pt>
                <c:pt idx="90">
                  <c:v>-3.2311376170686441</c:v>
                </c:pt>
                <c:pt idx="91">
                  <c:v>-3.1925476043142789</c:v>
                </c:pt>
                <c:pt idx="92">
                  <c:v>-3.1818166051854502</c:v>
                </c:pt>
                <c:pt idx="93">
                  <c:v>-2.044373158895584</c:v>
                </c:pt>
                <c:pt idx="94">
                  <c:v>-1.976555103388367</c:v>
                </c:pt>
                <c:pt idx="95">
                  <c:v>-3.6035129952968852</c:v>
                </c:pt>
                <c:pt idx="96">
                  <c:v>-3.4292871346945528</c:v>
                </c:pt>
                <c:pt idx="97">
                  <c:v>-3.5896202119710221</c:v>
                </c:pt>
                <c:pt idx="98">
                  <c:v>-3.3758357876638652</c:v>
                </c:pt>
                <c:pt idx="99">
                  <c:v>-3.517168051407447</c:v>
                </c:pt>
                <c:pt idx="100">
                  <c:v>-1.5368275017710999</c:v>
                </c:pt>
                <c:pt idx="101">
                  <c:v>-2.8627355946131088</c:v>
                </c:pt>
                <c:pt idx="102">
                  <c:v>-1.996747202761451</c:v>
                </c:pt>
              </c:numCache>
            </c:numRef>
          </c:xVal>
          <c:yVal>
            <c:numRef>
              <c:f>'PCA-subpelagonian-pelagonian'!$AE$545:$AE$647</c:f>
              <c:numCache>
                <c:formatCode>General</c:formatCode>
                <c:ptCount val="103"/>
                <c:pt idx="0">
                  <c:v>0.2192800053593556</c:v>
                </c:pt>
                <c:pt idx="1">
                  <c:v>0.41356232354283062</c:v>
                </c:pt>
                <c:pt idx="2">
                  <c:v>0.17494436540524011</c:v>
                </c:pt>
                <c:pt idx="3">
                  <c:v>0.32239775665253623</c:v>
                </c:pt>
                <c:pt idx="4">
                  <c:v>0.12235359900566781</c:v>
                </c:pt>
                <c:pt idx="5">
                  <c:v>-3.4892796627554137E-2</c:v>
                </c:pt>
                <c:pt idx="6">
                  <c:v>0.12882478084475829</c:v>
                </c:pt>
                <c:pt idx="7">
                  <c:v>5.3934958992950524E-3</c:v>
                </c:pt>
                <c:pt idx="8">
                  <c:v>9.4192314249722645E-2</c:v>
                </c:pt>
                <c:pt idx="9">
                  <c:v>0.14372999049400911</c:v>
                </c:pt>
                <c:pt idx="10">
                  <c:v>0.14054838458887639</c:v>
                </c:pt>
                <c:pt idx="11">
                  <c:v>0.1573978149116827</c:v>
                </c:pt>
                <c:pt idx="12">
                  <c:v>7.7173424196126203E-2</c:v>
                </c:pt>
                <c:pt idx="13">
                  <c:v>0.22289212316929241</c:v>
                </c:pt>
                <c:pt idx="14">
                  <c:v>0.75911751540879624</c:v>
                </c:pt>
                <c:pt idx="15">
                  <c:v>0.74166336314783221</c:v>
                </c:pt>
                <c:pt idx="16">
                  <c:v>0.47747830314004402</c:v>
                </c:pt>
                <c:pt idx="17">
                  <c:v>0.19047080291945109</c:v>
                </c:pt>
                <c:pt idx="18">
                  <c:v>4.5969730254194312E-2</c:v>
                </c:pt>
                <c:pt idx="19">
                  <c:v>-0.39444302605041009</c:v>
                </c:pt>
                <c:pt idx="20">
                  <c:v>-9.6778849102975489E-2</c:v>
                </c:pt>
                <c:pt idx="21">
                  <c:v>-0.5444277907382481</c:v>
                </c:pt>
                <c:pt idx="22">
                  <c:v>0.18198517348746429</c:v>
                </c:pt>
                <c:pt idx="23">
                  <c:v>0.43009959734149988</c:v>
                </c:pt>
                <c:pt idx="24">
                  <c:v>0.75692456458392732</c:v>
                </c:pt>
                <c:pt idx="25">
                  <c:v>0.58625845041607871</c:v>
                </c:pt>
                <c:pt idx="26">
                  <c:v>0.47184244764198952</c:v>
                </c:pt>
                <c:pt idx="27">
                  <c:v>0.44048980929016712</c:v>
                </c:pt>
                <c:pt idx="28">
                  <c:v>0.69380763437236015</c:v>
                </c:pt>
                <c:pt idx="29">
                  <c:v>0.37072009833816411</c:v>
                </c:pt>
                <c:pt idx="30">
                  <c:v>-0.11927187014594789</c:v>
                </c:pt>
                <c:pt idx="31">
                  <c:v>0.39900439154953748</c:v>
                </c:pt>
                <c:pt idx="32">
                  <c:v>0.63023462238432326</c:v>
                </c:pt>
                <c:pt idx="33">
                  <c:v>0.7430165344046582</c:v>
                </c:pt>
                <c:pt idx="34">
                  <c:v>0.83472968722180796</c:v>
                </c:pt>
                <c:pt idx="35">
                  <c:v>0.83416902031608176</c:v>
                </c:pt>
                <c:pt idx="36">
                  <c:v>0.76123207250508496</c:v>
                </c:pt>
                <c:pt idx="37">
                  <c:v>0.73780931908844027</c:v>
                </c:pt>
                <c:pt idx="38">
                  <c:v>0.40313195223036108</c:v>
                </c:pt>
                <c:pt idx="39">
                  <c:v>0.47253958593154699</c:v>
                </c:pt>
                <c:pt idx="40">
                  <c:v>0.46485680969351112</c:v>
                </c:pt>
                <c:pt idx="41">
                  <c:v>0.21661991498418939</c:v>
                </c:pt>
                <c:pt idx="42">
                  <c:v>0.3841771780193865</c:v>
                </c:pt>
                <c:pt idx="43">
                  <c:v>0.2396566488779063</c:v>
                </c:pt>
                <c:pt idx="44">
                  <c:v>-2.5116460850688371E-2</c:v>
                </c:pt>
                <c:pt idx="45">
                  <c:v>0.72486598145167491</c:v>
                </c:pt>
                <c:pt idx="46">
                  <c:v>0.68043960454699493</c:v>
                </c:pt>
                <c:pt idx="47">
                  <c:v>0.66040922255895029</c:v>
                </c:pt>
                <c:pt idx="48">
                  <c:v>0.77608786402557695</c:v>
                </c:pt>
                <c:pt idx="49">
                  <c:v>0.82652608503668701</c:v>
                </c:pt>
                <c:pt idx="50">
                  <c:v>0.32756541038327219</c:v>
                </c:pt>
                <c:pt idx="51">
                  <c:v>-7.615970174040293E-2</c:v>
                </c:pt>
                <c:pt idx="52">
                  <c:v>-0.2254511728385746</c:v>
                </c:pt>
                <c:pt idx="53">
                  <c:v>-0.44688622436402642</c:v>
                </c:pt>
                <c:pt idx="54">
                  <c:v>-0.71988486243161365</c:v>
                </c:pt>
                <c:pt idx="55">
                  <c:v>0.2024727260707426</c:v>
                </c:pt>
                <c:pt idx="56">
                  <c:v>-0.1134429583679389</c:v>
                </c:pt>
                <c:pt idx="57">
                  <c:v>0.87611215388003461</c:v>
                </c:pt>
                <c:pt idx="58">
                  <c:v>-0.44092576611061579</c:v>
                </c:pt>
                <c:pt idx="59">
                  <c:v>0.54774782562463054</c:v>
                </c:pt>
                <c:pt idx="60">
                  <c:v>0.90080363427921251</c:v>
                </c:pt>
                <c:pt idx="61">
                  <c:v>0.57076843639955466</c:v>
                </c:pt>
                <c:pt idx="62">
                  <c:v>0.51435414497337173</c:v>
                </c:pt>
                <c:pt idx="63">
                  <c:v>0.39305894748745862</c:v>
                </c:pt>
                <c:pt idx="64">
                  <c:v>0.36126195951678908</c:v>
                </c:pt>
                <c:pt idx="65">
                  <c:v>-0.19040672004157341</c:v>
                </c:pt>
                <c:pt idx="66">
                  <c:v>0.18609414781203959</c:v>
                </c:pt>
                <c:pt idx="67">
                  <c:v>0.5165907633796728</c:v>
                </c:pt>
                <c:pt idx="68">
                  <c:v>0.54531030189084051</c:v>
                </c:pt>
                <c:pt idx="69">
                  <c:v>0.52281867231506085</c:v>
                </c:pt>
                <c:pt idx="70">
                  <c:v>0.44117908133274758</c:v>
                </c:pt>
                <c:pt idx="71">
                  <c:v>0.50560078739712355</c:v>
                </c:pt>
                <c:pt idx="72">
                  <c:v>0.45559927626922259</c:v>
                </c:pt>
                <c:pt idx="73">
                  <c:v>0.12798169934660111</c:v>
                </c:pt>
                <c:pt idx="74">
                  <c:v>0.31569159074285291</c:v>
                </c:pt>
                <c:pt idx="75">
                  <c:v>0.55650853116779309</c:v>
                </c:pt>
                <c:pt idx="76">
                  <c:v>0.4510786088636356</c:v>
                </c:pt>
                <c:pt idx="77">
                  <c:v>0.51562304239411239</c:v>
                </c:pt>
                <c:pt idx="78">
                  <c:v>0.38274916998549868</c:v>
                </c:pt>
                <c:pt idx="79">
                  <c:v>0.47772218085272999</c:v>
                </c:pt>
                <c:pt idx="80">
                  <c:v>0.16052969947259191</c:v>
                </c:pt>
                <c:pt idx="81">
                  <c:v>-3.4623796453728088E-2</c:v>
                </c:pt>
                <c:pt idx="82">
                  <c:v>9.326185212618179E-3</c:v>
                </c:pt>
                <c:pt idx="83">
                  <c:v>-0.4616673450921166</c:v>
                </c:pt>
                <c:pt idx="84">
                  <c:v>-0.21824829118310801</c:v>
                </c:pt>
                <c:pt idx="85">
                  <c:v>-0.25979683237766088</c:v>
                </c:pt>
                <c:pt idx="86">
                  <c:v>-0.35552219143773472</c:v>
                </c:pt>
                <c:pt idx="87">
                  <c:v>0.93707031936829388</c:v>
                </c:pt>
                <c:pt idx="88">
                  <c:v>0.65014552924948654</c:v>
                </c:pt>
                <c:pt idx="89">
                  <c:v>-0.21743308585384991</c:v>
                </c:pt>
                <c:pt idx="90">
                  <c:v>0.55377594785414452</c:v>
                </c:pt>
                <c:pt idx="91">
                  <c:v>-0.52060768287391335</c:v>
                </c:pt>
                <c:pt idx="92">
                  <c:v>0.37511637237509959</c:v>
                </c:pt>
                <c:pt idx="93">
                  <c:v>0.37885509700635561</c:v>
                </c:pt>
                <c:pt idx="94">
                  <c:v>0.48209105299908012</c:v>
                </c:pt>
                <c:pt idx="95">
                  <c:v>0.41243133603637749</c:v>
                </c:pt>
                <c:pt idx="96">
                  <c:v>0.4686801398805972</c:v>
                </c:pt>
                <c:pt idx="97">
                  <c:v>0.3578212996874216</c:v>
                </c:pt>
                <c:pt idx="98">
                  <c:v>0.28176661720333629</c:v>
                </c:pt>
                <c:pt idx="99">
                  <c:v>0.46183467575896608</c:v>
                </c:pt>
                <c:pt idx="100">
                  <c:v>-0.5183508163093874</c:v>
                </c:pt>
                <c:pt idx="101">
                  <c:v>0.78252142863122798</c:v>
                </c:pt>
                <c:pt idx="102">
                  <c:v>-0.42422893743179962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24-6C4A-8AA5-7820247ADDBD}"/>
            </c:ext>
          </c:extLst>
        </c:ser>
        <c:ser>
          <c:idx val="4"/>
          <c:order val="4"/>
          <c:tx>
            <c:v>Al2O3</c:v>
          </c:tx>
          <c:spPr>
            <a:ln w="15875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('PCA-subpelagonian-pelagonian'!$AP$2,'PCA-subpelagonian-pelagonian'!$AK$2)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-4.446015462895585</c:v>
                </c:pt>
              </c:numCache>
            </c:numRef>
          </c:xVal>
          <c:yVal>
            <c:numRef>
              <c:f>('PCA-subpelagonian-pelagonian'!$AP$2,'PCA-subpelagonian-pelagonian'!$AL$2)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1.503575782715695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24-6C4A-8AA5-7820247ADDBD}"/>
            </c:ext>
          </c:extLst>
        </c:ser>
        <c:ser>
          <c:idx val="5"/>
          <c:order val="5"/>
          <c:tx>
            <c:v>Cr2O3</c:v>
          </c:tx>
          <c:spPr>
            <a:ln w="15875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('PCA-subpelagonian-pelagonian'!$AP$2,'PCA-subpelagonian-pelagonian'!$AK$3)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3.9996229725362644</c:v>
                </c:pt>
              </c:numCache>
            </c:numRef>
          </c:xVal>
          <c:yVal>
            <c:numRef>
              <c:f>('PCA-subpelagonian-pelagonian'!$AP$2,'PCA-subpelagonian-pelagonian'!$AL$3)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-2.7028656735223491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224-6C4A-8AA5-7820247ADDBD}"/>
            </c:ext>
          </c:extLst>
        </c:ser>
        <c:ser>
          <c:idx val="6"/>
          <c:order val="6"/>
          <c:tx>
            <c:v>Fe2O3</c:v>
          </c:tx>
          <c:spPr>
            <a:ln w="15875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('PCA-subpelagonian-pelagonian'!$AP$2,'PCA-subpelagonian-pelagonian'!$AK$4)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-0.91143972389175287</c:v>
                </c:pt>
              </c:numCache>
            </c:numRef>
          </c:xVal>
          <c:yVal>
            <c:numRef>
              <c:f>('PCA-subpelagonian-pelagonian'!$AP$2,'PCA-subpelagonian-pelagonian'!$AL$4)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2.6773130571686683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24-6C4A-8AA5-7820247ADDBD}"/>
            </c:ext>
          </c:extLst>
        </c:ser>
        <c:ser>
          <c:idx val="7"/>
          <c:order val="7"/>
          <c:tx>
            <c:v>MgO</c:v>
          </c:tx>
          <c:spPr>
            <a:ln w="15875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('PCA-subpelagonian-pelagonian'!$AP$2,'PCA-subpelagonian-pelagonian'!$AK$5)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-4.4260077044873221</c:v>
                </c:pt>
              </c:numCache>
            </c:numRef>
          </c:xVal>
          <c:yVal>
            <c:numRef>
              <c:f>('PCA-subpelagonian-pelagonian'!$AP$2,'PCA-subpelagonian-pelagonian'!$AL$5)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-1.8637139541055026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224-6C4A-8AA5-7820247ADDBD}"/>
            </c:ext>
          </c:extLst>
        </c:ser>
        <c:ser>
          <c:idx val="8"/>
          <c:order val="8"/>
          <c:tx>
            <c:v>FeO</c:v>
          </c:tx>
          <c:spPr>
            <a:ln w="15875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('PCA-subpelagonian-pelagonian'!$AP$2,'PCA-subpelagonian-pelagonian'!$AK$6)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3.6142763866516843</c:v>
                </c:pt>
              </c:numCache>
            </c:numRef>
          </c:xVal>
          <c:yVal>
            <c:numRef>
              <c:f>('PCA-subpelagonian-pelagonian'!$AP$2,'PCA-subpelagonian-pelagonian'!$AL$6)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3.2334997998539627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224-6C4A-8AA5-7820247A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187935"/>
        <c:axId val="421784287"/>
      </c:scatterChart>
      <c:valAx>
        <c:axId val="492187935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PC1 (55.40%)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421784287"/>
        <c:crossesAt val="-5"/>
        <c:crossBetween val="midCat"/>
        <c:majorUnit val="1"/>
      </c:valAx>
      <c:valAx>
        <c:axId val="421784287"/>
        <c:scaling>
          <c:orientation val="minMax"/>
          <c:max val="5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t-IT"/>
                  <a:t>PC2 (24.53%)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492187935"/>
        <c:crossesAt val="-5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Veria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'PCA-Vardar'!$AC$2:$AC$96</c:f>
              <c:numCache>
                <c:formatCode>0.00</c:formatCode>
                <c:ptCount val="95"/>
                <c:pt idx="0">
                  <c:v>0.65477000044665845</c:v>
                </c:pt>
                <c:pt idx="1">
                  <c:v>-2.5756263131268591E-2</c:v>
                </c:pt>
                <c:pt idx="2">
                  <c:v>-0.66578468656076817</c:v>
                </c:pt>
                <c:pt idx="3">
                  <c:v>-1.508488550152107</c:v>
                </c:pt>
                <c:pt idx="4">
                  <c:v>2.3124076322243479</c:v>
                </c:pt>
                <c:pt idx="5">
                  <c:v>-4.8724606555806247</c:v>
                </c:pt>
                <c:pt idx="6">
                  <c:v>0.99498684732956888</c:v>
                </c:pt>
                <c:pt idx="7">
                  <c:v>-1.4788036050519939</c:v>
                </c:pt>
                <c:pt idx="8">
                  <c:v>1.1666570388090709</c:v>
                </c:pt>
                <c:pt idx="9">
                  <c:v>0.40750710441211058</c:v>
                </c:pt>
                <c:pt idx="10">
                  <c:v>0.17911820321727789</c:v>
                </c:pt>
                <c:pt idx="11">
                  <c:v>1.594793581033908</c:v>
                </c:pt>
                <c:pt idx="12">
                  <c:v>2.6397592972006021</c:v>
                </c:pt>
                <c:pt idx="13">
                  <c:v>2.453074492320876</c:v>
                </c:pt>
                <c:pt idx="14">
                  <c:v>1.556284874429358</c:v>
                </c:pt>
                <c:pt idx="15">
                  <c:v>-0.17984513323879259</c:v>
                </c:pt>
                <c:pt idx="16">
                  <c:v>-0.60413640564244442</c:v>
                </c:pt>
                <c:pt idx="17">
                  <c:v>-1.572155583782457</c:v>
                </c:pt>
                <c:pt idx="18">
                  <c:v>-1.505048754476745</c:v>
                </c:pt>
                <c:pt idx="19">
                  <c:v>0.34451729984807811</c:v>
                </c:pt>
                <c:pt idx="20">
                  <c:v>0.65679604911111067</c:v>
                </c:pt>
                <c:pt idx="21">
                  <c:v>0.67550511251068679</c:v>
                </c:pt>
                <c:pt idx="22">
                  <c:v>0.65578813480795739</c:v>
                </c:pt>
                <c:pt idx="23">
                  <c:v>2.9754635375467511</c:v>
                </c:pt>
                <c:pt idx="24">
                  <c:v>0.108795992196022</c:v>
                </c:pt>
                <c:pt idx="25">
                  <c:v>0.72570474366414817</c:v>
                </c:pt>
                <c:pt idx="26">
                  <c:v>0.59259424187178966</c:v>
                </c:pt>
                <c:pt idx="27">
                  <c:v>2.5120164084952972</c:v>
                </c:pt>
                <c:pt idx="28">
                  <c:v>2.5570259794004562</c:v>
                </c:pt>
                <c:pt idx="29">
                  <c:v>-0.86014995814482531</c:v>
                </c:pt>
                <c:pt idx="30">
                  <c:v>5.6242173973403121E-2</c:v>
                </c:pt>
                <c:pt idx="31">
                  <c:v>1.8942058609525489</c:v>
                </c:pt>
                <c:pt idx="32">
                  <c:v>3.8686239859078939</c:v>
                </c:pt>
                <c:pt idx="33">
                  <c:v>-1.3663750977131219</c:v>
                </c:pt>
                <c:pt idx="34">
                  <c:v>0.43093218451460419</c:v>
                </c:pt>
                <c:pt idx="35">
                  <c:v>0.61402963822628298</c:v>
                </c:pt>
                <c:pt idx="36">
                  <c:v>-2.5288977206035061E-2</c:v>
                </c:pt>
                <c:pt idx="37">
                  <c:v>0.26032229040133747</c:v>
                </c:pt>
                <c:pt idx="38">
                  <c:v>-2.424000548897633E-2</c:v>
                </c:pt>
                <c:pt idx="39">
                  <c:v>0.1489282924714197</c:v>
                </c:pt>
                <c:pt idx="40">
                  <c:v>0.49885346533173591</c:v>
                </c:pt>
                <c:pt idx="41">
                  <c:v>0.38973027742253252</c:v>
                </c:pt>
                <c:pt idx="42">
                  <c:v>0.48402431719228878</c:v>
                </c:pt>
                <c:pt idx="43">
                  <c:v>-0.3381394613038512</c:v>
                </c:pt>
                <c:pt idx="44">
                  <c:v>2.1262400110969191</c:v>
                </c:pt>
                <c:pt idx="45">
                  <c:v>2.1820967259274151</c:v>
                </c:pt>
                <c:pt idx="46">
                  <c:v>0.48815102399603999</c:v>
                </c:pt>
                <c:pt idx="47">
                  <c:v>-0.23430736547542169</c:v>
                </c:pt>
                <c:pt idx="48">
                  <c:v>-0.29935416609796123</c:v>
                </c:pt>
                <c:pt idx="49">
                  <c:v>-0.1965189125843087</c:v>
                </c:pt>
                <c:pt idx="50">
                  <c:v>2.7208720176543579</c:v>
                </c:pt>
                <c:pt idx="51">
                  <c:v>-9.6612034752962664E-2</c:v>
                </c:pt>
                <c:pt idx="52">
                  <c:v>-1.8966626728051279E-2</c:v>
                </c:pt>
                <c:pt idx="53">
                  <c:v>-1.5103918088404731E-2</c:v>
                </c:pt>
                <c:pt idx="54">
                  <c:v>-0.68501512564779821</c:v>
                </c:pt>
                <c:pt idx="55">
                  <c:v>-7.1345085417573242E-2</c:v>
                </c:pt>
                <c:pt idx="56">
                  <c:v>-0.55995041833954717</c:v>
                </c:pt>
                <c:pt idx="57">
                  <c:v>-0.51845392887861108</c:v>
                </c:pt>
                <c:pt idx="58">
                  <c:v>-0.82370288754285681</c:v>
                </c:pt>
                <c:pt idx="59">
                  <c:v>-0.76819431100285407</c:v>
                </c:pt>
                <c:pt idx="60">
                  <c:v>-0.17207014625460881</c:v>
                </c:pt>
                <c:pt idx="61">
                  <c:v>-0.56725966641971481</c:v>
                </c:pt>
                <c:pt idx="62">
                  <c:v>-0.4134311141228737</c:v>
                </c:pt>
                <c:pt idx="63">
                  <c:v>9.1310723857014969E-2</c:v>
                </c:pt>
                <c:pt idx="64">
                  <c:v>-0.33981467049319058</c:v>
                </c:pt>
                <c:pt idx="65">
                  <c:v>-0.1612037148077802</c:v>
                </c:pt>
                <c:pt idx="66">
                  <c:v>-0.36556092890774988</c:v>
                </c:pt>
                <c:pt idx="67">
                  <c:v>-0.46345305690992272</c:v>
                </c:pt>
                <c:pt idx="68">
                  <c:v>0.32509317807864457</c:v>
                </c:pt>
                <c:pt idx="69">
                  <c:v>0.25082357804550182</c:v>
                </c:pt>
                <c:pt idx="70">
                  <c:v>0.1256087915972251</c:v>
                </c:pt>
                <c:pt idx="71">
                  <c:v>0.55472712081590902</c:v>
                </c:pt>
                <c:pt idx="72">
                  <c:v>0.54978913489497394</c:v>
                </c:pt>
                <c:pt idx="73">
                  <c:v>1.0992471718011521</c:v>
                </c:pt>
                <c:pt idx="74">
                  <c:v>0.61110351092424176</c:v>
                </c:pt>
                <c:pt idx="75">
                  <c:v>-0.25705941456450399</c:v>
                </c:pt>
                <c:pt idx="76">
                  <c:v>0.35368260095387688</c:v>
                </c:pt>
                <c:pt idx="77">
                  <c:v>2.4409307938701339</c:v>
                </c:pt>
                <c:pt idx="78">
                  <c:v>2.9226380870057449</c:v>
                </c:pt>
                <c:pt idx="79">
                  <c:v>0.44311790547970892</c:v>
                </c:pt>
                <c:pt idx="80">
                  <c:v>0.66261266236014893</c:v>
                </c:pt>
                <c:pt idx="81">
                  <c:v>5.8159988086453618E-2</c:v>
                </c:pt>
                <c:pt idx="82">
                  <c:v>0.71158825196737618</c:v>
                </c:pt>
                <c:pt idx="83">
                  <c:v>2.5033102904725228</c:v>
                </c:pt>
                <c:pt idx="84">
                  <c:v>2.2378497834500952</c:v>
                </c:pt>
                <c:pt idx="85">
                  <c:v>2.459124591831543</c:v>
                </c:pt>
                <c:pt idx="86">
                  <c:v>-1.064134176625652</c:v>
                </c:pt>
                <c:pt idx="87">
                  <c:v>-0.67269527811801588</c:v>
                </c:pt>
                <c:pt idx="88">
                  <c:v>2.3582976223242469E-3</c:v>
                </c:pt>
                <c:pt idx="89">
                  <c:v>1.82867470103911</c:v>
                </c:pt>
                <c:pt idx="90">
                  <c:v>1.283135895862846</c:v>
                </c:pt>
                <c:pt idx="91">
                  <c:v>3.8156338922666291</c:v>
                </c:pt>
                <c:pt idx="92">
                  <c:v>3.391482972612152</c:v>
                </c:pt>
                <c:pt idx="93">
                  <c:v>-1.417068495141564</c:v>
                </c:pt>
                <c:pt idx="94">
                  <c:v>-1.0727901190336979</c:v>
                </c:pt>
              </c:numCache>
            </c:numRef>
          </c:xVal>
          <c:yVal>
            <c:numRef>
              <c:f>'PCA-Vardar'!$AD$2:$AD$96</c:f>
              <c:numCache>
                <c:formatCode>0.00</c:formatCode>
                <c:ptCount val="95"/>
                <c:pt idx="0">
                  <c:v>0.58204471945988334</c:v>
                </c:pt>
                <c:pt idx="1">
                  <c:v>0.87292452670427101</c:v>
                </c:pt>
                <c:pt idx="2">
                  <c:v>0.58191871001652939</c:v>
                </c:pt>
                <c:pt idx="3">
                  <c:v>0.23254718865327911</c:v>
                </c:pt>
                <c:pt idx="4">
                  <c:v>-2.099605741513995</c:v>
                </c:pt>
                <c:pt idx="5">
                  <c:v>0.19045327459921579</c:v>
                </c:pt>
                <c:pt idx="6">
                  <c:v>0.82257974472440853</c:v>
                </c:pt>
                <c:pt idx="7">
                  <c:v>0.92227125957940315</c:v>
                </c:pt>
                <c:pt idx="8">
                  <c:v>-0.36417708547015032</c:v>
                </c:pt>
                <c:pt idx="9">
                  <c:v>-0.21612818139925319</c:v>
                </c:pt>
                <c:pt idx="10">
                  <c:v>-1.0198757876150759</c:v>
                </c:pt>
                <c:pt idx="11">
                  <c:v>-1.5674404420901209</c:v>
                </c:pt>
                <c:pt idx="12">
                  <c:v>-1.212725795291629</c:v>
                </c:pt>
                <c:pt idx="13">
                  <c:v>-6.0169754928909418</c:v>
                </c:pt>
                <c:pt idx="14">
                  <c:v>-5.5426990062610322E-2</c:v>
                </c:pt>
                <c:pt idx="15">
                  <c:v>7.6612937258476177E-2</c:v>
                </c:pt>
                <c:pt idx="16">
                  <c:v>1.1367721860085529</c:v>
                </c:pt>
                <c:pt idx="17">
                  <c:v>1.469390237459212</c:v>
                </c:pt>
                <c:pt idx="18">
                  <c:v>1.680342297139936</c:v>
                </c:pt>
                <c:pt idx="19">
                  <c:v>6.6798856060780828E-2</c:v>
                </c:pt>
                <c:pt idx="20">
                  <c:v>0.61467832446958548</c:v>
                </c:pt>
                <c:pt idx="21">
                  <c:v>2.1978210036961432</c:v>
                </c:pt>
                <c:pt idx="22">
                  <c:v>1.5907289134907161</c:v>
                </c:pt>
                <c:pt idx="23">
                  <c:v>-0.2106063982109766</c:v>
                </c:pt>
                <c:pt idx="24">
                  <c:v>0.92499757294541063</c:v>
                </c:pt>
                <c:pt idx="25">
                  <c:v>-8.6971444647976709E-2</c:v>
                </c:pt>
                <c:pt idx="26">
                  <c:v>0.4824719727290866</c:v>
                </c:pt>
                <c:pt idx="27">
                  <c:v>1.632435317513528</c:v>
                </c:pt>
                <c:pt idx="28">
                  <c:v>0.76830332780430666</c:v>
                </c:pt>
                <c:pt idx="29">
                  <c:v>4.2005686148219521</c:v>
                </c:pt>
                <c:pt idx="30">
                  <c:v>4.0691349627357436</c:v>
                </c:pt>
                <c:pt idx="31">
                  <c:v>1.807178321576187</c:v>
                </c:pt>
                <c:pt idx="32">
                  <c:v>-0.61946818788292302</c:v>
                </c:pt>
                <c:pt idx="33">
                  <c:v>2.9896956892334869</c:v>
                </c:pt>
                <c:pt idx="34">
                  <c:v>0.8214745597049663</c:v>
                </c:pt>
                <c:pt idx="35">
                  <c:v>0.8214623324249527</c:v>
                </c:pt>
                <c:pt idx="36">
                  <c:v>0.86233394307376243</c:v>
                </c:pt>
                <c:pt idx="37">
                  <c:v>0.52694325573573675</c:v>
                </c:pt>
                <c:pt idx="38">
                  <c:v>0.38326625173423129</c:v>
                </c:pt>
                <c:pt idx="39">
                  <c:v>0.53244439008697086</c:v>
                </c:pt>
                <c:pt idx="40">
                  <c:v>0.33945018602049248</c:v>
                </c:pt>
                <c:pt idx="41">
                  <c:v>0.122093927717076</c:v>
                </c:pt>
                <c:pt idx="42">
                  <c:v>0.38019594348123259</c:v>
                </c:pt>
                <c:pt idx="43">
                  <c:v>-4.6889012433832498E-2</c:v>
                </c:pt>
                <c:pt idx="44">
                  <c:v>-0.47534679513298839</c:v>
                </c:pt>
                <c:pt idx="45">
                  <c:v>-0.5610537736851493</c:v>
                </c:pt>
                <c:pt idx="46">
                  <c:v>7.8419953364608719E-2</c:v>
                </c:pt>
                <c:pt idx="47">
                  <c:v>0.9609287637215479</c:v>
                </c:pt>
                <c:pt idx="48">
                  <c:v>1.065596929587328</c:v>
                </c:pt>
                <c:pt idx="49">
                  <c:v>1.169176015470101</c:v>
                </c:pt>
                <c:pt idx="50">
                  <c:v>-1.199478770430455</c:v>
                </c:pt>
                <c:pt idx="51">
                  <c:v>1.2505623660226659</c:v>
                </c:pt>
                <c:pt idx="52">
                  <c:v>0.9388141457423187</c:v>
                </c:pt>
                <c:pt idx="53">
                  <c:v>1.3421333856448809</c:v>
                </c:pt>
                <c:pt idx="54">
                  <c:v>1.6290750013253119</c:v>
                </c:pt>
                <c:pt idx="55">
                  <c:v>0.87449150634280992</c:v>
                </c:pt>
                <c:pt idx="56">
                  <c:v>1.1126733125781809</c:v>
                </c:pt>
                <c:pt idx="57">
                  <c:v>1.987092264190617</c:v>
                </c:pt>
                <c:pt idx="58">
                  <c:v>2.1765332592466491</c:v>
                </c:pt>
                <c:pt idx="59">
                  <c:v>1.7217558306611049</c:v>
                </c:pt>
                <c:pt idx="60">
                  <c:v>0.86278489104191369</c:v>
                </c:pt>
                <c:pt idx="61">
                  <c:v>1.6218455097739819</c:v>
                </c:pt>
                <c:pt idx="62">
                  <c:v>1.8118374500365471</c:v>
                </c:pt>
                <c:pt idx="63">
                  <c:v>0.71266542973517522</c:v>
                </c:pt>
                <c:pt idx="64">
                  <c:v>1.3457871603523019</c:v>
                </c:pt>
                <c:pt idx="65">
                  <c:v>0.3889287240609513</c:v>
                </c:pt>
                <c:pt idx="66">
                  <c:v>1.116017417439862</c:v>
                </c:pt>
                <c:pt idx="67">
                  <c:v>0.9215774853488975</c:v>
                </c:pt>
                <c:pt idx="68">
                  <c:v>0.59901481386046096</c:v>
                </c:pt>
                <c:pt idx="69">
                  <c:v>0.52833853528549746</c:v>
                </c:pt>
                <c:pt idx="70">
                  <c:v>0.28987218760288708</c:v>
                </c:pt>
                <c:pt idx="71">
                  <c:v>0.73930882472378123</c:v>
                </c:pt>
                <c:pt idx="72">
                  <c:v>0.46477045808810219</c:v>
                </c:pt>
                <c:pt idx="73">
                  <c:v>0.35718255733253512</c:v>
                </c:pt>
                <c:pt idx="74">
                  <c:v>0.59625471596748025</c:v>
                </c:pt>
                <c:pt idx="75">
                  <c:v>1.3311604958476979</c:v>
                </c:pt>
                <c:pt idx="76">
                  <c:v>1.7072800408729469</c:v>
                </c:pt>
                <c:pt idx="77">
                  <c:v>-0.42251535867289602</c:v>
                </c:pt>
                <c:pt idx="78">
                  <c:v>-0.38634437832020108</c:v>
                </c:pt>
                <c:pt idx="79">
                  <c:v>0.98478982960195971</c:v>
                </c:pt>
                <c:pt idx="80">
                  <c:v>1.1724234084739731</c:v>
                </c:pt>
                <c:pt idx="81">
                  <c:v>0.90380850705388482</c:v>
                </c:pt>
                <c:pt idx="82">
                  <c:v>-0.35928510144325698</c:v>
                </c:pt>
                <c:pt idx="83">
                  <c:v>0.50137168777265417</c:v>
                </c:pt>
                <c:pt idx="84">
                  <c:v>0.55704346508714764</c:v>
                </c:pt>
                <c:pt idx="85">
                  <c:v>1.3683206075497729</c:v>
                </c:pt>
                <c:pt idx="86">
                  <c:v>3.9197427818559492</c:v>
                </c:pt>
                <c:pt idx="87">
                  <c:v>3.8193662469684768</c:v>
                </c:pt>
                <c:pt idx="88">
                  <c:v>4.0468768639073076</c:v>
                </c:pt>
                <c:pt idx="89">
                  <c:v>1.7820358550218609</c:v>
                </c:pt>
                <c:pt idx="90">
                  <c:v>1.373563503478384</c:v>
                </c:pt>
                <c:pt idx="91">
                  <c:v>-0.64231669242424416</c:v>
                </c:pt>
                <c:pt idx="92">
                  <c:v>-0.56974858550383101</c:v>
                </c:pt>
                <c:pt idx="93">
                  <c:v>2.9687275357648608</c:v>
                </c:pt>
                <c:pt idx="94">
                  <c:v>3.1921896842882851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F2-6743-B990-E3D3D5DC2D0D}"/>
            </c:ext>
          </c:extLst>
        </c:ser>
        <c:ser>
          <c:idx val="1"/>
          <c:order val="1"/>
          <c:tx>
            <c:v>Vavdos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'PCA-Vardar'!$AC$97:$AC$150</c:f>
              <c:numCache>
                <c:formatCode>0.00</c:formatCode>
                <c:ptCount val="54"/>
                <c:pt idx="0">
                  <c:v>7.0112880915736558E-2</c:v>
                </c:pt>
                <c:pt idx="1">
                  <c:v>0.38322027917603491</c:v>
                </c:pt>
                <c:pt idx="2">
                  <c:v>1.4746164600587841</c:v>
                </c:pt>
                <c:pt idx="3">
                  <c:v>1.322450683702791</c:v>
                </c:pt>
                <c:pt idx="4">
                  <c:v>-1.639869102435221</c:v>
                </c:pt>
                <c:pt idx="5">
                  <c:v>-1.6695855642733699</c:v>
                </c:pt>
                <c:pt idx="6">
                  <c:v>-0.6532256705503654</c:v>
                </c:pt>
                <c:pt idx="7">
                  <c:v>-0.53126462462391411</c:v>
                </c:pt>
                <c:pt idx="8">
                  <c:v>-2.6576019864135709</c:v>
                </c:pt>
                <c:pt idx="9">
                  <c:v>-2.7439816544064568</c:v>
                </c:pt>
                <c:pt idx="10">
                  <c:v>-2.7236501553452608</c:v>
                </c:pt>
                <c:pt idx="11">
                  <c:v>-2.8338599658953041</c:v>
                </c:pt>
                <c:pt idx="12">
                  <c:v>-1.195861202736165</c:v>
                </c:pt>
                <c:pt idx="13">
                  <c:v>-1.8604802916603369</c:v>
                </c:pt>
                <c:pt idx="14">
                  <c:v>-1.580232243562667</c:v>
                </c:pt>
                <c:pt idx="15">
                  <c:v>-1.7854664887871461</c:v>
                </c:pt>
                <c:pt idx="16">
                  <c:v>-1.8389398622310109</c:v>
                </c:pt>
                <c:pt idx="17">
                  <c:v>-2.0215534512325881</c:v>
                </c:pt>
                <c:pt idx="18">
                  <c:v>-1.920686483402638</c:v>
                </c:pt>
                <c:pt idx="19">
                  <c:v>-0.80994901376280926</c:v>
                </c:pt>
                <c:pt idx="20">
                  <c:v>-0.90132973019705276</c:v>
                </c:pt>
                <c:pt idx="21">
                  <c:v>-0.90547336035163395</c:v>
                </c:pt>
                <c:pt idx="22">
                  <c:v>-0.73361264141957983</c:v>
                </c:pt>
                <c:pt idx="23">
                  <c:v>-0.42346683565458881</c:v>
                </c:pt>
                <c:pt idx="24">
                  <c:v>-0.70314326939530558</c:v>
                </c:pt>
                <c:pt idx="25">
                  <c:v>-0.79529344102511113</c:v>
                </c:pt>
                <c:pt idx="26">
                  <c:v>-0.53882790140092263</c:v>
                </c:pt>
                <c:pt idx="27">
                  <c:v>-0.53977309309880994</c:v>
                </c:pt>
                <c:pt idx="28">
                  <c:v>-0.69909315968492924</c:v>
                </c:pt>
                <c:pt idx="29">
                  <c:v>-0.6420683013410533</c:v>
                </c:pt>
                <c:pt idx="30">
                  <c:v>-0.66937880988659604</c:v>
                </c:pt>
                <c:pt idx="31">
                  <c:v>-1.0208581837131481</c:v>
                </c:pt>
                <c:pt idx="32">
                  <c:v>-0.56604113415673241</c:v>
                </c:pt>
                <c:pt idx="33">
                  <c:v>-0.2756114531444106</c:v>
                </c:pt>
                <c:pt idx="34">
                  <c:v>-0.20530918320947131</c:v>
                </c:pt>
                <c:pt idx="35">
                  <c:v>-0.42270374183012832</c:v>
                </c:pt>
                <c:pt idx="36">
                  <c:v>-0.29305170083123128</c:v>
                </c:pt>
                <c:pt idx="37">
                  <c:v>-0.45103974152680798</c:v>
                </c:pt>
                <c:pt idx="38">
                  <c:v>-0.2127896007515617</c:v>
                </c:pt>
                <c:pt idx="39">
                  <c:v>-0.14704226057929901</c:v>
                </c:pt>
                <c:pt idx="40">
                  <c:v>-1.3059069181713041</c:v>
                </c:pt>
                <c:pt idx="41">
                  <c:v>-1.060327580361544</c:v>
                </c:pt>
                <c:pt idx="42">
                  <c:v>-1.1781700619560651</c:v>
                </c:pt>
                <c:pt idx="43">
                  <c:v>-1.3227343275472281</c:v>
                </c:pt>
                <c:pt idx="44">
                  <c:v>-1.161732013724577</c:v>
                </c:pt>
                <c:pt idx="45">
                  <c:v>-0.86980073496457377</c:v>
                </c:pt>
                <c:pt idx="46">
                  <c:v>-1.2548149219100539</c:v>
                </c:pt>
                <c:pt idx="47">
                  <c:v>-0.16628142174209459</c:v>
                </c:pt>
                <c:pt idx="48">
                  <c:v>-0.46876833975482712</c:v>
                </c:pt>
                <c:pt idx="49">
                  <c:v>-4.7642602899206403E-2</c:v>
                </c:pt>
                <c:pt idx="50">
                  <c:v>0.10597000848353411</c:v>
                </c:pt>
                <c:pt idx="51">
                  <c:v>2.200187864330487E-2</c:v>
                </c:pt>
                <c:pt idx="52">
                  <c:v>3.21397935350618E-2</c:v>
                </c:pt>
                <c:pt idx="53">
                  <c:v>-0.46355563461068688</c:v>
                </c:pt>
              </c:numCache>
            </c:numRef>
          </c:xVal>
          <c:yVal>
            <c:numRef>
              <c:f>'PCA-Vardar'!$AD$97:$AD$150</c:f>
              <c:numCache>
                <c:formatCode>0.00</c:formatCode>
                <c:ptCount val="54"/>
                <c:pt idx="0">
                  <c:v>-9.5538255362808924E-2</c:v>
                </c:pt>
                <c:pt idx="1">
                  <c:v>0.79798030810673759</c:v>
                </c:pt>
                <c:pt idx="2">
                  <c:v>0.42910403982508322</c:v>
                </c:pt>
                <c:pt idx="3">
                  <c:v>0.79237639499223367</c:v>
                </c:pt>
                <c:pt idx="4">
                  <c:v>0.4149712763807562</c:v>
                </c:pt>
                <c:pt idx="5">
                  <c:v>0.69490576377189806</c:v>
                </c:pt>
                <c:pt idx="6">
                  <c:v>1.749176544269329</c:v>
                </c:pt>
                <c:pt idx="7">
                  <c:v>1.788975074774507</c:v>
                </c:pt>
                <c:pt idx="8">
                  <c:v>0.41070049006960441</c:v>
                </c:pt>
                <c:pt idx="9">
                  <c:v>0.33667125290363908</c:v>
                </c:pt>
                <c:pt idx="10">
                  <c:v>7.6418043779788308E-2</c:v>
                </c:pt>
                <c:pt idx="11">
                  <c:v>0.19066067200306089</c:v>
                </c:pt>
                <c:pt idx="12">
                  <c:v>-1.299820143601599</c:v>
                </c:pt>
                <c:pt idx="13">
                  <c:v>-1.820691906896035</c:v>
                </c:pt>
                <c:pt idx="14">
                  <c:v>-1.511797487147871</c:v>
                </c:pt>
                <c:pt idx="15">
                  <c:v>-1.529236027297096</c:v>
                </c:pt>
                <c:pt idx="16">
                  <c:v>-1.447961913173301</c:v>
                </c:pt>
                <c:pt idx="17">
                  <c:v>-1.7841352033698841</c:v>
                </c:pt>
                <c:pt idx="18">
                  <c:v>-1.7995806822241029</c:v>
                </c:pt>
                <c:pt idx="19">
                  <c:v>-0.63787457075902576</c:v>
                </c:pt>
                <c:pt idx="20">
                  <c:v>-0.37227306888049738</c:v>
                </c:pt>
                <c:pt idx="21">
                  <c:v>-0.43363536099752142</c:v>
                </c:pt>
                <c:pt idx="22">
                  <c:v>-0.64045985554253471</c:v>
                </c:pt>
                <c:pt idx="23">
                  <c:v>-0.74441387602626374</c:v>
                </c:pt>
                <c:pt idx="24">
                  <c:v>-0.34359659221111011</c:v>
                </c:pt>
                <c:pt idx="25">
                  <c:v>-0.24358129966180511</c:v>
                </c:pt>
                <c:pt idx="26">
                  <c:v>-0.36569453766962268</c:v>
                </c:pt>
                <c:pt idx="27">
                  <c:v>-0.44474984918396998</c:v>
                </c:pt>
                <c:pt idx="28">
                  <c:v>-0.40673895653054382</c:v>
                </c:pt>
                <c:pt idx="29">
                  <c:v>-0.41505743223463498</c:v>
                </c:pt>
                <c:pt idx="30">
                  <c:v>-0.1334801665509204</c:v>
                </c:pt>
                <c:pt idx="31">
                  <c:v>-5.0113806949448447E-2</c:v>
                </c:pt>
                <c:pt idx="32">
                  <c:v>-0.32177308806449001</c:v>
                </c:pt>
                <c:pt idx="33">
                  <c:v>7.4144502631681665E-4</c:v>
                </c:pt>
                <c:pt idx="34">
                  <c:v>-6.3084678445509213E-3</c:v>
                </c:pt>
                <c:pt idx="35">
                  <c:v>4.1432433746787192E-2</c:v>
                </c:pt>
                <c:pt idx="36">
                  <c:v>3.1680244903610898E-2</c:v>
                </c:pt>
                <c:pt idx="37">
                  <c:v>-5.2076131635350542E-3</c:v>
                </c:pt>
                <c:pt idx="38">
                  <c:v>-0.24940666073602791</c:v>
                </c:pt>
                <c:pt idx="39">
                  <c:v>-2.581996467878285E-2</c:v>
                </c:pt>
                <c:pt idx="40">
                  <c:v>-1.1941824369595571</c:v>
                </c:pt>
                <c:pt idx="41">
                  <c:v>-1.309237073917487</c:v>
                </c:pt>
                <c:pt idx="42">
                  <c:v>-0.88769727000022702</c:v>
                </c:pt>
                <c:pt idx="43">
                  <c:v>-1.3234608044337131</c:v>
                </c:pt>
                <c:pt idx="44">
                  <c:v>-0.95960273238392679</c:v>
                </c:pt>
                <c:pt idx="45">
                  <c:v>-0.78524274701760011</c:v>
                </c:pt>
                <c:pt idx="46">
                  <c:v>-1.209305821081287</c:v>
                </c:pt>
                <c:pt idx="47">
                  <c:v>0.33088840682391712</c:v>
                </c:pt>
                <c:pt idx="48">
                  <c:v>-2.605937777441646E-2</c:v>
                </c:pt>
                <c:pt idx="49">
                  <c:v>0.25231620115887421</c:v>
                </c:pt>
                <c:pt idx="50">
                  <c:v>0.18453483064586421</c:v>
                </c:pt>
                <c:pt idx="51">
                  <c:v>-3.5207255286070549E-2</c:v>
                </c:pt>
                <c:pt idx="52">
                  <c:v>1.48355280852448E-2</c:v>
                </c:pt>
                <c:pt idx="53">
                  <c:v>2.3136115458043699E-2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F2-6743-B990-E3D3D5DC2D0D}"/>
            </c:ext>
          </c:extLst>
        </c:ser>
        <c:ser>
          <c:idx val="2"/>
          <c:order val="2"/>
          <c:tx>
            <c:v>Skyros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'PCA-Vardar'!$AC$151:$AC$274</c:f>
              <c:numCache>
                <c:formatCode>0.00</c:formatCode>
                <c:ptCount val="124"/>
                <c:pt idx="0">
                  <c:v>-0.2339014241420212</c:v>
                </c:pt>
                <c:pt idx="1">
                  <c:v>-0.2479270180899423</c:v>
                </c:pt>
                <c:pt idx="2">
                  <c:v>-8.2347745618454024E-2</c:v>
                </c:pt>
                <c:pt idx="3">
                  <c:v>-8.3629359921565782E-2</c:v>
                </c:pt>
                <c:pt idx="4">
                  <c:v>-5.8702173110734418E-3</c:v>
                </c:pt>
                <c:pt idx="5">
                  <c:v>-0.12790219586521259</c:v>
                </c:pt>
                <c:pt idx="6">
                  <c:v>-0.28439403553065989</c:v>
                </c:pt>
                <c:pt idx="7">
                  <c:v>-0.33372955519983521</c:v>
                </c:pt>
                <c:pt idx="8">
                  <c:v>-0.30428221635651659</c:v>
                </c:pt>
                <c:pt idx="9">
                  <c:v>-0.1149826032188347</c:v>
                </c:pt>
                <c:pt idx="10">
                  <c:v>-0.28666753505684128</c:v>
                </c:pt>
                <c:pt idx="11">
                  <c:v>-0.30702844935240098</c:v>
                </c:pt>
                <c:pt idx="12">
                  <c:v>-0.45684098126655159</c:v>
                </c:pt>
                <c:pt idx="13">
                  <c:v>-0.22295422991592881</c:v>
                </c:pt>
                <c:pt idx="14">
                  <c:v>-0.46950030835757361</c:v>
                </c:pt>
                <c:pt idx="15">
                  <c:v>-0.46176652441837612</c:v>
                </c:pt>
                <c:pt idx="16">
                  <c:v>-0.59837140129661781</c:v>
                </c:pt>
                <c:pt idx="17">
                  <c:v>-0.66586779341396052</c:v>
                </c:pt>
                <c:pt idx="18">
                  <c:v>-0.97188251468193898</c:v>
                </c:pt>
                <c:pt idx="19">
                  <c:v>-0.69351256093114744</c:v>
                </c:pt>
                <c:pt idx="20">
                  <c:v>-0.5008122805204106</c:v>
                </c:pt>
                <c:pt idx="21">
                  <c:v>-0.73322239293696956</c:v>
                </c:pt>
                <c:pt idx="22">
                  <c:v>-0.1700202197311656</c:v>
                </c:pt>
                <c:pt idx="23">
                  <c:v>-0.23103941777007911</c:v>
                </c:pt>
                <c:pt idx="24">
                  <c:v>-0.21836372458524969</c:v>
                </c:pt>
                <c:pt idx="25">
                  <c:v>-0.18894692657688261</c:v>
                </c:pt>
                <c:pt idx="26">
                  <c:v>-0.28446342686167192</c:v>
                </c:pt>
                <c:pt idx="27">
                  <c:v>-1.1451750294958341</c:v>
                </c:pt>
                <c:pt idx="28">
                  <c:v>-0.64538564926804953</c:v>
                </c:pt>
                <c:pt idx="29">
                  <c:v>-0.49875319285985281</c:v>
                </c:pt>
                <c:pt idx="30">
                  <c:v>-0.99991777123621095</c:v>
                </c:pt>
                <c:pt idx="31">
                  <c:v>-0.32341165050664922</c:v>
                </c:pt>
                <c:pt idx="32">
                  <c:v>-0.46890115676729682</c:v>
                </c:pt>
                <c:pt idx="33">
                  <c:v>-1.8118612106877361</c:v>
                </c:pt>
                <c:pt idx="34">
                  <c:v>-1.2500729670902551</c:v>
                </c:pt>
                <c:pt idx="35">
                  <c:v>-0.95381171978627732</c:v>
                </c:pt>
                <c:pt idx="36">
                  <c:v>-0.786315571564979</c:v>
                </c:pt>
                <c:pt idx="37">
                  <c:v>-1.6444538145727541</c:v>
                </c:pt>
                <c:pt idx="38">
                  <c:v>-1.1509629415612681</c:v>
                </c:pt>
                <c:pt idx="39">
                  <c:v>-0.81870406207880597</c:v>
                </c:pt>
                <c:pt idx="40">
                  <c:v>-0.64513874628986212</c:v>
                </c:pt>
                <c:pt idx="41">
                  <c:v>-0.65161519838072735</c:v>
                </c:pt>
                <c:pt idx="42">
                  <c:v>-0.82633656535346578</c:v>
                </c:pt>
                <c:pt idx="43">
                  <c:v>-0.79344260061745753</c:v>
                </c:pt>
                <c:pt idx="44">
                  <c:v>-0.74866459554456788</c:v>
                </c:pt>
                <c:pt idx="45">
                  <c:v>-0.62949872112409566</c:v>
                </c:pt>
                <c:pt idx="46">
                  <c:v>-0.69199848793081586</c:v>
                </c:pt>
                <c:pt idx="47">
                  <c:v>-0.33986187780723581</c:v>
                </c:pt>
                <c:pt idx="48">
                  <c:v>0.2442791082393736</c:v>
                </c:pt>
                <c:pt idx="49">
                  <c:v>-0.30665745994430638</c:v>
                </c:pt>
                <c:pt idx="50">
                  <c:v>-0.28915860557591633</c:v>
                </c:pt>
                <c:pt idx="51">
                  <c:v>-0.41723256507773387</c:v>
                </c:pt>
                <c:pt idx="52">
                  <c:v>-0.35912277506164147</c:v>
                </c:pt>
                <c:pt idx="53">
                  <c:v>-0.44372969503066167</c:v>
                </c:pt>
                <c:pt idx="54">
                  <c:v>-0.3544117258855996</c:v>
                </c:pt>
                <c:pt idx="55">
                  <c:v>-0.40141054420335143</c:v>
                </c:pt>
                <c:pt idx="56">
                  <c:v>-0.33075062326986598</c:v>
                </c:pt>
                <c:pt idx="57">
                  <c:v>-0.41272887931196811</c:v>
                </c:pt>
                <c:pt idx="58">
                  <c:v>-0.43937923287494929</c:v>
                </c:pt>
                <c:pt idx="59">
                  <c:v>-0.33245588134241472</c:v>
                </c:pt>
                <c:pt idx="60">
                  <c:v>-0.36608161877635859</c:v>
                </c:pt>
                <c:pt idx="61">
                  <c:v>-0.36106780209307532</c:v>
                </c:pt>
                <c:pt idx="62">
                  <c:v>-0.31367661452864498</c:v>
                </c:pt>
                <c:pt idx="63">
                  <c:v>-0.42062069966591392</c:v>
                </c:pt>
                <c:pt idx="64">
                  <c:v>-0.48298193160850772</c:v>
                </c:pt>
                <c:pt idx="65">
                  <c:v>-0.41500798517920262</c:v>
                </c:pt>
                <c:pt idx="66">
                  <c:v>-0.54827049643737469</c:v>
                </c:pt>
                <c:pt idx="67">
                  <c:v>-1.8649894473783151</c:v>
                </c:pt>
                <c:pt idx="68">
                  <c:v>-1.8768023371942399</c:v>
                </c:pt>
                <c:pt idx="69">
                  <c:v>-1.813408918808636</c:v>
                </c:pt>
                <c:pt idx="70">
                  <c:v>-1.576734163429647</c:v>
                </c:pt>
                <c:pt idx="71">
                  <c:v>-1.5069189792058211</c:v>
                </c:pt>
                <c:pt idx="72">
                  <c:v>-1.5611787348472961</c:v>
                </c:pt>
                <c:pt idx="73">
                  <c:v>-1.609638829937639</c:v>
                </c:pt>
                <c:pt idx="74">
                  <c:v>-1.638243561380661</c:v>
                </c:pt>
                <c:pt idx="75">
                  <c:v>-1.486677925033469</c:v>
                </c:pt>
                <c:pt idx="76">
                  <c:v>-2.231692282878746</c:v>
                </c:pt>
                <c:pt idx="77">
                  <c:v>-2.1645735079986919</c:v>
                </c:pt>
                <c:pt idx="78">
                  <c:v>-2.1695016165916958</c:v>
                </c:pt>
                <c:pt idx="79">
                  <c:v>-2.4942595897882862</c:v>
                </c:pt>
                <c:pt idx="80">
                  <c:v>-1.5202734678918779</c:v>
                </c:pt>
                <c:pt idx="81">
                  <c:v>-1.372866216436978</c:v>
                </c:pt>
                <c:pt idx="82">
                  <c:v>-1.5762031959333029</c:v>
                </c:pt>
                <c:pt idx="83">
                  <c:v>-1.5618241709688621</c:v>
                </c:pt>
                <c:pt idx="84">
                  <c:v>-1.711842598251383</c:v>
                </c:pt>
                <c:pt idx="85">
                  <c:v>-1.803219158656425</c:v>
                </c:pt>
                <c:pt idx="86">
                  <c:v>-1.696928790777829</c:v>
                </c:pt>
                <c:pt idx="87">
                  <c:v>-1.7480128563377419</c:v>
                </c:pt>
                <c:pt idx="88">
                  <c:v>-1.8885629983084711</c:v>
                </c:pt>
                <c:pt idx="89">
                  <c:v>-1.8039172778552559</c:v>
                </c:pt>
                <c:pt idx="90">
                  <c:v>-1.8708246854209809</c:v>
                </c:pt>
                <c:pt idx="91">
                  <c:v>-1.8492401729838781</c:v>
                </c:pt>
                <c:pt idx="92">
                  <c:v>-1.87767673304495</c:v>
                </c:pt>
                <c:pt idx="93">
                  <c:v>2.3513980737219509</c:v>
                </c:pt>
                <c:pt idx="94">
                  <c:v>2.478641185299689</c:v>
                </c:pt>
                <c:pt idx="95">
                  <c:v>2.1992009259497869</c:v>
                </c:pt>
                <c:pt idx="96">
                  <c:v>2.2568690544620762</c:v>
                </c:pt>
                <c:pt idx="97">
                  <c:v>2.289092440576765</c:v>
                </c:pt>
                <c:pt idx="98">
                  <c:v>2.1727212741056361</c:v>
                </c:pt>
                <c:pt idx="99">
                  <c:v>1.947482711159003</c:v>
                </c:pt>
                <c:pt idx="100">
                  <c:v>2.5345914591241292</c:v>
                </c:pt>
                <c:pt idx="101">
                  <c:v>2.2936682267773159</c:v>
                </c:pt>
                <c:pt idx="102">
                  <c:v>2.410029008223797</c:v>
                </c:pt>
                <c:pt idx="103">
                  <c:v>2.6883632884535849</c:v>
                </c:pt>
                <c:pt idx="104">
                  <c:v>2.467922982025641</c:v>
                </c:pt>
                <c:pt idx="105">
                  <c:v>1.96466385603306</c:v>
                </c:pt>
                <c:pt idx="106">
                  <c:v>2.2713276917200411</c:v>
                </c:pt>
                <c:pt idx="107">
                  <c:v>2.289781014248673</c:v>
                </c:pt>
                <c:pt idx="108">
                  <c:v>2.4911045363917488</c:v>
                </c:pt>
                <c:pt idx="109">
                  <c:v>2.4335313437423269</c:v>
                </c:pt>
                <c:pt idx="110">
                  <c:v>2.4042489249701742</c:v>
                </c:pt>
                <c:pt idx="111">
                  <c:v>2.615926312375263</c:v>
                </c:pt>
                <c:pt idx="112">
                  <c:v>2.460046901718866</c:v>
                </c:pt>
                <c:pt idx="113">
                  <c:v>2.5120534792392459</c:v>
                </c:pt>
                <c:pt idx="114">
                  <c:v>2.1213879559229829</c:v>
                </c:pt>
                <c:pt idx="115">
                  <c:v>3.6206363677961022</c:v>
                </c:pt>
                <c:pt idx="116">
                  <c:v>3.5371483212123489</c:v>
                </c:pt>
                <c:pt idx="117">
                  <c:v>3.439435215987988</c:v>
                </c:pt>
                <c:pt idx="118">
                  <c:v>3.1447685104128671</c:v>
                </c:pt>
                <c:pt idx="119">
                  <c:v>3.4910471427648369</c:v>
                </c:pt>
                <c:pt idx="120">
                  <c:v>3.2762130843310482</c:v>
                </c:pt>
                <c:pt idx="121">
                  <c:v>2.652379967206973</c:v>
                </c:pt>
                <c:pt idx="122">
                  <c:v>3.2030751769107391</c:v>
                </c:pt>
                <c:pt idx="123">
                  <c:v>3.2454862177905901</c:v>
                </c:pt>
              </c:numCache>
            </c:numRef>
          </c:xVal>
          <c:yVal>
            <c:numRef>
              <c:f>'PCA-Vardar'!$AD$151:$AD$274</c:f>
              <c:numCache>
                <c:formatCode>0.00</c:formatCode>
                <c:ptCount val="124"/>
                <c:pt idx="0">
                  <c:v>0.55812352055710712</c:v>
                </c:pt>
                <c:pt idx="1">
                  <c:v>0.64595802813033631</c:v>
                </c:pt>
                <c:pt idx="2">
                  <c:v>0.40102395019626907</c:v>
                </c:pt>
                <c:pt idx="3">
                  <c:v>0.40165594761101409</c:v>
                </c:pt>
                <c:pt idx="4">
                  <c:v>0.45596116353244642</c:v>
                </c:pt>
                <c:pt idx="5">
                  <c:v>0.37979045617783541</c:v>
                </c:pt>
                <c:pt idx="6">
                  <c:v>-3.3440252370014821E-2</c:v>
                </c:pt>
                <c:pt idx="7">
                  <c:v>4.1988359869500523E-2</c:v>
                </c:pt>
                <c:pt idx="8">
                  <c:v>0.31362876468196649</c:v>
                </c:pt>
                <c:pt idx="9">
                  <c:v>0.2454847958069834</c:v>
                </c:pt>
                <c:pt idx="10">
                  <c:v>0.32501277581695132</c:v>
                </c:pt>
                <c:pt idx="11">
                  <c:v>0.31283557238485821</c:v>
                </c:pt>
                <c:pt idx="12">
                  <c:v>0.44989382882208501</c:v>
                </c:pt>
                <c:pt idx="13">
                  <c:v>0.20729210921786029</c:v>
                </c:pt>
                <c:pt idx="14">
                  <c:v>7.6666983463887367E-2</c:v>
                </c:pt>
                <c:pt idx="15">
                  <c:v>2.4148374480508241E-2</c:v>
                </c:pt>
                <c:pt idx="16">
                  <c:v>0.26653793387291269</c:v>
                </c:pt>
                <c:pt idx="17">
                  <c:v>0.1953086349032033</c:v>
                </c:pt>
                <c:pt idx="18">
                  <c:v>0.1562969389821541</c:v>
                </c:pt>
                <c:pt idx="19">
                  <c:v>-8.800953502576836E-2</c:v>
                </c:pt>
                <c:pt idx="20">
                  <c:v>5.9458729300864828E-2</c:v>
                </c:pt>
                <c:pt idx="21">
                  <c:v>2.406128976568123E-2</c:v>
                </c:pt>
                <c:pt idx="22">
                  <c:v>-4.4898642819497576</c:v>
                </c:pt>
                <c:pt idx="23">
                  <c:v>-4.5447209447650136</c:v>
                </c:pt>
                <c:pt idx="24">
                  <c:v>-4.3877046478888202</c:v>
                </c:pt>
                <c:pt idx="25">
                  <c:v>-4.5174077835280304</c:v>
                </c:pt>
                <c:pt idx="26">
                  <c:v>-4.7225122002841298</c:v>
                </c:pt>
                <c:pt idx="27">
                  <c:v>-6.3962166028941621</c:v>
                </c:pt>
                <c:pt idx="28">
                  <c:v>-0.2555753101349646</c:v>
                </c:pt>
                <c:pt idx="29">
                  <c:v>-0.12773498424587171</c:v>
                </c:pt>
                <c:pt idx="30">
                  <c:v>-0.69588616844565909</c:v>
                </c:pt>
                <c:pt idx="31">
                  <c:v>-6.4244504249742027E-2</c:v>
                </c:pt>
                <c:pt idx="32">
                  <c:v>-0.24514101041406619</c:v>
                </c:pt>
                <c:pt idx="33">
                  <c:v>0.1929750530150515</c:v>
                </c:pt>
                <c:pt idx="34">
                  <c:v>0.2427362022961228</c:v>
                </c:pt>
                <c:pt idx="35">
                  <c:v>-2.026095168579323E-2</c:v>
                </c:pt>
                <c:pt idx="36">
                  <c:v>-4.7371605173553599E-2</c:v>
                </c:pt>
                <c:pt idx="37">
                  <c:v>0.46267258519820381</c:v>
                </c:pt>
                <c:pt idx="38">
                  <c:v>-1.0120150095623179E-2</c:v>
                </c:pt>
                <c:pt idx="39">
                  <c:v>-0.38906451401675368</c:v>
                </c:pt>
                <c:pt idx="40">
                  <c:v>-0.39589948241321149</c:v>
                </c:pt>
                <c:pt idx="41">
                  <c:v>-0.18234472028652671</c:v>
                </c:pt>
                <c:pt idx="42">
                  <c:v>-0.5037471620326176</c:v>
                </c:pt>
                <c:pt idx="43">
                  <c:v>-0.33766806648358583</c:v>
                </c:pt>
                <c:pt idx="44">
                  <c:v>-0.33436424071455467</c:v>
                </c:pt>
                <c:pt idx="45">
                  <c:v>-0.25513945854112419</c:v>
                </c:pt>
                <c:pt idx="46">
                  <c:v>-0.36667756172632349</c:v>
                </c:pt>
                <c:pt idx="47">
                  <c:v>-0.42641923302268248</c:v>
                </c:pt>
                <c:pt idx="48">
                  <c:v>-1.025236050158064</c:v>
                </c:pt>
                <c:pt idx="49">
                  <c:v>-0.45668379737344661</c:v>
                </c:pt>
                <c:pt idx="50">
                  <c:v>-0.56112539421715235</c:v>
                </c:pt>
                <c:pt idx="51">
                  <c:v>-0.51520177541288348</c:v>
                </c:pt>
                <c:pt idx="52">
                  <c:v>-0.41121870228601848</c:v>
                </c:pt>
                <c:pt idx="53">
                  <c:v>-0.49938606516311151</c:v>
                </c:pt>
                <c:pt idx="54">
                  <c:v>-0.53646518708804902</c:v>
                </c:pt>
                <c:pt idx="55">
                  <c:v>-0.54852307105153475</c:v>
                </c:pt>
                <c:pt idx="56">
                  <c:v>-0.3956264981836965</c:v>
                </c:pt>
                <c:pt idx="57">
                  <c:v>-0.50313516251910695</c:v>
                </c:pt>
                <c:pt idx="58">
                  <c:v>-0.36251623975727237</c:v>
                </c:pt>
                <c:pt idx="59">
                  <c:v>-0.44626260938186191</c:v>
                </c:pt>
                <c:pt idx="60">
                  <c:v>-0.33291489244789918</c:v>
                </c:pt>
                <c:pt idx="61">
                  <c:v>-0.34428969592390152</c:v>
                </c:pt>
                <c:pt idx="62">
                  <c:v>-0.45638605986998387</c:v>
                </c:pt>
                <c:pt idx="63">
                  <c:v>-0.55510641765941704</c:v>
                </c:pt>
                <c:pt idx="64">
                  <c:v>-0.30415570594262581</c:v>
                </c:pt>
                <c:pt idx="65">
                  <c:v>-0.4184462540506913</c:v>
                </c:pt>
                <c:pt idx="66">
                  <c:v>-0.72703818037853096</c:v>
                </c:pt>
                <c:pt idx="67">
                  <c:v>-0.5021916776883627</c:v>
                </c:pt>
                <c:pt idx="68">
                  <c:v>-0.50113270559222944</c:v>
                </c:pt>
                <c:pt idx="69">
                  <c:v>-0.37055924925020889</c:v>
                </c:pt>
                <c:pt idx="70">
                  <c:v>-0.7735198025811475</c:v>
                </c:pt>
                <c:pt idx="71">
                  <c:v>-0.66037059890578753</c:v>
                </c:pt>
                <c:pt idx="72">
                  <c:v>-0.46874492962065978</c:v>
                </c:pt>
                <c:pt idx="73">
                  <c:v>-0.509655516606768</c:v>
                </c:pt>
                <c:pt idx="74">
                  <c:v>-0.47403820595368118</c:v>
                </c:pt>
                <c:pt idx="75">
                  <c:v>-0.41609273142298109</c:v>
                </c:pt>
                <c:pt idx="76">
                  <c:v>-1.250762876099536</c:v>
                </c:pt>
                <c:pt idx="77">
                  <c:v>-0.92726406055677213</c:v>
                </c:pt>
                <c:pt idx="78">
                  <c:v>-1.1186022631889241</c:v>
                </c:pt>
                <c:pt idx="79">
                  <c:v>-1.0911575395284181</c:v>
                </c:pt>
                <c:pt idx="80">
                  <c:v>-0.18202926922746279</c:v>
                </c:pt>
                <c:pt idx="81">
                  <c:v>-0.40955008027195128</c:v>
                </c:pt>
                <c:pt idx="82">
                  <c:v>-0.27272589261389441</c:v>
                </c:pt>
                <c:pt idx="83">
                  <c:v>-0.40127276742962897</c:v>
                </c:pt>
                <c:pt idx="84">
                  <c:v>-0.60940425513570584</c:v>
                </c:pt>
                <c:pt idx="85">
                  <c:v>-0.46340489271372642</c:v>
                </c:pt>
                <c:pt idx="86">
                  <c:v>-0.60781658886077283</c:v>
                </c:pt>
                <c:pt idx="87">
                  <c:v>-0.45459608168419602</c:v>
                </c:pt>
                <c:pt idx="88">
                  <c:v>-0.52269638326876777</c:v>
                </c:pt>
                <c:pt idx="89">
                  <c:v>-0.71659716847229649</c:v>
                </c:pt>
                <c:pt idx="90">
                  <c:v>-0.5215573538142253</c:v>
                </c:pt>
                <c:pt idx="91">
                  <c:v>-0.64634143309868608</c:v>
                </c:pt>
                <c:pt idx="92">
                  <c:v>-0.53495565323550254</c:v>
                </c:pt>
                <c:pt idx="93">
                  <c:v>-0.64803662397098138</c:v>
                </c:pt>
                <c:pt idx="94">
                  <c:v>-0.24637941536201449</c:v>
                </c:pt>
                <c:pt idx="95">
                  <c:v>-0.24333591594806461</c:v>
                </c:pt>
                <c:pt idx="96">
                  <c:v>-5.9126490802062143E-2</c:v>
                </c:pt>
                <c:pt idx="97">
                  <c:v>-0.35035797462487572</c:v>
                </c:pt>
                <c:pt idx="98">
                  <c:v>-0.36890269563154632</c:v>
                </c:pt>
                <c:pt idx="99">
                  <c:v>-0.36121158189677632</c:v>
                </c:pt>
                <c:pt idx="100">
                  <c:v>-0.1660312359045247</c:v>
                </c:pt>
                <c:pt idx="101">
                  <c:v>-0.10667873357793239</c:v>
                </c:pt>
                <c:pt idx="102">
                  <c:v>-4.2667125070728867E-2</c:v>
                </c:pt>
                <c:pt idx="103">
                  <c:v>7.5864352999166676E-2</c:v>
                </c:pt>
                <c:pt idx="104">
                  <c:v>1.681375497665823E-2</c:v>
                </c:pt>
                <c:pt idx="105">
                  <c:v>0.27728233096902982</c:v>
                </c:pt>
                <c:pt idx="106">
                  <c:v>0.12370416157487441</c:v>
                </c:pt>
                <c:pt idx="107">
                  <c:v>0.14122591459855791</c:v>
                </c:pt>
                <c:pt idx="108">
                  <c:v>0.14356704845011509</c:v>
                </c:pt>
                <c:pt idx="109">
                  <c:v>4.7631799169939197E-2</c:v>
                </c:pt>
                <c:pt idx="110">
                  <c:v>0.19838317030155819</c:v>
                </c:pt>
                <c:pt idx="111">
                  <c:v>0.15049939675118029</c:v>
                </c:pt>
                <c:pt idx="112">
                  <c:v>0.24008076899617489</c:v>
                </c:pt>
                <c:pt idx="113">
                  <c:v>0.27485559151236078</c:v>
                </c:pt>
                <c:pt idx="114">
                  <c:v>0.27369443998325688</c:v>
                </c:pt>
                <c:pt idx="115">
                  <c:v>-0.47955907119563562</c:v>
                </c:pt>
                <c:pt idx="116">
                  <c:v>-0.66752765704687611</c:v>
                </c:pt>
                <c:pt idx="117">
                  <c:v>-1.017955095202002</c:v>
                </c:pt>
                <c:pt idx="118">
                  <c:v>-0.69920839940473023</c:v>
                </c:pt>
                <c:pt idx="119">
                  <c:v>-0.5278545896523712</c:v>
                </c:pt>
                <c:pt idx="120">
                  <c:v>-0.61459613879117492</c:v>
                </c:pt>
                <c:pt idx="121">
                  <c:v>-0.48163728326100569</c:v>
                </c:pt>
                <c:pt idx="122">
                  <c:v>-0.5592722684120921</c:v>
                </c:pt>
                <c:pt idx="123">
                  <c:v>-0.68314022727937485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F2-6743-B990-E3D3D5DC2D0D}"/>
            </c:ext>
          </c:extLst>
        </c:ser>
        <c:ser>
          <c:idx val="3"/>
          <c:order val="3"/>
          <c:tx>
            <c:v>Al2O3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('PCA-Vardar'!$AO$3,'PCA-Vardar'!$AJ$2)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4.1695271958883575</c:v>
                </c:pt>
              </c:numCache>
            </c:numRef>
          </c:xVal>
          <c:yVal>
            <c:numRef>
              <c:f>('PCA-Vardar'!$AO$3,'PCA-Vardar'!$AK$2)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-3.204174274659608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F2-6743-B990-E3D3D5DC2D0D}"/>
            </c:ext>
          </c:extLst>
        </c:ser>
        <c:ser>
          <c:idx val="4"/>
          <c:order val="4"/>
          <c:tx>
            <c:v>Cr2O3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('PCA-Vardar'!$AO$3,'PCA-Vardar'!$AJ$3)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-2.5630393291894511</c:v>
                </c:pt>
              </c:numCache>
            </c:numRef>
          </c:xVal>
          <c:yVal>
            <c:numRef>
              <c:f>('PCA-Vardar'!$AO$3,'PCA-Vardar'!$AK$3)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4.7220245539339842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F2-6743-B990-E3D3D5DC2D0D}"/>
            </c:ext>
          </c:extLst>
        </c:ser>
        <c:ser>
          <c:idx val="5"/>
          <c:order val="5"/>
          <c:tx>
            <c:v>Fe2O3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('PCA-Vardar'!$AO$3,'PCA-Vardar'!$AJ$4)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1.0667066079492096</c:v>
                </c:pt>
              </c:numCache>
            </c:numRef>
          </c:xVal>
          <c:yVal>
            <c:numRef>
              <c:f>('PCA-Vardar'!$AO$3,'PCA-Vardar'!$AK$4)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-0.5914313309823136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F2-6743-B990-E3D3D5DC2D0D}"/>
            </c:ext>
          </c:extLst>
        </c:ser>
        <c:ser>
          <c:idx val="6"/>
          <c:order val="6"/>
          <c:tx>
            <c:v>MgO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('PCA-Vardar'!$AO$3,'PCA-Vardar'!$AJ$5)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4.8894606073764288</c:v>
                </c:pt>
              </c:numCache>
            </c:numRef>
          </c:xVal>
          <c:yVal>
            <c:numRef>
              <c:f>('PCA-Vardar'!$AO$3,'PCA-Vardar'!$AK$5)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2.456812230126999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DF2-6743-B990-E3D3D5DC2D0D}"/>
            </c:ext>
          </c:extLst>
        </c:ser>
        <c:ser>
          <c:idx val="7"/>
          <c:order val="7"/>
          <c:tx>
            <c:v>FeO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('PCA-Vardar'!$AO$3,'PCA-Vardar'!$AJ$6)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-4.3199680766771564</c:v>
                </c:pt>
              </c:numCache>
            </c:numRef>
          </c:xVal>
          <c:yVal>
            <c:numRef>
              <c:f>('PCA-Vardar'!$AO$3,'PCA-Vardar'!$AK$6)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-3.2595202704603135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DF2-6743-B990-E3D3D5DC2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912288"/>
        <c:axId val="1282660928"/>
      </c:scatterChart>
      <c:valAx>
        <c:axId val="762912288"/>
        <c:scaling>
          <c:orientation val="minMax"/>
        </c:scaling>
        <c:delete val="0"/>
        <c:axPos val="b"/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282660928"/>
        <c:crossesAt val="-8"/>
        <c:crossBetween val="midCat"/>
      </c:valAx>
      <c:valAx>
        <c:axId val="1282660928"/>
        <c:scaling>
          <c:orientation val="minMax"/>
          <c:max val="8"/>
        </c:scaling>
        <c:delete val="0"/>
        <c:axPos val="l"/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762912288"/>
        <c:crossesAt val="-8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Nea Roda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'PCA-Serbo-Macedonian'!$AD$3:$AD$78</c:f>
              <c:numCache>
                <c:formatCode>0.00</c:formatCode>
                <c:ptCount val="76"/>
                <c:pt idx="0">
                  <c:v>3.0442571227527369</c:v>
                </c:pt>
                <c:pt idx="1">
                  <c:v>3.5557429977264712</c:v>
                </c:pt>
                <c:pt idx="2">
                  <c:v>3.005065591473306</c:v>
                </c:pt>
                <c:pt idx="3">
                  <c:v>2.9710428646580151</c:v>
                </c:pt>
                <c:pt idx="4">
                  <c:v>1.434844299298929</c:v>
                </c:pt>
                <c:pt idx="5">
                  <c:v>-2.213619056295399</c:v>
                </c:pt>
                <c:pt idx="6">
                  <c:v>-0.79171978492120343</c:v>
                </c:pt>
                <c:pt idx="7">
                  <c:v>-1.930510839766016</c:v>
                </c:pt>
                <c:pt idx="8">
                  <c:v>-2.2280335113896248</c:v>
                </c:pt>
                <c:pt idx="9">
                  <c:v>-2.3752775229129108</c:v>
                </c:pt>
                <c:pt idx="10">
                  <c:v>2.8818091440783209</c:v>
                </c:pt>
                <c:pt idx="11">
                  <c:v>3.1938977988014869</c:v>
                </c:pt>
                <c:pt idx="12">
                  <c:v>2.334009698450088</c:v>
                </c:pt>
                <c:pt idx="13">
                  <c:v>2.4571752740827528</c:v>
                </c:pt>
                <c:pt idx="14">
                  <c:v>2.631014431913937</c:v>
                </c:pt>
                <c:pt idx="15">
                  <c:v>2.171286824814417</c:v>
                </c:pt>
                <c:pt idx="16">
                  <c:v>2.1263526159113701</c:v>
                </c:pt>
                <c:pt idx="17">
                  <c:v>1.7163499192122129</c:v>
                </c:pt>
                <c:pt idx="18">
                  <c:v>1.880100855844768</c:v>
                </c:pt>
                <c:pt idx="19">
                  <c:v>2.3537945557091442</c:v>
                </c:pt>
                <c:pt idx="20">
                  <c:v>0.36741001253762301</c:v>
                </c:pt>
                <c:pt idx="21">
                  <c:v>0.33105414540106548</c:v>
                </c:pt>
                <c:pt idx="22">
                  <c:v>-0.83098540639763607</c:v>
                </c:pt>
                <c:pt idx="23">
                  <c:v>-0.33202343133656009</c:v>
                </c:pt>
                <c:pt idx="24">
                  <c:v>-0.51980902983660848</c:v>
                </c:pt>
                <c:pt idx="25">
                  <c:v>-2.0576037942991069E-2</c:v>
                </c:pt>
                <c:pt idx="26">
                  <c:v>9.657504529179603E-2</c:v>
                </c:pt>
                <c:pt idx="27">
                  <c:v>3.4942910020501393E-2</c:v>
                </c:pt>
                <c:pt idx="28">
                  <c:v>-2.1574054128240991</c:v>
                </c:pt>
                <c:pt idx="29">
                  <c:v>-0.41474597646893208</c:v>
                </c:pt>
                <c:pt idx="30">
                  <c:v>-1.16149945392704</c:v>
                </c:pt>
                <c:pt idx="31">
                  <c:v>9.7081099915839089E-2</c:v>
                </c:pt>
                <c:pt idx="32">
                  <c:v>-1.0626386977456621</c:v>
                </c:pt>
                <c:pt idx="33">
                  <c:v>6.2673742036736965E-2</c:v>
                </c:pt>
                <c:pt idx="34">
                  <c:v>0.10665016561252059</c:v>
                </c:pt>
                <c:pt idx="35">
                  <c:v>1.9059023440381E-2</c:v>
                </c:pt>
                <c:pt idx="36">
                  <c:v>0.18298872213566419</c:v>
                </c:pt>
                <c:pt idx="37">
                  <c:v>-0.28716084230630062</c:v>
                </c:pt>
                <c:pt idx="38">
                  <c:v>-6.0615828759006278E-2</c:v>
                </c:pt>
                <c:pt idx="39">
                  <c:v>0.14539905608961121</c:v>
                </c:pt>
                <c:pt idx="40">
                  <c:v>0.18329546658185181</c:v>
                </c:pt>
                <c:pt idx="41">
                  <c:v>-6.1274102764344529E-2</c:v>
                </c:pt>
                <c:pt idx="42">
                  <c:v>-7.6689243923538921E-3</c:v>
                </c:pt>
                <c:pt idx="43">
                  <c:v>-3.3596233892828389</c:v>
                </c:pt>
                <c:pt idx="44">
                  <c:v>-0.36537163865815048</c:v>
                </c:pt>
                <c:pt idx="45">
                  <c:v>-0.37038322249425298</c:v>
                </c:pt>
                <c:pt idx="46">
                  <c:v>-0.96777187356480887</c:v>
                </c:pt>
                <c:pt idx="47">
                  <c:v>0.19114298915271441</c:v>
                </c:pt>
                <c:pt idx="48">
                  <c:v>-0.34295918798806641</c:v>
                </c:pt>
                <c:pt idx="49">
                  <c:v>0.72996051603600742</c:v>
                </c:pt>
                <c:pt idx="50">
                  <c:v>0.68232721733928148</c:v>
                </c:pt>
                <c:pt idx="51">
                  <c:v>0.49425418509156982</c:v>
                </c:pt>
                <c:pt idx="52">
                  <c:v>-2.8482970575852988</c:v>
                </c:pt>
                <c:pt idx="53">
                  <c:v>0.7084281355837373</c:v>
                </c:pt>
                <c:pt idx="54">
                  <c:v>0.55906552534060794</c:v>
                </c:pt>
                <c:pt idx="55">
                  <c:v>0.53798090898240158</c:v>
                </c:pt>
                <c:pt idx="56">
                  <c:v>0.53787866810141416</c:v>
                </c:pt>
                <c:pt idx="57">
                  <c:v>0.54842353867770788</c:v>
                </c:pt>
                <c:pt idx="58">
                  <c:v>0.65055456960578006</c:v>
                </c:pt>
                <c:pt idx="59">
                  <c:v>0.81082757184853949</c:v>
                </c:pt>
                <c:pt idx="60">
                  <c:v>0.47530164089201882</c:v>
                </c:pt>
                <c:pt idx="61">
                  <c:v>0.6640946065364326</c:v>
                </c:pt>
                <c:pt idx="62">
                  <c:v>0.67967083517811622</c:v>
                </c:pt>
                <c:pt idx="63">
                  <c:v>0.61596483969927596</c:v>
                </c:pt>
                <c:pt idx="64">
                  <c:v>0.57714302693403041</c:v>
                </c:pt>
                <c:pt idx="65">
                  <c:v>0.45995005364296132</c:v>
                </c:pt>
                <c:pt idx="66">
                  <c:v>0.47443460342146149</c:v>
                </c:pt>
                <c:pt idx="67">
                  <c:v>0.58705030404442404</c:v>
                </c:pt>
                <c:pt idx="68">
                  <c:v>0.44267716371090071</c:v>
                </c:pt>
                <c:pt idx="69">
                  <c:v>0.54372589821614448</c:v>
                </c:pt>
                <c:pt idx="70">
                  <c:v>0.63836175393234273</c:v>
                </c:pt>
                <c:pt idx="71">
                  <c:v>0.5210213581874471</c:v>
                </c:pt>
                <c:pt idx="72">
                  <c:v>4.599089203341556E-2</c:v>
                </c:pt>
                <c:pt idx="73">
                  <c:v>0.48703182805279471</c:v>
                </c:pt>
                <c:pt idx="74">
                  <c:v>0.47301489228861909</c:v>
                </c:pt>
                <c:pt idx="75">
                  <c:v>0.58131978481035607</c:v>
                </c:pt>
              </c:numCache>
            </c:numRef>
          </c:xVal>
          <c:yVal>
            <c:numRef>
              <c:f>'PCA-Serbo-Macedonian'!$AE$3:$AE$78</c:f>
              <c:numCache>
                <c:formatCode>0.00</c:formatCode>
                <c:ptCount val="76"/>
                <c:pt idx="0">
                  <c:v>1.9807268925663239</c:v>
                </c:pt>
                <c:pt idx="1">
                  <c:v>2.0855887403463331</c:v>
                </c:pt>
                <c:pt idx="2">
                  <c:v>2.1324221527353369</c:v>
                </c:pt>
                <c:pt idx="3">
                  <c:v>2.1352803199862702</c:v>
                </c:pt>
                <c:pt idx="4">
                  <c:v>2.1715223295427002</c:v>
                </c:pt>
                <c:pt idx="5">
                  <c:v>2.7402270861889928</c:v>
                </c:pt>
                <c:pt idx="6">
                  <c:v>2.5680877212989111</c:v>
                </c:pt>
                <c:pt idx="7">
                  <c:v>2.5585310039214328</c:v>
                </c:pt>
                <c:pt idx="8">
                  <c:v>2.3151051146365229</c:v>
                </c:pt>
                <c:pt idx="9">
                  <c:v>2.021532100921891</c:v>
                </c:pt>
                <c:pt idx="10">
                  <c:v>2.1531490647872942</c:v>
                </c:pt>
                <c:pt idx="11">
                  <c:v>2.165020650193608</c:v>
                </c:pt>
                <c:pt idx="12">
                  <c:v>1.920608341456395</c:v>
                </c:pt>
                <c:pt idx="13">
                  <c:v>1.8526653763667831</c:v>
                </c:pt>
                <c:pt idx="14">
                  <c:v>1.855671874386988</c:v>
                </c:pt>
                <c:pt idx="15">
                  <c:v>2.535151968241816</c:v>
                </c:pt>
                <c:pt idx="16">
                  <c:v>2.4543733721679328</c:v>
                </c:pt>
                <c:pt idx="17">
                  <c:v>1.771238716069377</c:v>
                </c:pt>
                <c:pt idx="18">
                  <c:v>1.6294643629350469</c:v>
                </c:pt>
                <c:pt idx="19">
                  <c:v>2.5789735125297168</c:v>
                </c:pt>
                <c:pt idx="20">
                  <c:v>-0.9197447865416789</c:v>
                </c:pt>
                <c:pt idx="21">
                  <c:v>-0.85806324952189739</c:v>
                </c:pt>
                <c:pt idx="22">
                  <c:v>-1.808886705581443</c:v>
                </c:pt>
                <c:pt idx="23">
                  <c:v>-1.953729934372016</c:v>
                </c:pt>
                <c:pt idx="24">
                  <c:v>-1.4403300244169259</c:v>
                </c:pt>
                <c:pt idx="25">
                  <c:v>-1.3216428863242291</c:v>
                </c:pt>
                <c:pt idx="26">
                  <c:v>-1.1935554082165249</c:v>
                </c:pt>
                <c:pt idx="27">
                  <c:v>-1.0738687610754349</c:v>
                </c:pt>
                <c:pt idx="28">
                  <c:v>-2.0981770773450101</c:v>
                </c:pt>
                <c:pt idx="29">
                  <c:v>-1.8797058742864281</c:v>
                </c:pt>
                <c:pt idx="30">
                  <c:v>-0.40925060383692369</c:v>
                </c:pt>
                <c:pt idx="31">
                  <c:v>-1.186423912520403</c:v>
                </c:pt>
                <c:pt idx="32">
                  <c:v>-1.990558596213414</c:v>
                </c:pt>
                <c:pt idx="33">
                  <c:v>-1.5917663204816359</c:v>
                </c:pt>
                <c:pt idx="34">
                  <c:v>-1.3798681098581891</c:v>
                </c:pt>
                <c:pt idx="35">
                  <c:v>-1.2043323413589939</c:v>
                </c:pt>
                <c:pt idx="36">
                  <c:v>-1.004567394019801</c:v>
                </c:pt>
                <c:pt idx="37">
                  <c:v>-1.995015736520598</c:v>
                </c:pt>
                <c:pt idx="38">
                  <c:v>-1.648513221306857</c:v>
                </c:pt>
                <c:pt idx="39">
                  <c:v>-1.7008603429377041</c:v>
                </c:pt>
                <c:pt idx="40">
                  <c:v>-1.4750030352844259</c:v>
                </c:pt>
                <c:pt idx="41">
                  <c:v>-1.1554972735894691</c:v>
                </c:pt>
                <c:pt idx="42">
                  <c:v>-1.0635893382423469</c:v>
                </c:pt>
                <c:pt idx="43">
                  <c:v>-1.865220509744981</c:v>
                </c:pt>
                <c:pt idx="44">
                  <c:v>-1.8255726694578771</c:v>
                </c:pt>
                <c:pt idx="45">
                  <c:v>-1.1056505133757411</c:v>
                </c:pt>
                <c:pt idx="46">
                  <c:v>-2.2769048832674779</c:v>
                </c:pt>
                <c:pt idx="47">
                  <c:v>-1.869827673297672</c:v>
                </c:pt>
                <c:pt idx="48">
                  <c:v>-1.5692575738719039</c:v>
                </c:pt>
                <c:pt idx="49">
                  <c:v>-0.90333909545255775</c:v>
                </c:pt>
                <c:pt idx="50">
                  <c:v>-0.70484562714449095</c:v>
                </c:pt>
                <c:pt idx="51">
                  <c:v>-0.72112020304988755</c:v>
                </c:pt>
                <c:pt idx="52">
                  <c:v>-0.98120384009448525</c:v>
                </c:pt>
                <c:pt idx="53">
                  <c:v>-0.62431090743311346</c:v>
                </c:pt>
                <c:pt idx="54">
                  <c:v>-0.44823058632355661</c:v>
                </c:pt>
                <c:pt idx="55">
                  <c:v>-0.39131855089196099</c:v>
                </c:pt>
                <c:pt idx="56">
                  <c:v>-0.57678919224409109</c:v>
                </c:pt>
                <c:pt idx="57">
                  <c:v>-0.67534052104756237</c:v>
                </c:pt>
                <c:pt idx="58">
                  <c:v>-0.43127563856623008</c:v>
                </c:pt>
                <c:pt idx="59">
                  <c:v>-0.43327332519344458</c:v>
                </c:pt>
                <c:pt idx="60">
                  <c:v>-0.40949235796217498</c:v>
                </c:pt>
                <c:pt idx="61">
                  <c:v>-1.137938802368426</c:v>
                </c:pt>
                <c:pt idx="62">
                  <c:v>-0.58860948212865505</c:v>
                </c:pt>
                <c:pt idx="63">
                  <c:v>-0.79757940059745147</c:v>
                </c:pt>
                <c:pt idx="64">
                  <c:v>-0.28263392852837849</c:v>
                </c:pt>
                <c:pt idx="65">
                  <c:v>-0.35503121696059498</c:v>
                </c:pt>
                <c:pt idx="66">
                  <c:v>-0.59751994586640944</c:v>
                </c:pt>
                <c:pt idx="67">
                  <c:v>-0.65998679839141283</c:v>
                </c:pt>
                <c:pt idx="68">
                  <c:v>-0.93135132279767696</c:v>
                </c:pt>
                <c:pt idx="69">
                  <c:v>-0.49710349645682961</c:v>
                </c:pt>
                <c:pt idx="70">
                  <c:v>-0.56086801152301691</c:v>
                </c:pt>
                <c:pt idx="71">
                  <c:v>-0.67933147324567544</c:v>
                </c:pt>
                <c:pt idx="72">
                  <c:v>-1.7502016638863169</c:v>
                </c:pt>
                <c:pt idx="73">
                  <c:v>-0.91477395834673991</c:v>
                </c:pt>
                <c:pt idx="74">
                  <c:v>-0.74161778421103786</c:v>
                </c:pt>
                <c:pt idx="75">
                  <c:v>-0.75926841261287625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39-3144-8DAD-55CCAD91B1CE}"/>
            </c:ext>
          </c:extLst>
        </c:ser>
        <c:ser>
          <c:idx val="1"/>
          <c:order val="1"/>
          <c:tx>
            <c:v>Gomati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'PCA-Serbo-Macedonian'!$AD$79:$AD$265</c:f>
              <c:numCache>
                <c:formatCode>0.00</c:formatCode>
                <c:ptCount val="187"/>
                <c:pt idx="0">
                  <c:v>6.1045686348557684</c:v>
                </c:pt>
                <c:pt idx="1">
                  <c:v>4.7328500835184046</c:v>
                </c:pt>
                <c:pt idx="2">
                  <c:v>4.8408570937109294</c:v>
                </c:pt>
                <c:pt idx="3">
                  <c:v>5.6224647539203128</c:v>
                </c:pt>
                <c:pt idx="4">
                  <c:v>5.6171940424710263</c:v>
                </c:pt>
                <c:pt idx="5">
                  <c:v>-0.11023083628861539</c:v>
                </c:pt>
                <c:pt idx="6">
                  <c:v>-0.16467174599436959</c:v>
                </c:pt>
                <c:pt idx="7">
                  <c:v>1.255279278678568</c:v>
                </c:pt>
                <c:pt idx="8">
                  <c:v>1.246013347967923</c:v>
                </c:pt>
                <c:pt idx="9">
                  <c:v>1.473865505932364</c:v>
                </c:pt>
                <c:pt idx="10">
                  <c:v>-0.16559732393714879</c:v>
                </c:pt>
                <c:pt idx="11">
                  <c:v>-0.49366748904862018</c:v>
                </c:pt>
                <c:pt idx="12">
                  <c:v>-2.5170134892118869</c:v>
                </c:pt>
                <c:pt idx="13">
                  <c:v>-0.33246607442422987</c:v>
                </c:pt>
                <c:pt idx="14">
                  <c:v>-0.25679030170952027</c:v>
                </c:pt>
                <c:pt idx="15">
                  <c:v>-3.4583549280595677E-2</c:v>
                </c:pt>
                <c:pt idx="16">
                  <c:v>-0.67083309693237347</c:v>
                </c:pt>
                <c:pt idx="17">
                  <c:v>-0.53985593328555592</c:v>
                </c:pt>
                <c:pt idx="18">
                  <c:v>-0.16113744592226631</c:v>
                </c:pt>
                <c:pt idx="19">
                  <c:v>-0.19367407199826181</c:v>
                </c:pt>
                <c:pt idx="20">
                  <c:v>-5.9207805593474917E-2</c:v>
                </c:pt>
                <c:pt idx="21">
                  <c:v>-0.14859051879694521</c:v>
                </c:pt>
                <c:pt idx="22">
                  <c:v>-0.80529417443884654</c:v>
                </c:pt>
                <c:pt idx="23">
                  <c:v>-0.42120539861664591</c:v>
                </c:pt>
                <c:pt idx="24">
                  <c:v>-0.44355397574096328</c:v>
                </c:pt>
                <c:pt idx="25">
                  <c:v>-2.470411662339556</c:v>
                </c:pt>
                <c:pt idx="26">
                  <c:v>-8.2105127189059223E-3</c:v>
                </c:pt>
                <c:pt idx="27">
                  <c:v>-0.25374603314857119</c:v>
                </c:pt>
                <c:pt idx="28">
                  <c:v>-0.55771085255469111</c:v>
                </c:pt>
                <c:pt idx="29">
                  <c:v>-0.1680950970540192</c:v>
                </c:pt>
                <c:pt idx="30">
                  <c:v>-0.18683011423483659</c:v>
                </c:pt>
                <c:pt idx="31">
                  <c:v>-1.8579030798567371</c:v>
                </c:pt>
                <c:pt idx="32">
                  <c:v>-0.39992001314451192</c:v>
                </c:pt>
                <c:pt idx="33">
                  <c:v>-0.1188055901000674</c:v>
                </c:pt>
                <c:pt idx="34">
                  <c:v>-6.9208301719690737E-2</c:v>
                </c:pt>
                <c:pt idx="35">
                  <c:v>-1.021405173671462</c:v>
                </c:pt>
                <c:pt idx="36">
                  <c:v>-0.67989404299392808</c:v>
                </c:pt>
                <c:pt idx="37">
                  <c:v>-0.65032234158555191</c:v>
                </c:pt>
                <c:pt idx="38">
                  <c:v>-1.4214003824762449</c:v>
                </c:pt>
                <c:pt idx="39">
                  <c:v>-2.5656041486001779</c:v>
                </c:pt>
                <c:pt idx="40">
                  <c:v>-2.4831745022791729</c:v>
                </c:pt>
                <c:pt idx="41">
                  <c:v>-0.78107623418368699</c:v>
                </c:pt>
                <c:pt idx="42">
                  <c:v>-1.3670795684539381</c:v>
                </c:pt>
                <c:pt idx="43">
                  <c:v>-1.386821994352583</c:v>
                </c:pt>
                <c:pt idx="44">
                  <c:v>-1.270614639784122</c:v>
                </c:pt>
                <c:pt idx="45">
                  <c:v>-1.4102940998676821</c:v>
                </c:pt>
                <c:pt idx="46">
                  <c:v>-1.617196121555174</c:v>
                </c:pt>
                <c:pt idx="47">
                  <c:v>-2.4430301760448301</c:v>
                </c:pt>
                <c:pt idx="48">
                  <c:v>-8.5183595185668579E-2</c:v>
                </c:pt>
                <c:pt idx="49">
                  <c:v>-3.1797287580645033E-2</c:v>
                </c:pt>
                <c:pt idx="50">
                  <c:v>-9.5208248663431846E-2</c:v>
                </c:pt>
                <c:pt idx="51">
                  <c:v>-1.450036582384753</c:v>
                </c:pt>
                <c:pt idx="52">
                  <c:v>-1.6257740514712189</c:v>
                </c:pt>
                <c:pt idx="53">
                  <c:v>-0.47994541616434738</c:v>
                </c:pt>
                <c:pt idx="54">
                  <c:v>-0.27893896205870439</c:v>
                </c:pt>
                <c:pt idx="55">
                  <c:v>-2.3360810272676908</c:v>
                </c:pt>
                <c:pt idx="56">
                  <c:v>-0.15301004227297901</c:v>
                </c:pt>
                <c:pt idx="57">
                  <c:v>0.27481733592186058</c:v>
                </c:pt>
                <c:pt idx="58">
                  <c:v>0.20769260570714801</c:v>
                </c:pt>
                <c:pt idx="59">
                  <c:v>2.6594525052036671E-2</c:v>
                </c:pt>
                <c:pt idx="60">
                  <c:v>-0.13287887255981731</c:v>
                </c:pt>
                <c:pt idx="61">
                  <c:v>-0.33189883985468499</c:v>
                </c:pt>
                <c:pt idx="62">
                  <c:v>-0.90798614231424057</c:v>
                </c:pt>
                <c:pt idx="63">
                  <c:v>-0.61789711958667115</c:v>
                </c:pt>
                <c:pt idx="64">
                  <c:v>-1.54646531632966</c:v>
                </c:pt>
                <c:pt idx="65">
                  <c:v>-0.91438513801566201</c:v>
                </c:pt>
                <c:pt idx="66">
                  <c:v>0.28662334925695232</c:v>
                </c:pt>
                <c:pt idx="67">
                  <c:v>0.17797273183233911</c:v>
                </c:pt>
                <c:pt idx="68">
                  <c:v>0.31035095364007093</c:v>
                </c:pt>
                <c:pt idx="69">
                  <c:v>0.299891201702912</c:v>
                </c:pt>
                <c:pt idx="70">
                  <c:v>0.13947628910986129</c:v>
                </c:pt>
                <c:pt idx="71">
                  <c:v>-0.73342604479330231</c:v>
                </c:pt>
                <c:pt idx="72">
                  <c:v>-0.82954395258003277</c:v>
                </c:pt>
                <c:pt idx="73">
                  <c:v>-5.0435393903665693E-2</c:v>
                </c:pt>
                <c:pt idx="74">
                  <c:v>0.1800435149600961</c:v>
                </c:pt>
                <c:pt idx="75">
                  <c:v>2.0291464841752541E-2</c:v>
                </c:pt>
                <c:pt idx="76">
                  <c:v>1.431781704511907E-2</c:v>
                </c:pt>
                <c:pt idx="77">
                  <c:v>0.14216662978601419</c:v>
                </c:pt>
                <c:pt idx="78">
                  <c:v>4.849490270835273E-2</c:v>
                </c:pt>
                <c:pt idx="79">
                  <c:v>-0.2336518774394018</c:v>
                </c:pt>
                <c:pt idx="80">
                  <c:v>-3.5261379729661958E-2</c:v>
                </c:pt>
                <c:pt idx="81">
                  <c:v>-1.4248836061074339</c:v>
                </c:pt>
                <c:pt idx="82">
                  <c:v>-0.33651803505691558</c:v>
                </c:pt>
                <c:pt idx="83">
                  <c:v>-0.35726262009765108</c:v>
                </c:pt>
                <c:pt idx="84">
                  <c:v>-0.26230398824968931</c:v>
                </c:pt>
                <c:pt idx="85">
                  <c:v>-0.34002915310625281</c:v>
                </c:pt>
                <c:pt idx="86">
                  <c:v>-2.4422503713687691</c:v>
                </c:pt>
                <c:pt idx="87">
                  <c:v>0.19746325790185351</c:v>
                </c:pt>
                <c:pt idx="88">
                  <c:v>9.8458353460982112E-2</c:v>
                </c:pt>
                <c:pt idx="89">
                  <c:v>0.17128730441835421</c:v>
                </c:pt>
                <c:pt idx="90">
                  <c:v>-1.012934687387445</c:v>
                </c:pt>
                <c:pt idx="91">
                  <c:v>-0.27540780595634268</c:v>
                </c:pt>
                <c:pt idx="92">
                  <c:v>0.16686415671857491</c:v>
                </c:pt>
                <c:pt idx="93">
                  <c:v>-2.22822664970474</c:v>
                </c:pt>
                <c:pt idx="94">
                  <c:v>-1.778506104070106</c:v>
                </c:pt>
                <c:pt idx="95">
                  <c:v>-0.36218190457702931</c:v>
                </c:pt>
                <c:pt idx="96">
                  <c:v>-0.50642328030876782</c:v>
                </c:pt>
                <c:pt idx="97">
                  <c:v>-0.57607590401643005</c:v>
                </c:pt>
                <c:pt idx="98">
                  <c:v>-0.28441219947655072</c:v>
                </c:pt>
                <c:pt idx="99">
                  <c:v>-0.23731315460305269</c:v>
                </c:pt>
                <c:pt idx="100">
                  <c:v>-0.31252717254428181</c:v>
                </c:pt>
                <c:pt idx="101">
                  <c:v>-0.36240959338752082</c:v>
                </c:pt>
                <c:pt idx="102">
                  <c:v>-0.36228589637088371</c:v>
                </c:pt>
                <c:pt idx="103">
                  <c:v>-0.3659843099821416</c:v>
                </c:pt>
                <c:pt idx="104">
                  <c:v>-0.61856716982800597</c:v>
                </c:pt>
                <c:pt idx="105">
                  <c:v>-0.62273637120836489</c:v>
                </c:pt>
                <c:pt idx="106">
                  <c:v>-2.6507834339715748</c:v>
                </c:pt>
                <c:pt idx="107">
                  <c:v>-0.57495887331705176</c:v>
                </c:pt>
                <c:pt idx="108">
                  <c:v>-0.531932744836765</c:v>
                </c:pt>
                <c:pt idx="109">
                  <c:v>-0.79834626878454173</c:v>
                </c:pt>
                <c:pt idx="110">
                  <c:v>-0.70019579958377498</c:v>
                </c:pt>
                <c:pt idx="111">
                  <c:v>-0.62873561383008802</c:v>
                </c:pt>
                <c:pt idx="112">
                  <c:v>-1.3095138041617569</c:v>
                </c:pt>
                <c:pt idx="113">
                  <c:v>-0.2391655887800071</c:v>
                </c:pt>
                <c:pt idx="114">
                  <c:v>-0.22610095747469519</c:v>
                </c:pt>
                <c:pt idx="115">
                  <c:v>-0.24663942060194199</c:v>
                </c:pt>
                <c:pt idx="116">
                  <c:v>-2.126989474778695</c:v>
                </c:pt>
                <c:pt idx="117">
                  <c:v>-0.30855988390821198</c:v>
                </c:pt>
                <c:pt idx="118">
                  <c:v>-0.1119972510499198</c:v>
                </c:pt>
                <c:pt idx="119">
                  <c:v>-0.26600071768838229</c:v>
                </c:pt>
                <c:pt idx="120">
                  <c:v>-1.2982122539882619</c:v>
                </c:pt>
                <c:pt idx="121">
                  <c:v>-1.856993717198776</c:v>
                </c:pt>
                <c:pt idx="122">
                  <c:v>-0.25072869948440663</c:v>
                </c:pt>
                <c:pt idx="123">
                  <c:v>-7.0078135298379002E-2</c:v>
                </c:pt>
                <c:pt idx="124">
                  <c:v>-0.15377834478449071</c:v>
                </c:pt>
                <c:pt idx="125">
                  <c:v>-3.6783805329503143E-2</c:v>
                </c:pt>
                <c:pt idx="126">
                  <c:v>-3.0010471942621599E-2</c:v>
                </c:pt>
                <c:pt idx="127">
                  <c:v>-0.10369973579038</c:v>
                </c:pt>
                <c:pt idx="128">
                  <c:v>-1.6738628850938271</c:v>
                </c:pt>
                <c:pt idx="129">
                  <c:v>-1.5298107783665671</c:v>
                </c:pt>
                <c:pt idx="130">
                  <c:v>-1.433795840168397</c:v>
                </c:pt>
                <c:pt idx="131">
                  <c:v>-0.86933574716370821</c:v>
                </c:pt>
                <c:pt idx="132">
                  <c:v>-0.1665670061336898</c:v>
                </c:pt>
                <c:pt idx="133">
                  <c:v>-0.31558851071311972</c:v>
                </c:pt>
                <c:pt idx="134">
                  <c:v>-0.13352037888182081</c:v>
                </c:pt>
                <c:pt idx="135">
                  <c:v>-0.23203654457553469</c:v>
                </c:pt>
                <c:pt idx="136">
                  <c:v>-7.1098350316617293E-2</c:v>
                </c:pt>
                <c:pt idx="137">
                  <c:v>2.0169323360387861E-2</c:v>
                </c:pt>
                <c:pt idx="138">
                  <c:v>-0.37634992549526158</c:v>
                </c:pt>
                <c:pt idx="139">
                  <c:v>-4.5068438307072828E-2</c:v>
                </c:pt>
                <c:pt idx="140">
                  <c:v>-0.1149751740210281</c:v>
                </c:pt>
                <c:pt idx="141">
                  <c:v>-0.10794817979243949</c:v>
                </c:pt>
                <c:pt idx="142">
                  <c:v>5.4835009389624517E-2</c:v>
                </c:pt>
                <c:pt idx="143">
                  <c:v>-9.8321367244906033E-2</c:v>
                </c:pt>
                <c:pt idx="144">
                  <c:v>-0.3682184896867986</c:v>
                </c:pt>
                <c:pt idx="145">
                  <c:v>-1.5124375100647319E-2</c:v>
                </c:pt>
                <c:pt idx="146">
                  <c:v>-0.15780773712511861</c:v>
                </c:pt>
                <c:pt idx="147">
                  <c:v>-3.9730136389370029E-2</c:v>
                </c:pt>
                <c:pt idx="148">
                  <c:v>1.3395410264381419E-2</c:v>
                </c:pt>
                <c:pt idx="149">
                  <c:v>0.15219338529718079</c:v>
                </c:pt>
                <c:pt idx="150">
                  <c:v>-0.11975554244913431</c:v>
                </c:pt>
                <c:pt idx="151">
                  <c:v>-2.9199943461243109E-2</c:v>
                </c:pt>
                <c:pt idx="152">
                  <c:v>0.27882518687730451</c:v>
                </c:pt>
                <c:pt idx="153">
                  <c:v>0.11674745096194079</c:v>
                </c:pt>
                <c:pt idx="154">
                  <c:v>6.8609113155047613E-2</c:v>
                </c:pt>
                <c:pt idx="155">
                  <c:v>-0.14270353001670311</c:v>
                </c:pt>
                <c:pt idx="156">
                  <c:v>-0.21390912996350281</c:v>
                </c:pt>
                <c:pt idx="157">
                  <c:v>-0.20298712105678149</c:v>
                </c:pt>
                <c:pt idx="158">
                  <c:v>1.814399391798488</c:v>
                </c:pt>
                <c:pt idx="159">
                  <c:v>1.9147807532456571</c:v>
                </c:pt>
                <c:pt idx="160">
                  <c:v>3.3958255844990521</c:v>
                </c:pt>
                <c:pt idx="161">
                  <c:v>3.365134020453469</c:v>
                </c:pt>
                <c:pt idx="162">
                  <c:v>0.1798942779596929</c:v>
                </c:pt>
                <c:pt idx="163">
                  <c:v>0.44145501375810919</c:v>
                </c:pt>
                <c:pt idx="164">
                  <c:v>-7.3499809655687115E-2</c:v>
                </c:pt>
                <c:pt idx="165">
                  <c:v>1.954509292496919</c:v>
                </c:pt>
                <c:pt idx="166">
                  <c:v>1.830215176936284</c:v>
                </c:pt>
                <c:pt idx="167">
                  <c:v>1.266837312769286</c:v>
                </c:pt>
                <c:pt idx="168">
                  <c:v>3.1883426043053609</c:v>
                </c:pt>
                <c:pt idx="169">
                  <c:v>3.2996946368058588</c:v>
                </c:pt>
                <c:pt idx="170">
                  <c:v>4.4225413042781598</c:v>
                </c:pt>
                <c:pt idx="171">
                  <c:v>4.1545012374537436</c:v>
                </c:pt>
                <c:pt idx="172">
                  <c:v>4.4424194595481792</c:v>
                </c:pt>
                <c:pt idx="173">
                  <c:v>4.2255634019995663</c:v>
                </c:pt>
                <c:pt idx="174">
                  <c:v>-2.522823033685468</c:v>
                </c:pt>
                <c:pt idx="175">
                  <c:v>0.44732498334172688</c:v>
                </c:pt>
                <c:pt idx="176">
                  <c:v>-3.5266142539539889</c:v>
                </c:pt>
                <c:pt idx="177">
                  <c:v>-3.5482832391747618</c:v>
                </c:pt>
                <c:pt idx="178">
                  <c:v>-3.236721303055778</c:v>
                </c:pt>
                <c:pt idx="179">
                  <c:v>0.49422592442868801</c:v>
                </c:pt>
                <c:pt idx="180">
                  <c:v>0.52137538686647245</c:v>
                </c:pt>
                <c:pt idx="181">
                  <c:v>0.46201032812787479</c:v>
                </c:pt>
                <c:pt idx="182">
                  <c:v>0.43808275033801303</c:v>
                </c:pt>
                <c:pt idx="183">
                  <c:v>-2.5416643195449491</c:v>
                </c:pt>
                <c:pt idx="184">
                  <c:v>-2.963916893085214</c:v>
                </c:pt>
                <c:pt idx="185">
                  <c:v>-1.442309821813309</c:v>
                </c:pt>
                <c:pt idx="186">
                  <c:v>-2.5313813338261322</c:v>
                </c:pt>
              </c:numCache>
            </c:numRef>
          </c:xVal>
          <c:yVal>
            <c:numRef>
              <c:f>'PCA-Serbo-Macedonian'!$AE$79:$AE$265</c:f>
              <c:numCache>
                <c:formatCode>0.00</c:formatCode>
                <c:ptCount val="187"/>
                <c:pt idx="0">
                  <c:v>-0.82877609109146599</c:v>
                </c:pt>
                <c:pt idx="1">
                  <c:v>-0.62393705697808322</c:v>
                </c:pt>
                <c:pt idx="2">
                  <c:v>-0.72316891733579569</c:v>
                </c:pt>
                <c:pt idx="3">
                  <c:v>-2.275779864150397</c:v>
                </c:pt>
                <c:pt idx="4">
                  <c:v>-2.5762598672890289</c:v>
                </c:pt>
                <c:pt idx="5">
                  <c:v>2.6859913907637911</c:v>
                </c:pt>
                <c:pt idx="6">
                  <c:v>2.7314139867542719</c:v>
                </c:pt>
                <c:pt idx="7">
                  <c:v>1.409313814860669</c:v>
                </c:pt>
                <c:pt idx="8">
                  <c:v>1.652945265455223</c:v>
                </c:pt>
                <c:pt idx="9">
                  <c:v>1.227702162923642</c:v>
                </c:pt>
                <c:pt idx="10">
                  <c:v>-7.6396291508344594E-2</c:v>
                </c:pt>
                <c:pt idx="11">
                  <c:v>0.25847777489596169</c:v>
                </c:pt>
                <c:pt idx="12">
                  <c:v>0.4430157132213946</c:v>
                </c:pt>
                <c:pt idx="13">
                  <c:v>-0.19830818486328641</c:v>
                </c:pt>
                <c:pt idx="14">
                  <c:v>1.9011921515320052E-2</c:v>
                </c:pt>
                <c:pt idx="15">
                  <c:v>-5.7300679439724972E-2</c:v>
                </c:pt>
                <c:pt idx="16">
                  <c:v>0.49856749164711572</c:v>
                </c:pt>
                <c:pt idx="17">
                  <c:v>0.30263041710314581</c:v>
                </c:pt>
                <c:pt idx="18">
                  <c:v>5.8581619037455873E-2</c:v>
                </c:pt>
                <c:pt idx="19">
                  <c:v>7.9654622499381614E-2</c:v>
                </c:pt>
                <c:pt idx="20">
                  <c:v>-9.7127898990605199E-2</c:v>
                </c:pt>
                <c:pt idx="21">
                  <c:v>-0.29778743074937059</c:v>
                </c:pt>
                <c:pt idx="22">
                  <c:v>5.9546644709624459E-2</c:v>
                </c:pt>
                <c:pt idx="23">
                  <c:v>0.22875305021189829</c:v>
                </c:pt>
                <c:pt idx="24">
                  <c:v>0.2528873756912054</c:v>
                </c:pt>
                <c:pt idx="25">
                  <c:v>0.67554192314242989</c:v>
                </c:pt>
                <c:pt idx="26">
                  <c:v>3.2817173121187829E-2</c:v>
                </c:pt>
                <c:pt idx="27">
                  <c:v>0.1378570554456035</c:v>
                </c:pt>
                <c:pt idx="28">
                  <c:v>-0.16123205107429089</c:v>
                </c:pt>
                <c:pt idx="29">
                  <c:v>-0.1916104670892399</c:v>
                </c:pt>
                <c:pt idx="30">
                  <c:v>-3.5609588179999797E-2</c:v>
                </c:pt>
                <c:pt idx="31">
                  <c:v>0.28231077179876851</c:v>
                </c:pt>
                <c:pt idx="32">
                  <c:v>6.5924069209025149E-4</c:v>
                </c:pt>
                <c:pt idx="33">
                  <c:v>0.18394340585729871</c:v>
                </c:pt>
                <c:pt idx="34">
                  <c:v>8.6686984248519533E-2</c:v>
                </c:pt>
                <c:pt idx="35">
                  <c:v>-2.622863167633577</c:v>
                </c:pt>
                <c:pt idx="36">
                  <c:v>-2.245524111965862</c:v>
                </c:pt>
                <c:pt idx="37">
                  <c:v>-2.3068931706541989</c:v>
                </c:pt>
                <c:pt idx="38">
                  <c:v>-2.5697600181969338</c:v>
                </c:pt>
                <c:pt idx="39">
                  <c:v>-2.8490255267392959</c:v>
                </c:pt>
                <c:pt idx="40">
                  <c:v>-2.8459808465814458</c:v>
                </c:pt>
                <c:pt idx="41">
                  <c:v>-2.1178387020783598</c:v>
                </c:pt>
                <c:pt idx="42">
                  <c:v>-2.436783437970278</c:v>
                </c:pt>
                <c:pt idx="43">
                  <c:v>-2.4084511505478021</c:v>
                </c:pt>
                <c:pt idx="44">
                  <c:v>-2.3700001045142942</c:v>
                </c:pt>
                <c:pt idx="45">
                  <c:v>-2.4018823528535558</c:v>
                </c:pt>
                <c:pt idx="46">
                  <c:v>-3.0168181470861359</c:v>
                </c:pt>
                <c:pt idx="47">
                  <c:v>-2.9735150185214452</c:v>
                </c:pt>
                <c:pt idx="48">
                  <c:v>0.45220767693541952</c:v>
                </c:pt>
                <c:pt idx="49">
                  <c:v>0.2372249044690925</c:v>
                </c:pt>
                <c:pt idx="50">
                  <c:v>0.15068942724995971</c:v>
                </c:pt>
                <c:pt idx="51">
                  <c:v>-4.4856850675132738E-2</c:v>
                </c:pt>
                <c:pt idx="52">
                  <c:v>-0.54847210685404768</c:v>
                </c:pt>
                <c:pt idx="53">
                  <c:v>-0.37004570564975492</c:v>
                </c:pt>
                <c:pt idx="54">
                  <c:v>4.9835175973560311E-2</c:v>
                </c:pt>
                <c:pt idx="55">
                  <c:v>0.1427946023820395</c:v>
                </c:pt>
                <c:pt idx="56">
                  <c:v>0.4998073297816239</c:v>
                </c:pt>
                <c:pt idx="57">
                  <c:v>0.41429734081227371</c:v>
                </c:pt>
                <c:pt idx="58">
                  <c:v>0.38969377693703838</c:v>
                </c:pt>
                <c:pt idx="59">
                  <c:v>0.44732040514030352</c:v>
                </c:pt>
                <c:pt idx="60">
                  <c:v>0.39431164170518429</c:v>
                </c:pt>
                <c:pt idx="61">
                  <c:v>9.9185774045885081E-3</c:v>
                </c:pt>
                <c:pt idx="62">
                  <c:v>-0.6367059550483517</c:v>
                </c:pt>
                <c:pt idx="63">
                  <c:v>-2.913378580939625E-2</c:v>
                </c:pt>
                <c:pt idx="64">
                  <c:v>0.33609689051481001</c:v>
                </c:pt>
                <c:pt idx="65">
                  <c:v>0.41905686117923108</c:v>
                </c:pt>
                <c:pt idx="66">
                  <c:v>0.18877894138928469</c:v>
                </c:pt>
                <c:pt idx="67">
                  <c:v>0.41767674499894519</c:v>
                </c:pt>
                <c:pt idx="68">
                  <c:v>0.46268492829921759</c:v>
                </c:pt>
                <c:pt idx="69">
                  <c:v>0.45656156370851342</c:v>
                </c:pt>
                <c:pt idx="70">
                  <c:v>0.35349206316002629</c:v>
                </c:pt>
                <c:pt idx="71">
                  <c:v>-0.1954520332021881</c:v>
                </c:pt>
                <c:pt idx="72">
                  <c:v>0.15117243823828311</c:v>
                </c:pt>
                <c:pt idx="73">
                  <c:v>0.16648610000374309</c:v>
                </c:pt>
                <c:pt idx="74">
                  <c:v>6.3740491941306029E-2</c:v>
                </c:pt>
                <c:pt idx="75">
                  <c:v>-2.571046819521719E-2</c:v>
                </c:pt>
                <c:pt idx="76">
                  <c:v>4.9775934785798448E-2</c:v>
                </c:pt>
                <c:pt idx="77">
                  <c:v>-0.1210461796697694</c:v>
                </c:pt>
                <c:pt idx="78">
                  <c:v>6.3364605334132101E-2</c:v>
                </c:pt>
                <c:pt idx="79">
                  <c:v>2.512142340906846E-2</c:v>
                </c:pt>
                <c:pt idx="80">
                  <c:v>-0.1496643151576609</c:v>
                </c:pt>
                <c:pt idx="81">
                  <c:v>-0.5705805974075423</c:v>
                </c:pt>
                <c:pt idx="82">
                  <c:v>-9.324802234796789E-2</c:v>
                </c:pt>
                <c:pt idx="83">
                  <c:v>5.1918367285027738E-2</c:v>
                </c:pt>
                <c:pt idx="84">
                  <c:v>-0.1667026816058515</c:v>
                </c:pt>
                <c:pt idx="85">
                  <c:v>0.11348027406162731</c:v>
                </c:pt>
                <c:pt idx="86">
                  <c:v>-8.4191517815732753E-2</c:v>
                </c:pt>
                <c:pt idx="87">
                  <c:v>-0.24371037689430061</c:v>
                </c:pt>
                <c:pt idx="88">
                  <c:v>-0.23921108356286691</c:v>
                </c:pt>
                <c:pt idx="89">
                  <c:v>-0.39061909110692722</c:v>
                </c:pt>
                <c:pt idx="90">
                  <c:v>-1.042080548096278</c:v>
                </c:pt>
                <c:pt idx="91">
                  <c:v>-0.53147522120304136</c:v>
                </c:pt>
                <c:pt idx="92">
                  <c:v>-0.32797762962344051</c:v>
                </c:pt>
                <c:pt idx="93">
                  <c:v>-0.360700086668922</c:v>
                </c:pt>
                <c:pt idx="94">
                  <c:v>-1.1429198868922219</c:v>
                </c:pt>
                <c:pt idx="95">
                  <c:v>-0.17354442284855931</c:v>
                </c:pt>
                <c:pt idx="96">
                  <c:v>-0.1660418212947371</c:v>
                </c:pt>
                <c:pt idx="97">
                  <c:v>-0.37226661711579973</c:v>
                </c:pt>
                <c:pt idx="98">
                  <c:v>-1.532409452231371E-2</c:v>
                </c:pt>
                <c:pt idx="99">
                  <c:v>1.0423316655946971E-3</c:v>
                </c:pt>
                <c:pt idx="100">
                  <c:v>-0.46712064137482773</c:v>
                </c:pt>
                <c:pt idx="101">
                  <c:v>-0.43766300677220221</c:v>
                </c:pt>
                <c:pt idx="102">
                  <c:v>-0.59480288888477284</c:v>
                </c:pt>
                <c:pt idx="103">
                  <c:v>-0.9755189715703404</c:v>
                </c:pt>
                <c:pt idx="104">
                  <c:v>-0.44530243291675231</c:v>
                </c:pt>
                <c:pt idx="105">
                  <c:v>-0.49447104436478911</c:v>
                </c:pt>
                <c:pt idx="106">
                  <c:v>0.50774908186125123</c:v>
                </c:pt>
                <c:pt idx="107">
                  <c:v>-0.63998984229979061</c:v>
                </c:pt>
                <c:pt idx="108">
                  <c:v>-0.69834205073057776</c:v>
                </c:pt>
                <c:pt idx="109">
                  <c:v>-1.1687463321669109</c:v>
                </c:pt>
                <c:pt idx="110">
                  <c:v>-0.57765163843824963</c:v>
                </c:pt>
                <c:pt idx="111">
                  <c:v>-0.67130042984563265</c:v>
                </c:pt>
                <c:pt idx="112">
                  <c:v>-1.10338164710086</c:v>
                </c:pt>
                <c:pt idx="113">
                  <c:v>0.54025926177224382</c:v>
                </c:pt>
                <c:pt idx="114">
                  <c:v>0.72209758863262175</c:v>
                </c:pt>
                <c:pt idx="115">
                  <c:v>0.3930191310530351</c:v>
                </c:pt>
                <c:pt idx="116">
                  <c:v>-0.44462475338091278</c:v>
                </c:pt>
                <c:pt idx="117">
                  <c:v>0.6856447790212542</c:v>
                </c:pt>
                <c:pt idx="118">
                  <c:v>0.45987500231010531</c:v>
                </c:pt>
                <c:pt idx="119">
                  <c:v>0.42196511313328228</c:v>
                </c:pt>
                <c:pt idx="120">
                  <c:v>0.19695555371965379</c:v>
                </c:pt>
                <c:pt idx="121">
                  <c:v>-0.40174966183596478</c:v>
                </c:pt>
                <c:pt idx="122">
                  <c:v>0.66246122371771077</c:v>
                </c:pt>
                <c:pt idx="123">
                  <c:v>0.53919009617973834</c:v>
                </c:pt>
                <c:pt idx="124">
                  <c:v>0.54468306179028603</c:v>
                </c:pt>
                <c:pt idx="125">
                  <c:v>0.53529995192859081</c:v>
                </c:pt>
                <c:pt idx="126">
                  <c:v>0.64646671368384179</c:v>
                </c:pt>
                <c:pt idx="127">
                  <c:v>0.63551949519661466</c:v>
                </c:pt>
                <c:pt idx="128">
                  <c:v>0.79769798365836064</c:v>
                </c:pt>
                <c:pt idx="129">
                  <c:v>5.2478693948785182E-2</c:v>
                </c:pt>
                <c:pt idx="130">
                  <c:v>0.45282524526267509</c:v>
                </c:pt>
                <c:pt idx="131">
                  <c:v>0.5831635584707684</c:v>
                </c:pt>
                <c:pt idx="132">
                  <c:v>0.67566041341144467</c:v>
                </c:pt>
                <c:pt idx="133">
                  <c:v>3.3856584706314261</c:v>
                </c:pt>
                <c:pt idx="134">
                  <c:v>1.815934674080864</c:v>
                </c:pt>
                <c:pt idx="135">
                  <c:v>2.4804723425838819</c:v>
                </c:pt>
                <c:pt idx="136">
                  <c:v>2.2045983705361158</c:v>
                </c:pt>
                <c:pt idx="137">
                  <c:v>2.306891073598305</c:v>
                </c:pt>
                <c:pt idx="138">
                  <c:v>1.9652411363680811</c:v>
                </c:pt>
                <c:pt idx="139">
                  <c:v>2.0705494955093342</c:v>
                </c:pt>
                <c:pt idx="140">
                  <c:v>2.3891279007394282</c:v>
                </c:pt>
                <c:pt idx="141">
                  <c:v>2.3268936587841291</c:v>
                </c:pt>
                <c:pt idx="142">
                  <c:v>2.3684494417160011</c:v>
                </c:pt>
                <c:pt idx="143">
                  <c:v>2.2814955043848162</c:v>
                </c:pt>
                <c:pt idx="144">
                  <c:v>1.8665478442108581</c:v>
                </c:pt>
                <c:pt idx="145">
                  <c:v>2.136947011341952</c:v>
                </c:pt>
                <c:pt idx="146">
                  <c:v>2.142674561415193</c:v>
                </c:pt>
                <c:pt idx="147">
                  <c:v>1.970787087291699</c:v>
                </c:pt>
                <c:pt idx="148">
                  <c:v>2.2305100250600081</c:v>
                </c:pt>
                <c:pt idx="149">
                  <c:v>2.467496399864813</c:v>
                </c:pt>
                <c:pt idx="150">
                  <c:v>1.961599861979664</c:v>
                </c:pt>
                <c:pt idx="151">
                  <c:v>1.967141844069755</c:v>
                </c:pt>
                <c:pt idx="152">
                  <c:v>2.1763453461045512</c:v>
                </c:pt>
                <c:pt idx="153">
                  <c:v>2.235831354846554</c:v>
                </c:pt>
                <c:pt idx="154">
                  <c:v>2.1478724339620028</c:v>
                </c:pt>
                <c:pt idx="155">
                  <c:v>1.762532719228163</c:v>
                </c:pt>
                <c:pt idx="156">
                  <c:v>1.943962645030253</c:v>
                </c:pt>
                <c:pt idx="157">
                  <c:v>1.8989339449425351</c:v>
                </c:pt>
                <c:pt idx="158">
                  <c:v>-2.6832055657215981</c:v>
                </c:pt>
                <c:pt idx="159">
                  <c:v>-2.574101733553543</c:v>
                </c:pt>
                <c:pt idx="160">
                  <c:v>-0.91659731655943699</c:v>
                </c:pt>
                <c:pt idx="161">
                  <c:v>-0.9613949597533199</c:v>
                </c:pt>
                <c:pt idx="162">
                  <c:v>-1.413583825966227</c:v>
                </c:pt>
                <c:pt idx="163">
                  <c:v>-1.159107828453555</c:v>
                </c:pt>
                <c:pt idx="164">
                  <c:v>0.59004240381433004</c:v>
                </c:pt>
                <c:pt idx="165">
                  <c:v>-0.30696068419706091</c:v>
                </c:pt>
                <c:pt idx="166">
                  <c:v>0.19747177089934981</c:v>
                </c:pt>
                <c:pt idx="167">
                  <c:v>-9.2719961940712997E-2</c:v>
                </c:pt>
                <c:pt idx="168">
                  <c:v>-3.6862065910745221</c:v>
                </c:pt>
                <c:pt idx="169">
                  <c:v>-2.6391748799635821</c:v>
                </c:pt>
                <c:pt idx="170">
                  <c:v>-1.4600971586253479</c:v>
                </c:pt>
                <c:pt idx="171">
                  <c:v>-1.521406906539116</c:v>
                </c:pt>
                <c:pt idx="172">
                  <c:v>-1.599722582349409</c:v>
                </c:pt>
                <c:pt idx="173">
                  <c:v>-1.8281592534419699</c:v>
                </c:pt>
                <c:pt idx="174">
                  <c:v>0.90278921541222101</c:v>
                </c:pt>
                <c:pt idx="175">
                  <c:v>1.2439337238998129</c:v>
                </c:pt>
                <c:pt idx="176">
                  <c:v>1.619053474825187</c:v>
                </c:pt>
                <c:pt idx="177">
                  <c:v>1.6843281303777611</c:v>
                </c:pt>
                <c:pt idx="178">
                  <c:v>1.337732451688715</c:v>
                </c:pt>
                <c:pt idx="179">
                  <c:v>1.3410443419206901</c:v>
                </c:pt>
                <c:pt idx="180">
                  <c:v>1.510509066472125</c:v>
                </c:pt>
                <c:pt idx="181">
                  <c:v>1.055606557439271</c:v>
                </c:pt>
                <c:pt idx="182">
                  <c:v>1.5240558054058619</c:v>
                </c:pt>
                <c:pt idx="183">
                  <c:v>0.35868256368154888</c:v>
                </c:pt>
                <c:pt idx="184">
                  <c:v>0.59375534013857256</c:v>
                </c:pt>
                <c:pt idx="185">
                  <c:v>-0.107316593630764</c:v>
                </c:pt>
                <c:pt idx="186">
                  <c:v>0.88175945834732683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39-3144-8DAD-55CCAD91B1CE}"/>
            </c:ext>
          </c:extLst>
        </c:ser>
        <c:ser>
          <c:idx val="2"/>
          <c:order val="2"/>
          <c:tx>
            <c:v>Al2O3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('PCA-Serbo-Macedonian'!$AP$2,'PCA-Serbo-Macedonian'!$AK$2)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4.5550388387691365</c:v>
                </c:pt>
              </c:numCache>
            </c:numRef>
          </c:xVal>
          <c:yVal>
            <c:numRef>
              <c:f>('PCA-Serbo-Macedonian'!$AP$2,'PCA-Serbo-Macedonian'!$AL$2)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-1.2977039786406388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E39-3144-8DAD-55CCAD91B1CE}"/>
            </c:ext>
          </c:extLst>
        </c:ser>
        <c:ser>
          <c:idx val="3"/>
          <c:order val="3"/>
          <c:tx>
            <c:v>Cr2O3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('PCA-Serbo-Macedonian'!$AP$2,'PCA-Serbo-Macedonian'!$AK$3)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-3.5835877796331306</c:v>
                </c:pt>
              </c:numCache>
            </c:numRef>
          </c:xVal>
          <c:yVal>
            <c:numRef>
              <c:f>('PCA-Serbo-Macedonian'!$AP$2,'PCA-Serbo-Macedonian'!$AL$3)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3.3120706785312093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E39-3144-8DAD-55CCAD91B1CE}"/>
            </c:ext>
          </c:extLst>
        </c:ser>
        <c:ser>
          <c:idx val="4"/>
          <c:order val="4"/>
          <c:tx>
            <c:v>Fe2O3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('PCA-Serbo-Macedonian'!$AP$2,'PCA-Serbo-Macedonian'!$AK$4)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1.1323668881392361</c:v>
                </c:pt>
              </c:numCache>
            </c:numRef>
          </c:xVal>
          <c:yVal>
            <c:numRef>
              <c:f>('PCA-Serbo-Macedonian'!$AP$2,'PCA-Serbo-Macedonian'!$AL$4)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-3.8546272389291754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E39-3144-8DAD-55CCAD91B1CE}"/>
            </c:ext>
          </c:extLst>
        </c:ser>
        <c:ser>
          <c:idx val="5"/>
          <c:order val="5"/>
          <c:tx>
            <c:v>MgO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('PCA-Serbo-Macedonian'!$AP$2,'PCA-Serbo-Macedonian'!$AK$5)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4.0078456931724347</c:v>
                </c:pt>
              </c:numCache>
            </c:numRef>
          </c:xVal>
          <c:yVal>
            <c:numRef>
              <c:f>('PCA-Serbo-Macedonian'!$AP$2,'PCA-Serbo-Macedonian'!$AL$5)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2.7026107222293554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E39-3144-8DAD-55CCAD91B1CE}"/>
            </c:ext>
          </c:extLst>
        </c:ser>
        <c:ser>
          <c:idx val="6"/>
          <c:order val="6"/>
          <c:tx>
            <c:v>FeO</c:v>
          </c:tx>
          <c:spPr>
            <a:ln w="25400" cap="rnd">
              <a:solidFill>
                <a:schemeClr val="tx1"/>
              </a:solidFill>
              <a:round/>
              <a:headEnd type="oval"/>
              <a:tailEnd type="stealth" w="lg" len="lg"/>
            </a:ln>
            <a:effectLst/>
          </c:spPr>
          <c:marker>
            <c:symbol val="none"/>
          </c:marker>
          <c:xVal>
            <c:numRef>
              <c:f>('PCA-Serbo-Macedonian'!$AP$2,'PCA-Serbo-Macedonian'!$AK$6)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-3.0182161142483235</c:v>
                </c:pt>
              </c:numCache>
            </c:numRef>
          </c:xVal>
          <c:yVal>
            <c:numRef>
              <c:f>('PCA-Serbo-Macedonian'!$AP$2,'PCA-Serbo-Macedonian'!$AL$6)</c:f>
              <c:numCache>
                <c:formatCode>0.000</c:formatCode>
                <c:ptCount val="2"/>
                <c:pt idx="0" formatCode="0.00">
                  <c:v>0</c:v>
                </c:pt>
                <c:pt idx="1">
                  <c:v>-3.7483709292602918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E39-3144-8DAD-55CCAD91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8879312"/>
        <c:axId val="1697932416"/>
      </c:scatterChart>
      <c:valAx>
        <c:axId val="1268879312"/>
        <c:scaling>
          <c:orientation val="minMax"/>
          <c:max val="6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697932416"/>
        <c:crossesAt val="-6"/>
        <c:crossBetween val="midCat"/>
      </c:valAx>
      <c:valAx>
        <c:axId val="1697932416"/>
        <c:scaling>
          <c:orientation val="minMax"/>
          <c:max val="6"/>
          <c:min val="-6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t-IT"/>
            </a:p>
          </c:txPr>
        </c:title>
        <c:numFmt formatCode="0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1268879312"/>
        <c:crossesAt val="-6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361950</xdr:colOff>
      <xdr:row>7</xdr:row>
      <xdr:rowOff>0</xdr:rowOff>
    </xdr:from>
    <xdr:to>
      <xdr:col>39</xdr:col>
      <xdr:colOff>38100</xdr:colOff>
      <xdr:row>27</xdr:row>
      <xdr:rowOff>50800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37565F2-0683-B744-B584-8195DE2D2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25400</xdr:colOff>
      <xdr:row>10</xdr:row>
      <xdr:rowOff>50800</xdr:rowOff>
    </xdr:from>
    <xdr:to>
      <xdr:col>38</xdr:col>
      <xdr:colOff>635000</xdr:colOff>
      <xdr:row>11</xdr:row>
      <xdr:rowOff>190500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30147F78-7844-A247-986D-C7ED5952BF11}"/>
            </a:ext>
          </a:extLst>
        </xdr:cNvPr>
        <xdr:cNvSpPr txBox="1"/>
      </xdr:nvSpPr>
      <xdr:spPr>
        <a:xfrm>
          <a:off x="31394400" y="20828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FeO</a:t>
          </a:r>
        </a:p>
      </xdr:txBody>
    </xdr:sp>
    <xdr:clientData/>
  </xdr:twoCellAnchor>
  <xdr:twoCellAnchor>
    <xdr:from>
      <xdr:col>38</xdr:col>
      <xdr:colOff>12700</xdr:colOff>
      <xdr:row>20</xdr:row>
      <xdr:rowOff>25400</xdr:rowOff>
    </xdr:from>
    <xdr:to>
      <xdr:col>38</xdr:col>
      <xdr:colOff>622300</xdr:colOff>
      <xdr:row>21</xdr:row>
      <xdr:rowOff>165100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4869DCA0-CEB7-1848-A173-F9C4BDAD9CA0}"/>
            </a:ext>
          </a:extLst>
        </xdr:cNvPr>
        <xdr:cNvSpPr txBox="1"/>
      </xdr:nvSpPr>
      <xdr:spPr>
        <a:xfrm>
          <a:off x="31381700" y="40894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Cr2O3</a:t>
          </a:r>
        </a:p>
      </xdr:txBody>
    </xdr:sp>
    <xdr:clientData/>
  </xdr:twoCellAnchor>
  <xdr:twoCellAnchor>
    <xdr:from>
      <xdr:col>34</xdr:col>
      <xdr:colOff>177800</xdr:colOff>
      <xdr:row>19</xdr:row>
      <xdr:rowOff>63500</xdr:rowOff>
    </xdr:from>
    <xdr:to>
      <xdr:col>34</xdr:col>
      <xdr:colOff>787400</xdr:colOff>
      <xdr:row>21</xdr:row>
      <xdr:rowOff>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6E8023B0-25B7-D646-A80A-919FEEABE33F}"/>
            </a:ext>
          </a:extLst>
        </xdr:cNvPr>
        <xdr:cNvSpPr txBox="1"/>
      </xdr:nvSpPr>
      <xdr:spPr>
        <a:xfrm>
          <a:off x="28244800" y="39243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MgO</a:t>
          </a:r>
        </a:p>
      </xdr:txBody>
    </xdr:sp>
    <xdr:clientData/>
  </xdr:twoCellAnchor>
  <xdr:twoCellAnchor>
    <xdr:from>
      <xdr:col>35</xdr:col>
      <xdr:colOff>812800</xdr:colOff>
      <xdr:row>10</xdr:row>
      <xdr:rowOff>0</xdr:rowOff>
    </xdr:from>
    <xdr:to>
      <xdr:col>36</xdr:col>
      <xdr:colOff>596900</xdr:colOff>
      <xdr:row>11</xdr:row>
      <xdr:rowOff>139700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3E705AD6-816A-8A4E-B7CD-D40549C15F77}"/>
            </a:ext>
          </a:extLst>
        </xdr:cNvPr>
        <xdr:cNvSpPr txBox="1"/>
      </xdr:nvSpPr>
      <xdr:spPr>
        <a:xfrm>
          <a:off x="29705300" y="20320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Fe2O3</a:t>
          </a:r>
        </a:p>
      </xdr:txBody>
    </xdr:sp>
    <xdr:clientData/>
  </xdr:twoCellAnchor>
  <xdr:twoCellAnchor>
    <xdr:from>
      <xdr:col>34</xdr:col>
      <xdr:colOff>152400</xdr:colOff>
      <xdr:row>12</xdr:row>
      <xdr:rowOff>0</xdr:rowOff>
    </xdr:from>
    <xdr:to>
      <xdr:col>34</xdr:col>
      <xdr:colOff>762000</xdr:colOff>
      <xdr:row>13</xdr:row>
      <xdr:rowOff>139700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E48A49F8-D435-D749-A8F5-09B6D62BC194}"/>
            </a:ext>
          </a:extLst>
        </xdr:cNvPr>
        <xdr:cNvSpPr txBox="1"/>
      </xdr:nvSpPr>
      <xdr:spPr>
        <a:xfrm>
          <a:off x="28219400" y="24384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Al2O3</a:t>
          </a:r>
        </a:p>
      </xdr:txBody>
    </xdr:sp>
    <xdr:clientData/>
  </xdr:twoCellAnchor>
  <xdr:twoCellAnchor>
    <xdr:from>
      <xdr:col>39</xdr:col>
      <xdr:colOff>152400</xdr:colOff>
      <xdr:row>5</xdr:row>
      <xdr:rowOff>117231</xdr:rowOff>
    </xdr:from>
    <xdr:to>
      <xdr:col>44</xdr:col>
      <xdr:colOff>654050</xdr:colOff>
      <xdr:row>27</xdr:row>
      <xdr:rowOff>63500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72CD00C0-7A62-AE41-A5C0-21E2F70DC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364537</xdr:colOff>
      <xdr:row>27</xdr:row>
      <xdr:rowOff>82315</xdr:rowOff>
    </xdr:from>
    <xdr:to>
      <xdr:col>39</xdr:col>
      <xdr:colOff>242584</xdr:colOff>
      <xdr:row>48</xdr:row>
      <xdr:rowOff>185506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19A461E6-D766-A748-B229-648C67E1B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266700</xdr:colOff>
      <xdr:row>27</xdr:row>
      <xdr:rowOff>76200</xdr:rowOff>
    </xdr:from>
    <xdr:to>
      <xdr:col>45</xdr:col>
      <xdr:colOff>144747</xdr:colOff>
      <xdr:row>48</xdr:row>
      <xdr:rowOff>179391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167BDB71-8304-1D4C-9AE1-26792C9A2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45</xdr:col>
      <xdr:colOff>177800</xdr:colOff>
      <xdr:row>27</xdr:row>
      <xdr:rowOff>76200</xdr:rowOff>
    </xdr:from>
    <xdr:to>
      <xdr:col>51</xdr:col>
      <xdr:colOff>55847</xdr:colOff>
      <xdr:row>48</xdr:row>
      <xdr:rowOff>179391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4CBF56E-9F96-9B40-923A-B7CCE0154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215900</xdr:colOff>
      <xdr:row>31</xdr:row>
      <xdr:rowOff>12700</xdr:rowOff>
    </xdr:from>
    <xdr:to>
      <xdr:col>39</xdr:col>
      <xdr:colOff>0</xdr:colOff>
      <xdr:row>32</xdr:row>
      <xdr:rowOff>152400</xdr:rowOff>
    </xdr:to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6263ADEE-26F7-6142-AE4F-7E90C249C5E9}"/>
            </a:ext>
          </a:extLst>
        </xdr:cNvPr>
        <xdr:cNvSpPr txBox="1"/>
      </xdr:nvSpPr>
      <xdr:spPr>
        <a:xfrm>
          <a:off x="31584900" y="63119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FeO</a:t>
          </a:r>
        </a:p>
      </xdr:txBody>
    </xdr:sp>
    <xdr:clientData/>
  </xdr:twoCellAnchor>
  <xdr:twoCellAnchor>
    <xdr:from>
      <xdr:col>49</xdr:col>
      <xdr:colOff>749300</xdr:colOff>
      <xdr:row>42</xdr:row>
      <xdr:rowOff>139700</xdr:rowOff>
    </xdr:from>
    <xdr:to>
      <xdr:col>50</xdr:col>
      <xdr:colOff>533400</xdr:colOff>
      <xdr:row>44</xdr:row>
      <xdr:rowOff>76200</xdr:rowOff>
    </xdr:to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AB141F39-9855-5541-B082-5022167339B1}"/>
            </a:ext>
          </a:extLst>
        </xdr:cNvPr>
        <xdr:cNvSpPr txBox="1"/>
      </xdr:nvSpPr>
      <xdr:spPr>
        <a:xfrm>
          <a:off x="41198800" y="86741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Cr2O3</a:t>
          </a:r>
        </a:p>
      </xdr:txBody>
    </xdr:sp>
    <xdr:clientData/>
  </xdr:twoCellAnchor>
  <xdr:twoCellAnchor>
    <xdr:from>
      <xdr:col>44</xdr:col>
      <xdr:colOff>76200</xdr:colOff>
      <xdr:row>42</xdr:row>
      <xdr:rowOff>139700</xdr:rowOff>
    </xdr:from>
    <xdr:to>
      <xdr:col>44</xdr:col>
      <xdr:colOff>685800</xdr:colOff>
      <xdr:row>44</xdr:row>
      <xdr:rowOff>76200</xdr:rowOff>
    </xdr:to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E7E663A1-5359-E740-B927-28E4811627CB}"/>
            </a:ext>
          </a:extLst>
        </xdr:cNvPr>
        <xdr:cNvSpPr txBox="1"/>
      </xdr:nvSpPr>
      <xdr:spPr>
        <a:xfrm>
          <a:off x="36398200" y="86741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Cr2O3</a:t>
          </a:r>
        </a:p>
      </xdr:txBody>
    </xdr:sp>
    <xdr:clientData/>
  </xdr:twoCellAnchor>
  <xdr:twoCellAnchor>
    <xdr:from>
      <xdr:col>38</xdr:col>
      <xdr:colOff>152400</xdr:colOff>
      <xdr:row>42</xdr:row>
      <xdr:rowOff>127000</xdr:rowOff>
    </xdr:from>
    <xdr:to>
      <xdr:col>38</xdr:col>
      <xdr:colOff>762000</xdr:colOff>
      <xdr:row>44</xdr:row>
      <xdr:rowOff>63500</xdr:rowOff>
    </xdr:to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883A998A-C81B-124E-A8A1-DDDA20B049EB}"/>
            </a:ext>
          </a:extLst>
        </xdr:cNvPr>
        <xdr:cNvSpPr txBox="1"/>
      </xdr:nvSpPr>
      <xdr:spPr>
        <a:xfrm>
          <a:off x="31521400" y="86614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Cr2O3</a:t>
          </a:r>
        </a:p>
      </xdr:txBody>
    </xdr:sp>
    <xdr:clientData/>
  </xdr:twoCellAnchor>
  <xdr:twoCellAnchor>
    <xdr:from>
      <xdr:col>46</xdr:col>
      <xdr:colOff>63500</xdr:colOff>
      <xdr:row>41</xdr:row>
      <xdr:rowOff>76200</xdr:rowOff>
    </xdr:from>
    <xdr:to>
      <xdr:col>46</xdr:col>
      <xdr:colOff>673100</xdr:colOff>
      <xdr:row>43</xdr:row>
      <xdr:rowOff>12700</xdr:rowOff>
    </xdr:to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625B229E-AA53-AD45-9AC9-8D57900ED697}"/>
            </a:ext>
          </a:extLst>
        </xdr:cNvPr>
        <xdr:cNvSpPr txBox="1"/>
      </xdr:nvSpPr>
      <xdr:spPr>
        <a:xfrm>
          <a:off x="38036500" y="84074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MgO</a:t>
          </a:r>
        </a:p>
      </xdr:txBody>
    </xdr:sp>
    <xdr:clientData/>
  </xdr:twoCellAnchor>
  <xdr:twoCellAnchor>
    <xdr:from>
      <xdr:col>40</xdr:col>
      <xdr:colOff>228600</xdr:colOff>
      <xdr:row>41</xdr:row>
      <xdr:rowOff>63500</xdr:rowOff>
    </xdr:from>
    <xdr:to>
      <xdr:col>41</xdr:col>
      <xdr:colOff>12700</xdr:colOff>
      <xdr:row>43</xdr:row>
      <xdr:rowOff>0</xdr:rowOff>
    </xdr:to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87AA5523-8886-844D-9345-0D8377E29FA6}"/>
            </a:ext>
          </a:extLst>
        </xdr:cNvPr>
        <xdr:cNvSpPr txBox="1"/>
      </xdr:nvSpPr>
      <xdr:spPr>
        <a:xfrm>
          <a:off x="33248600" y="83947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MgO</a:t>
          </a:r>
        </a:p>
      </xdr:txBody>
    </xdr:sp>
    <xdr:clientData/>
  </xdr:twoCellAnchor>
  <xdr:twoCellAnchor>
    <xdr:from>
      <xdr:col>34</xdr:col>
      <xdr:colOff>152400</xdr:colOff>
      <xdr:row>41</xdr:row>
      <xdr:rowOff>38100</xdr:rowOff>
    </xdr:from>
    <xdr:to>
      <xdr:col>34</xdr:col>
      <xdr:colOff>762000</xdr:colOff>
      <xdr:row>42</xdr:row>
      <xdr:rowOff>177800</xdr:rowOff>
    </xdr:to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5EB80024-9A7B-6244-8764-4C1F860D7A00}"/>
            </a:ext>
          </a:extLst>
        </xdr:cNvPr>
        <xdr:cNvSpPr txBox="1"/>
      </xdr:nvSpPr>
      <xdr:spPr>
        <a:xfrm>
          <a:off x="28219400" y="83693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MgO</a:t>
          </a:r>
        </a:p>
      </xdr:txBody>
    </xdr:sp>
    <xdr:clientData/>
  </xdr:twoCellAnchor>
  <xdr:twoCellAnchor>
    <xdr:from>
      <xdr:col>45</xdr:col>
      <xdr:colOff>787400</xdr:colOff>
      <xdr:row>33</xdr:row>
      <xdr:rowOff>50800</xdr:rowOff>
    </xdr:from>
    <xdr:to>
      <xdr:col>46</xdr:col>
      <xdr:colOff>571500</xdr:colOff>
      <xdr:row>34</xdr:row>
      <xdr:rowOff>190500</xdr:rowOff>
    </xdr:to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522F7FB8-0AFA-6147-B8E8-651EF3F07089}"/>
            </a:ext>
          </a:extLst>
        </xdr:cNvPr>
        <xdr:cNvSpPr txBox="1"/>
      </xdr:nvSpPr>
      <xdr:spPr>
        <a:xfrm>
          <a:off x="37934900" y="67564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Al2O3</a:t>
          </a:r>
        </a:p>
      </xdr:txBody>
    </xdr:sp>
    <xdr:clientData/>
  </xdr:twoCellAnchor>
  <xdr:twoCellAnchor>
    <xdr:from>
      <xdr:col>40</xdr:col>
      <xdr:colOff>127000</xdr:colOff>
      <xdr:row>33</xdr:row>
      <xdr:rowOff>25400</xdr:rowOff>
    </xdr:from>
    <xdr:to>
      <xdr:col>40</xdr:col>
      <xdr:colOff>736600</xdr:colOff>
      <xdr:row>34</xdr:row>
      <xdr:rowOff>165100</xdr:rowOff>
    </xdr:to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664EA642-7F9D-AB40-9BE5-D84CF4174CAC}"/>
            </a:ext>
          </a:extLst>
        </xdr:cNvPr>
        <xdr:cNvSpPr txBox="1"/>
      </xdr:nvSpPr>
      <xdr:spPr>
        <a:xfrm>
          <a:off x="33147000" y="67310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Al2O3</a:t>
          </a:r>
        </a:p>
      </xdr:txBody>
    </xdr:sp>
    <xdr:clientData/>
  </xdr:twoCellAnchor>
  <xdr:twoCellAnchor>
    <xdr:from>
      <xdr:col>34</xdr:col>
      <xdr:colOff>152400</xdr:colOff>
      <xdr:row>33</xdr:row>
      <xdr:rowOff>38100</xdr:rowOff>
    </xdr:from>
    <xdr:to>
      <xdr:col>34</xdr:col>
      <xdr:colOff>762000</xdr:colOff>
      <xdr:row>34</xdr:row>
      <xdr:rowOff>177800</xdr:rowOff>
    </xdr:to>
    <xdr:sp macro="" textlink="">
      <xdr:nvSpPr>
        <xdr:cNvPr id="21" name="CasellaDiTesto 20">
          <a:extLst>
            <a:ext uri="{FF2B5EF4-FFF2-40B4-BE49-F238E27FC236}">
              <a16:creationId xmlns:a16="http://schemas.microsoft.com/office/drawing/2014/main" id="{04AB9A6F-7581-3446-8214-D45CDBDE9B6F}"/>
            </a:ext>
          </a:extLst>
        </xdr:cNvPr>
        <xdr:cNvSpPr txBox="1"/>
      </xdr:nvSpPr>
      <xdr:spPr>
        <a:xfrm>
          <a:off x="28219400" y="67437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Al2O3</a:t>
          </a:r>
        </a:p>
      </xdr:txBody>
    </xdr:sp>
    <xdr:clientData/>
  </xdr:twoCellAnchor>
  <xdr:twoCellAnchor>
    <xdr:from>
      <xdr:col>47</xdr:col>
      <xdr:colOff>685800</xdr:colOff>
      <xdr:row>30</xdr:row>
      <xdr:rowOff>152400</xdr:rowOff>
    </xdr:from>
    <xdr:to>
      <xdr:col>48</xdr:col>
      <xdr:colOff>469900</xdr:colOff>
      <xdr:row>32</xdr:row>
      <xdr:rowOff>88900</xdr:rowOff>
    </xdr:to>
    <xdr:sp macro="" textlink="">
      <xdr:nvSpPr>
        <xdr:cNvPr id="22" name="CasellaDiTesto 21">
          <a:extLst>
            <a:ext uri="{FF2B5EF4-FFF2-40B4-BE49-F238E27FC236}">
              <a16:creationId xmlns:a16="http://schemas.microsoft.com/office/drawing/2014/main" id="{B5FD615A-9414-7A45-B23B-CFE0BD14C5BE}"/>
            </a:ext>
          </a:extLst>
        </xdr:cNvPr>
        <xdr:cNvSpPr txBox="1"/>
      </xdr:nvSpPr>
      <xdr:spPr>
        <a:xfrm>
          <a:off x="39484300" y="62484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Fe2O3</a:t>
          </a:r>
        </a:p>
      </xdr:txBody>
    </xdr:sp>
    <xdr:clientData/>
  </xdr:twoCellAnchor>
  <xdr:twoCellAnchor>
    <xdr:from>
      <xdr:col>41</xdr:col>
      <xdr:colOff>762000</xdr:colOff>
      <xdr:row>30</xdr:row>
      <xdr:rowOff>177800</xdr:rowOff>
    </xdr:from>
    <xdr:to>
      <xdr:col>42</xdr:col>
      <xdr:colOff>546100</xdr:colOff>
      <xdr:row>32</xdr:row>
      <xdr:rowOff>114300</xdr:rowOff>
    </xdr:to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AC7A7C74-FEDE-334E-8D1E-7F7497C9850D}"/>
            </a:ext>
          </a:extLst>
        </xdr:cNvPr>
        <xdr:cNvSpPr txBox="1"/>
      </xdr:nvSpPr>
      <xdr:spPr>
        <a:xfrm>
          <a:off x="34607500" y="62738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Fe2O3</a:t>
          </a:r>
        </a:p>
      </xdr:txBody>
    </xdr:sp>
    <xdr:clientData/>
  </xdr:twoCellAnchor>
  <xdr:twoCellAnchor>
    <xdr:from>
      <xdr:col>36</xdr:col>
      <xdr:colOff>76200</xdr:colOff>
      <xdr:row>30</xdr:row>
      <xdr:rowOff>152400</xdr:rowOff>
    </xdr:from>
    <xdr:to>
      <xdr:col>36</xdr:col>
      <xdr:colOff>685800</xdr:colOff>
      <xdr:row>32</xdr:row>
      <xdr:rowOff>88900</xdr:rowOff>
    </xdr:to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CDD2BC2C-051A-1D47-A087-B489F13B0EF0}"/>
            </a:ext>
          </a:extLst>
        </xdr:cNvPr>
        <xdr:cNvSpPr txBox="1"/>
      </xdr:nvSpPr>
      <xdr:spPr>
        <a:xfrm>
          <a:off x="29794200" y="62484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Fe2O3</a:t>
          </a:r>
        </a:p>
      </xdr:txBody>
    </xdr:sp>
    <xdr:clientData/>
  </xdr:twoCellAnchor>
  <xdr:twoCellAnchor>
    <xdr:from>
      <xdr:col>49</xdr:col>
      <xdr:colOff>787400</xdr:colOff>
      <xdr:row>30</xdr:row>
      <xdr:rowOff>190500</xdr:rowOff>
    </xdr:from>
    <xdr:to>
      <xdr:col>50</xdr:col>
      <xdr:colOff>571500</xdr:colOff>
      <xdr:row>32</xdr:row>
      <xdr:rowOff>127000</xdr:rowOff>
    </xdr:to>
    <xdr:sp macro="" textlink="">
      <xdr:nvSpPr>
        <xdr:cNvPr id="25" name="CasellaDiTesto 24">
          <a:extLst>
            <a:ext uri="{FF2B5EF4-FFF2-40B4-BE49-F238E27FC236}">
              <a16:creationId xmlns:a16="http://schemas.microsoft.com/office/drawing/2014/main" id="{45CDD89C-B1A4-154E-AB10-DA69E63948C3}"/>
            </a:ext>
          </a:extLst>
        </xdr:cNvPr>
        <xdr:cNvSpPr txBox="1"/>
      </xdr:nvSpPr>
      <xdr:spPr>
        <a:xfrm>
          <a:off x="41236900" y="62865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FeO</a:t>
          </a:r>
        </a:p>
      </xdr:txBody>
    </xdr:sp>
    <xdr:clientData/>
  </xdr:twoCellAnchor>
  <xdr:twoCellAnchor>
    <xdr:from>
      <xdr:col>44</xdr:col>
      <xdr:colOff>101600</xdr:colOff>
      <xdr:row>31</xdr:row>
      <xdr:rowOff>50800</xdr:rowOff>
    </xdr:from>
    <xdr:to>
      <xdr:col>44</xdr:col>
      <xdr:colOff>711200</xdr:colOff>
      <xdr:row>32</xdr:row>
      <xdr:rowOff>190500</xdr:rowOff>
    </xdr:to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E16AE69D-0A08-6C4A-BC10-469AEFB0A60B}"/>
            </a:ext>
          </a:extLst>
        </xdr:cNvPr>
        <xdr:cNvSpPr txBox="1"/>
      </xdr:nvSpPr>
      <xdr:spPr>
        <a:xfrm>
          <a:off x="36423600" y="63500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FeO</a:t>
          </a:r>
        </a:p>
      </xdr:txBody>
    </xdr:sp>
    <xdr:clientData/>
  </xdr:twoCellAnchor>
  <xdr:twoCellAnchor>
    <xdr:from>
      <xdr:col>45</xdr:col>
      <xdr:colOff>139700</xdr:colOff>
      <xdr:row>5</xdr:row>
      <xdr:rowOff>88900</xdr:rowOff>
    </xdr:from>
    <xdr:to>
      <xdr:col>51</xdr:col>
      <xdr:colOff>17747</xdr:colOff>
      <xdr:row>26</xdr:row>
      <xdr:rowOff>192091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9952502C-3348-3646-BB2F-4ACBAA8AD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698500</xdr:colOff>
      <xdr:row>20</xdr:row>
      <xdr:rowOff>177800</xdr:rowOff>
    </xdr:from>
    <xdr:to>
      <xdr:col>50</xdr:col>
      <xdr:colOff>482600</xdr:colOff>
      <xdr:row>22</xdr:row>
      <xdr:rowOff>114300</xdr:rowOff>
    </xdr:to>
    <xdr:sp macro="" textlink="">
      <xdr:nvSpPr>
        <xdr:cNvPr id="28" name="CasellaDiTesto 27">
          <a:extLst>
            <a:ext uri="{FF2B5EF4-FFF2-40B4-BE49-F238E27FC236}">
              <a16:creationId xmlns:a16="http://schemas.microsoft.com/office/drawing/2014/main" id="{3CDE4782-3657-8B43-B0EE-1381D9A66927}"/>
            </a:ext>
          </a:extLst>
        </xdr:cNvPr>
        <xdr:cNvSpPr txBox="1"/>
      </xdr:nvSpPr>
      <xdr:spPr>
        <a:xfrm>
          <a:off x="41148000" y="42418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Cr2O3</a:t>
          </a:r>
        </a:p>
      </xdr:txBody>
    </xdr:sp>
    <xdr:clientData/>
  </xdr:twoCellAnchor>
  <xdr:twoCellAnchor>
    <xdr:from>
      <xdr:col>46</xdr:col>
      <xdr:colOff>12700</xdr:colOff>
      <xdr:row>19</xdr:row>
      <xdr:rowOff>114300</xdr:rowOff>
    </xdr:from>
    <xdr:to>
      <xdr:col>46</xdr:col>
      <xdr:colOff>622300</xdr:colOff>
      <xdr:row>21</xdr:row>
      <xdr:rowOff>50800</xdr:rowOff>
    </xdr:to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4476122B-783B-6F44-9D50-B2A22E7EF323}"/>
            </a:ext>
          </a:extLst>
        </xdr:cNvPr>
        <xdr:cNvSpPr txBox="1"/>
      </xdr:nvSpPr>
      <xdr:spPr>
        <a:xfrm>
          <a:off x="37985700" y="39751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MgO</a:t>
          </a:r>
        </a:p>
      </xdr:txBody>
    </xdr:sp>
    <xdr:clientData/>
  </xdr:twoCellAnchor>
  <xdr:twoCellAnchor>
    <xdr:from>
      <xdr:col>45</xdr:col>
      <xdr:colOff>736600</xdr:colOff>
      <xdr:row>11</xdr:row>
      <xdr:rowOff>88900</xdr:rowOff>
    </xdr:from>
    <xdr:to>
      <xdr:col>46</xdr:col>
      <xdr:colOff>520700</xdr:colOff>
      <xdr:row>13</xdr:row>
      <xdr:rowOff>25400</xdr:rowOff>
    </xdr:to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4164684F-C13C-4544-B326-A4B234E79A96}"/>
            </a:ext>
          </a:extLst>
        </xdr:cNvPr>
        <xdr:cNvSpPr txBox="1"/>
      </xdr:nvSpPr>
      <xdr:spPr>
        <a:xfrm>
          <a:off x="37884100" y="23241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Al2O3</a:t>
          </a:r>
        </a:p>
      </xdr:txBody>
    </xdr:sp>
    <xdr:clientData/>
  </xdr:twoCellAnchor>
  <xdr:twoCellAnchor>
    <xdr:from>
      <xdr:col>47</xdr:col>
      <xdr:colOff>635000</xdr:colOff>
      <xdr:row>8</xdr:row>
      <xdr:rowOff>190500</xdr:rowOff>
    </xdr:from>
    <xdr:to>
      <xdr:col>48</xdr:col>
      <xdr:colOff>419100</xdr:colOff>
      <xdr:row>10</xdr:row>
      <xdr:rowOff>127000</xdr:rowOff>
    </xdr:to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C6EB8443-3871-824D-92BD-32C763E8302F}"/>
            </a:ext>
          </a:extLst>
        </xdr:cNvPr>
        <xdr:cNvSpPr txBox="1"/>
      </xdr:nvSpPr>
      <xdr:spPr>
        <a:xfrm>
          <a:off x="39433500" y="18161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Fe2O3</a:t>
          </a:r>
        </a:p>
      </xdr:txBody>
    </xdr:sp>
    <xdr:clientData/>
  </xdr:twoCellAnchor>
  <xdr:twoCellAnchor>
    <xdr:from>
      <xdr:col>49</xdr:col>
      <xdr:colOff>736600</xdr:colOff>
      <xdr:row>9</xdr:row>
      <xdr:rowOff>25400</xdr:rowOff>
    </xdr:from>
    <xdr:to>
      <xdr:col>50</xdr:col>
      <xdr:colOff>520700</xdr:colOff>
      <xdr:row>10</xdr:row>
      <xdr:rowOff>165100</xdr:rowOff>
    </xdr:to>
    <xdr:sp macro="" textlink="">
      <xdr:nvSpPr>
        <xdr:cNvPr id="32" name="CasellaDiTesto 31">
          <a:extLst>
            <a:ext uri="{FF2B5EF4-FFF2-40B4-BE49-F238E27FC236}">
              <a16:creationId xmlns:a16="http://schemas.microsoft.com/office/drawing/2014/main" id="{DBA68B65-BF0B-614C-BB9B-7E1F98869863}"/>
            </a:ext>
          </a:extLst>
        </xdr:cNvPr>
        <xdr:cNvSpPr txBox="1"/>
      </xdr:nvSpPr>
      <xdr:spPr>
        <a:xfrm>
          <a:off x="41186100" y="1854200"/>
          <a:ext cx="6096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Times New Roman" panose="02020603050405020304" pitchFamily="18" charset="0"/>
              <a:cs typeface="Times New Roman" panose="02020603050405020304" pitchFamily="18" charset="0"/>
            </a:rPr>
            <a:t>FeO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127000</xdr:colOff>
      <xdr:row>7</xdr:row>
      <xdr:rowOff>95250</xdr:rowOff>
    </xdr:from>
    <xdr:to>
      <xdr:col>40</xdr:col>
      <xdr:colOff>571500</xdr:colOff>
      <xdr:row>26</xdr:row>
      <xdr:rowOff>127000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375745A-0F29-9945-AB98-B993E6C70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266700</xdr:colOff>
      <xdr:row>7</xdr:row>
      <xdr:rowOff>88900</xdr:rowOff>
    </xdr:from>
    <xdr:to>
      <xdr:col>39</xdr:col>
      <xdr:colOff>711200</xdr:colOff>
      <xdr:row>26</xdr:row>
      <xdr:rowOff>114300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5BB18E8-F2F0-0A44-A1E3-235CF14B0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31750</xdr:colOff>
      <xdr:row>8</xdr:row>
      <xdr:rowOff>38100</xdr:rowOff>
    </xdr:from>
    <xdr:to>
      <xdr:col>40</xdr:col>
      <xdr:colOff>476250</xdr:colOff>
      <xdr:row>26</xdr:row>
      <xdr:rowOff>12700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7C01DA6-24E6-A64D-9FE1-EB3018DD4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hromitites.xlsx" TargetMode="External"/><Relationship Id="rId2" Type="http://schemas.openxmlformats.org/officeDocument/2006/relationships/externalLinkPath" Target="/Users/micolbussolesi/Documents/Progetti/2026/Chromitites.xlsx" TargetMode="External"/><Relationship Id="rId1" Type="http://schemas.openxmlformats.org/officeDocument/2006/relationships/externalLinkPath" Target="/Users/micolbussolesi/Documents/Progetti/2026/Chromit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T"/>
      <sheetName val="Pelagonian Zone"/>
      <sheetName val="Vardar Zone"/>
      <sheetName val="Serbo Macedonian"/>
      <sheetName val="PCA-tot"/>
      <sheetName val="PCA-subpelagonian-pelagonian"/>
      <sheetName val="PCA-Vardar"/>
      <sheetName val="PCA-Serbo-Macedonian"/>
      <sheetName val="Foglio2"/>
      <sheetName val="PGE"/>
    </sheetNames>
    <sheetDataSet>
      <sheetData sheetId="0"/>
      <sheetData sheetId="1"/>
      <sheetData sheetId="2"/>
      <sheetData sheetId="3"/>
      <sheetData sheetId="4">
        <row r="2">
          <cell r="AJ2">
            <v>-4.8496824233767848</v>
          </cell>
          <cell r="AK2">
            <v>1.9175452656084899</v>
          </cell>
          <cell r="AO2">
            <v>0</v>
          </cell>
        </row>
        <row r="3">
          <cell r="AC3">
            <v>0.35708044720187349</v>
          </cell>
          <cell r="AD3">
            <v>-1.158058259015605</v>
          </cell>
          <cell r="AJ3">
            <v>3.9071756875546297</v>
          </cell>
          <cell r="AK3">
            <v>-3.6135371932519718</v>
          </cell>
        </row>
        <row r="4">
          <cell r="AC4">
            <v>0.49215030642704538</v>
          </cell>
          <cell r="AD4">
            <v>-1.5334710697513461</v>
          </cell>
          <cell r="AJ4">
            <v>-0.43950270407643516</v>
          </cell>
          <cell r="AK4">
            <v>3.3575534345013978</v>
          </cell>
        </row>
        <row r="5">
          <cell r="AC5">
            <v>0.41785560439020081</v>
          </cell>
          <cell r="AD5">
            <v>-1.5336185495483761</v>
          </cell>
          <cell r="AJ5">
            <v>-4.7476010436304836</v>
          </cell>
          <cell r="AK5">
            <v>-2.3082170922354281</v>
          </cell>
        </row>
        <row r="6">
          <cell r="AC6">
            <v>0.1571686683739838</v>
          </cell>
          <cell r="AD6">
            <v>-1.4922125082787541</v>
          </cell>
          <cell r="AJ6">
            <v>4.1067103392744242</v>
          </cell>
          <cell r="AK6">
            <v>3.3933170407590323</v>
          </cell>
        </row>
        <row r="7">
          <cell r="AC7">
            <v>0.27022044205923779</v>
          </cell>
          <cell r="AD7">
            <v>-1.3714495372366391</v>
          </cell>
        </row>
        <row r="8">
          <cell r="AC8">
            <v>0.48353981233445442</v>
          </cell>
          <cell r="AD8">
            <v>-1.244401396311823</v>
          </cell>
        </row>
        <row r="9">
          <cell r="AC9">
            <v>0.46023004003996099</v>
          </cell>
          <cell r="AD9">
            <v>-1.582929169524558</v>
          </cell>
        </row>
        <row r="10">
          <cell r="AC10">
            <v>0.44228388449012029</v>
          </cell>
          <cell r="AD10">
            <v>-1.498095971646124</v>
          </cell>
        </row>
        <row r="11">
          <cell r="AC11">
            <v>0.67924524844840939</v>
          </cell>
          <cell r="AD11">
            <v>-1.1456890717046011</v>
          </cell>
        </row>
        <row r="12">
          <cell r="AC12">
            <v>0.72556006717161259</v>
          </cell>
          <cell r="AD12">
            <v>-1.4252999228124641</v>
          </cell>
        </row>
        <row r="13">
          <cell r="AC13">
            <v>0.50886993446685302</v>
          </cell>
          <cell r="AD13">
            <v>-1.2121190033510261</v>
          </cell>
        </row>
        <row r="14">
          <cell r="AC14">
            <v>-4.0198655031094672</v>
          </cell>
          <cell r="AD14">
            <v>1.0033710591778411</v>
          </cell>
        </row>
        <row r="15">
          <cell r="AC15">
            <v>-3.472189575496377</v>
          </cell>
          <cell r="AD15">
            <v>2.923578907900005</v>
          </cell>
        </row>
        <row r="16">
          <cell r="AC16">
            <v>-3.6169352383843139</v>
          </cell>
          <cell r="AD16">
            <v>2.07556198267971</v>
          </cell>
        </row>
        <row r="17">
          <cell r="AC17">
            <v>-4.6630504760103042</v>
          </cell>
          <cell r="AD17">
            <v>1.250419617699249</v>
          </cell>
        </row>
        <row r="18">
          <cell r="AC18">
            <v>-4.9567216821826641</v>
          </cell>
          <cell r="AD18">
            <v>1.314241317839016</v>
          </cell>
        </row>
        <row r="19">
          <cell r="AC19">
            <v>-1.101109182666469</v>
          </cell>
          <cell r="AD19">
            <v>3.4361766442554259E-3</v>
          </cell>
        </row>
        <row r="20">
          <cell r="AC20">
            <v>-1.1860726824107459</v>
          </cell>
          <cell r="AD20">
            <v>-4.676595958414239E-2</v>
          </cell>
        </row>
        <row r="21">
          <cell r="AC21">
            <v>-1.121004357929098</v>
          </cell>
          <cell r="AD21">
            <v>-0.26214492459183919</v>
          </cell>
        </row>
        <row r="22">
          <cell r="AC22">
            <v>-1.1020273543459409</v>
          </cell>
          <cell r="AD22">
            <v>0.21578320937539749</v>
          </cell>
        </row>
        <row r="23">
          <cell r="AC23">
            <v>-1.3119713605627421</v>
          </cell>
          <cell r="AD23">
            <v>0.18573997035535861</v>
          </cell>
        </row>
        <row r="24">
          <cell r="AC24">
            <v>-1.2924187102882221</v>
          </cell>
          <cell r="AD24">
            <v>-0.29673395426302079</v>
          </cell>
        </row>
        <row r="25">
          <cell r="AC25">
            <v>-1.17653682074215</v>
          </cell>
          <cell r="AD25">
            <v>8.0226989225160958E-2</v>
          </cell>
        </row>
        <row r="26">
          <cell r="AC26">
            <v>-1.0074856540298469</v>
          </cell>
          <cell r="AD26">
            <v>0.70112814464401818</v>
          </cell>
        </row>
        <row r="27">
          <cell r="AC27">
            <v>-1.0967374093164199</v>
          </cell>
          <cell r="AD27">
            <v>4.3259634934505443E-2</v>
          </cell>
        </row>
        <row r="28">
          <cell r="AC28">
            <v>-4.2347924488016551</v>
          </cell>
          <cell r="AD28">
            <v>1.7010538590075961</v>
          </cell>
        </row>
        <row r="29">
          <cell r="AC29">
            <v>-4.4147002095913868</v>
          </cell>
          <cell r="AD29">
            <v>1.4436999680571121</v>
          </cell>
        </row>
        <row r="30">
          <cell r="AC30">
            <v>-3.785108202270222</v>
          </cell>
          <cell r="AD30">
            <v>1.85012142555445</v>
          </cell>
        </row>
        <row r="31">
          <cell r="AC31">
            <v>-3.7969785521717161</v>
          </cell>
          <cell r="AD31">
            <v>1.9374773153479861</v>
          </cell>
        </row>
        <row r="32">
          <cell r="AC32">
            <v>-3.8064236574454542</v>
          </cell>
          <cell r="AD32">
            <v>1.5044013317279541</v>
          </cell>
        </row>
        <row r="33">
          <cell r="AC33">
            <v>-4.5743712279410138</v>
          </cell>
          <cell r="AD33">
            <v>1.6094468964094979</v>
          </cell>
        </row>
        <row r="34">
          <cell r="AC34">
            <v>-4.2334520042622428</v>
          </cell>
          <cell r="AD34">
            <v>2.164188278914029</v>
          </cell>
        </row>
        <row r="35">
          <cell r="AC35">
            <v>-3.759240917028448</v>
          </cell>
          <cell r="AD35">
            <v>1.892724041707724</v>
          </cell>
        </row>
        <row r="36">
          <cell r="AC36">
            <v>-3.94957143754214</v>
          </cell>
          <cell r="AD36">
            <v>2.1617919097290028</v>
          </cell>
        </row>
        <row r="37">
          <cell r="AC37">
            <v>-3.7242029346745902</v>
          </cell>
          <cell r="AD37">
            <v>1.4933963128426719</v>
          </cell>
        </row>
        <row r="38">
          <cell r="AC38">
            <v>-4.1799152384987073</v>
          </cell>
          <cell r="AD38">
            <v>1.3359401031492151</v>
          </cell>
        </row>
        <row r="39">
          <cell r="AC39">
            <v>-4.3533239291062786</v>
          </cell>
          <cell r="AD39">
            <v>1.6115081971699139</v>
          </cell>
        </row>
        <row r="40">
          <cell r="AC40">
            <v>1.8445360322944331</v>
          </cell>
          <cell r="AD40">
            <v>7.2339297921680201E-2</v>
          </cell>
        </row>
        <row r="41">
          <cell r="AC41">
            <v>0.1245356925598351</v>
          </cell>
          <cell r="AD41">
            <v>-1.771808439734522</v>
          </cell>
        </row>
        <row r="42">
          <cell r="AC42">
            <v>-0.35431339935421008</v>
          </cell>
          <cell r="AD42">
            <v>-1.487992226669506</v>
          </cell>
        </row>
        <row r="43">
          <cell r="AC43">
            <v>-0.37854072361271901</v>
          </cell>
          <cell r="AD43">
            <v>-1.538166929028506</v>
          </cell>
        </row>
        <row r="44">
          <cell r="AC44">
            <v>-0.37230043911111538</v>
          </cell>
          <cell r="AD44">
            <v>-1.444389861252076</v>
          </cell>
        </row>
        <row r="45">
          <cell r="AC45">
            <v>-0.28485719903011469</v>
          </cell>
          <cell r="AD45">
            <v>-1.4262394857632119</v>
          </cell>
        </row>
        <row r="46">
          <cell r="AC46">
            <v>-0.43976098646752071</v>
          </cell>
          <cell r="AD46">
            <v>-1.37102364216797</v>
          </cell>
        </row>
        <row r="47">
          <cell r="AC47">
            <v>0.5643608485145919</v>
          </cell>
          <cell r="AD47">
            <v>-0.1238801300199789</v>
          </cell>
        </row>
        <row r="48">
          <cell r="AC48">
            <v>0.99745506734878586</v>
          </cell>
          <cell r="AD48">
            <v>-0.1808151385171414</v>
          </cell>
        </row>
        <row r="49">
          <cell r="AC49">
            <v>-0.1913183297394043</v>
          </cell>
          <cell r="AD49">
            <v>8.1391760936117372E-2</v>
          </cell>
        </row>
        <row r="50">
          <cell r="AC50">
            <v>0.21797158087142099</v>
          </cell>
          <cell r="AD50">
            <v>-0.1084368233120339</v>
          </cell>
        </row>
        <row r="51">
          <cell r="AC51">
            <v>0.85210267784641769</v>
          </cell>
          <cell r="AD51">
            <v>-0.17076561868101889</v>
          </cell>
        </row>
        <row r="52">
          <cell r="AC52">
            <v>0.72749840705490243</v>
          </cell>
          <cell r="AD52">
            <v>0.13556963716213069</v>
          </cell>
        </row>
        <row r="53">
          <cell r="AC53">
            <v>1.2212934314838411</v>
          </cell>
          <cell r="AD53">
            <v>-0.18700233037923869</v>
          </cell>
        </row>
        <row r="54">
          <cell r="AC54">
            <v>0.78819081257638579</v>
          </cell>
          <cell r="AD54">
            <v>0.195932003491149</v>
          </cell>
        </row>
        <row r="55">
          <cell r="AC55">
            <v>1.479064400153558</v>
          </cell>
          <cell r="AD55">
            <v>-0.25363889117220989</v>
          </cell>
        </row>
        <row r="56">
          <cell r="AC56">
            <v>1.687615543475262</v>
          </cell>
          <cell r="AD56">
            <v>-0.15459083639034429</v>
          </cell>
        </row>
        <row r="57">
          <cell r="AC57">
            <v>1.846968169508916</v>
          </cell>
          <cell r="AD57">
            <v>-0.31971013698468231</v>
          </cell>
        </row>
        <row r="58">
          <cell r="AC58">
            <v>1.7906229332529171</v>
          </cell>
          <cell r="AD58">
            <v>-0.2157893344598055</v>
          </cell>
        </row>
        <row r="59">
          <cell r="AC59">
            <v>0.18800101909485339</v>
          </cell>
          <cell r="AD59">
            <v>-8.2862731905978468E-2</v>
          </cell>
        </row>
        <row r="60">
          <cell r="AC60">
            <v>1.3727736989208661</v>
          </cell>
          <cell r="AD60">
            <v>-0.64259608416891667</v>
          </cell>
        </row>
        <row r="61">
          <cell r="AC61">
            <v>1.2363531076574099</v>
          </cell>
          <cell r="AD61">
            <v>-0.63983960893727432</v>
          </cell>
        </row>
        <row r="62">
          <cell r="AC62">
            <v>0.62793933094186416</v>
          </cell>
          <cell r="AD62">
            <v>-9.22070740703217E-3</v>
          </cell>
        </row>
        <row r="63">
          <cell r="AC63">
            <v>0.6617881238668365</v>
          </cell>
          <cell r="AD63">
            <v>0.40618816960153159</v>
          </cell>
        </row>
        <row r="64">
          <cell r="AC64">
            <v>1.6632434601898209</v>
          </cell>
          <cell r="AD64">
            <v>-0.12645726723271891</v>
          </cell>
        </row>
        <row r="65">
          <cell r="AC65">
            <v>1.45527802656789</v>
          </cell>
          <cell r="AD65">
            <v>-0.57102475701172006</v>
          </cell>
        </row>
        <row r="66">
          <cell r="AC66">
            <v>1.444613717990519</v>
          </cell>
          <cell r="AD66">
            <v>-0.26769603677086312</v>
          </cell>
        </row>
        <row r="67">
          <cell r="AC67">
            <v>0.87679943986152298</v>
          </cell>
          <cell r="AD67">
            <v>-0.75384734275235465</v>
          </cell>
        </row>
        <row r="68">
          <cell r="AC68">
            <v>7.426400808144969E-3</v>
          </cell>
          <cell r="AD68">
            <v>-0.38560403734337928</v>
          </cell>
        </row>
        <row r="69">
          <cell r="AC69">
            <v>1.233149316109398</v>
          </cell>
          <cell r="AD69">
            <v>-0.30770394223298231</v>
          </cell>
        </row>
        <row r="70">
          <cell r="AC70">
            <v>0.42410627257780242</v>
          </cell>
          <cell r="AD70">
            <v>0.49183581721704639</v>
          </cell>
        </row>
        <row r="71">
          <cell r="AC71">
            <v>1.3798076098438721</v>
          </cell>
          <cell r="AD71">
            <v>-0.5763714984564533</v>
          </cell>
        </row>
        <row r="72">
          <cell r="AC72">
            <v>0.27976182599656102</v>
          </cell>
          <cell r="AD72">
            <v>-1.5549078696620799</v>
          </cell>
        </row>
        <row r="73">
          <cell r="AC73">
            <v>0.56303275256029228</v>
          </cell>
          <cell r="AD73">
            <v>-1.486655405563692</v>
          </cell>
        </row>
        <row r="74">
          <cell r="AC74">
            <v>1.1883812600882671</v>
          </cell>
          <cell r="AD74">
            <v>-0.63494854350618402</v>
          </cell>
        </row>
        <row r="75">
          <cell r="AC75">
            <v>0.6930545006392983</v>
          </cell>
          <cell r="AD75">
            <v>0.15380896930562721</v>
          </cell>
        </row>
        <row r="76">
          <cell r="AC76">
            <v>0.79048709225887315</v>
          </cell>
          <cell r="AD76">
            <v>-1.1359431656623511</v>
          </cell>
        </row>
        <row r="77">
          <cell r="AC77">
            <v>0.71328767871834009</v>
          </cell>
          <cell r="AD77">
            <v>0.58192261784859467</v>
          </cell>
        </row>
        <row r="78">
          <cell r="AC78">
            <v>0.58475933469289976</v>
          </cell>
          <cell r="AD78">
            <v>-0.57947500673922225</v>
          </cell>
        </row>
        <row r="79">
          <cell r="AC79">
            <v>0.34594388000241222</v>
          </cell>
          <cell r="AD79">
            <v>-0.15374430438665279</v>
          </cell>
        </row>
        <row r="80">
          <cell r="AC80">
            <v>0.28761212159565358</v>
          </cell>
          <cell r="AD80">
            <v>5.1556149646341573E-2</v>
          </cell>
        </row>
        <row r="81">
          <cell r="AC81">
            <v>1.517692177952332</v>
          </cell>
          <cell r="AD81">
            <v>-0.83373121774222314</v>
          </cell>
        </row>
        <row r="82">
          <cell r="AC82">
            <v>0.42741872163047978</v>
          </cell>
          <cell r="AD82">
            <v>1.0074375438626019E-2</v>
          </cell>
        </row>
        <row r="83">
          <cell r="AC83">
            <v>1.390100673880758</v>
          </cell>
          <cell r="AD83">
            <v>-0.6329240120543127</v>
          </cell>
        </row>
        <row r="84">
          <cell r="AC84">
            <v>0.25064895665489911</v>
          </cell>
          <cell r="AD84">
            <v>-1.2769348735857271</v>
          </cell>
        </row>
        <row r="85">
          <cell r="AC85">
            <v>0.6400414321056852</v>
          </cell>
          <cell r="AD85">
            <v>-0.34147846865995141</v>
          </cell>
        </row>
        <row r="86">
          <cell r="AC86">
            <v>0.80383249435245985</v>
          </cell>
          <cell r="AD86">
            <v>-0.472523047836935</v>
          </cell>
        </row>
        <row r="87">
          <cell r="AC87">
            <v>0.23137116377146141</v>
          </cell>
          <cell r="AD87">
            <v>-0.49657721006639161</v>
          </cell>
        </row>
        <row r="88">
          <cell r="AC88">
            <v>1.3760380334893489</v>
          </cell>
          <cell r="AD88">
            <v>-0.80325188390276336</v>
          </cell>
        </row>
        <row r="89">
          <cell r="AC89">
            <v>-0.1038091382368924</v>
          </cell>
          <cell r="AD89">
            <v>-1.6572726105747679</v>
          </cell>
        </row>
        <row r="90">
          <cell r="AC90">
            <v>0.63748467612638138</v>
          </cell>
          <cell r="AD90">
            <v>-2.3562303934740219</v>
          </cell>
        </row>
        <row r="91">
          <cell r="AC91">
            <v>1.2787871630403611</v>
          </cell>
          <cell r="AD91">
            <v>-1.079580897933516</v>
          </cell>
        </row>
        <row r="92">
          <cell r="AC92">
            <v>-8.5072086111644865E-2</v>
          </cell>
          <cell r="AD92">
            <v>-1.523545806082637</v>
          </cell>
        </row>
        <row r="93">
          <cell r="AC93">
            <v>-0.19032504371689879</v>
          </cell>
          <cell r="AD93">
            <v>-1.410561821055115</v>
          </cell>
        </row>
        <row r="94">
          <cell r="AC94">
            <v>-0.87005490829897925</v>
          </cell>
          <cell r="AD94">
            <v>0.58967049631422064</v>
          </cell>
        </row>
        <row r="95">
          <cell r="AC95">
            <v>-0.6721465907913059</v>
          </cell>
          <cell r="AD95">
            <v>0.57901950016633263</v>
          </cell>
        </row>
        <row r="96">
          <cell r="AC96">
            <v>-0.93999365172538751</v>
          </cell>
          <cell r="AD96">
            <v>0.5379110998212383</v>
          </cell>
        </row>
        <row r="97">
          <cell r="AC97">
            <v>0.32758704918197651</v>
          </cell>
          <cell r="AD97">
            <v>2.2827337786785762</v>
          </cell>
        </row>
        <row r="98">
          <cell r="AC98">
            <v>-0.12596103499035391</v>
          </cell>
          <cell r="AD98">
            <v>2.2295750064202582</v>
          </cell>
        </row>
        <row r="99">
          <cell r="AC99">
            <v>0.11941752663765461</v>
          </cell>
          <cell r="AD99">
            <v>2.909016778208513</v>
          </cell>
        </row>
        <row r="100">
          <cell r="AC100">
            <v>-0.22300541654100989</v>
          </cell>
          <cell r="AD100">
            <v>-0.79940873695357662</v>
          </cell>
        </row>
        <row r="101">
          <cell r="AC101">
            <v>2.2945746488449971E-2</v>
          </cell>
          <cell r="AD101">
            <v>-0.37531025929750772</v>
          </cell>
        </row>
        <row r="102">
          <cell r="AC102">
            <v>-4.1761247630018997E-2</v>
          </cell>
          <cell r="AD102">
            <v>-0.77917940570175059</v>
          </cell>
        </row>
        <row r="103">
          <cell r="AC103">
            <v>-1.6855363692631908E-2</v>
          </cell>
          <cell r="AD103">
            <v>-0.91482236589568366</v>
          </cell>
        </row>
        <row r="104">
          <cell r="AC104">
            <v>0.10046881348733069</v>
          </cell>
          <cell r="AD104">
            <v>-0.52923710483945896</v>
          </cell>
        </row>
        <row r="105">
          <cell r="AC105">
            <v>0.46682953782606779</v>
          </cell>
          <cell r="AD105">
            <v>-0.80523565873312064</v>
          </cell>
        </row>
        <row r="106">
          <cell r="AC106">
            <v>1.1725801286299549E-2</v>
          </cell>
          <cell r="AD106">
            <v>-0.94011611325030009</v>
          </cell>
        </row>
        <row r="107">
          <cell r="AC107">
            <v>0.1230733406225147</v>
          </cell>
          <cell r="AD107">
            <v>-1.03755996310934</v>
          </cell>
        </row>
        <row r="108">
          <cell r="AC108">
            <v>0.42802535502793693</v>
          </cell>
          <cell r="AD108">
            <v>-0.57372729994180072</v>
          </cell>
        </row>
        <row r="109">
          <cell r="AC109">
            <v>-0.1660000644147096</v>
          </cell>
          <cell r="AD109">
            <v>-1.3032580098172519</v>
          </cell>
        </row>
        <row r="110">
          <cell r="AC110">
            <v>-0.145078640912152</v>
          </cell>
          <cell r="AD110">
            <v>-0.9348352707110108</v>
          </cell>
        </row>
        <row r="111">
          <cell r="AC111">
            <v>7.1753698090568821E-2</v>
          </cell>
          <cell r="AD111">
            <v>-0.58530803007665444</v>
          </cell>
        </row>
        <row r="112">
          <cell r="AC112">
            <v>-0.13003979480387001</v>
          </cell>
          <cell r="AD112">
            <v>-1.2175147218209179</v>
          </cell>
        </row>
        <row r="113">
          <cell r="AC113">
            <v>-6.0108745372355811E-2</v>
          </cell>
          <cell r="AD113">
            <v>-0.5982198396310856</v>
          </cell>
        </row>
        <row r="114">
          <cell r="AC114">
            <v>0.89918453046421443</v>
          </cell>
          <cell r="AD114">
            <v>0.1178588452556693</v>
          </cell>
        </row>
        <row r="115">
          <cell r="AC115">
            <v>4.3146647775225103E-2</v>
          </cell>
          <cell r="AD115">
            <v>-1.1668316259106239</v>
          </cell>
        </row>
        <row r="116">
          <cell r="AC116">
            <v>0.22146933053692999</v>
          </cell>
          <cell r="AD116">
            <v>-0.77000254177736038</v>
          </cell>
        </row>
        <row r="117">
          <cell r="AC117">
            <v>-0.36533150550643417</v>
          </cell>
          <cell r="AD117">
            <v>-1.115441493316448</v>
          </cell>
        </row>
        <row r="118">
          <cell r="AC118">
            <v>1.0467275406160279</v>
          </cell>
          <cell r="AD118">
            <v>-1.312320572339766</v>
          </cell>
        </row>
        <row r="119">
          <cell r="AC119">
            <v>1.2996556838313811</v>
          </cell>
          <cell r="AD119">
            <v>-1.14670207733559</v>
          </cell>
        </row>
        <row r="120">
          <cell r="AC120">
            <v>0.7423924230156892</v>
          </cell>
          <cell r="AD120">
            <v>-0.87231133544114969</v>
          </cell>
        </row>
        <row r="121">
          <cell r="AC121">
            <v>1.2832920997316699</v>
          </cell>
          <cell r="AD121">
            <v>-0.81520932974199778</v>
          </cell>
        </row>
        <row r="122">
          <cell r="AC122">
            <v>0.52921191933589529</v>
          </cell>
          <cell r="AD122">
            <v>-1.3988466630277629</v>
          </cell>
        </row>
        <row r="123">
          <cell r="AC123">
            <v>0.48884444461634419</v>
          </cell>
          <cell r="AD123">
            <v>-1.22316978978141</v>
          </cell>
        </row>
        <row r="124">
          <cell r="AC124">
            <v>0.56037153202359802</v>
          </cell>
          <cell r="AD124">
            <v>-1.6767733546027359</v>
          </cell>
        </row>
        <row r="125">
          <cell r="AC125">
            <v>1.0871238532490719</v>
          </cell>
          <cell r="AD125">
            <v>-1.392889535684313</v>
          </cell>
        </row>
        <row r="126">
          <cell r="AC126">
            <v>0.10185186196518969</v>
          </cell>
          <cell r="AD126">
            <v>-1.360948142367993</v>
          </cell>
        </row>
        <row r="127">
          <cell r="AC127">
            <v>0.14773610333914011</v>
          </cell>
          <cell r="AD127">
            <v>-1.2956996145766631</v>
          </cell>
        </row>
        <row r="128">
          <cell r="AC128">
            <v>7.348931328888833E-2</v>
          </cell>
          <cell r="AD128">
            <v>-1.5036771520294601</v>
          </cell>
        </row>
        <row r="129">
          <cell r="AC129">
            <v>-1.471372690161682E-3</v>
          </cell>
          <cell r="AD129">
            <v>-1.2187761959861521</v>
          </cell>
        </row>
        <row r="130">
          <cell r="AC130">
            <v>-6.6787173274035633E-2</v>
          </cell>
          <cell r="AD130">
            <v>-1.6299038839846629</v>
          </cell>
        </row>
        <row r="131">
          <cell r="AC131">
            <v>-4.5595429401715246E-3</v>
          </cell>
          <cell r="AD131">
            <v>-1.320612749946809</v>
          </cell>
        </row>
        <row r="132">
          <cell r="AC132">
            <v>0.5981696833087865</v>
          </cell>
          <cell r="AD132">
            <v>1.333659663484686</v>
          </cell>
        </row>
        <row r="133">
          <cell r="AC133">
            <v>1.167897920661543</v>
          </cell>
          <cell r="AD133">
            <v>0.91170846849911091</v>
          </cell>
        </row>
        <row r="134">
          <cell r="AC134">
            <v>0.76908047348994979</v>
          </cell>
          <cell r="AD134">
            <v>3.3049947503497932</v>
          </cell>
        </row>
        <row r="135">
          <cell r="AC135">
            <v>-0.7783637503141515</v>
          </cell>
          <cell r="AD135">
            <v>0.99325338408281616</v>
          </cell>
        </row>
        <row r="136">
          <cell r="AC136">
            <v>0.63278972709741066</v>
          </cell>
          <cell r="AD136">
            <v>2.834028601125222</v>
          </cell>
        </row>
        <row r="137">
          <cell r="AC137">
            <v>-2.6030617589346342E-2</v>
          </cell>
          <cell r="AD137">
            <v>2.102788640728674</v>
          </cell>
        </row>
        <row r="138">
          <cell r="AC138">
            <v>-6.0371164526613119E-2</v>
          </cell>
          <cell r="AD138">
            <v>2.7381014506779771</v>
          </cell>
        </row>
        <row r="139">
          <cell r="AC139">
            <v>1.7094705083647371E-3</v>
          </cell>
          <cell r="AD139">
            <v>-1.586528305459731</v>
          </cell>
        </row>
        <row r="140">
          <cell r="AC140">
            <v>0.15252023044127341</v>
          </cell>
          <cell r="AD140">
            <v>-2.029246669410492</v>
          </cell>
        </row>
        <row r="141">
          <cell r="AC141">
            <v>7.3290046970262993E-2</v>
          </cell>
          <cell r="AD141">
            <v>-2.3116677512278998</v>
          </cell>
        </row>
        <row r="142">
          <cell r="AC142">
            <v>0.95770442889847396</v>
          </cell>
          <cell r="AD142">
            <v>-2.110659257697995</v>
          </cell>
        </row>
        <row r="143">
          <cell r="AC143">
            <v>1.071133576750156</v>
          </cell>
          <cell r="AD143">
            <v>-2.162987102294252</v>
          </cell>
        </row>
        <row r="144">
          <cell r="AC144">
            <v>1.137931640589835</v>
          </cell>
          <cell r="AD144">
            <v>-2.20580432088633</v>
          </cell>
        </row>
        <row r="145">
          <cell r="AC145">
            <v>2.55011777437569</v>
          </cell>
          <cell r="AD145">
            <v>-0.6874369168385035</v>
          </cell>
        </row>
        <row r="146">
          <cell r="AC146">
            <v>1.8642428097511941</v>
          </cell>
          <cell r="AD146">
            <v>-1.368266791333367</v>
          </cell>
        </row>
        <row r="147">
          <cell r="AC147">
            <v>1.896508369121235</v>
          </cell>
          <cell r="AD147">
            <v>-1.300391944964195</v>
          </cell>
        </row>
        <row r="148">
          <cell r="AC148">
            <v>2.1062491700694359</v>
          </cell>
          <cell r="AD148">
            <v>-0.94335997700611396</v>
          </cell>
        </row>
        <row r="149">
          <cell r="AC149">
            <v>0.97769453176401278</v>
          </cell>
          <cell r="AD149">
            <v>-1.6974783410442309</v>
          </cell>
        </row>
        <row r="150">
          <cell r="AC150">
            <v>1.214355598473505</v>
          </cell>
          <cell r="AD150">
            <v>-1.5904992923434851</v>
          </cell>
        </row>
        <row r="151">
          <cell r="AC151">
            <v>0.70190262627695144</v>
          </cell>
          <cell r="AD151">
            <v>-2.2273237069898251</v>
          </cell>
        </row>
        <row r="152">
          <cell r="AC152">
            <v>0.75049191966421613</v>
          </cell>
          <cell r="AD152">
            <v>-2.280135911677994</v>
          </cell>
        </row>
        <row r="153">
          <cell r="AC153">
            <v>0.82153123304793796</v>
          </cell>
          <cell r="AD153">
            <v>-2.1243915624065548</v>
          </cell>
        </row>
        <row r="154">
          <cell r="AC154">
            <v>0.43067457195685283</v>
          </cell>
          <cell r="AD154">
            <v>1.855741803727579</v>
          </cell>
        </row>
        <row r="155">
          <cell r="AC155">
            <v>-0.54171373757308716</v>
          </cell>
          <cell r="AD155">
            <v>-1.736317725822685</v>
          </cell>
        </row>
        <row r="156">
          <cell r="AC156">
            <v>-0.48675933664908211</v>
          </cell>
          <cell r="AD156">
            <v>-1.6826144477386651</v>
          </cell>
        </row>
        <row r="157">
          <cell r="AC157">
            <v>-0.39196805116919831</v>
          </cell>
          <cell r="AD157">
            <v>-1.7559796004679471</v>
          </cell>
        </row>
        <row r="158">
          <cell r="AC158">
            <v>-0.3760790933890471</v>
          </cell>
          <cell r="AD158">
            <v>-1.799621510897552</v>
          </cell>
        </row>
        <row r="159">
          <cell r="AC159">
            <v>-0.41353174527080072</v>
          </cell>
          <cell r="AD159">
            <v>-1.703376808412465</v>
          </cell>
        </row>
        <row r="160">
          <cell r="AC160">
            <v>-6.5771193797987668E-2</v>
          </cell>
          <cell r="AD160">
            <v>-1.4938322542811699</v>
          </cell>
        </row>
        <row r="161">
          <cell r="AC161">
            <v>-8.1102662541562343E-2</v>
          </cell>
          <cell r="AD161">
            <v>-1.5109289824861669</v>
          </cell>
        </row>
        <row r="162">
          <cell r="AC162">
            <v>-9.8673297957727613E-2</v>
          </cell>
          <cell r="AD162">
            <v>-1.526045267507192</v>
          </cell>
        </row>
        <row r="163">
          <cell r="AC163">
            <v>-6.7467495269455807E-3</v>
          </cell>
          <cell r="AD163">
            <v>-1.818198862664723</v>
          </cell>
        </row>
        <row r="164">
          <cell r="AC164">
            <v>0.2270931425499042</v>
          </cell>
          <cell r="AD164">
            <v>-2.1140110695999379</v>
          </cell>
        </row>
        <row r="165">
          <cell r="AC165">
            <v>-0.1572558586424779</v>
          </cell>
          <cell r="AD165">
            <v>-1.652869972803017</v>
          </cell>
        </row>
        <row r="166">
          <cell r="AC166">
            <v>0.85650309251695722</v>
          </cell>
          <cell r="AD166">
            <v>-2.2276504176751488</v>
          </cell>
        </row>
        <row r="167">
          <cell r="AC167">
            <v>-0.16987645514926819</v>
          </cell>
          <cell r="AD167">
            <v>-1.624117279986256</v>
          </cell>
        </row>
        <row r="168">
          <cell r="AC168">
            <v>-8.5856854349898523E-2</v>
          </cell>
          <cell r="AD168">
            <v>-1.527175290238302</v>
          </cell>
        </row>
        <row r="169">
          <cell r="AC169">
            <v>-0.78983695543381627</v>
          </cell>
          <cell r="AD169">
            <v>-2.5881055359832552</v>
          </cell>
        </row>
        <row r="170">
          <cell r="AC170">
            <v>1.4881241434822221</v>
          </cell>
          <cell r="AD170">
            <v>-1.0252803435544779</v>
          </cell>
        </row>
        <row r="171">
          <cell r="AC171">
            <v>-0.15773479278606239</v>
          </cell>
          <cell r="AD171">
            <v>-1.4757609863760519</v>
          </cell>
        </row>
        <row r="172">
          <cell r="AC172">
            <v>-0.14201389085840671</v>
          </cell>
          <cell r="AD172">
            <v>-1.571369412351538</v>
          </cell>
        </row>
        <row r="173">
          <cell r="AC173">
            <v>-1.0465750089233441</v>
          </cell>
          <cell r="AD173">
            <v>-3.035068090327024</v>
          </cell>
        </row>
        <row r="174">
          <cell r="AC174">
            <v>-0.15687677250392801</v>
          </cell>
          <cell r="AD174">
            <v>-1.508699245490116</v>
          </cell>
        </row>
        <row r="175">
          <cell r="AC175">
            <v>-0.16418079725687151</v>
          </cell>
          <cell r="AD175">
            <v>-1.4623077090850849</v>
          </cell>
        </row>
        <row r="176">
          <cell r="AC176">
            <v>-0.27340520518908162</v>
          </cell>
          <cell r="AD176">
            <v>-1.842204165238768</v>
          </cell>
        </row>
        <row r="177">
          <cell r="AC177">
            <v>-5.9953541024481319E-2</v>
          </cell>
          <cell r="AD177">
            <v>-1.997084010734709</v>
          </cell>
        </row>
        <row r="178">
          <cell r="AC178">
            <v>-0.2534268284819684</v>
          </cell>
          <cell r="AD178">
            <v>-1.770305526175489</v>
          </cell>
        </row>
        <row r="179">
          <cell r="AC179">
            <v>-0.21810559997700471</v>
          </cell>
          <cell r="AD179">
            <v>-1.808119129931123</v>
          </cell>
        </row>
        <row r="180">
          <cell r="AC180">
            <v>-0.1788969615175523</v>
          </cell>
          <cell r="AD180">
            <v>-1.762336286470817</v>
          </cell>
        </row>
        <row r="181">
          <cell r="AC181">
            <v>-0.25201558666132901</v>
          </cell>
          <cell r="AD181">
            <v>-1.7322917317558399</v>
          </cell>
        </row>
        <row r="182">
          <cell r="AC182">
            <v>-3.1944947756839142E-3</v>
          </cell>
          <cell r="AD182">
            <v>-1.9676710356293641</v>
          </cell>
        </row>
        <row r="183">
          <cell r="AC183">
            <v>-0.1346028666261937</v>
          </cell>
          <cell r="AD183">
            <v>-1.881992914902386</v>
          </cell>
        </row>
        <row r="184">
          <cell r="AC184">
            <v>-0.1044196589323685</v>
          </cell>
          <cell r="AD184">
            <v>-1.935380212630837</v>
          </cell>
        </row>
        <row r="185">
          <cell r="AC185">
            <v>-0.1816130826041718</v>
          </cell>
          <cell r="AD185">
            <v>-1.874422468591548</v>
          </cell>
        </row>
        <row r="186">
          <cell r="AC186">
            <v>-0.33993768908558553</v>
          </cell>
          <cell r="AD186">
            <v>-2.2561633034692532</v>
          </cell>
        </row>
        <row r="187">
          <cell r="AC187">
            <v>1.163342090953257</v>
          </cell>
          <cell r="AD187">
            <v>-1.9795693372184699</v>
          </cell>
        </row>
        <row r="188">
          <cell r="AC188">
            <v>-0.14561231157680371</v>
          </cell>
          <cell r="AD188">
            <v>-1.8314943247052331</v>
          </cell>
        </row>
        <row r="189">
          <cell r="AC189">
            <v>0.447367580798475</v>
          </cell>
          <cell r="AD189">
            <v>-2.0355329560345878</v>
          </cell>
        </row>
        <row r="190">
          <cell r="AC190">
            <v>0.1184684724511067</v>
          </cell>
          <cell r="AD190">
            <v>-2.0003233521237189</v>
          </cell>
        </row>
        <row r="191">
          <cell r="AC191">
            <v>3.61339097676594E-2</v>
          </cell>
          <cell r="AD191">
            <v>-1.9683608089679721</v>
          </cell>
        </row>
        <row r="192">
          <cell r="AC192">
            <v>2.6622764429577499E-2</v>
          </cell>
          <cell r="AD192">
            <v>-1.653594178693506</v>
          </cell>
        </row>
        <row r="193">
          <cell r="AC193">
            <v>1.255000666346149E-2</v>
          </cell>
          <cell r="AD193">
            <v>-1.653106871636365</v>
          </cell>
        </row>
        <row r="194">
          <cell r="AC194">
            <v>-5.4524345362000161E-2</v>
          </cell>
          <cell r="AD194">
            <v>-1.648614609825741</v>
          </cell>
        </row>
        <row r="195">
          <cell r="AC195">
            <v>-0.12933837907007009</v>
          </cell>
          <cell r="AD195">
            <v>-1.536583275337255</v>
          </cell>
        </row>
        <row r="196">
          <cell r="AC196">
            <v>-1.8892655577784349E-2</v>
          </cell>
          <cell r="AD196">
            <v>-1.624063677956231</v>
          </cell>
        </row>
        <row r="197">
          <cell r="AC197">
            <v>-0.1430759534127411</v>
          </cell>
          <cell r="AD197">
            <v>-1.512664679821375</v>
          </cell>
        </row>
        <row r="198">
          <cell r="AC198">
            <v>-0.12642313944370881</v>
          </cell>
          <cell r="AD198">
            <v>-1.5947863509566911</v>
          </cell>
        </row>
        <row r="199">
          <cell r="AC199">
            <v>0.24386378338185041</v>
          </cell>
          <cell r="AD199">
            <v>-1.802194245536604</v>
          </cell>
        </row>
        <row r="200">
          <cell r="AC200">
            <v>-0.1185277852831738</v>
          </cell>
          <cell r="AD200">
            <v>-1.5568715699912099</v>
          </cell>
        </row>
        <row r="201">
          <cell r="AC201">
            <v>-0.1458512185555956</v>
          </cell>
          <cell r="AD201">
            <v>-1.492281250417919</v>
          </cell>
        </row>
        <row r="202">
          <cell r="AC202">
            <v>-0.17717747506427681</v>
          </cell>
          <cell r="AD202">
            <v>-1.471112987853983</v>
          </cell>
        </row>
        <row r="203">
          <cell r="AC203">
            <v>-0.1837413121465368</v>
          </cell>
          <cell r="AD203">
            <v>-1.605758048088461</v>
          </cell>
        </row>
        <row r="204">
          <cell r="AC204">
            <v>-1.7675943312903421E-3</v>
          </cell>
          <cell r="AD204">
            <v>-1.771274554500835</v>
          </cell>
        </row>
        <row r="205">
          <cell r="AC205">
            <v>-0.20629452627701139</v>
          </cell>
          <cell r="AD205">
            <v>-1.4417618951766371</v>
          </cell>
        </row>
        <row r="206">
          <cell r="AC206">
            <v>-0.12847026430082351</v>
          </cell>
          <cell r="AD206">
            <v>-1.6804338976807629</v>
          </cell>
        </row>
        <row r="207">
          <cell r="AC207">
            <v>0.18942379328176201</v>
          </cell>
          <cell r="AD207">
            <v>-1.401626787692535</v>
          </cell>
        </row>
        <row r="208">
          <cell r="AC208">
            <v>0.9869788393690917</v>
          </cell>
          <cell r="AD208">
            <v>-0.60443236315858284</v>
          </cell>
        </row>
        <row r="209">
          <cell r="AC209">
            <v>0.84085567009392714</v>
          </cell>
          <cell r="AD209">
            <v>-0.24109652044173599</v>
          </cell>
        </row>
        <row r="210">
          <cell r="AC210">
            <v>0.94016123510028971</v>
          </cell>
          <cell r="AD210">
            <v>-0.59126878782244185</v>
          </cell>
        </row>
        <row r="211">
          <cell r="AC211">
            <v>0.50898171994393415</v>
          </cell>
          <cell r="AD211">
            <v>-0.32110405421838351</v>
          </cell>
        </row>
        <row r="212">
          <cell r="AC212">
            <v>0.80037757538958365</v>
          </cell>
          <cell r="AD212">
            <v>-0.58737397154260917</v>
          </cell>
        </row>
        <row r="213">
          <cell r="AC213">
            <v>0.45401100730681748</v>
          </cell>
          <cell r="AD213">
            <v>-0.13832058264844721</v>
          </cell>
        </row>
        <row r="214">
          <cell r="AC214">
            <v>0.25731887123282599</v>
          </cell>
          <cell r="AD214">
            <v>-1.431864511125899</v>
          </cell>
        </row>
        <row r="215">
          <cell r="AC215">
            <v>0.22610525803320411</v>
          </cell>
          <cell r="AD215">
            <v>-1.45765476831764</v>
          </cell>
        </row>
        <row r="216">
          <cell r="AC216">
            <v>0.25097342571494702</v>
          </cell>
          <cell r="AD216">
            <v>-1.235226773630909</v>
          </cell>
        </row>
        <row r="217">
          <cell r="AC217">
            <v>0.85926964846695664</v>
          </cell>
          <cell r="AD217">
            <v>-0.31299938124570492</v>
          </cell>
        </row>
        <row r="218">
          <cell r="AC218">
            <v>0.90312876093065986</v>
          </cell>
          <cell r="AD218">
            <v>-9.8016961909271533E-2</v>
          </cell>
        </row>
        <row r="219">
          <cell r="AC219">
            <v>0.2683818062715112</v>
          </cell>
          <cell r="AD219">
            <v>-0.65861242128067565</v>
          </cell>
        </row>
        <row r="220">
          <cell r="AC220">
            <v>0.55189599919698651</v>
          </cell>
          <cell r="AD220">
            <v>-1.6666952390987651E-2</v>
          </cell>
        </row>
        <row r="221">
          <cell r="AC221">
            <v>1.267804638231256</v>
          </cell>
          <cell r="AD221">
            <v>0.3975002788648892</v>
          </cell>
        </row>
        <row r="222">
          <cell r="AC222">
            <v>1.092646556744977</v>
          </cell>
          <cell r="AD222">
            <v>0.7052563633779696</v>
          </cell>
        </row>
        <row r="223">
          <cell r="AC223">
            <v>1.1539769571804439</v>
          </cell>
          <cell r="AD223">
            <v>0.31123779257236039</v>
          </cell>
        </row>
        <row r="224">
          <cell r="AC224">
            <v>1.1444198199212861</v>
          </cell>
          <cell r="AD224">
            <v>0.16974695813108381</v>
          </cell>
        </row>
        <row r="225">
          <cell r="AC225">
            <v>0.83832118573291947</v>
          </cell>
          <cell r="AD225">
            <v>-1.050301474352809</v>
          </cell>
        </row>
        <row r="226">
          <cell r="AC226">
            <v>0.8008746519831762</v>
          </cell>
          <cell r="AD226">
            <v>-1.2081915238973511</v>
          </cell>
        </row>
        <row r="227">
          <cell r="AC227">
            <v>0.6338510523984483</v>
          </cell>
          <cell r="AD227">
            <v>-0.90321360881568857</v>
          </cell>
        </row>
        <row r="228">
          <cell r="AC228">
            <v>-0.38888946756496401</v>
          </cell>
          <cell r="AD228">
            <v>-1.2503875132976101</v>
          </cell>
        </row>
        <row r="229">
          <cell r="AC229">
            <v>2.4922349226729219E-2</v>
          </cell>
          <cell r="AD229">
            <v>-1.449319536279579</v>
          </cell>
        </row>
        <row r="230">
          <cell r="AC230">
            <v>-0.35599304007109878</v>
          </cell>
          <cell r="AD230">
            <v>-1.697094660219338</v>
          </cell>
        </row>
        <row r="231">
          <cell r="AC231">
            <v>0.29334401557141832</v>
          </cell>
          <cell r="AD231">
            <v>-1.4996105865041209</v>
          </cell>
        </row>
        <row r="232">
          <cell r="AC232">
            <v>-0.1529848470878892</v>
          </cell>
          <cell r="AD232">
            <v>-1.572555441530159</v>
          </cell>
        </row>
        <row r="233">
          <cell r="AC233">
            <v>0.35953594727208871</v>
          </cell>
          <cell r="AD233">
            <v>-1.191567135169572</v>
          </cell>
        </row>
        <row r="234">
          <cell r="AC234">
            <v>0.36699419839747838</v>
          </cell>
          <cell r="AD234">
            <v>-0.68475284783276713</v>
          </cell>
        </row>
        <row r="235">
          <cell r="AC235">
            <v>0.1998813724441994</v>
          </cell>
          <cell r="AD235">
            <v>-0.44094368906672532</v>
          </cell>
        </row>
        <row r="236">
          <cell r="AC236">
            <v>0.14109167664735131</v>
          </cell>
          <cell r="AD236">
            <v>-0.70888723207600124</v>
          </cell>
        </row>
        <row r="237">
          <cell r="AC237">
            <v>0.54061843292523193</v>
          </cell>
          <cell r="AD237">
            <v>-0.93530818642866731</v>
          </cell>
        </row>
        <row r="238">
          <cell r="AC238">
            <v>6.6254140480758408E-2</v>
          </cell>
          <cell r="AD238">
            <v>-1.094399285850473</v>
          </cell>
        </row>
        <row r="239">
          <cell r="AC239">
            <v>0.26231790726905502</v>
          </cell>
          <cell r="AD239">
            <v>-0.5434871633478574</v>
          </cell>
        </row>
        <row r="240">
          <cell r="AC240">
            <v>0.21258557056981561</v>
          </cell>
          <cell r="AD240">
            <v>-0.62933706694588298</v>
          </cell>
        </row>
        <row r="241">
          <cell r="AC241">
            <v>0.38545716902584598</v>
          </cell>
          <cell r="AD241">
            <v>-0.77027853674779967</v>
          </cell>
        </row>
        <row r="242">
          <cell r="AC242">
            <v>0.99215123909271818</v>
          </cell>
          <cell r="AD242">
            <v>1.7231927558331801</v>
          </cell>
        </row>
        <row r="243">
          <cell r="AC243">
            <v>1.0498296264275451</v>
          </cell>
          <cell r="AD243">
            <v>2.1204061154969591</v>
          </cell>
        </row>
        <row r="244">
          <cell r="AC244">
            <v>1.27467093052067</v>
          </cell>
          <cell r="AD244">
            <v>0.7228974030094889</v>
          </cell>
        </row>
        <row r="245">
          <cell r="AC245">
            <v>1.5460622138233719</v>
          </cell>
          <cell r="AD245">
            <v>0.48095727722635723</v>
          </cell>
        </row>
        <row r="246">
          <cell r="AC246">
            <v>1.670828186077014</v>
          </cell>
          <cell r="AD246">
            <v>0.1960375169219721</v>
          </cell>
        </row>
        <row r="247">
          <cell r="AC247">
            <v>1.2399461888608929</v>
          </cell>
          <cell r="AD247">
            <v>1.4302628253183469</v>
          </cell>
        </row>
        <row r="248">
          <cell r="AC248">
            <v>2.5120534396312819</v>
          </cell>
          <cell r="AD248">
            <v>2.356499728315792</v>
          </cell>
        </row>
        <row r="249">
          <cell r="AC249">
            <v>2.345437338405985</v>
          </cell>
          <cell r="AD249">
            <v>2.0213836443864621</v>
          </cell>
        </row>
        <row r="250">
          <cell r="AC250">
            <v>2.385777810993277</v>
          </cell>
          <cell r="AD250">
            <v>1.8561791433477</v>
          </cell>
        </row>
        <row r="251">
          <cell r="AC251">
            <v>2.241571130163666</v>
          </cell>
          <cell r="AD251">
            <v>2.2442717965723031</v>
          </cell>
        </row>
        <row r="252">
          <cell r="AC252">
            <v>2.211762873621121</v>
          </cell>
          <cell r="AD252">
            <v>2.3775567727551929</v>
          </cell>
        </row>
        <row r="253">
          <cell r="AC253">
            <v>-1.3119915930627559</v>
          </cell>
          <cell r="AD253">
            <v>1.183566284447479</v>
          </cell>
        </row>
        <row r="254">
          <cell r="AC254">
            <v>1.706231429298783</v>
          </cell>
          <cell r="AD254">
            <v>1.034347435782774</v>
          </cell>
        </row>
        <row r="255">
          <cell r="AC255">
            <v>2.0913241420855408</v>
          </cell>
          <cell r="AD255">
            <v>1.313346306176792</v>
          </cell>
        </row>
        <row r="256">
          <cell r="AC256">
            <v>1.9818163788368981</v>
          </cell>
          <cell r="AD256">
            <v>1.8355144408656789</v>
          </cell>
        </row>
        <row r="257">
          <cell r="AC257">
            <v>2.148521093207028</v>
          </cell>
          <cell r="AD257">
            <v>2.32024929857457</v>
          </cell>
        </row>
        <row r="258">
          <cell r="AC258">
            <v>2.3757649174653892</v>
          </cell>
          <cell r="AD258">
            <v>3.6640629035685199</v>
          </cell>
        </row>
        <row r="259">
          <cell r="AC259">
            <v>1.069518993219607</v>
          </cell>
          <cell r="AD259">
            <v>3.2539689151053039</v>
          </cell>
        </row>
        <row r="260">
          <cell r="AC260">
            <v>0.35799465247947188</v>
          </cell>
          <cell r="AD260">
            <v>-1.791475077950921</v>
          </cell>
        </row>
        <row r="261">
          <cell r="AC261">
            <v>2.5340100529022331</v>
          </cell>
          <cell r="AD261">
            <v>2.797268094485017</v>
          </cell>
        </row>
        <row r="262">
          <cell r="AC262">
            <v>1.7421674612834941</v>
          </cell>
          <cell r="AD262">
            <v>2.022827061543635</v>
          </cell>
        </row>
        <row r="263">
          <cell r="AC263">
            <v>1.07655574971803</v>
          </cell>
          <cell r="AD263">
            <v>2.187947523452439</v>
          </cell>
        </row>
        <row r="264">
          <cell r="AC264">
            <v>1.834561285493344</v>
          </cell>
          <cell r="AD264">
            <v>2.9594429203367389</v>
          </cell>
        </row>
        <row r="265">
          <cell r="AC265">
            <v>2.3766277561228479</v>
          </cell>
          <cell r="AD265">
            <v>2.8740409781287251</v>
          </cell>
        </row>
        <row r="266">
          <cell r="AC266">
            <v>1.571299985750521</v>
          </cell>
          <cell r="AD266">
            <v>2.343531119961705</v>
          </cell>
        </row>
        <row r="267">
          <cell r="AC267">
            <v>1.9206925645464701</v>
          </cell>
          <cell r="AD267">
            <v>2.2376713943998259</v>
          </cell>
        </row>
        <row r="268">
          <cell r="AC268">
            <v>1.54409623782457</v>
          </cell>
          <cell r="AD268">
            <v>0.30272943904015559</v>
          </cell>
        </row>
        <row r="269">
          <cell r="AC269">
            <v>0.25693745078631153</v>
          </cell>
          <cell r="AD269">
            <v>-0.60957544831401489</v>
          </cell>
        </row>
        <row r="270">
          <cell r="AC270">
            <v>0.54868392490084184</v>
          </cell>
          <cell r="AD270">
            <v>-0.85711069444249921</v>
          </cell>
        </row>
        <row r="271">
          <cell r="AC271">
            <v>2.0954166048200129</v>
          </cell>
          <cell r="AD271">
            <v>1.5135377498912379</v>
          </cell>
        </row>
        <row r="272">
          <cell r="AC272">
            <v>1.3582653100749</v>
          </cell>
          <cell r="AD272">
            <v>1.9436726336769621</v>
          </cell>
        </row>
        <row r="273">
          <cell r="AC273">
            <v>1.501841660554184</v>
          </cell>
          <cell r="AD273">
            <v>0.94581243893515499</v>
          </cell>
        </row>
        <row r="274">
          <cell r="AC274">
            <v>0.52105226440336916</v>
          </cell>
          <cell r="AD274">
            <v>0.42904521591558148</v>
          </cell>
        </row>
        <row r="275">
          <cell r="AC275">
            <v>0.52633509833587222</v>
          </cell>
          <cell r="AD275">
            <v>1.106498820957166</v>
          </cell>
        </row>
        <row r="276">
          <cell r="AC276">
            <v>1.3648903484169981</v>
          </cell>
          <cell r="AD276">
            <v>1.0725367194483619</v>
          </cell>
        </row>
        <row r="277">
          <cell r="AC277">
            <v>1.7086709986938571</v>
          </cell>
          <cell r="AD277">
            <v>2.3396261563959229</v>
          </cell>
        </row>
        <row r="278">
          <cell r="AC278">
            <v>2.2238432327802919</v>
          </cell>
          <cell r="AD278">
            <v>1.9828033313311491</v>
          </cell>
        </row>
        <row r="279">
          <cell r="AC279">
            <v>1.9437689480640259</v>
          </cell>
          <cell r="AD279">
            <v>2.438946594033252</v>
          </cell>
        </row>
        <row r="280">
          <cell r="AC280">
            <v>1.819759317156032</v>
          </cell>
          <cell r="AD280">
            <v>2.3621644470573901</v>
          </cell>
        </row>
        <row r="281">
          <cell r="AC281">
            <v>0.46239173175002751</v>
          </cell>
          <cell r="AD281">
            <v>0.80262625164550905</v>
          </cell>
        </row>
        <row r="282">
          <cell r="AC282">
            <v>1.2349539630889741</v>
          </cell>
          <cell r="AD282">
            <v>0.67480672901931471</v>
          </cell>
        </row>
        <row r="283">
          <cell r="AC283">
            <v>2.0315376879225751</v>
          </cell>
          <cell r="AD283">
            <v>1.5368163486427919</v>
          </cell>
        </row>
        <row r="284">
          <cell r="AC284">
            <v>2.1919135387812352</v>
          </cell>
          <cell r="AD284">
            <v>2.1738962641870749</v>
          </cell>
        </row>
        <row r="285">
          <cell r="AC285">
            <v>1.398536874823487</v>
          </cell>
          <cell r="AD285">
            <v>1.9726562847690321</v>
          </cell>
        </row>
        <row r="286">
          <cell r="AC286">
            <v>1.8314170281627351</v>
          </cell>
          <cell r="AD286">
            <v>4.4697740078988852</v>
          </cell>
        </row>
        <row r="287">
          <cell r="AC287">
            <v>-3.036785984819405E-2</v>
          </cell>
          <cell r="AD287">
            <v>-0.86115770719553164</v>
          </cell>
        </row>
        <row r="288">
          <cell r="AC288">
            <v>3.513557018336063E-2</v>
          </cell>
          <cell r="AD288">
            <v>0.1214718324953374</v>
          </cell>
        </row>
        <row r="289">
          <cell r="AC289">
            <v>-9.1272413270853142E-2</v>
          </cell>
          <cell r="AD289">
            <v>0.14441470596963321</v>
          </cell>
        </row>
        <row r="290">
          <cell r="AC290">
            <v>-1.614437386932928</v>
          </cell>
          <cell r="AD290">
            <v>1.403973861879126</v>
          </cell>
        </row>
        <row r="291">
          <cell r="AC291">
            <v>-1.851740954703212</v>
          </cell>
          <cell r="AD291">
            <v>1.203897235878723</v>
          </cell>
        </row>
        <row r="292">
          <cell r="AC292">
            <v>-2.123298695501818</v>
          </cell>
          <cell r="AD292">
            <v>1.6867575186411909</v>
          </cell>
        </row>
        <row r="293">
          <cell r="AC293">
            <v>-1.724449653959941</v>
          </cell>
          <cell r="AD293">
            <v>1.6472137123537189</v>
          </cell>
        </row>
        <row r="294">
          <cell r="AC294">
            <v>-1.5622225360975359</v>
          </cell>
          <cell r="AD294">
            <v>1.768198974008456</v>
          </cell>
        </row>
        <row r="295">
          <cell r="AC295">
            <v>0.59055531548525686</v>
          </cell>
          <cell r="AD295">
            <v>-1.9063744013022439</v>
          </cell>
        </row>
        <row r="296">
          <cell r="AC296">
            <v>1.901160586441605</v>
          </cell>
          <cell r="AD296">
            <v>-1.6029066492034449</v>
          </cell>
        </row>
        <row r="297">
          <cell r="AC297">
            <v>1.2401858680308731</v>
          </cell>
          <cell r="AD297">
            <v>-1.897209606792406</v>
          </cell>
        </row>
        <row r="298">
          <cell r="AC298">
            <v>1.5498810437944199</v>
          </cell>
          <cell r="AD298">
            <v>-1.723511572309574</v>
          </cell>
        </row>
        <row r="299">
          <cell r="AC299">
            <v>0.52759055953940492</v>
          </cell>
          <cell r="AD299">
            <v>-1.9081954355138859</v>
          </cell>
        </row>
        <row r="300">
          <cell r="AC300">
            <v>1.1390228762381009</v>
          </cell>
          <cell r="AD300">
            <v>-2.4143432255256951</v>
          </cell>
        </row>
        <row r="301">
          <cell r="AC301">
            <v>0.57948639165432558</v>
          </cell>
          <cell r="AD301">
            <v>-2.0805740372683799</v>
          </cell>
        </row>
        <row r="302">
          <cell r="AC302">
            <v>1.3808758679843089</v>
          </cell>
          <cell r="AD302">
            <v>5.8694017081118939E-2</v>
          </cell>
        </row>
        <row r="303">
          <cell r="AC303">
            <v>1.229987949433671</v>
          </cell>
          <cell r="AD303">
            <v>0.1105949750337266</v>
          </cell>
        </row>
        <row r="304">
          <cell r="AC304">
            <v>0.74608315523950308</v>
          </cell>
          <cell r="AD304">
            <v>-0.18668644136786261</v>
          </cell>
        </row>
        <row r="305">
          <cell r="AC305">
            <v>2.162198600052692</v>
          </cell>
          <cell r="AD305">
            <v>-0.19416634021986379</v>
          </cell>
        </row>
        <row r="306">
          <cell r="AC306">
            <v>0.1092125638383569</v>
          </cell>
          <cell r="AD306">
            <v>-0.34996060073336499</v>
          </cell>
        </row>
        <row r="307">
          <cell r="AC307">
            <v>1.04869286515893</v>
          </cell>
          <cell r="AD307">
            <v>0.79058036448126978</v>
          </cell>
        </row>
        <row r="308">
          <cell r="AC308">
            <v>1.054440623240954</v>
          </cell>
          <cell r="AD308">
            <v>-4.8832045823668672E-2</v>
          </cell>
        </row>
        <row r="309">
          <cell r="AC309">
            <v>1.3325658468424399</v>
          </cell>
          <cell r="AD309">
            <v>-0.5759489380671452</v>
          </cell>
        </row>
        <row r="310">
          <cell r="AC310">
            <v>0.70978360188720402</v>
          </cell>
          <cell r="AD310">
            <v>-0.1143258126736322</v>
          </cell>
        </row>
        <row r="311">
          <cell r="AC311">
            <v>0.59410523372710733</v>
          </cell>
          <cell r="AD311">
            <v>-5.5225927839978761E-2</v>
          </cell>
        </row>
        <row r="312">
          <cell r="AC312">
            <v>1.1112895243741789</v>
          </cell>
          <cell r="AD312">
            <v>-0.21778467821357181</v>
          </cell>
        </row>
        <row r="313">
          <cell r="AC313">
            <v>0.60226392830564079</v>
          </cell>
          <cell r="AD313">
            <v>0.1417069833180597</v>
          </cell>
        </row>
        <row r="314">
          <cell r="AC314">
            <v>1.553620047680631</v>
          </cell>
          <cell r="AD314">
            <v>0.32068854396634933</v>
          </cell>
        </row>
        <row r="315">
          <cell r="AC315">
            <v>1.055103356277127</v>
          </cell>
          <cell r="AD315">
            <v>-0.2824146523956414</v>
          </cell>
        </row>
        <row r="316">
          <cell r="AC316">
            <v>0.92392170516473926</v>
          </cell>
          <cell r="AD316">
            <v>7.9472270023650718E-2</v>
          </cell>
        </row>
        <row r="317">
          <cell r="AC317">
            <v>-0.80065810571913931</v>
          </cell>
          <cell r="AD317">
            <v>1.454586697812192</v>
          </cell>
        </row>
        <row r="318">
          <cell r="AC318">
            <v>0.56855519852010683</v>
          </cell>
          <cell r="AD318">
            <v>-0.20924393133816549</v>
          </cell>
        </row>
        <row r="319">
          <cell r="AC319">
            <v>0.52848681341161763</v>
          </cell>
          <cell r="AD319">
            <v>-0.27764993008435601</v>
          </cell>
        </row>
        <row r="320">
          <cell r="AC320">
            <v>0.2122939984030934</v>
          </cell>
          <cell r="AD320">
            <v>-0.28442841158447252</v>
          </cell>
        </row>
        <row r="321">
          <cell r="AC321">
            <v>0.84991502843335542</v>
          </cell>
          <cell r="AD321">
            <v>9.5812395782492649E-2</v>
          </cell>
        </row>
        <row r="322">
          <cell r="AC322">
            <v>1.4869281271311861</v>
          </cell>
          <cell r="AD322">
            <v>0.18641313472673771</v>
          </cell>
        </row>
        <row r="323">
          <cell r="AC323">
            <v>1.101727228127001</v>
          </cell>
          <cell r="AD323">
            <v>5.8860779478385222E-2</v>
          </cell>
        </row>
        <row r="324">
          <cell r="AC324">
            <v>1.499902629948807</v>
          </cell>
          <cell r="AD324">
            <v>-5.2541552136943108E-2</v>
          </cell>
        </row>
        <row r="325">
          <cell r="AC325">
            <v>1.5446577200766161</v>
          </cell>
          <cell r="AD325">
            <v>9.8630596863468797E-2</v>
          </cell>
        </row>
        <row r="326">
          <cell r="AC326">
            <v>1.505284312556364</v>
          </cell>
          <cell r="AD326">
            <v>0.50842188031874525</v>
          </cell>
        </row>
        <row r="327">
          <cell r="AC327">
            <v>1.903040457092257</v>
          </cell>
          <cell r="AD327">
            <v>-0.1029230525161543</v>
          </cell>
        </row>
        <row r="328">
          <cell r="AC328">
            <v>1.6324466294081981</v>
          </cell>
          <cell r="AD328">
            <v>0.45587812078984902</v>
          </cell>
        </row>
        <row r="329">
          <cell r="AC329">
            <v>0.88825750267332682</v>
          </cell>
          <cell r="AD329">
            <v>-0.1368019009897454</v>
          </cell>
        </row>
        <row r="330">
          <cell r="AC330">
            <v>1.564395649918183</v>
          </cell>
          <cell r="AD330">
            <v>-0.15091242575569089</v>
          </cell>
        </row>
        <row r="331">
          <cell r="AC331">
            <v>1.3548763910233901</v>
          </cell>
          <cell r="AD331">
            <v>-0.56860718397504817</v>
          </cell>
        </row>
        <row r="332">
          <cell r="AC332">
            <v>1.5854277417916061</v>
          </cell>
          <cell r="AD332">
            <v>0.217381784008398</v>
          </cell>
        </row>
        <row r="333">
          <cell r="AC333">
            <v>1.690518103048998</v>
          </cell>
          <cell r="AD333">
            <v>0.1140574563913274</v>
          </cell>
        </row>
        <row r="334">
          <cell r="AC334">
            <v>1.807709113000413</v>
          </cell>
          <cell r="AD334">
            <v>-0.21323372221597339</v>
          </cell>
        </row>
        <row r="335">
          <cell r="AC335">
            <v>0.8438558346880094</v>
          </cell>
          <cell r="AD335">
            <v>-0.106929163387041</v>
          </cell>
        </row>
        <row r="336">
          <cell r="AC336">
            <v>1.465911555378884</v>
          </cell>
          <cell r="AD336">
            <v>-0.19382761076460781</v>
          </cell>
        </row>
        <row r="337">
          <cell r="AC337">
            <v>1.69075089622273</v>
          </cell>
          <cell r="AD337">
            <v>-8.826873464707348E-2</v>
          </cell>
        </row>
        <row r="338">
          <cell r="AC338">
            <v>-1.3413256372540749</v>
          </cell>
          <cell r="AD338">
            <v>0.2033912515010691</v>
          </cell>
        </row>
        <row r="339">
          <cell r="AC339">
            <v>-1.5718546488472489</v>
          </cell>
          <cell r="AD339">
            <v>0.42444910662262231</v>
          </cell>
        </row>
        <row r="340">
          <cell r="AC340">
            <v>-1.523258042058713</v>
          </cell>
          <cell r="AD340">
            <v>0.31804924642651988</v>
          </cell>
        </row>
        <row r="341">
          <cell r="AC341">
            <v>-1.6127531354602589</v>
          </cell>
          <cell r="AD341">
            <v>0.1799958090283561</v>
          </cell>
        </row>
        <row r="342">
          <cell r="AC342">
            <v>-1.524613132481057</v>
          </cell>
          <cell r="AD342">
            <v>0.26901209329569131</v>
          </cell>
        </row>
        <row r="343">
          <cell r="AC343">
            <v>0.48098013499669168</v>
          </cell>
          <cell r="AD343">
            <v>-9.947019871059443E-3</v>
          </cell>
        </row>
        <row r="344">
          <cell r="AC344">
            <v>0.52189674273434339</v>
          </cell>
          <cell r="AD344">
            <v>-4.7616223328370098E-3</v>
          </cell>
        </row>
        <row r="345">
          <cell r="AC345">
            <v>0.6737630213242608</v>
          </cell>
          <cell r="AD345">
            <v>0.41059293625600141</v>
          </cell>
        </row>
        <row r="346">
          <cell r="AC346">
            <v>0.69905070184724316</v>
          </cell>
          <cell r="AD346">
            <v>0.25255295552243179</v>
          </cell>
        </row>
        <row r="347">
          <cell r="AC347">
            <v>1.1535016503276529</v>
          </cell>
          <cell r="AD347">
            <v>-0.2103112030470437</v>
          </cell>
        </row>
        <row r="348">
          <cell r="AC348">
            <v>0.88098134255445359</v>
          </cell>
          <cell r="AD348">
            <v>-0.37620566621068269</v>
          </cell>
        </row>
        <row r="349">
          <cell r="AC349">
            <v>0.78836419943299285</v>
          </cell>
          <cell r="AD349">
            <v>-0.24165589501597581</v>
          </cell>
        </row>
        <row r="350">
          <cell r="AC350">
            <v>1.011160183105416</v>
          </cell>
          <cell r="AD350">
            <v>-0.46622847278072338</v>
          </cell>
        </row>
        <row r="351">
          <cell r="AC351">
            <v>0.74941659697819285</v>
          </cell>
          <cell r="AD351">
            <v>-7.8238663007578119E-2</v>
          </cell>
        </row>
        <row r="352">
          <cell r="AC352">
            <v>0.1049366414092551</v>
          </cell>
          <cell r="AD352">
            <v>6.4003342628276491E-2</v>
          </cell>
        </row>
        <row r="353">
          <cell r="AC353">
            <v>0.13714097020889221</v>
          </cell>
          <cell r="AD353">
            <v>0.25276940217118721</v>
          </cell>
        </row>
        <row r="354">
          <cell r="AC354">
            <v>2.4130830033667911E-2</v>
          </cell>
          <cell r="AD354">
            <v>0.35192926662672341</v>
          </cell>
        </row>
        <row r="355">
          <cell r="AC355">
            <v>8.6458043588481998E-2</v>
          </cell>
          <cell r="AD355">
            <v>0.29824277627120849</v>
          </cell>
        </row>
        <row r="356">
          <cell r="AC356">
            <v>-1.074318827413521E-2</v>
          </cell>
          <cell r="AD356">
            <v>0.2279676608138734</v>
          </cell>
        </row>
        <row r="357">
          <cell r="AC357">
            <v>0.55453568427520716</v>
          </cell>
          <cell r="AD357">
            <v>0.33307440271626582</v>
          </cell>
        </row>
        <row r="358">
          <cell r="AC358">
            <v>0.48321930480993852</v>
          </cell>
          <cell r="AD358">
            <v>4.7143971201110323E-2</v>
          </cell>
        </row>
        <row r="359">
          <cell r="AC359">
            <v>0.4099818572771286</v>
          </cell>
          <cell r="AD359">
            <v>0.3244126727897077</v>
          </cell>
        </row>
        <row r="360">
          <cell r="AC360">
            <v>0.59790580051299436</v>
          </cell>
          <cell r="AD360">
            <v>0.32600435643231879</v>
          </cell>
        </row>
        <row r="361">
          <cell r="AC361">
            <v>0.53954140629882497</v>
          </cell>
          <cell r="AD361">
            <v>-0.1498856963743456</v>
          </cell>
        </row>
        <row r="362">
          <cell r="AC362">
            <v>0.3099204625189087</v>
          </cell>
          <cell r="AD362">
            <v>-0.33346548583622421</v>
          </cell>
        </row>
        <row r="363">
          <cell r="AC363">
            <v>-1.2017856408500579E-2</v>
          </cell>
          <cell r="AD363">
            <v>8.3623485646976345E-2</v>
          </cell>
        </row>
        <row r="364">
          <cell r="AC364">
            <v>-1.895937105025066E-2</v>
          </cell>
          <cell r="AD364">
            <v>6.7767567324780254E-3</v>
          </cell>
        </row>
        <row r="365">
          <cell r="AC365">
            <v>0.20005551085521031</v>
          </cell>
          <cell r="AD365">
            <v>-8.4854907163803658E-2</v>
          </cell>
        </row>
        <row r="366">
          <cell r="AC366">
            <v>0.10779242167869239</v>
          </cell>
          <cell r="AD366">
            <v>2.3535887485457371E-2</v>
          </cell>
        </row>
        <row r="367">
          <cell r="AC367">
            <v>0.23590211092403909</v>
          </cell>
          <cell r="AD367">
            <v>-1.221590347430567E-2</v>
          </cell>
        </row>
        <row r="368">
          <cell r="AC368">
            <v>0.38720824063130688</v>
          </cell>
          <cell r="AD368">
            <v>-0.23981863755837329</v>
          </cell>
        </row>
        <row r="369">
          <cell r="AC369">
            <v>-3.3680004343680978</v>
          </cell>
          <cell r="AD369">
            <v>0.65327171704195686</v>
          </cell>
        </row>
        <row r="370">
          <cell r="AC370">
            <v>-3.5184054303246759</v>
          </cell>
          <cell r="AD370">
            <v>0.79658499896576718</v>
          </cell>
        </row>
        <row r="371">
          <cell r="AC371">
            <v>-3.3326250458210902</v>
          </cell>
          <cell r="AD371">
            <v>0.65480819678378444</v>
          </cell>
        </row>
        <row r="372">
          <cell r="AC372">
            <v>-3.4973759428810109</v>
          </cell>
          <cell r="AD372">
            <v>0.77486640585529409</v>
          </cell>
        </row>
        <row r="373">
          <cell r="AC373">
            <v>0.27703226551703092</v>
          </cell>
          <cell r="AD373">
            <v>-0.68361347086707813</v>
          </cell>
        </row>
        <row r="374">
          <cell r="AC374">
            <v>0.28740306269698418</v>
          </cell>
          <cell r="AD374">
            <v>-0.25358315606148679</v>
          </cell>
        </row>
        <row r="375">
          <cell r="AC375">
            <v>-7.6304924243482994E-2</v>
          </cell>
          <cell r="AD375">
            <v>-1.2543087547237379</v>
          </cell>
        </row>
        <row r="376">
          <cell r="AC376">
            <v>-0.48972418387884142</v>
          </cell>
          <cell r="AD376">
            <v>-1.2963706228905341</v>
          </cell>
        </row>
        <row r="377">
          <cell r="AC377">
            <v>-0.62448880345541313</v>
          </cell>
          <cell r="AD377">
            <v>-1.3452795568853599</v>
          </cell>
        </row>
        <row r="378">
          <cell r="AC378">
            <v>1.1384117382674519</v>
          </cell>
          <cell r="AD378">
            <v>-9.4654121943428815E-2</v>
          </cell>
        </row>
        <row r="379">
          <cell r="AC379">
            <v>-0.43844843854160681</v>
          </cell>
          <cell r="AD379">
            <v>-1.08359319075175</v>
          </cell>
        </row>
        <row r="380">
          <cell r="AC380">
            <v>-0.17115486232481261</v>
          </cell>
          <cell r="AD380">
            <v>-1.013182131890078</v>
          </cell>
        </row>
        <row r="381">
          <cell r="AC381">
            <v>-0.34746281471684592</v>
          </cell>
          <cell r="AD381">
            <v>-1.2336053292317519</v>
          </cell>
        </row>
        <row r="382">
          <cell r="AC382">
            <v>-0.74253894488913064</v>
          </cell>
          <cell r="AD382">
            <v>-1.3739622533661811</v>
          </cell>
        </row>
        <row r="383">
          <cell r="AC383">
            <v>1.2789687386185321E-2</v>
          </cell>
          <cell r="AD383">
            <v>-0.80849444487990318</v>
          </cell>
        </row>
        <row r="384">
          <cell r="AC384">
            <v>-0.92033687096841388</v>
          </cell>
          <cell r="AD384">
            <v>-1.4267422456720029</v>
          </cell>
        </row>
        <row r="385">
          <cell r="AC385">
            <v>-7.7568448826320802E-2</v>
          </cell>
          <cell r="AD385">
            <v>-1.096748878994052</v>
          </cell>
        </row>
        <row r="386">
          <cell r="AC386">
            <v>-0.17953485992950749</v>
          </cell>
          <cell r="AD386">
            <v>-1.0507560275758221</v>
          </cell>
        </row>
        <row r="387">
          <cell r="AC387">
            <v>-0.1586497033587787</v>
          </cell>
          <cell r="AD387">
            <v>-1.1520498269418731</v>
          </cell>
        </row>
        <row r="388">
          <cell r="AC388">
            <v>-0.28306810988014092</v>
          </cell>
          <cell r="AD388">
            <v>-0.86078150790713948</v>
          </cell>
        </row>
        <row r="389">
          <cell r="AC389">
            <v>-0.19710528200375549</v>
          </cell>
          <cell r="AD389">
            <v>-1.060102969991658</v>
          </cell>
        </row>
        <row r="390">
          <cell r="AC390">
            <v>0.22128928018114141</v>
          </cell>
          <cell r="AD390">
            <v>-0.64507009850085584</v>
          </cell>
        </row>
        <row r="391">
          <cell r="AC391">
            <v>-0.18135682489152091</v>
          </cell>
          <cell r="AD391">
            <v>-1.106188170425388</v>
          </cell>
        </row>
        <row r="392">
          <cell r="AC392">
            <v>-0.37122449044428762</v>
          </cell>
          <cell r="AD392">
            <v>-1.4042119271228231</v>
          </cell>
        </row>
        <row r="393">
          <cell r="AC393">
            <v>0.47168547147659162</v>
          </cell>
          <cell r="AD393">
            <v>-0.89618198856818909</v>
          </cell>
        </row>
        <row r="394">
          <cell r="AC394">
            <v>0.12605956746540031</v>
          </cell>
          <cell r="AD394">
            <v>-1.3535894158889681</v>
          </cell>
        </row>
        <row r="395">
          <cell r="AC395">
            <v>-0.3357198063005139</v>
          </cell>
          <cell r="AD395">
            <v>-0.94315820501509962</v>
          </cell>
        </row>
        <row r="396">
          <cell r="AC396">
            <v>-8.0739478630743655E-2</v>
          </cell>
          <cell r="AD396">
            <v>-0.98061536658920734</v>
          </cell>
        </row>
        <row r="397">
          <cell r="AC397">
            <v>-0.59016385599802867</v>
          </cell>
          <cell r="AD397">
            <v>-1.884214906477065</v>
          </cell>
        </row>
        <row r="398">
          <cell r="AC398">
            <v>-0.53907226879272985</v>
          </cell>
          <cell r="AD398">
            <v>-1.3857710084574271</v>
          </cell>
        </row>
        <row r="399">
          <cell r="AC399">
            <v>9.5272560515912846E-2</v>
          </cell>
          <cell r="AD399">
            <v>-0.58449796911409657</v>
          </cell>
        </row>
        <row r="400">
          <cell r="AC400">
            <v>-0.60691894331161556</v>
          </cell>
          <cell r="AD400">
            <v>-1.241182897498327</v>
          </cell>
        </row>
        <row r="401">
          <cell r="AC401">
            <v>0.4769004166072015</v>
          </cell>
          <cell r="AD401">
            <v>-0.60947407600414216</v>
          </cell>
        </row>
        <row r="402">
          <cell r="AC402">
            <v>0.21605459107717179</v>
          </cell>
          <cell r="AD402">
            <v>-0.55872911263008762</v>
          </cell>
        </row>
        <row r="403">
          <cell r="AC403">
            <v>-0.3407712309369787</v>
          </cell>
          <cell r="AD403">
            <v>-1.175873276381987</v>
          </cell>
        </row>
        <row r="404">
          <cell r="AC404">
            <v>-0.35892776637304002</v>
          </cell>
          <cell r="AD404">
            <v>-1.091772660349501</v>
          </cell>
        </row>
        <row r="405">
          <cell r="AC405">
            <v>-0.61597006518128217</v>
          </cell>
          <cell r="AD405">
            <v>-1.507873526284085</v>
          </cell>
        </row>
        <row r="406">
          <cell r="AC406">
            <v>-0.103076645546869</v>
          </cell>
          <cell r="AD406">
            <v>-1.1944721952135791</v>
          </cell>
        </row>
        <row r="407">
          <cell r="AC407">
            <v>-0.9505603854418494</v>
          </cell>
          <cell r="AD407">
            <v>0.77373702436101144</v>
          </cell>
        </row>
        <row r="408">
          <cell r="AC408">
            <v>-2.4055382987227349</v>
          </cell>
          <cell r="AD408">
            <v>1.1698935481973169</v>
          </cell>
        </row>
        <row r="409">
          <cell r="AC409">
            <v>-0.19374706461193791</v>
          </cell>
          <cell r="AD409">
            <v>0.77310463475145086</v>
          </cell>
        </row>
        <row r="410">
          <cell r="AC410">
            <v>-9.1094505457392769E-2</v>
          </cell>
          <cell r="AD410">
            <v>1.0428913497178101</v>
          </cell>
        </row>
        <row r="411">
          <cell r="AC411">
            <v>-2.748562131444436</v>
          </cell>
          <cell r="AD411">
            <v>1.166643101162119</v>
          </cell>
        </row>
        <row r="412">
          <cell r="AC412">
            <v>-9.9438579081917444E-2</v>
          </cell>
          <cell r="AD412">
            <v>0.44352829531530003</v>
          </cell>
        </row>
        <row r="413">
          <cell r="AC413">
            <v>-0.83380316902722351</v>
          </cell>
          <cell r="AD413">
            <v>0.56511157442344673</v>
          </cell>
        </row>
        <row r="414">
          <cell r="AC414">
            <v>-0.97118249211427976</v>
          </cell>
          <cell r="AD414">
            <v>0.77385008565812441</v>
          </cell>
        </row>
        <row r="415">
          <cell r="AC415">
            <v>0.31005557951450702</v>
          </cell>
          <cell r="AD415">
            <v>3.7425734488212722E-2</v>
          </cell>
        </row>
        <row r="416">
          <cell r="AC416">
            <v>0.32542953462150859</v>
          </cell>
          <cell r="AD416">
            <v>-0.11457062761031959</v>
          </cell>
        </row>
        <row r="417">
          <cell r="AC417">
            <v>0.1608421768255314</v>
          </cell>
          <cell r="AD417">
            <v>-0.15167455179807349</v>
          </cell>
        </row>
        <row r="418">
          <cell r="AC418">
            <v>0.55847232075715703</v>
          </cell>
          <cell r="AD418">
            <v>-0.19612409892920279</v>
          </cell>
        </row>
        <row r="419">
          <cell r="AC419">
            <v>0.50306796818070665</v>
          </cell>
          <cell r="AD419">
            <v>-0.1879778615826998</v>
          </cell>
        </row>
        <row r="420">
          <cell r="AC420">
            <v>0.2248393084870739</v>
          </cell>
          <cell r="AD420">
            <v>-0.31459613899779892</v>
          </cell>
        </row>
        <row r="421">
          <cell r="AC421">
            <v>0.54376585216280438</v>
          </cell>
          <cell r="AD421">
            <v>-8.765040879284583E-2</v>
          </cell>
        </row>
        <row r="422">
          <cell r="AC422">
            <v>0.79317912957119918</v>
          </cell>
          <cell r="AD422">
            <v>0.4952473012157399</v>
          </cell>
        </row>
        <row r="423">
          <cell r="AC423">
            <v>0.66419040679527008</v>
          </cell>
          <cell r="AD423">
            <v>0.26031846469333542</v>
          </cell>
        </row>
        <row r="424">
          <cell r="AC424">
            <v>0.72549469300642944</v>
          </cell>
          <cell r="AD424">
            <v>-1.9221058863543649E-2</v>
          </cell>
        </row>
        <row r="425">
          <cell r="AC425">
            <v>-4.5124466573539773E-2</v>
          </cell>
          <cell r="AD425">
            <v>-0.82891269104648524</v>
          </cell>
        </row>
        <row r="426">
          <cell r="AC426">
            <v>0.51360923530283531</v>
          </cell>
          <cell r="AD426">
            <v>-0.12945171615966661</v>
          </cell>
        </row>
        <row r="427">
          <cell r="AC427">
            <v>0.53594332074393336</v>
          </cell>
          <cell r="AD427">
            <v>-0.36883353317635292</v>
          </cell>
        </row>
        <row r="428">
          <cell r="AC428">
            <v>0.11561677385711989</v>
          </cell>
          <cell r="AD428">
            <v>-0.3149250854252898</v>
          </cell>
        </row>
        <row r="429">
          <cell r="AC429">
            <v>0.22335192986456351</v>
          </cell>
          <cell r="AD429">
            <v>-0.54181383485403201</v>
          </cell>
        </row>
        <row r="430">
          <cell r="AC430">
            <v>0.25062525887748083</v>
          </cell>
          <cell r="AD430">
            <v>-0.58226988477122821</v>
          </cell>
        </row>
        <row r="431">
          <cell r="AC431">
            <v>0.58537045595712045</v>
          </cell>
          <cell r="AD431">
            <v>0.23759330048847521</v>
          </cell>
        </row>
        <row r="432">
          <cell r="AC432">
            <v>0.54057885073726453</v>
          </cell>
          <cell r="AD432">
            <v>-1.169249713844568E-2</v>
          </cell>
        </row>
        <row r="433">
          <cell r="AC433">
            <v>0.67633274953216493</v>
          </cell>
          <cell r="AD433">
            <v>0.28797315602320828</v>
          </cell>
        </row>
        <row r="434">
          <cell r="AC434">
            <v>0.63347737232679635</v>
          </cell>
          <cell r="AD434">
            <v>-1.5279323123683661E-3</v>
          </cell>
        </row>
        <row r="435">
          <cell r="AC435">
            <v>-7.2843537458923538E-2</v>
          </cell>
          <cell r="AD435">
            <v>0.61676663381767316</v>
          </cell>
        </row>
        <row r="436">
          <cell r="AC436">
            <v>1.405072773858862</v>
          </cell>
          <cell r="AD436">
            <v>0.52344786341698013</v>
          </cell>
        </row>
        <row r="437">
          <cell r="AC437">
            <v>0.8442264125364779</v>
          </cell>
          <cell r="AD437">
            <v>6.0468225115134028E-2</v>
          </cell>
        </row>
        <row r="438">
          <cell r="AC438">
            <v>0.75182103463537819</v>
          </cell>
          <cell r="AD438">
            <v>8.952982637462302E-2</v>
          </cell>
        </row>
        <row r="439">
          <cell r="AC439">
            <v>1.0012764937857099</v>
          </cell>
          <cell r="AD439">
            <v>0.1207173103658947</v>
          </cell>
        </row>
        <row r="440">
          <cell r="AC440">
            <v>1.0652452463230491</v>
          </cell>
          <cell r="AD440">
            <v>0.93156210778367809</v>
          </cell>
        </row>
        <row r="441">
          <cell r="AC441">
            <v>0.35603535633520911</v>
          </cell>
          <cell r="AD441">
            <v>-0.46451500024040271</v>
          </cell>
        </row>
        <row r="442">
          <cell r="AC442">
            <v>0.40494861359322137</v>
          </cell>
          <cell r="AD442">
            <v>-0.50622505179966304</v>
          </cell>
        </row>
        <row r="443">
          <cell r="AC443">
            <v>0.42282637436691689</v>
          </cell>
          <cell r="AD443">
            <v>-0.44639966611258219</v>
          </cell>
        </row>
        <row r="444">
          <cell r="AC444">
            <v>0.37398814741267311</v>
          </cell>
          <cell r="AD444">
            <v>-0.17670532270224509</v>
          </cell>
        </row>
        <row r="445">
          <cell r="AC445">
            <v>0.29472618310560722</v>
          </cell>
          <cell r="AD445">
            <v>-0.53082233661156808</v>
          </cell>
        </row>
        <row r="446">
          <cell r="AC446">
            <v>0.239139482559521</v>
          </cell>
          <cell r="AD446">
            <v>-0.45705599394287261</v>
          </cell>
        </row>
        <row r="447">
          <cell r="AC447">
            <v>4.6112092964153341E-2</v>
          </cell>
          <cell r="AD447">
            <v>-0.35835980298289138</v>
          </cell>
        </row>
        <row r="448">
          <cell r="AC448">
            <v>0.90229671614762985</v>
          </cell>
          <cell r="AD448">
            <v>0.71373968823174239</v>
          </cell>
        </row>
        <row r="449">
          <cell r="AC449">
            <v>0.25719682638848629</v>
          </cell>
          <cell r="AD449">
            <v>-0.1408560870316192</v>
          </cell>
        </row>
        <row r="450">
          <cell r="AC450">
            <v>0.99170850252171283</v>
          </cell>
          <cell r="AD450">
            <v>0.62944861388270468</v>
          </cell>
        </row>
        <row r="451">
          <cell r="AC451">
            <v>0.15409871896544861</v>
          </cell>
          <cell r="AD451">
            <v>0.28315629338783388</v>
          </cell>
        </row>
        <row r="452">
          <cell r="AC452">
            <v>0.31443562289867438</v>
          </cell>
          <cell r="AD452">
            <v>-3.823850468283959E-2</v>
          </cell>
        </row>
        <row r="453">
          <cell r="AC453">
            <v>0.1844697396348475</v>
          </cell>
          <cell r="AD453">
            <v>2.9452241751986058E-3</v>
          </cell>
        </row>
        <row r="454">
          <cell r="AC454">
            <v>0.29556430043620391</v>
          </cell>
          <cell r="AD454">
            <v>0.15435396149397901</v>
          </cell>
        </row>
        <row r="455">
          <cell r="AC455">
            <v>0.30046363693754302</v>
          </cell>
          <cell r="AD455">
            <v>-0.14290548817394991</v>
          </cell>
        </row>
        <row r="456">
          <cell r="AC456">
            <v>0.28667014902093069</v>
          </cell>
          <cell r="AD456">
            <v>-3.7225123391008037E-2</v>
          </cell>
        </row>
        <row r="457">
          <cell r="AC457">
            <v>0.54403861279464227</v>
          </cell>
          <cell r="AD457">
            <v>0.32756450880164067</v>
          </cell>
        </row>
        <row r="458">
          <cell r="AC458">
            <v>0.51558504113035486</v>
          </cell>
          <cell r="AD458">
            <v>-0.1102491582784564</v>
          </cell>
        </row>
        <row r="459">
          <cell r="AC459">
            <v>0.49367401336032879</v>
          </cell>
          <cell r="AD459">
            <v>6.7827560619764346E-2</v>
          </cell>
        </row>
        <row r="460">
          <cell r="AC460">
            <v>0.46958839235662231</v>
          </cell>
          <cell r="AD460">
            <v>-0.39484854547151182</v>
          </cell>
        </row>
        <row r="461">
          <cell r="AC461">
            <v>0.40342034526714599</v>
          </cell>
          <cell r="AD461">
            <v>-0.41081782705219633</v>
          </cell>
        </row>
        <row r="462">
          <cell r="AC462">
            <v>0.57610060140907382</v>
          </cell>
          <cell r="AD462">
            <v>-0.61354368967754125</v>
          </cell>
        </row>
        <row r="463">
          <cell r="AC463">
            <v>0.5350047483211624</v>
          </cell>
          <cell r="AD463">
            <v>-0.11007812428450769</v>
          </cell>
        </row>
        <row r="464">
          <cell r="AC464">
            <v>0.66198929711952581</v>
          </cell>
          <cell r="AD464">
            <v>0.25083190613628231</v>
          </cell>
        </row>
        <row r="465">
          <cell r="AC465">
            <v>0.72246427100729915</v>
          </cell>
          <cell r="AD465">
            <v>0.2062337027948361</v>
          </cell>
        </row>
        <row r="466">
          <cell r="AC466">
            <v>0.73065025592162647</v>
          </cell>
          <cell r="AD466">
            <v>-6.138703202635263E-2</v>
          </cell>
        </row>
        <row r="467">
          <cell r="AC467">
            <v>0.46268972720082863</v>
          </cell>
          <cell r="AD467">
            <v>0.1718116991577143</v>
          </cell>
        </row>
        <row r="468">
          <cell r="AC468">
            <v>0.6622697024757247</v>
          </cell>
          <cell r="AD468">
            <v>0.64186855424089195</v>
          </cell>
        </row>
        <row r="469">
          <cell r="AC469">
            <v>0.6080306704223436</v>
          </cell>
          <cell r="AD469">
            <v>0.11298587096122829</v>
          </cell>
        </row>
        <row r="470">
          <cell r="AC470">
            <v>0.56370895579084401</v>
          </cell>
          <cell r="AD470">
            <v>0.18727486392729531</v>
          </cell>
        </row>
        <row r="471">
          <cell r="AC471">
            <v>0.83299310550958272</v>
          </cell>
          <cell r="AD471">
            <v>-3.9252435130271462E-2</v>
          </cell>
        </row>
        <row r="472">
          <cell r="AC472">
            <v>0.3917888764719864</v>
          </cell>
          <cell r="AD472">
            <v>-0.17609209515138161</v>
          </cell>
        </row>
        <row r="473">
          <cell r="AC473">
            <v>0.45291675866015751</v>
          </cell>
          <cell r="AD473">
            <v>-0.25941029011185501</v>
          </cell>
        </row>
        <row r="474">
          <cell r="AC474">
            <v>0.25887675023406098</v>
          </cell>
          <cell r="AD474">
            <v>0.3127905281437543</v>
          </cell>
        </row>
        <row r="475">
          <cell r="AC475">
            <v>0.41639928724966879</v>
          </cell>
          <cell r="AD475">
            <v>6.9846136056009298E-2</v>
          </cell>
        </row>
        <row r="476">
          <cell r="AC476">
            <v>0.28794883455274878</v>
          </cell>
          <cell r="AD476">
            <v>-5.9318470224987041E-2</v>
          </cell>
        </row>
        <row r="477">
          <cell r="AC477">
            <v>0.34744036633156061</v>
          </cell>
          <cell r="AD477">
            <v>-3.0855252272257511E-2</v>
          </cell>
        </row>
        <row r="478">
          <cell r="AC478">
            <v>0.4565765151260669</v>
          </cell>
          <cell r="AD478">
            <v>2.368680952179409E-2</v>
          </cell>
        </row>
        <row r="479">
          <cell r="AC479">
            <v>0.70305895749798875</v>
          </cell>
          <cell r="AD479">
            <v>5.9287511208974943E-2</v>
          </cell>
        </row>
        <row r="480">
          <cell r="AC480">
            <v>-0.38327581433840668</v>
          </cell>
          <cell r="AD480">
            <v>1.372550175210296</v>
          </cell>
        </row>
        <row r="481">
          <cell r="AC481">
            <v>0.50723339046049665</v>
          </cell>
          <cell r="AD481">
            <v>-0.13410634994446941</v>
          </cell>
        </row>
        <row r="482">
          <cell r="AC482">
            <v>0.91480278157919248</v>
          </cell>
          <cell r="AD482">
            <v>0.32055506428799568</v>
          </cell>
        </row>
        <row r="483">
          <cell r="AC483">
            <v>0.55470233923157253</v>
          </cell>
          <cell r="AD483">
            <v>-0.20188058054995711</v>
          </cell>
        </row>
        <row r="484">
          <cell r="AC484">
            <v>0.75317126741906715</v>
          </cell>
          <cell r="AD484">
            <v>8.665394673403029E-2</v>
          </cell>
        </row>
        <row r="485">
          <cell r="AC485">
            <v>0.54269164254794688</v>
          </cell>
          <cell r="AD485">
            <v>-0.11834443108493869</v>
          </cell>
        </row>
        <row r="486">
          <cell r="AC486">
            <v>0.62288397453769484</v>
          </cell>
          <cell r="AD486">
            <v>9.5780002319656068E-2</v>
          </cell>
        </row>
        <row r="487">
          <cell r="AC487">
            <v>0.92331621805099762</v>
          </cell>
          <cell r="AD487">
            <v>0.16292255114199239</v>
          </cell>
        </row>
        <row r="488">
          <cell r="AC488">
            <v>0.46112685440198248</v>
          </cell>
          <cell r="AD488">
            <v>-3.302260290107123E-2</v>
          </cell>
        </row>
        <row r="489">
          <cell r="AC489">
            <v>0.56731333054302713</v>
          </cell>
          <cell r="AD489">
            <v>0.3499882406037606</v>
          </cell>
        </row>
        <row r="490">
          <cell r="AC490">
            <v>1.174656305530402</v>
          </cell>
          <cell r="AD490">
            <v>0.41944426006736751</v>
          </cell>
        </row>
        <row r="491">
          <cell r="AC491">
            <v>1.5298488266314529</v>
          </cell>
          <cell r="AD491">
            <v>-0.8011394601850691</v>
          </cell>
        </row>
        <row r="492">
          <cell r="AC492">
            <v>0.70562653017950283</v>
          </cell>
          <cell r="AD492">
            <v>-0.7280318044000007</v>
          </cell>
        </row>
        <row r="493">
          <cell r="AC493">
            <v>-2.5587656284253E-2</v>
          </cell>
          <cell r="AD493">
            <v>-1.204304733486121</v>
          </cell>
        </row>
        <row r="494">
          <cell r="AC494">
            <v>0.66897569237371013</v>
          </cell>
          <cell r="AD494">
            <v>-1.7213537584850249</v>
          </cell>
        </row>
        <row r="495">
          <cell r="AC495">
            <v>0.4870353643978656</v>
          </cell>
          <cell r="AD495">
            <v>-0.8131398410873163</v>
          </cell>
        </row>
        <row r="496">
          <cell r="AC496">
            <v>0.52522171436200682</v>
          </cell>
          <cell r="AD496">
            <v>-0.7859471737703988</v>
          </cell>
        </row>
        <row r="497">
          <cell r="AC497">
            <v>0.42385558436849918</v>
          </cell>
          <cell r="AD497">
            <v>-1.993504249591606</v>
          </cell>
        </row>
        <row r="498">
          <cell r="AC498">
            <v>0.44299951012601962</v>
          </cell>
          <cell r="AD498">
            <v>-1.934626842177728</v>
          </cell>
        </row>
        <row r="499">
          <cell r="AC499">
            <v>0.36159459700805668</v>
          </cell>
          <cell r="AD499">
            <v>-1.9341098607057829</v>
          </cell>
        </row>
        <row r="500">
          <cell r="AC500">
            <v>0.30740365260503472</v>
          </cell>
          <cell r="AD500">
            <v>-1.9341765359172911</v>
          </cell>
        </row>
        <row r="501">
          <cell r="AC501">
            <v>0.25646184094140229</v>
          </cell>
          <cell r="AD501">
            <v>-1.859291765529079</v>
          </cell>
        </row>
        <row r="502">
          <cell r="AC502">
            <v>0.4394467185864297</v>
          </cell>
          <cell r="AD502">
            <v>-1.80336395996414</v>
          </cell>
        </row>
        <row r="503">
          <cell r="AC503">
            <v>0.55308734988746866</v>
          </cell>
          <cell r="AD503">
            <v>-1.9514977231351951</v>
          </cell>
        </row>
        <row r="504">
          <cell r="AC504">
            <v>0.46973368605435051</v>
          </cell>
          <cell r="AD504">
            <v>-1.859337571172605</v>
          </cell>
        </row>
        <row r="505">
          <cell r="AC505">
            <v>0.50683763234089441</v>
          </cell>
          <cell r="AD505">
            <v>-1.70732274891647</v>
          </cell>
        </row>
        <row r="506">
          <cell r="AC506">
            <v>0.80020246995883515</v>
          </cell>
          <cell r="AD506">
            <v>-1.802737587546869</v>
          </cell>
        </row>
        <row r="507">
          <cell r="AC507">
            <v>1.047788579553554</v>
          </cell>
          <cell r="AD507">
            <v>-1.144839114006901</v>
          </cell>
        </row>
        <row r="508">
          <cell r="AC508">
            <v>1.013033575795766</v>
          </cell>
          <cell r="AD508">
            <v>-1.2602530871837969</v>
          </cell>
        </row>
        <row r="509">
          <cell r="AC509">
            <v>1.049403086740649</v>
          </cell>
          <cell r="AD509">
            <v>-1.204669187082279</v>
          </cell>
        </row>
        <row r="510">
          <cell r="AC510">
            <v>0.89390572965923021</v>
          </cell>
          <cell r="AD510">
            <v>-1.3759137236298451</v>
          </cell>
        </row>
        <row r="511">
          <cell r="AC511">
            <v>0.94820349701000384</v>
          </cell>
          <cell r="AD511">
            <v>-1.1698426353641109</v>
          </cell>
        </row>
        <row r="512">
          <cell r="AC512">
            <v>1.022101807938117</v>
          </cell>
          <cell r="AD512">
            <v>-1.212485172412036</v>
          </cell>
        </row>
        <row r="513">
          <cell r="AC513">
            <v>0.57262797362847206</v>
          </cell>
          <cell r="AD513">
            <v>-1.6614619594453239</v>
          </cell>
        </row>
        <row r="514">
          <cell r="AC514">
            <v>0.69338620303318144</v>
          </cell>
          <cell r="AD514">
            <v>-1.6210837653997641</v>
          </cell>
        </row>
        <row r="515">
          <cell r="AC515">
            <v>0.62044462940253098</v>
          </cell>
          <cell r="AD515">
            <v>-1.7605584552338061</v>
          </cell>
        </row>
        <row r="516">
          <cell r="AC516">
            <v>0.34097502332265339</v>
          </cell>
          <cell r="AD516">
            <v>-1.779608423269911</v>
          </cell>
        </row>
        <row r="517">
          <cell r="AC517">
            <v>0.63874531329592199</v>
          </cell>
          <cell r="AD517">
            <v>-1.6901285554815599</v>
          </cell>
        </row>
        <row r="518">
          <cell r="AC518">
            <v>1.16004453235136</v>
          </cell>
          <cell r="AD518">
            <v>-0.61916018774113357</v>
          </cell>
        </row>
        <row r="519">
          <cell r="AC519">
            <v>1.0730549459952861</v>
          </cell>
          <cell r="AD519">
            <v>-0.70009824629687867</v>
          </cell>
        </row>
        <row r="520">
          <cell r="AC520">
            <v>2.0104586405661862</v>
          </cell>
          <cell r="AD520">
            <v>0.46566866164011828</v>
          </cell>
        </row>
        <row r="521">
          <cell r="AC521">
            <v>0.85563770697400787</v>
          </cell>
          <cell r="AD521">
            <v>-0.76216184470868109</v>
          </cell>
        </row>
        <row r="522">
          <cell r="AC522">
            <v>1.090267337876232</v>
          </cell>
          <cell r="AD522">
            <v>-0.53157612942698962</v>
          </cell>
        </row>
        <row r="523">
          <cell r="AC523">
            <v>1.1658630481234451</v>
          </cell>
          <cell r="AD523">
            <v>-0.86307695188317801</v>
          </cell>
        </row>
        <row r="524">
          <cell r="AC524">
            <v>0.23684588983483809</v>
          </cell>
          <cell r="AD524">
            <v>-1.8263725171359491</v>
          </cell>
        </row>
        <row r="525">
          <cell r="AC525">
            <v>0.17877785625417911</v>
          </cell>
          <cell r="AD525">
            <v>-1.5360227749402049</v>
          </cell>
        </row>
        <row r="526">
          <cell r="AC526">
            <v>0.36897333510109798</v>
          </cell>
          <cell r="AD526">
            <v>-1.7055718585570441</v>
          </cell>
        </row>
        <row r="527">
          <cell r="AC527">
            <v>2.486595779395484E-2</v>
          </cell>
          <cell r="AD527">
            <v>-1.0458079893543071</v>
          </cell>
        </row>
        <row r="528">
          <cell r="AC528">
            <v>0.37579476387724592</v>
          </cell>
          <cell r="AD528">
            <v>-0.33369747788720638</v>
          </cell>
        </row>
        <row r="529">
          <cell r="AC529">
            <v>5.9464764283097202E-2</v>
          </cell>
          <cell r="AD529">
            <v>-1.2060968563752099</v>
          </cell>
        </row>
        <row r="530">
          <cell r="AC530">
            <v>-0.12745793224535831</v>
          </cell>
          <cell r="AD530">
            <v>-0.71175778216743191</v>
          </cell>
        </row>
        <row r="531">
          <cell r="AC531">
            <v>-2.007193569243659E-2</v>
          </cell>
          <cell r="AD531">
            <v>-1.2118493517540601</v>
          </cell>
        </row>
        <row r="532">
          <cell r="AC532">
            <v>0.76923797804890881</v>
          </cell>
          <cell r="AD532">
            <v>-1.79105023783166</v>
          </cell>
        </row>
        <row r="533">
          <cell r="AC533">
            <v>1.344204468977557</v>
          </cell>
          <cell r="AD533">
            <v>-1.3330059635828611</v>
          </cell>
        </row>
        <row r="534">
          <cell r="AC534">
            <v>0.66731804410810636</v>
          </cell>
          <cell r="AD534">
            <v>-1.6640515087897689</v>
          </cell>
        </row>
        <row r="535">
          <cell r="AC535">
            <v>1.010094937210009</v>
          </cell>
          <cell r="AD535">
            <v>-1.6593698723536281</v>
          </cell>
        </row>
        <row r="536">
          <cell r="AC536">
            <v>1.000436415812207</v>
          </cell>
          <cell r="AD536">
            <v>-1.604599834276675</v>
          </cell>
        </row>
        <row r="537">
          <cell r="AC537">
            <v>1.164012198365463</v>
          </cell>
          <cell r="AD537">
            <v>-1.4737771835819109</v>
          </cell>
        </row>
        <row r="538">
          <cell r="AC538">
            <v>0.78706605797612517</v>
          </cell>
          <cell r="AD538">
            <v>-1.883309532258501</v>
          </cell>
        </row>
        <row r="539">
          <cell r="AC539">
            <v>1.106056523281302</v>
          </cell>
          <cell r="AD539">
            <v>-1.503924014792956</v>
          </cell>
        </row>
        <row r="540">
          <cell r="AC540">
            <v>0.67042629811186927</v>
          </cell>
          <cell r="AD540">
            <v>-1.6722015935216941</v>
          </cell>
        </row>
        <row r="541">
          <cell r="AC541">
            <v>1.169091778774294</v>
          </cell>
          <cell r="AD541">
            <v>-1.4017489874812841</v>
          </cell>
        </row>
        <row r="542">
          <cell r="AC542">
            <v>0.90352994393133867</v>
          </cell>
          <cell r="AD542">
            <v>-1.4972705434946449</v>
          </cell>
        </row>
        <row r="543">
          <cell r="AC543">
            <v>1.315225789799932</v>
          </cell>
          <cell r="AD543">
            <v>-1.2491464285010609</v>
          </cell>
        </row>
        <row r="544">
          <cell r="AC544">
            <v>1.227750302865513</v>
          </cell>
          <cell r="AD544">
            <v>-1.2784204459670361</v>
          </cell>
        </row>
        <row r="545">
          <cell r="AC545">
            <v>1.235862338095989</v>
          </cell>
          <cell r="AD545">
            <v>-1.1671888191638611</v>
          </cell>
        </row>
        <row r="546">
          <cell r="AC546">
            <v>-3.3600188985617971</v>
          </cell>
          <cell r="AD546">
            <v>0.58033212968387027</v>
          </cell>
        </row>
        <row r="547">
          <cell r="AC547">
            <v>-3.4674837415310238</v>
          </cell>
          <cell r="AD547">
            <v>0.81408323652761305</v>
          </cell>
        </row>
        <row r="548">
          <cell r="AC548">
            <v>-3.4780902293147329</v>
          </cell>
          <cell r="AD548">
            <v>0.56213932445568682</v>
          </cell>
        </row>
        <row r="549">
          <cell r="AC549">
            <v>-3.5098147053907578</v>
          </cell>
          <cell r="AD549">
            <v>0.72386823644960574</v>
          </cell>
        </row>
        <row r="550">
          <cell r="AC550">
            <v>-3.3262851582733171</v>
          </cell>
          <cell r="AD550">
            <v>0.47224920550577071</v>
          </cell>
        </row>
        <row r="551">
          <cell r="AC551">
            <v>-3.0549122372311448</v>
          </cell>
          <cell r="AD551">
            <v>0.25075952475645569</v>
          </cell>
        </row>
        <row r="552">
          <cell r="AC552">
            <v>-2.7960669340124098</v>
          </cell>
          <cell r="AD552">
            <v>0.36674595795405429</v>
          </cell>
        </row>
        <row r="553">
          <cell r="AC553">
            <v>-2.740081546787803</v>
          </cell>
          <cell r="AD553">
            <v>0.22137719088620861</v>
          </cell>
        </row>
        <row r="554">
          <cell r="AC554">
            <v>-2.7084170816709832</v>
          </cell>
          <cell r="AD554">
            <v>0.30820034844869781</v>
          </cell>
        </row>
        <row r="555">
          <cell r="AC555">
            <v>-3.2310216738775508</v>
          </cell>
          <cell r="AD555">
            <v>0.4742073341223198</v>
          </cell>
        </row>
        <row r="556">
          <cell r="AC556">
            <v>-3.42166526138032</v>
          </cell>
          <cell r="AD556">
            <v>0.51038644229107444</v>
          </cell>
        </row>
        <row r="557">
          <cell r="AC557">
            <v>-3.568844887483583</v>
          </cell>
          <cell r="AD557">
            <v>0.56403736007869842</v>
          </cell>
        </row>
        <row r="558">
          <cell r="AC558">
            <v>-3.26901709899705</v>
          </cell>
          <cell r="AD558">
            <v>0.4068622423365662</v>
          </cell>
        </row>
        <row r="559">
          <cell r="AC559">
            <v>-3.2950727955242791</v>
          </cell>
          <cell r="AD559">
            <v>0.56656327222453784</v>
          </cell>
        </row>
        <row r="560">
          <cell r="AC560">
            <v>-2.9593131776413282</v>
          </cell>
          <cell r="AD560">
            <v>1.0635138014091521</v>
          </cell>
        </row>
        <row r="561">
          <cell r="AC561">
            <v>-3.051213056313244</v>
          </cell>
          <cell r="AD561">
            <v>1.0645901234148509</v>
          </cell>
        </row>
        <row r="562">
          <cell r="AC562">
            <v>-3.0067824497767042</v>
          </cell>
          <cell r="AD562">
            <v>0.76471365859631879</v>
          </cell>
        </row>
        <row r="563">
          <cell r="AC563">
            <v>-3.1087779622683711</v>
          </cell>
          <cell r="AD563">
            <v>0.49238168639557811</v>
          </cell>
        </row>
        <row r="564">
          <cell r="AC564">
            <v>-3.125004188002849</v>
          </cell>
          <cell r="AD564">
            <v>0.33001560326479051</v>
          </cell>
        </row>
        <row r="565">
          <cell r="AC565">
            <v>-2.6813000524890609</v>
          </cell>
          <cell r="AD565">
            <v>-0.2163811404978041</v>
          </cell>
        </row>
        <row r="566">
          <cell r="AC566">
            <v>-3.1315109175201821</v>
          </cell>
          <cell r="AD566">
            <v>0.16517273933120261</v>
          </cell>
        </row>
        <row r="567">
          <cell r="AC567">
            <v>-3.277649997450093</v>
          </cell>
          <cell r="AD567">
            <v>-0.25002207287921208</v>
          </cell>
        </row>
        <row r="568">
          <cell r="AC568">
            <v>-3.0941347118929161</v>
          </cell>
          <cell r="AD568">
            <v>0.47607674467459687</v>
          </cell>
        </row>
        <row r="569">
          <cell r="AC569">
            <v>-3.0408050597209249</v>
          </cell>
          <cell r="AD569">
            <v>0.72192450797380303</v>
          </cell>
        </row>
        <row r="570">
          <cell r="AC570">
            <v>-3.0656206202556908</v>
          </cell>
          <cell r="AD570">
            <v>1.0835072733154061</v>
          </cell>
        </row>
        <row r="571">
          <cell r="AC571">
            <v>-2.9051209582250932</v>
          </cell>
          <cell r="AD571">
            <v>0.87116947443911541</v>
          </cell>
        </row>
        <row r="572">
          <cell r="AC572">
            <v>-2.820986924587209</v>
          </cell>
          <cell r="AD572">
            <v>0.73970427408568218</v>
          </cell>
        </row>
        <row r="573">
          <cell r="AC573">
            <v>-2.784463536052459</v>
          </cell>
          <cell r="AD573">
            <v>0.69311234187925386</v>
          </cell>
        </row>
        <row r="574">
          <cell r="AC574">
            <v>-2.646973535682752</v>
          </cell>
          <cell r="AD574">
            <v>0.933243800117878</v>
          </cell>
        </row>
        <row r="575">
          <cell r="AC575">
            <v>-2.726343463300569</v>
          </cell>
          <cell r="AD575">
            <v>0.62627932184466195</v>
          </cell>
        </row>
        <row r="576">
          <cell r="AC576">
            <v>-2.8626831821415628</v>
          </cell>
          <cell r="AD576">
            <v>0.13727954327887601</v>
          </cell>
        </row>
        <row r="577">
          <cell r="AC577">
            <v>-3.8843490520636892</v>
          </cell>
          <cell r="AD577">
            <v>0.85352972937512273</v>
          </cell>
        </row>
        <row r="578">
          <cell r="AC578">
            <v>-3.3520380557055329</v>
          </cell>
          <cell r="AD578">
            <v>0.98230503502837374</v>
          </cell>
        </row>
        <row r="579">
          <cell r="AC579">
            <v>-3.418776519046876</v>
          </cell>
          <cell r="AD579">
            <v>1.1140694143030869</v>
          </cell>
        </row>
        <row r="580">
          <cell r="AC580">
            <v>-3.698738879544611</v>
          </cell>
          <cell r="AD580">
            <v>1.2637709050422381</v>
          </cell>
        </row>
        <row r="581">
          <cell r="AC581">
            <v>-3.7776305516926509</v>
          </cell>
          <cell r="AD581">
            <v>1.282912913972706</v>
          </cell>
        </row>
        <row r="582">
          <cell r="AC582">
            <v>-3.265094002677368</v>
          </cell>
          <cell r="AD582">
            <v>1.089015836416424</v>
          </cell>
        </row>
        <row r="583">
          <cell r="AC583">
            <v>-3.223570756957427</v>
          </cell>
          <cell r="AD583">
            <v>1.0497013999452229</v>
          </cell>
        </row>
        <row r="584">
          <cell r="AC584">
            <v>-3.9166903745126391</v>
          </cell>
          <cell r="AD584">
            <v>0.85256725968846292</v>
          </cell>
        </row>
        <row r="585">
          <cell r="AC585">
            <v>-3.8468612086299201</v>
          </cell>
          <cell r="AD585">
            <v>0.90830706856850407</v>
          </cell>
        </row>
        <row r="586">
          <cell r="AC586">
            <v>-3.657509230548913</v>
          </cell>
          <cell r="AD586">
            <v>0.87577723940524432</v>
          </cell>
        </row>
        <row r="587">
          <cell r="AC587">
            <v>-3.6986455787707482</v>
          </cell>
          <cell r="AD587">
            <v>0.62899182834720302</v>
          </cell>
        </row>
        <row r="588">
          <cell r="AC588">
            <v>-3.8951787590707818</v>
          </cell>
          <cell r="AD588">
            <v>0.85399204069871959</v>
          </cell>
        </row>
        <row r="589">
          <cell r="AC589">
            <v>-3.8185930394976269</v>
          </cell>
          <cell r="AD589">
            <v>0.66398298977515513</v>
          </cell>
        </row>
        <row r="590">
          <cell r="AC590">
            <v>-3.5416819352348079</v>
          </cell>
          <cell r="AD590">
            <v>0.32775877178952267</v>
          </cell>
        </row>
        <row r="591">
          <cell r="AC591">
            <v>-3.7441397303571708</v>
          </cell>
          <cell r="AD591">
            <v>1.171549557916157</v>
          </cell>
        </row>
        <row r="592">
          <cell r="AC592">
            <v>-3.4095416462954171</v>
          </cell>
          <cell r="AD592">
            <v>1.0505317056030039</v>
          </cell>
        </row>
        <row r="593">
          <cell r="AC593">
            <v>-3.4523777944558418</v>
          </cell>
          <cell r="AD593">
            <v>1.031572846221146</v>
          </cell>
        </row>
        <row r="594">
          <cell r="AC594">
            <v>-3.5737193943966821</v>
          </cell>
          <cell r="AD594">
            <v>1.1773142486620689</v>
          </cell>
        </row>
        <row r="595">
          <cell r="AC595">
            <v>-3.4683837225305392</v>
          </cell>
          <cell r="AD595">
            <v>1.2157810044798889</v>
          </cell>
        </row>
        <row r="596">
          <cell r="AC596">
            <v>-3.2794161008477318</v>
          </cell>
          <cell r="AD596">
            <v>0.64170365307260535</v>
          </cell>
        </row>
        <row r="597">
          <cell r="AC597">
            <v>-3.4965008576820611</v>
          </cell>
          <cell r="AD597">
            <v>0.25806069787495428</v>
          </cell>
        </row>
        <row r="598">
          <cell r="AC598">
            <v>-3.4729575891107118</v>
          </cell>
          <cell r="AD598">
            <v>0.1114248900135468</v>
          </cell>
        </row>
        <row r="599">
          <cell r="AC599">
            <v>-3.484804837483114</v>
          </cell>
          <cell r="AD599">
            <v>-0.1101980358318837</v>
          </cell>
        </row>
        <row r="600">
          <cell r="AC600">
            <v>-3.0779314853919728</v>
          </cell>
          <cell r="AD600">
            <v>-0.49458644126089307</v>
          </cell>
        </row>
        <row r="601">
          <cell r="AC601">
            <v>-3.4595563838421328</v>
          </cell>
          <cell r="AD601">
            <v>0.55109256109225613</v>
          </cell>
        </row>
        <row r="602">
          <cell r="AC602">
            <v>-4.3882909083470212</v>
          </cell>
          <cell r="AD602">
            <v>0.36841861247024837</v>
          </cell>
        </row>
        <row r="603">
          <cell r="AC603">
            <v>-3.237277455585629</v>
          </cell>
          <cell r="AD603">
            <v>1.2204783428677439</v>
          </cell>
        </row>
        <row r="604">
          <cell r="AC604">
            <v>-3.5862555757263999</v>
          </cell>
          <cell r="AD604">
            <v>-0.1192778669808969</v>
          </cell>
        </row>
        <row r="605">
          <cell r="AC605">
            <v>-2.897089172232822</v>
          </cell>
          <cell r="AD605">
            <v>0.78911932139339092</v>
          </cell>
        </row>
        <row r="606">
          <cell r="AC606">
            <v>-3.447115466890549</v>
          </cell>
          <cell r="AD606">
            <v>1.287979992778042</v>
          </cell>
        </row>
        <row r="607">
          <cell r="AC607">
            <v>-3.749911804809031</v>
          </cell>
          <cell r="AD607">
            <v>1.0022629716740581</v>
          </cell>
        </row>
        <row r="608">
          <cell r="AC608">
            <v>-4.0053230120768166</v>
          </cell>
          <cell r="AD608">
            <v>0.99634340351508333</v>
          </cell>
        </row>
        <row r="609">
          <cell r="AC609">
            <v>-3.945722931764176</v>
          </cell>
          <cell r="AD609">
            <v>0.85481134758862076</v>
          </cell>
        </row>
        <row r="610">
          <cell r="AC610">
            <v>-4.0294567699127057</v>
          </cell>
          <cell r="AD610">
            <v>0.8479001078707753</v>
          </cell>
        </row>
        <row r="611">
          <cell r="AC611">
            <v>-3.989696417836686</v>
          </cell>
          <cell r="AD611">
            <v>0.24284815270901189</v>
          </cell>
        </row>
        <row r="612">
          <cell r="AC612">
            <v>-3.2028162159479669</v>
          </cell>
          <cell r="AD612">
            <v>0.51004336539724426</v>
          </cell>
        </row>
        <row r="613">
          <cell r="AC613">
            <v>-3.8498393291395541</v>
          </cell>
          <cell r="AD613">
            <v>0.96286231049383331</v>
          </cell>
        </row>
        <row r="614">
          <cell r="AC614">
            <v>-3.830807842461581</v>
          </cell>
          <cell r="AD614">
            <v>0.98920513046030201</v>
          </cell>
        </row>
        <row r="615">
          <cell r="AC615">
            <v>-4.0314218746454964</v>
          </cell>
          <cell r="AD615">
            <v>1.015069442033435</v>
          </cell>
        </row>
        <row r="616">
          <cell r="AC616">
            <v>-3.8087267465095609</v>
          </cell>
          <cell r="AD616">
            <v>0.88095687498632202</v>
          </cell>
        </row>
        <row r="617">
          <cell r="AC617">
            <v>-3.9036957107594641</v>
          </cell>
          <cell r="AD617">
            <v>0.97325391505565639</v>
          </cell>
        </row>
        <row r="618">
          <cell r="AC618">
            <v>-3.8217002304279859</v>
          </cell>
          <cell r="AD618">
            <v>0.90083575472115351</v>
          </cell>
        </row>
        <row r="619">
          <cell r="AC619">
            <v>-3.724187273109766</v>
          </cell>
          <cell r="AD619">
            <v>0.54969922707920171</v>
          </cell>
        </row>
        <row r="620">
          <cell r="AC620">
            <v>-3.7021015713052541</v>
          </cell>
          <cell r="AD620">
            <v>0.71842038299962285</v>
          </cell>
        </row>
        <row r="621">
          <cell r="AC621">
            <v>-4.1195436839176107</v>
          </cell>
          <cell r="AD621">
            <v>1.063017196014167</v>
          </cell>
        </row>
        <row r="622">
          <cell r="AC622">
            <v>-3.4225775325968582</v>
          </cell>
          <cell r="AD622">
            <v>0.84036207199943946</v>
          </cell>
        </row>
        <row r="623">
          <cell r="AC623">
            <v>-3.9327195241487809</v>
          </cell>
          <cell r="AD623">
            <v>0.9874313562906516</v>
          </cell>
        </row>
        <row r="624">
          <cell r="AC624">
            <v>-4.0525459541623734</v>
          </cell>
          <cell r="AD624">
            <v>0.87602981875371977</v>
          </cell>
        </row>
        <row r="625">
          <cell r="AC625">
            <v>-3.9776097146110589</v>
          </cell>
          <cell r="AD625">
            <v>0.95648389602918193</v>
          </cell>
        </row>
        <row r="626">
          <cell r="AC626">
            <v>-3.417668375520575</v>
          </cell>
          <cell r="AD626">
            <v>0.49989815734363902</v>
          </cell>
        </row>
        <row r="627">
          <cell r="AC627">
            <v>-3.0664656206070942</v>
          </cell>
          <cell r="AD627">
            <v>0.23266109075669689</v>
          </cell>
        </row>
        <row r="628">
          <cell r="AC628">
            <v>-3.5913487980343271</v>
          </cell>
          <cell r="AD628">
            <v>0.36065780208462223</v>
          </cell>
        </row>
        <row r="629">
          <cell r="AC629">
            <v>-4.0403384196570054</v>
          </cell>
          <cell r="AD629">
            <v>-4.8981262682029507E-2</v>
          </cell>
        </row>
        <row r="630">
          <cell r="AC630">
            <v>-3.1500549005082501</v>
          </cell>
          <cell r="AD630">
            <v>4.6140226582010259E-2</v>
          </cell>
        </row>
        <row r="631">
          <cell r="AC631">
            <v>-3.8304151040731078</v>
          </cell>
          <cell r="AD631">
            <v>0.1248567309432102</v>
          </cell>
        </row>
        <row r="632">
          <cell r="AC632">
            <v>-3.6177892451497988</v>
          </cell>
          <cell r="AD632">
            <v>-5.508160143704062E-2</v>
          </cell>
        </row>
        <row r="633">
          <cell r="AC633">
            <v>-3.8363321316111629</v>
          </cell>
          <cell r="AD633">
            <v>1.397921297027817</v>
          </cell>
        </row>
        <row r="634">
          <cell r="AC634">
            <v>-2.9890283373632438</v>
          </cell>
          <cell r="AD634">
            <v>0.95224063371101664</v>
          </cell>
        </row>
        <row r="635">
          <cell r="AC635">
            <v>-3.6445305565888111</v>
          </cell>
          <cell r="AD635">
            <v>0.14429067669579099</v>
          </cell>
        </row>
        <row r="636">
          <cell r="AC636">
            <v>-3.8014250444182189</v>
          </cell>
          <cell r="AD636">
            <v>0.97502609602810542</v>
          </cell>
        </row>
        <row r="637">
          <cell r="AC637">
            <v>-3.7698469579844431</v>
          </cell>
          <cell r="AD637">
            <v>-0.16557713151269929</v>
          </cell>
        </row>
        <row r="638">
          <cell r="AC638">
            <v>-3.6097376415505451</v>
          </cell>
          <cell r="AD638">
            <v>0.76897492398311951</v>
          </cell>
        </row>
        <row r="639">
          <cell r="AC639">
            <v>-2.72476868130234</v>
          </cell>
          <cell r="AD639">
            <v>0.58887344028314981</v>
          </cell>
        </row>
        <row r="640">
          <cell r="AC640">
            <v>-2.6888465827232189</v>
          </cell>
          <cell r="AD640">
            <v>0.69903781890276195</v>
          </cell>
        </row>
        <row r="641">
          <cell r="AC641">
            <v>-4.0459092835383181</v>
          </cell>
          <cell r="AD641">
            <v>0.89123460740325444</v>
          </cell>
        </row>
        <row r="642">
          <cell r="AC642">
            <v>-3.8822960422741568</v>
          </cell>
          <cell r="AD642">
            <v>0.91540201288191336</v>
          </cell>
        </row>
        <row r="643">
          <cell r="AC643">
            <v>-4.0003991098846434</v>
          </cell>
          <cell r="AD643">
            <v>0.82966921288349682</v>
          </cell>
        </row>
        <row r="644">
          <cell r="AC644">
            <v>-3.8079096438859081</v>
          </cell>
          <cell r="AD644">
            <v>0.69981676497366008</v>
          </cell>
        </row>
        <row r="645">
          <cell r="AC645">
            <v>-3.938127471855521</v>
          </cell>
          <cell r="AD645">
            <v>0.93232039471724182</v>
          </cell>
        </row>
        <row r="646">
          <cell r="AC646">
            <v>-2.0274345052950871</v>
          </cell>
          <cell r="AD646">
            <v>-0.45037619580426169</v>
          </cell>
        </row>
        <row r="647">
          <cell r="AC647">
            <v>-3.2634651676246769</v>
          </cell>
          <cell r="AD647">
            <v>1.1594406121088801</v>
          </cell>
        </row>
        <row r="648">
          <cell r="AC648">
            <v>-2.5370424842547581</v>
          </cell>
          <cell r="AD648">
            <v>-0.28296333682328689</v>
          </cell>
        </row>
        <row r="649">
          <cell r="AC649">
            <v>-0.86518628557668964</v>
          </cell>
          <cell r="AD649">
            <v>-1.0564793085030051</v>
          </cell>
        </row>
        <row r="650">
          <cell r="AC650">
            <v>-0.44420414245248657</v>
          </cell>
          <cell r="AD650">
            <v>-1.289744572551762</v>
          </cell>
        </row>
        <row r="651">
          <cell r="AC651">
            <v>4.755717661413964E-3</v>
          </cell>
          <cell r="AD651">
            <v>-0.4073422392349163</v>
          </cell>
        </row>
        <row r="652">
          <cell r="AC652">
            <v>0.51744004405432154</v>
          </cell>
          <cell r="AD652">
            <v>-0.464367842491337</v>
          </cell>
        </row>
        <row r="653">
          <cell r="AC653">
            <v>-1.9321612352073889</v>
          </cell>
          <cell r="AD653">
            <v>-5.1441715764419582E-2</v>
          </cell>
        </row>
        <row r="654">
          <cell r="AC654">
            <v>2.6678178494330052</v>
          </cell>
          <cell r="AD654">
            <v>0.2185775997161318</v>
          </cell>
        </row>
        <row r="655">
          <cell r="AC655">
            <v>-1.0600859289183659</v>
          </cell>
          <cell r="AD655">
            <v>-0.91292352326616222</v>
          </cell>
        </row>
        <row r="656">
          <cell r="AC656">
            <v>0.51135309918898997</v>
          </cell>
          <cell r="AD656">
            <v>-0.6776675458958662</v>
          </cell>
        </row>
        <row r="657">
          <cell r="AC657">
            <v>-1.145960630816619</v>
          </cell>
          <cell r="AD657">
            <v>-0.18303116115700571</v>
          </cell>
        </row>
        <row r="658">
          <cell r="AC658">
            <v>-0.72199386801477361</v>
          </cell>
          <cell r="AD658">
            <v>-0.81991525163131196</v>
          </cell>
        </row>
        <row r="659">
          <cell r="AC659">
            <v>-0.53402332563795174</v>
          </cell>
          <cell r="AD659">
            <v>0.19757720403002621</v>
          </cell>
        </row>
        <row r="660">
          <cell r="AC660">
            <v>-1.47107020154288</v>
          </cell>
          <cell r="AD660">
            <v>-0.16187319808893449</v>
          </cell>
        </row>
        <row r="661">
          <cell r="AC661">
            <v>-2.139778564463604</v>
          </cell>
          <cell r="AD661">
            <v>-0.50638219555273045</v>
          </cell>
        </row>
        <row r="662">
          <cell r="AC662">
            <v>-1.9620893902638159</v>
          </cell>
          <cell r="AD662">
            <v>2.8677741476980909</v>
          </cell>
        </row>
        <row r="663">
          <cell r="AC663">
            <v>-1.423596172424076</v>
          </cell>
          <cell r="AD663">
            <v>-0.6931842092618562</v>
          </cell>
        </row>
        <row r="664">
          <cell r="AC664">
            <v>-0.350658573857839</v>
          </cell>
          <cell r="AD664">
            <v>-0.84583609113134639</v>
          </cell>
        </row>
        <row r="665">
          <cell r="AC665">
            <v>-7.5849210496749406E-2</v>
          </cell>
          <cell r="AD665">
            <v>-1.2365540204544641</v>
          </cell>
        </row>
        <row r="666">
          <cell r="AC666">
            <v>0.5454643573835446</v>
          </cell>
          <cell r="AD666">
            <v>-1.318318876314676</v>
          </cell>
        </row>
        <row r="667">
          <cell r="AC667">
            <v>0.50256667157325674</v>
          </cell>
          <cell r="AD667">
            <v>-1.378684766242483</v>
          </cell>
        </row>
        <row r="668">
          <cell r="AC668">
            <v>-0.66646306627012031</v>
          </cell>
          <cell r="AD668">
            <v>-0.73405362251301065</v>
          </cell>
        </row>
        <row r="669">
          <cell r="AC669">
            <v>-0.86853177634215883</v>
          </cell>
          <cell r="AD669">
            <v>-0.91016581832860066</v>
          </cell>
        </row>
        <row r="670">
          <cell r="AC670">
            <v>-0.8571677754443211</v>
          </cell>
          <cell r="AD670">
            <v>-1.392268634876036</v>
          </cell>
        </row>
        <row r="671">
          <cell r="AC671">
            <v>-0.81070047445939875</v>
          </cell>
          <cell r="AD671">
            <v>-0.69593552712025031</v>
          </cell>
        </row>
        <row r="672">
          <cell r="AC672">
            <v>-2.3325130644208159</v>
          </cell>
          <cell r="AD672">
            <v>-0.69716290735913289</v>
          </cell>
        </row>
        <row r="673">
          <cell r="AC673">
            <v>-0.48038679780820631</v>
          </cell>
          <cell r="AD673">
            <v>-0.74413849186301539</v>
          </cell>
        </row>
        <row r="674">
          <cell r="AC674">
            <v>-0.84138118619781777</v>
          </cell>
          <cell r="AD674">
            <v>0.21205891391347589</v>
          </cell>
        </row>
        <row r="675">
          <cell r="AC675">
            <v>-0.82759489134082642</v>
          </cell>
          <cell r="AD675">
            <v>-0.90632686403483509</v>
          </cell>
        </row>
        <row r="676">
          <cell r="AC676">
            <v>-2.004074701355226</v>
          </cell>
          <cell r="AD676">
            <v>-1.2192499005127231</v>
          </cell>
        </row>
        <row r="677">
          <cell r="AC677">
            <v>-2.0191320035773921</v>
          </cell>
          <cell r="AD677">
            <v>-0.66088020996049557</v>
          </cell>
        </row>
        <row r="678">
          <cell r="AC678">
            <v>0.13024438263011401</v>
          </cell>
          <cell r="AD678">
            <v>-2.2665969454760422</v>
          </cell>
        </row>
        <row r="679">
          <cell r="AC679">
            <v>-0.46495215724403061</v>
          </cell>
          <cell r="AD679">
            <v>-2.521282199145658</v>
          </cell>
        </row>
        <row r="680">
          <cell r="AC680">
            <v>-1.598655420854614</v>
          </cell>
          <cell r="AD680">
            <v>-1.109136865266338</v>
          </cell>
        </row>
        <row r="681">
          <cell r="AC681">
            <v>-2.869546119762862</v>
          </cell>
          <cell r="AD681">
            <v>-0.32710502852368639</v>
          </cell>
        </row>
        <row r="682">
          <cell r="AC682">
            <v>0.40399067891763818</v>
          </cell>
          <cell r="AD682">
            <v>-2.0025827146780681</v>
          </cell>
        </row>
        <row r="683">
          <cell r="AC683">
            <v>-0.72554615516656618</v>
          </cell>
          <cell r="AD683">
            <v>-0.96783305642122397</v>
          </cell>
        </row>
        <row r="684">
          <cell r="AC684">
            <v>-0.83248176888637881</v>
          </cell>
          <cell r="AD684">
            <v>-0.91877724608709233</v>
          </cell>
        </row>
        <row r="685">
          <cell r="AC685">
            <v>-0.43426904873803301</v>
          </cell>
          <cell r="AD685">
            <v>-0.96371328524507072</v>
          </cell>
        </row>
        <row r="686">
          <cell r="AC686">
            <v>-0.65575827591671598</v>
          </cell>
          <cell r="AD686">
            <v>-0.96109278208381699</v>
          </cell>
        </row>
        <row r="687">
          <cell r="AC687">
            <v>-0.44631673530069998</v>
          </cell>
          <cell r="AD687">
            <v>-0.71663737364673219</v>
          </cell>
        </row>
        <row r="688">
          <cell r="AC688">
            <v>-0.55769244872068324</v>
          </cell>
          <cell r="AD688">
            <v>-0.98177797236359332</v>
          </cell>
        </row>
        <row r="689">
          <cell r="AC689">
            <v>-0.7885501871429067</v>
          </cell>
          <cell r="AD689">
            <v>-1.009248031167721</v>
          </cell>
        </row>
        <row r="690">
          <cell r="AC690">
            <v>-0.69087734778147825</v>
          </cell>
          <cell r="AD690">
            <v>-0.53232384405916999</v>
          </cell>
        </row>
        <row r="691">
          <cell r="AC691">
            <v>-0.72848394772532654</v>
          </cell>
          <cell r="AD691">
            <v>-0.55886148581359452</v>
          </cell>
        </row>
        <row r="692">
          <cell r="AC692">
            <v>-0.26328951017433622</v>
          </cell>
          <cell r="AD692">
            <v>-0.69413573633673942</v>
          </cell>
        </row>
        <row r="693">
          <cell r="AC693">
            <v>-1.8039469425001551</v>
          </cell>
          <cell r="AD693">
            <v>-0.51684848975322528</v>
          </cell>
        </row>
        <row r="694">
          <cell r="AC694">
            <v>-1.8391349017362879</v>
          </cell>
          <cell r="AD694">
            <v>-0.56393884617002021</v>
          </cell>
        </row>
        <row r="695">
          <cell r="AC695">
            <v>-0.77540563994101541</v>
          </cell>
          <cell r="AD695">
            <v>-0.86321225270649582</v>
          </cell>
        </row>
        <row r="696">
          <cell r="AC696">
            <v>-0.31692399652619058</v>
          </cell>
          <cell r="AD696">
            <v>-1.196761446657556</v>
          </cell>
        </row>
        <row r="697">
          <cell r="AC697">
            <v>-0.2690028325840238</v>
          </cell>
          <cell r="AD697">
            <v>-1.3136304369376739</v>
          </cell>
        </row>
        <row r="698">
          <cell r="AC698">
            <v>-0.32372316012893709</v>
          </cell>
          <cell r="AD698">
            <v>-1.202117063632373</v>
          </cell>
        </row>
        <row r="699">
          <cell r="AC699">
            <v>-2.192567231893972</v>
          </cell>
          <cell r="AD699">
            <v>-0.31472624308598968</v>
          </cell>
        </row>
        <row r="700">
          <cell r="AC700">
            <v>-0.37611028784452322</v>
          </cell>
          <cell r="AD700">
            <v>-1.078657205102687</v>
          </cell>
        </row>
        <row r="701">
          <cell r="AC701">
            <v>-0.43705201918621839</v>
          </cell>
          <cell r="AD701">
            <v>-1.0808035761084209</v>
          </cell>
        </row>
        <row r="702">
          <cell r="AC702">
            <v>-0.42931567889316019</v>
          </cell>
          <cell r="AD702">
            <v>-1.2009865568532681</v>
          </cell>
        </row>
        <row r="703">
          <cell r="AC703">
            <v>-5.3114000810538086E-3</v>
          </cell>
          <cell r="AD703">
            <v>-1.2285169262862889</v>
          </cell>
        </row>
        <row r="704">
          <cell r="AC704">
            <v>-0.41923120487807658</v>
          </cell>
          <cell r="AD704">
            <v>-1.064684835423036</v>
          </cell>
        </row>
        <row r="705">
          <cell r="AC705">
            <v>-0.10206794866393711</v>
          </cell>
          <cell r="AD705">
            <v>-1.2304436715144511</v>
          </cell>
        </row>
        <row r="706">
          <cell r="AC706">
            <v>-0.1242745544654907</v>
          </cell>
          <cell r="AD706">
            <v>-1.4196628227603501</v>
          </cell>
        </row>
        <row r="707">
          <cell r="AC707">
            <v>6.8114222030067811E-2</v>
          </cell>
          <cell r="AD707">
            <v>-1.620133604074333</v>
          </cell>
        </row>
        <row r="708">
          <cell r="AC708">
            <v>3.4509388572993793E-2</v>
          </cell>
          <cell r="AD708">
            <v>-1.357195997298356</v>
          </cell>
        </row>
        <row r="709">
          <cell r="AC709">
            <v>-0.34167919616059161</v>
          </cell>
          <cell r="AD709">
            <v>-0.96677471829534012</v>
          </cell>
        </row>
        <row r="710">
          <cell r="AC710">
            <v>-0.1001536137564184</v>
          </cell>
          <cell r="AD710">
            <v>-1.3562431717462891</v>
          </cell>
        </row>
        <row r="711">
          <cell r="AC711">
            <v>-0.19593398966280531</v>
          </cell>
          <cell r="AD711">
            <v>-1.487140271432702</v>
          </cell>
        </row>
        <row r="712">
          <cell r="AC712">
            <v>-0.51718133517499332</v>
          </cell>
          <cell r="AD712">
            <v>-1.021867456411403</v>
          </cell>
        </row>
        <row r="713">
          <cell r="AC713">
            <v>-0.21491776895184511</v>
          </cell>
          <cell r="AD713">
            <v>-0.9566251261576687</v>
          </cell>
        </row>
        <row r="714">
          <cell r="AC714">
            <v>-0.36887298636349503</v>
          </cell>
          <cell r="AD714">
            <v>-0.85423174607756647</v>
          </cell>
        </row>
        <row r="715">
          <cell r="AC715">
            <v>-0.21347059895992049</v>
          </cell>
          <cell r="AD715">
            <v>-1.0332082512833489</v>
          </cell>
        </row>
        <row r="716">
          <cell r="AC716">
            <v>-0.16613990178140881</v>
          </cell>
          <cell r="AD716">
            <v>-1.110344793101814</v>
          </cell>
        </row>
        <row r="717">
          <cell r="AC717">
            <v>-0.66188548770110944</v>
          </cell>
          <cell r="AD717">
            <v>-0.98970334102805324</v>
          </cell>
        </row>
        <row r="718">
          <cell r="AC718">
            <v>-0.62087857849820172</v>
          </cell>
          <cell r="AD718">
            <v>-0.89811838263820765</v>
          </cell>
        </row>
        <row r="719">
          <cell r="AC719">
            <v>-0.54923897614340889</v>
          </cell>
          <cell r="AD719">
            <v>-1.0231476488908029</v>
          </cell>
        </row>
        <row r="720">
          <cell r="AC720">
            <v>-0.77476457101123741</v>
          </cell>
          <cell r="AD720">
            <v>-0.59438265990231487</v>
          </cell>
        </row>
        <row r="721">
          <cell r="AC721">
            <v>-0.80627687912007906</v>
          </cell>
          <cell r="AD721">
            <v>-0.93410089072498481</v>
          </cell>
        </row>
        <row r="722">
          <cell r="AC722">
            <v>-1.1531958429615869</v>
          </cell>
          <cell r="AD722">
            <v>-0.79655455736736802</v>
          </cell>
        </row>
        <row r="723">
          <cell r="AC723">
            <v>-0.84544281172139557</v>
          </cell>
          <cell r="AD723">
            <v>-0.93892362184696065</v>
          </cell>
        </row>
        <row r="724">
          <cell r="AC724">
            <v>-0.36430292967420819</v>
          </cell>
          <cell r="AD724">
            <v>-1.905829104769666</v>
          </cell>
        </row>
        <row r="725">
          <cell r="AC725">
            <v>-0.66404591534712687</v>
          </cell>
          <cell r="AD725">
            <v>-1.177688602278596</v>
          </cell>
        </row>
        <row r="726">
          <cell r="AC726">
            <v>-2.0134819643280228</v>
          </cell>
          <cell r="AD726">
            <v>-0.6212561521771317</v>
          </cell>
        </row>
        <row r="727">
          <cell r="AC727">
            <v>-2.3157272517936178</v>
          </cell>
          <cell r="AD727">
            <v>-0.66044932492284247</v>
          </cell>
        </row>
        <row r="728">
          <cell r="AC728">
            <v>-0.73387277626042924</v>
          </cell>
          <cell r="AD728">
            <v>-0.49370809521926212</v>
          </cell>
        </row>
        <row r="729">
          <cell r="AC729">
            <v>-0.84733428184299608</v>
          </cell>
          <cell r="AD729">
            <v>-0.59466872504366231</v>
          </cell>
        </row>
        <row r="730">
          <cell r="AC730">
            <v>-0.4545488945845631</v>
          </cell>
          <cell r="AD730">
            <v>-0.77342559650784304</v>
          </cell>
        </row>
        <row r="731">
          <cell r="AC731">
            <v>-0.85926352787376481</v>
          </cell>
          <cell r="AD731">
            <v>0.24870289682205721</v>
          </cell>
        </row>
        <row r="732">
          <cell r="AC732">
            <v>-2.0083256519547259</v>
          </cell>
          <cell r="AD732">
            <v>-0.60351440595144568</v>
          </cell>
        </row>
        <row r="733">
          <cell r="AC733">
            <v>-1.8673539706489299</v>
          </cell>
          <cell r="AD733">
            <v>-0.90660797000219195</v>
          </cell>
        </row>
        <row r="734">
          <cell r="AC734">
            <v>-1.9921334743871919</v>
          </cell>
          <cell r="AD734">
            <v>-1.157217169972923</v>
          </cell>
        </row>
        <row r="735">
          <cell r="AC735">
            <v>0.226855898224572</v>
          </cell>
          <cell r="AD735">
            <v>-2.2993718841568098</v>
          </cell>
        </row>
        <row r="736">
          <cell r="AC736">
            <v>-8.7697848751990271E-3</v>
          </cell>
          <cell r="AD736">
            <v>-2.2847983949539699</v>
          </cell>
        </row>
        <row r="737">
          <cell r="AC737">
            <v>-0.43746490080849698</v>
          </cell>
          <cell r="AD737">
            <v>-2.55274739975258</v>
          </cell>
        </row>
        <row r="738">
          <cell r="AC738">
            <v>-1.564319024202643</v>
          </cell>
          <cell r="AD738">
            <v>-1.1408473567166331</v>
          </cell>
        </row>
        <row r="739">
          <cell r="AC739">
            <v>-1.2550793855698279</v>
          </cell>
          <cell r="AD739">
            <v>-1.045126011251571</v>
          </cell>
        </row>
        <row r="740">
          <cell r="AC740">
            <v>-2.8421727353366379</v>
          </cell>
          <cell r="AD740">
            <v>-0.35406001708991391</v>
          </cell>
        </row>
        <row r="741">
          <cell r="AC741">
            <v>-2.6059678780369522</v>
          </cell>
          <cell r="AD741">
            <v>-0.57201190142311453</v>
          </cell>
        </row>
        <row r="742">
          <cell r="AC742">
            <v>0.42980748055439799</v>
          </cell>
          <cell r="AD742">
            <v>-2.0324951967266869</v>
          </cell>
        </row>
        <row r="743">
          <cell r="AC743">
            <v>0.23756197350910321</v>
          </cell>
          <cell r="AD743">
            <v>-1.9689115666027981</v>
          </cell>
        </row>
        <row r="744">
          <cell r="AC744">
            <v>-0.45583313288647359</v>
          </cell>
          <cell r="AD744">
            <v>-0.1197788284577256</v>
          </cell>
        </row>
        <row r="745">
          <cell r="AC745">
            <v>-0.67687043173255879</v>
          </cell>
          <cell r="AD745">
            <v>-0.93124466627647584</v>
          </cell>
        </row>
        <row r="746">
          <cell r="AC746">
            <v>-1.346066812918463</v>
          </cell>
          <cell r="AD746">
            <v>-0.61459018660397036</v>
          </cell>
        </row>
        <row r="747">
          <cell r="AC747">
            <v>-1.2297978861725141</v>
          </cell>
          <cell r="AD747">
            <v>-0.46364473467160339</v>
          </cell>
        </row>
        <row r="748">
          <cell r="AC748">
            <v>0.64773561735227891</v>
          </cell>
          <cell r="AD748">
            <v>0.15569647890075389</v>
          </cell>
        </row>
        <row r="749">
          <cell r="AC749">
            <v>0.67377672222294982</v>
          </cell>
          <cell r="AD749">
            <v>8.166510554265663E-2</v>
          </cell>
        </row>
        <row r="750">
          <cell r="AC750">
            <v>3.735960017041131E-2</v>
          </cell>
          <cell r="AD750">
            <v>-0.56065364221121206</v>
          </cell>
        </row>
        <row r="751">
          <cell r="AC751">
            <v>-3.89295216337582E-2</v>
          </cell>
          <cell r="AD751">
            <v>-0.57641415074609237</v>
          </cell>
        </row>
        <row r="752">
          <cell r="AC752">
            <v>1.2746544876853581</v>
          </cell>
          <cell r="AD752">
            <v>7.5623528557491161E-3</v>
          </cell>
        </row>
        <row r="753">
          <cell r="AC753">
            <v>1.3298547000683609</v>
          </cell>
          <cell r="AD753">
            <v>7.6823969144446044E-2</v>
          </cell>
        </row>
        <row r="754">
          <cell r="AC754">
            <v>1.3298128748712681</v>
          </cell>
          <cell r="AD754">
            <v>0.33663192253160817</v>
          </cell>
        </row>
        <row r="755">
          <cell r="AC755">
            <v>1.386430110486204</v>
          </cell>
          <cell r="AD755">
            <v>0.16782634814057909</v>
          </cell>
        </row>
        <row r="756">
          <cell r="AC756">
            <v>0.37919003286838038</v>
          </cell>
          <cell r="AD756">
            <v>1.024194778578875</v>
          </cell>
        </row>
        <row r="757">
          <cell r="AC757">
            <v>0.80335981070487505</v>
          </cell>
          <cell r="AD757">
            <v>1.36931922348526</v>
          </cell>
        </row>
        <row r="758">
          <cell r="AC758">
            <v>0.62016934053800632</v>
          </cell>
          <cell r="AD758">
            <v>1.146432126696872</v>
          </cell>
        </row>
        <row r="759">
          <cell r="AC759">
            <v>0.75669666088326892</v>
          </cell>
          <cell r="AD759">
            <v>1.229526984569367</v>
          </cell>
        </row>
        <row r="760">
          <cell r="AC760">
            <v>0.79463675354672791</v>
          </cell>
          <cell r="AD760">
            <v>1.2654598092480021</v>
          </cell>
        </row>
        <row r="761">
          <cell r="AC761">
            <v>0.89815295459604605</v>
          </cell>
          <cell r="AD761">
            <v>1.2731862887504859</v>
          </cell>
        </row>
        <row r="762">
          <cell r="AC762">
            <v>0.83557828127932388</v>
          </cell>
          <cell r="AD762">
            <v>1.3609699628734311</v>
          </cell>
        </row>
        <row r="763">
          <cell r="AC763">
            <v>0.1095348554115799</v>
          </cell>
          <cell r="AD763">
            <v>0.31544538994153631</v>
          </cell>
        </row>
        <row r="764">
          <cell r="AC764">
            <v>0.16350547407917981</v>
          </cell>
          <cell r="AD764">
            <v>0.13320547525765539</v>
          </cell>
        </row>
        <row r="765">
          <cell r="AC765">
            <v>0.17949914375637241</v>
          </cell>
          <cell r="AD765">
            <v>0.3051995036942452</v>
          </cell>
        </row>
        <row r="766">
          <cell r="AC766">
            <v>7.0406544131657686E-2</v>
          </cell>
          <cell r="AD766">
            <v>0.40807501324134521</v>
          </cell>
        </row>
        <row r="767">
          <cell r="AC767">
            <v>-0.13270093993736659</v>
          </cell>
          <cell r="AD767">
            <v>0.31389068967035388</v>
          </cell>
        </row>
        <row r="768">
          <cell r="AC768">
            <v>4.7042084579890342E-2</v>
          </cell>
          <cell r="AD768">
            <v>0.1597948276734566</v>
          </cell>
        </row>
        <row r="769">
          <cell r="AC769">
            <v>9.8438466791909221E-2</v>
          </cell>
          <cell r="AD769">
            <v>-5.5117735076385321E-3</v>
          </cell>
        </row>
        <row r="770">
          <cell r="AC770">
            <v>-5.343794624903709E-2</v>
          </cell>
          <cell r="AD770">
            <v>0.41444671685838308</v>
          </cell>
        </row>
        <row r="771">
          <cell r="AC771">
            <v>-2.943411774011143E-2</v>
          </cell>
          <cell r="AD771">
            <v>0.69089210468124518</v>
          </cell>
        </row>
        <row r="772">
          <cell r="AC772">
            <v>6.193633944717726E-2</v>
          </cell>
          <cell r="AD772">
            <v>0.6042900184891189</v>
          </cell>
        </row>
        <row r="773">
          <cell r="AC773">
            <v>2.4906670803957729E-2</v>
          </cell>
          <cell r="AD773">
            <v>0.62347495071960124</v>
          </cell>
        </row>
        <row r="774">
          <cell r="AC774">
            <v>2.6098824929470629E-2</v>
          </cell>
          <cell r="AD774">
            <v>0.24584147492208391</v>
          </cell>
        </row>
        <row r="775">
          <cell r="AC775">
            <v>0.25681467043282852</v>
          </cell>
          <cell r="AD775">
            <v>0.34926470760009398</v>
          </cell>
        </row>
        <row r="776">
          <cell r="AC776">
            <v>-1.2290201163851461E-2</v>
          </cell>
          <cell r="AD776">
            <v>0.64384149204655872</v>
          </cell>
        </row>
        <row r="777">
          <cell r="AC777">
            <v>-0.18911476719483619</v>
          </cell>
          <cell r="AD777">
            <v>0.41999026474421602</v>
          </cell>
        </row>
        <row r="778">
          <cell r="AC778">
            <v>-0.22605590448578669</v>
          </cell>
          <cell r="AD778">
            <v>0.49031385482145989</v>
          </cell>
        </row>
        <row r="779">
          <cell r="AC779">
            <v>-0.1010738169476221</v>
          </cell>
          <cell r="AD779">
            <v>0.36709357946215349</v>
          </cell>
        </row>
        <row r="780">
          <cell r="AC780">
            <v>-0.1747950709004239</v>
          </cell>
          <cell r="AD780">
            <v>0.45779348430686329</v>
          </cell>
        </row>
        <row r="781">
          <cell r="AC781">
            <v>-0.11611474617949211</v>
          </cell>
          <cell r="AD781">
            <v>3.9809211551544981E-4</v>
          </cell>
        </row>
        <row r="782">
          <cell r="AC782">
            <v>-0.2175225254541181</v>
          </cell>
          <cell r="AD782">
            <v>0.66871055401263035</v>
          </cell>
        </row>
        <row r="783">
          <cell r="AC783">
            <v>-0.26641334408499617</v>
          </cell>
          <cell r="AD783">
            <v>0.48229723942811598</v>
          </cell>
        </row>
        <row r="784">
          <cell r="AC784">
            <v>0.44126714480965379</v>
          </cell>
          <cell r="AD784">
            <v>0.85593482463447013</v>
          </cell>
        </row>
        <row r="785">
          <cell r="AC785">
            <v>0.28577818403399458</v>
          </cell>
          <cell r="AD785">
            <v>0.92332146397390025</v>
          </cell>
        </row>
        <row r="786">
          <cell r="AC786">
            <v>0.36061727323919029</v>
          </cell>
          <cell r="AD786">
            <v>0.70380931199008223</v>
          </cell>
        </row>
        <row r="787">
          <cell r="AC787">
            <v>0.45536027609029123</v>
          </cell>
          <cell r="AD787">
            <v>0.98639757195845645</v>
          </cell>
        </row>
        <row r="788">
          <cell r="AC788">
            <v>0.35345470889432601</v>
          </cell>
          <cell r="AD788">
            <v>0.77085927036064383</v>
          </cell>
        </row>
        <row r="789">
          <cell r="AC789">
            <v>0.175360577163894</v>
          </cell>
          <cell r="AD789">
            <v>0.73755400272667704</v>
          </cell>
        </row>
        <row r="790">
          <cell r="AC790">
            <v>0.41458195459623592</v>
          </cell>
          <cell r="AD790">
            <v>0.9380371770663124</v>
          </cell>
        </row>
        <row r="791">
          <cell r="AC791">
            <v>-0.2574530106854665</v>
          </cell>
          <cell r="AD791">
            <v>0.2119286442683519</v>
          </cell>
        </row>
        <row r="792">
          <cell r="AC792">
            <v>-7.5740294841400019E-2</v>
          </cell>
          <cell r="AD792">
            <v>0.30377995178147238</v>
          </cell>
        </row>
        <row r="793">
          <cell r="AC793">
            <v>-0.34543914277957372</v>
          </cell>
          <cell r="AD793">
            <v>0.14512726387148789</v>
          </cell>
        </row>
        <row r="794">
          <cell r="AC794">
            <v>-0.4331340251591515</v>
          </cell>
          <cell r="AD794">
            <v>0.24579368289566439</v>
          </cell>
        </row>
        <row r="795">
          <cell r="AC795">
            <v>-0.38352830780140029</v>
          </cell>
          <cell r="AD795">
            <v>0.37476855273295029</v>
          </cell>
        </row>
        <row r="796">
          <cell r="AC796">
            <v>-0.38235564165393332</v>
          </cell>
          <cell r="AD796">
            <v>0.35037099151108109</v>
          </cell>
        </row>
        <row r="797">
          <cell r="AC797">
            <v>-0.1118404079397757</v>
          </cell>
          <cell r="AD797">
            <v>-5.6514694223860788E-2</v>
          </cell>
        </row>
        <row r="798">
          <cell r="AC798">
            <v>-0.32314996128656692</v>
          </cell>
          <cell r="AD798">
            <v>-0.91710471359414381</v>
          </cell>
        </row>
        <row r="799">
          <cell r="AC799">
            <v>-0.32001268444777559</v>
          </cell>
          <cell r="AD799">
            <v>-1.0286396331404279</v>
          </cell>
        </row>
        <row r="800">
          <cell r="AC800">
            <v>-0.41999741099150423</v>
          </cell>
          <cell r="AD800">
            <v>-0.81986466453104767</v>
          </cell>
        </row>
        <row r="801">
          <cell r="AC801">
            <v>-0.42689198950541218</v>
          </cell>
          <cell r="AD801">
            <v>-0.8691400433632207</v>
          </cell>
        </row>
        <row r="802">
          <cell r="AC802">
            <v>-0.46525051015145269</v>
          </cell>
          <cell r="AD802">
            <v>-0.80319883616176113</v>
          </cell>
        </row>
        <row r="803">
          <cell r="AC803">
            <v>-0.3882656900541912</v>
          </cell>
          <cell r="AD803">
            <v>-0.80098060086743728</v>
          </cell>
        </row>
        <row r="804">
          <cell r="AC804">
            <v>-0.28516891197433042</v>
          </cell>
          <cell r="AD804">
            <v>-0.46383621599749858</v>
          </cell>
        </row>
        <row r="805">
          <cell r="AC805">
            <v>-0.28247034379647579</v>
          </cell>
          <cell r="AD805">
            <v>-0.6971301472100061</v>
          </cell>
        </row>
        <row r="806">
          <cell r="AC806">
            <v>-0.29077764706048098</v>
          </cell>
          <cell r="AD806">
            <v>-0.87881677479383147</v>
          </cell>
        </row>
        <row r="807">
          <cell r="AC807">
            <v>-0.40612813794172858</v>
          </cell>
          <cell r="AD807">
            <v>-0.78080571428904888</v>
          </cell>
        </row>
        <row r="808">
          <cell r="AC808">
            <v>-0.29588097201952712</v>
          </cell>
          <cell r="AD808">
            <v>-0.84281086186961685</v>
          </cell>
        </row>
        <row r="809">
          <cell r="AC809">
            <v>-0.29419079077641902</v>
          </cell>
          <cell r="AD809">
            <v>-0.911595479367596</v>
          </cell>
        </row>
        <row r="810">
          <cell r="AC810">
            <v>-0.1914786422188601</v>
          </cell>
          <cell r="AD810">
            <v>-0.95728488843317394</v>
          </cell>
        </row>
        <row r="811">
          <cell r="AC811">
            <v>-0.33857800011632538</v>
          </cell>
          <cell r="AD811">
            <v>-0.76825229337880696</v>
          </cell>
        </row>
        <row r="812">
          <cell r="AC812">
            <v>-0.19539598389667881</v>
          </cell>
          <cell r="AD812">
            <v>-0.83545632418513915</v>
          </cell>
        </row>
        <row r="813">
          <cell r="AC813">
            <v>-0.1946491204687642</v>
          </cell>
          <cell r="AD813">
            <v>-0.72537168375379912</v>
          </cell>
        </row>
        <row r="814">
          <cell r="AC814">
            <v>-0.1061288969488054</v>
          </cell>
          <cell r="AD814">
            <v>-0.91366523685676204</v>
          </cell>
        </row>
        <row r="815">
          <cell r="AC815">
            <v>-5.5931686679331828E-2</v>
          </cell>
          <cell r="AD815">
            <v>-0.796759229050781</v>
          </cell>
        </row>
        <row r="816">
          <cell r="AC816">
            <v>0.13563894520215711</v>
          </cell>
          <cell r="AD816">
            <v>-0.78810502356504675</v>
          </cell>
        </row>
        <row r="817">
          <cell r="AC817">
            <v>-3.4478574431908632E-2</v>
          </cell>
          <cell r="AD817">
            <v>-0.53192015124893099</v>
          </cell>
        </row>
        <row r="818">
          <cell r="AC818">
            <v>-0.16365768990049151</v>
          </cell>
          <cell r="AD818">
            <v>-0.69894414246348824</v>
          </cell>
        </row>
        <row r="819">
          <cell r="AC819">
            <v>-7.5536170977749438E-3</v>
          </cell>
          <cell r="AD819">
            <v>-0.62147185369964875</v>
          </cell>
        </row>
        <row r="820">
          <cell r="AC820">
            <v>-0.32152043516892798</v>
          </cell>
          <cell r="AD820">
            <v>2.1650671675043589</v>
          </cell>
        </row>
        <row r="821">
          <cell r="AC821">
            <v>-0.28456736687167872</v>
          </cell>
          <cell r="AD821">
            <v>2.1805609569319109</v>
          </cell>
        </row>
        <row r="822">
          <cell r="AC822">
            <v>-0.30008915942783682</v>
          </cell>
          <cell r="AD822">
            <v>2.0538930875216761</v>
          </cell>
        </row>
        <row r="823">
          <cell r="AC823">
            <v>-0.30936082964517542</v>
          </cell>
          <cell r="AD823">
            <v>2.1979579516500332</v>
          </cell>
        </row>
        <row r="824">
          <cell r="AC824">
            <v>-0.24075237835935501</v>
          </cell>
          <cell r="AD824">
            <v>2.4062945984000819</v>
          </cell>
        </row>
        <row r="825">
          <cell r="AC825">
            <v>0.19581389854567449</v>
          </cell>
          <cell r="AD825">
            <v>2.605245966225092</v>
          </cell>
        </row>
        <row r="826">
          <cell r="AC826">
            <v>-6.9012051406828159E-2</v>
          </cell>
          <cell r="AD826">
            <v>-0.64335541745977498</v>
          </cell>
        </row>
        <row r="827">
          <cell r="AC827">
            <v>-0.1571470377256822</v>
          </cell>
          <cell r="AD827">
            <v>-0.7387552537926666</v>
          </cell>
        </row>
        <row r="828">
          <cell r="AC828">
            <v>0.17468872001778241</v>
          </cell>
          <cell r="AD828">
            <v>-5.3364865978236607E-2</v>
          </cell>
        </row>
        <row r="829">
          <cell r="AC829">
            <v>-0.26454876186236381</v>
          </cell>
          <cell r="AD829">
            <v>-0.80941070408142546</v>
          </cell>
        </row>
        <row r="830">
          <cell r="AC830">
            <v>-0.17988114259392199</v>
          </cell>
          <cell r="AD830">
            <v>-0.68598872469971572</v>
          </cell>
        </row>
        <row r="831">
          <cell r="AC831">
            <v>0.66885997583454249</v>
          </cell>
          <cell r="AD831">
            <v>-0.66548860926648723</v>
          </cell>
        </row>
        <row r="832">
          <cell r="AC832">
            <v>0.31337753576809629</v>
          </cell>
          <cell r="AD832">
            <v>-0.79360325878632565</v>
          </cell>
        </row>
        <row r="833">
          <cell r="AC833">
            <v>0.1229963023535298</v>
          </cell>
          <cell r="AD833">
            <v>-0.71053773473152748</v>
          </cell>
        </row>
        <row r="834">
          <cell r="AC834">
            <v>1.278306484642904E-2</v>
          </cell>
          <cell r="AD834">
            <v>-0.72414685755944519</v>
          </cell>
        </row>
        <row r="835">
          <cell r="AC835">
            <v>0.57403755128783807</v>
          </cell>
          <cell r="AD835">
            <v>-0.78472810926139946</v>
          </cell>
        </row>
        <row r="836">
          <cell r="AC836">
            <v>0.25133474862261879</v>
          </cell>
          <cell r="AD836">
            <v>-0.68124385590980074</v>
          </cell>
        </row>
        <row r="837">
          <cell r="AC837">
            <v>3.1610279258103897E-2</v>
          </cell>
          <cell r="AD837">
            <v>-0.54246337610279938</v>
          </cell>
        </row>
        <row r="838">
          <cell r="AC838">
            <v>-7.7908932921087165E-2</v>
          </cell>
          <cell r="AD838">
            <v>-0.55849087992379198</v>
          </cell>
        </row>
        <row r="839">
          <cell r="AC839">
            <v>-6.1991136064134797E-2</v>
          </cell>
          <cell r="AD839">
            <v>-0.67611615676533032</v>
          </cell>
        </row>
        <row r="840">
          <cell r="AC840">
            <v>3.2310251931339948E-2</v>
          </cell>
          <cell r="AD840">
            <v>-0.48370011499040733</v>
          </cell>
        </row>
        <row r="841">
          <cell r="AC841">
            <v>2.6287137278262689E-2</v>
          </cell>
          <cell r="AD841">
            <v>-0.57171442424623808</v>
          </cell>
        </row>
        <row r="842">
          <cell r="AC842">
            <v>-4.7270572875724786E-3</v>
          </cell>
          <cell r="AD842">
            <v>-0.58370676466275118</v>
          </cell>
        </row>
        <row r="843">
          <cell r="AC843">
            <v>-8.1694909207085831E-2</v>
          </cell>
          <cell r="AD843">
            <v>-0.64254319448785313</v>
          </cell>
        </row>
        <row r="844">
          <cell r="AC844">
            <v>-4.4027686809562608E-2</v>
          </cell>
          <cell r="AD844">
            <v>-0.5735513448515358</v>
          </cell>
        </row>
        <row r="845">
          <cell r="AC845">
            <v>-0.26583641032897909</v>
          </cell>
          <cell r="AD845">
            <v>-0.61106136356476937</v>
          </cell>
        </row>
        <row r="846">
          <cell r="AC846">
            <v>-0.71279023921237217</v>
          </cell>
          <cell r="AD846">
            <v>-0.40761307747042602</v>
          </cell>
        </row>
        <row r="847">
          <cell r="AC847">
            <v>-0.28806329970127847</v>
          </cell>
          <cell r="AD847">
            <v>-0.59900585079572688</v>
          </cell>
        </row>
        <row r="848">
          <cell r="AC848">
            <v>-0.3081434891541745</v>
          </cell>
          <cell r="AD848">
            <v>-0.55323588112668465</v>
          </cell>
        </row>
        <row r="849">
          <cell r="AC849">
            <v>-0.223044146337984</v>
          </cell>
          <cell r="AD849">
            <v>-0.5426576793038036</v>
          </cell>
        </row>
        <row r="850">
          <cell r="AC850">
            <v>-0.25503177481118178</v>
          </cell>
          <cell r="AD850">
            <v>-0.61340290656000518</v>
          </cell>
        </row>
        <row r="851">
          <cell r="AC851">
            <v>-0.1973200127485672</v>
          </cell>
          <cell r="AD851">
            <v>-0.55457865941992002</v>
          </cell>
        </row>
        <row r="852">
          <cell r="AC852">
            <v>-0.26145706030007532</v>
          </cell>
          <cell r="AD852">
            <v>-0.55601636516317143</v>
          </cell>
        </row>
        <row r="853">
          <cell r="AC853">
            <v>-0.2303854437288729</v>
          </cell>
          <cell r="AD853">
            <v>-0.53404945224302958</v>
          </cell>
        </row>
        <row r="854">
          <cell r="AC854">
            <v>-0.2693834090646921</v>
          </cell>
          <cell r="AD854">
            <v>-0.62640122939911425</v>
          </cell>
        </row>
        <row r="855">
          <cell r="AC855">
            <v>-0.2197848146942534</v>
          </cell>
          <cell r="AD855">
            <v>-0.5592359307215492</v>
          </cell>
        </row>
        <row r="856">
          <cell r="AC856">
            <v>-0.1951351878739874</v>
          </cell>
          <cell r="AD856">
            <v>-0.62497191417090636</v>
          </cell>
        </row>
        <row r="857">
          <cell r="AC857">
            <v>-0.27129558123138731</v>
          </cell>
          <cell r="AD857">
            <v>-0.60419631895583947</v>
          </cell>
        </row>
        <row r="858">
          <cell r="AC858">
            <v>-0.2426735708006694</v>
          </cell>
          <cell r="AD858">
            <v>-0.65389690256051447</v>
          </cell>
        </row>
        <row r="859">
          <cell r="AC859">
            <v>-0.24974411255628801</v>
          </cell>
          <cell r="AD859">
            <v>-0.64745455606866043</v>
          </cell>
        </row>
        <row r="860">
          <cell r="AC860">
            <v>-0.28258835637855889</v>
          </cell>
          <cell r="AD860">
            <v>-0.60518945074260388</v>
          </cell>
        </row>
        <row r="861">
          <cell r="AC861">
            <v>-0.21184544812092801</v>
          </cell>
          <cell r="AD861">
            <v>-0.53126583483000467</v>
          </cell>
        </row>
        <row r="862">
          <cell r="AC862">
            <v>-0.16521111396756491</v>
          </cell>
          <cell r="AD862">
            <v>-0.64707029389874093</v>
          </cell>
        </row>
        <row r="863">
          <cell r="AC863">
            <v>-0.21958509808811891</v>
          </cell>
          <cell r="AD863">
            <v>-0.60322383063739937</v>
          </cell>
        </row>
        <row r="864">
          <cell r="AC864">
            <v>-0.14351217406339861</v>
          </cell>
          <cell r="AD864">
            <v>-0.41592647611334382</v>
          </cell>
        </row>
        <row r="865">
          <cell r="AC865">
            <v>0.74808350998923001</v>
          </cell>
          <cell r="AD865">
            <v>0.21350460114287631</v>
          </cell>
        </row>
        <row r="866">
          <cell r="AC866">
            <v>0.74229149226784374</v>
          </cell>
          <cell r="AD866">
            <v>1.7765247954510038E-2</v>
          </cell>
        </row>
        <row r="867">
          <cell r="AC867">
            <v>0.70367697031823673</v>
          </cell>
          <cell r="AD867">
            <v>-5.781625528315084E-2</v>
          </cell>
        </row>
        <row r="868">
          <cell r="AC868">
            <v>0.55327987989521799</v>
          </cell>
          <cell r="AD868">
            <v>0.2163017679397887</v>
          </cell>
        </row>
        <row r="869">
          <cell r="AC869">
            <v>0.50564682945095152</v>
          </cell>
          <cell r="AD869">
            <v>0.11002780553284661</v>
          </cell>
        </row>
        <row r="870">
          <cell r="AC870">
            <v>0.54168200630633134</v>
          </cell>
          <cell r="AD870">
            <v>-9.7440350875553031E-3</v>
          </cell>
        </row>
        <row r="871">
          <cell r="AC871">
            <v>0.56065729992805835</v>
          </cell>
          <cell r="AD871">
            <v>-7.6721904206009661E-2</v>
          </cell>
        </row>
        <row r="872">
          <cell r="AC872">
            <v>0.58864021903740238</v>
          </cell>
          <cell r="AD872">
            <v>-3.2996055918584753E-2</v>
          </cell>
        </row>
        <row r="873">
          <cell r="AC873">
            <v>0.4929935103034439</v>
          </cell>
          <cell r="AD873">
            <v>-7.4201625303164875E-2</v>
          </cell>
        </row>
        <row r="874">
          <cell r="AC874">
            <v>0.97637373112179893</v>
          </cell>
          <cell r="AD874">
            <v>0.63711003732017357</v>
          </cell>
        </row>
        <row r="875">
          <cell r="AC875">
            <v>0.94397475265957564</v>
          </cell>
          <cell r="AD875">
            <v>0.51160980834764913</v>
          </cell>
        </row>
        <row r="876">
          <cell r="AC876">
            <v>0.95824747843909597</v>
          </cell>
          <cell r="AD876">
            <v>0.71303124471991441</v>
          </cell>
        </row>
        <row r="877">
          <cell r="AC877">
            <v>1.1546438696536481</v>
          </cell>
          <cell r="AD877">
            <v>0.65751517337060572</v>
          </cell>
        </row>
        <row r="878">
          <cell r="AC878">
            <v>0.50816849250308604</v>
          </cell>
          <cell r="AD878">
            <v>-0.26691971548065319</v>
          </cell>
        </row>
        <row r="879">
          <cell r="AC879">
            <v>0.42101561667273868</v>
          </cell>
          <cell r="AD879">
            <v>-4.4907348835021788E-2</v>
          </cell>
        </row>
        <row r="880">
          <cell r="AC880">
            <v>0.54492185589895525</v>
          </cell>
          <cell r="AD880">
            <v>-0.2090512456052129</v>
          </cell>
        </row>
        <row r="881">
          <cell r="AC881">
            <v>0.54120891579122565</v>
          </cell>
          <cell r="AD881">
            <v>-7.8156563699635043E-2</v>
          </cell>
        </row>
        <row r="882">
          <cell r="AC882">
            <v>0.64214104147502693</v>
          </cell>
          <cell r="AD882">
            <v>0.12229198731977679</v>
          </cell>
        </row>
        <row r="883">
          <cell r="AC883">
            <v>0.6959296886142482</v>
          </cell>
          <cell r="AD883">
            <v>2.5086899718144651E-2</v>
          </cell>
        </row>
        <row r="884">
          <cell r="AC884">
            <v>0.64031766445938987</v>
          </cell>
          <cell r="AD884">
            <v>0.23470011415604461</v>
          </cell>
        </row>
        <row r="885">
          <cell r="AC885">
            <v>0.6751348692758844</v>
          </cell>
          <cell r="AD885">
            <v>0.10804152523739489</v>
          </cell>
        </row>
        <row r="886">
          <cell r="AC886">
            <v>0.75473564837737706</v>
          </cell>
          <cell r="AD886">
            <v>0.1013485657779121</v>
          </cell>
        </row>
        <row r="887">
          <cell r="AC887">
            <v>0.70894290080718825</v>
          </cell>
          <cell r="AD887">
            <v>0.29988001572116341</v>
          </cell>
        </row>
        <row r="888">
          <cell r="AC888">
            <v>0.75186527491790622</v>
          </cell>
          <cell r="AD888">
            <v>0.19594026119004021</v>
          </cell>
        </row>
        <row r="889">
          <cell r="AC889">
            <v>0.74598883337395694</v>
          </cell>
          <cell r="AD889">
            <v>0.38149687437188379</v>
          </cell>
        </row>
        <row r="890">
          <cell r="AC890">
            <v>0.76439025437289998</v>
          </cell>
          <cell r="AD890">
            <v>0.31470787290855567</v>
          </cell>
        </row>
        <row r="891">
          <cell r="AC891">
            <v>-1.894249281818114</v>
          </cell>
          <cell r="AD891">
            <v>-0.14519366911591369</v>
          </cell>
        </row>
        <row r="892">
          <cell r="AC892">
            <v>-1.974982176209183</v>
          </cell>
          <cell r="AD892">
            <v>-0.36253139108288618</v>
          </cell>
        </row>
        <row r="893">
          <cell r="AC893">
            <v>-1.812637598750845</v>
          </cell>
          <cell r="AD893">
            <v>-0.5031164090677791</v>
          </cell>
        </row>
        <row r="894">
          <cell r="AC894">
            <v>-1.8445439288626451</v>
          </cell>
          <cell r="AD894">
            <v>-0.59558781630418112</v>
          </cell>
        </row>
        <row r="895">
          <cell r="AC895">
            <v>-1.8706881084912479</v>
          </cell>
          <cell r="AD895">
            <v>-0.47156282100189462</v>
          </cell>
        </row>
        <row r="896">
          <cell r="AC896">
            <v>-1.795454633989775</v>
          </cell>
          <cell r="AD896">
            <v>-0.44978315758623849</v>
          </cell>
        </row>
        <row r="897">
          <cell r="AC897">
            <v>-1.653914616568035</v>
          </cell>
          <cell r="AD897">
            <v>-0.46459934900666761</v>
          </cell>
        </row>
        <row r="898">
          <cell r="AC898">
            <v>-2.0194254917847041</v>
          </cell>
          <cell r="AD898">
            <v>-0.48680858986235093</v>
          </cell>
        </row>
        <row r="899">
          <cell r="AC899">
            <v>-1.8703182229442219</v>
          </cell>
          <cell r="AD899">
            <v>-0.60462226387851825</v>
          </cell>
        </row>
        <row r="900">
          <cell r="AC900">
            <v>-1.9432741605110611</v>
          </cell>
          <cell r="AD900">
            <v>-0.61611835722232677</v>
          </cell>
        </row>
        <row r="901">
          <cell r="AC901">
            <v>-2.140381348251192</v>
          </cell>
          <cell r="AD901">
            <v>-0.75947238674902584</v>
          </cell>
        </row>
        <row r="902">
          <cell r="AC902">
            <v>-1.990931596608273</v>
          </cell>
          <cell r="AD902">
            <v>-0.66042276200459349</v>
          </cell>
        </row>
        <row r="903">
          <cell r="AC903">
            <v>-1.678461747632906</v>
          </cell>
          <cell r="AD903">
            <v>-0.80960119912015027</v>
          </cell>
        </row>
        <row r="904">
          <cell r="AC904">
            <v>-1.873804765608623</v>
          </cell>
          <cell r="AD904">
            <v>-0.78219921535765113</v>
          </cell>
        </row>
        <row r="905">
          <cell r="AC905">
            <v>-1.89156970095676</v>
          </cell>
          <cell r="AD905">
            <v>-0.85868648224503608</v>
          </cell>
        </row>
        <row r="906">
          <cell r="AC906">
            <v>-2.007019797585631</v>
          </cell>
          <cell r="AD906">
            <v>-0.72560657282243068</v>
          </cell>
        </row>
        <row r="907">
          <cell r="AC907">
            <v>-1.9760983609003</v>
          </cell>
          <cell r="AD907">
            <v>-0.77921438887078864</v>
          </cell>
        </row>
        <row r="908">
          <cell r="AC908">
            <v>-1.963576315086409</v>
          </cell>
          <cell r="AD908">
            <v>-0.88413597351328221</v>
          </cell>
        </row>
        <row r="909">
          <cell r="AC909">
            <v>-2.0809303568808328</v>
          </cell>
          <cell r="AD909">
            <v>-0.6842775896366261</v>
          </cell>
        </row>
        <row r="910">
          <cell r="AC910">
            <v>-1.9958177039407841</v>
          </cell>
          <cell r="AD910">
            <v>-0.88706279992395565</v>
          </cell>
        </row>
        <row r="911">
          <cell r="AC911">
            <v>-2.024794735074174</v>
          </cell>
          <cell r="AD911">
            <v>-0.82368672857670489</v>
          </cell>
        </row>
        <row r="912">
          <cell r="AC912">
            <v>-1.785140075301938</v>
          </cell>
          <cell r="AD912">
            <v>-0.91777155834238477</v>
          </cell>
        </row>
        <row r="913">
          <cell r="AC913">
            <v>-2.7053626834415998</v>
          </cell>
          <cell r="AD913">
            <v>-0.50896139550351893</v>
          </cell>
        </row>
        <row r="914">
          <cell r="AC914">
            <v>-2.6494958391468351</v>
          </cell>
          <cell r="AD914">
            <v>-0.34338798943999782</v>
          </cell>
        </row>
        <row r="915">
          <cell r="AC915">
            <v>-2.593694155661892</v>
          </cell>
          <cell r="AD915">
            <v>-0.2218043736056923</v>
          </cell>
        </row>
        <row r="916">
          <cell r="AC916">
            <v>-2.4152137443831889</v>
          </cell>
          <cell r="AD916">
            <v>-0.44508630176368119</v>
          </cell>
        </row>
        <row r="917">
          <cell r="AC917">
            <v>-2.633279523656169</v>
          </cell>
          <cell r="AD917">
            <v>-0.568119712901615</v>
          </cell>
        </row>
        <row r="918">
          <cell r="AC918">
            <v>-2.4863318582854781</v>
          </cell>
          <cell r="AD918">
            <v>-0.36362943240801637</v>
          </cell>
        </row>
        <row r="919">
          <cell r="AC919">
            <v>-2.1101019206877161</v>
          </cell>
          <cell r="AD919">
            <v>-0.49024602521685962</v>
          </cell>
        </row>
        <row r="920">
          <cell r="AC920">
            <v>-2.4241234364943178</v>
          </cell>
          <cell r="AD920">
            <v>-0.18663781621588299</v>
          </cell>
        </row>
        <row r="921">
          <cell r="AC921">
            <v>-2.463228378057106</v>
          </cell>
          <cell r="AD921">
            <v>-0.19157954916967951</v>
          </cell>
        </row>
        <row r="922">
          <cell r="AC922">
            <v>-1.3065587484390719</v>
          </cell>
          <cell r="AD922">
            <v>-0.45346250404780769</v>
          </cell>
        </row>
        <row r="923">
          <cell r="AC923">
            <v>-1.7059991164015731</v>
          </cell>
          <cell r="AD923">
            <v>-0.47750865938907272</v>
          </cell>
        </row>
        <row r="924">
          <cell r="AC924">
            <v>-1.286753047750995</v>
          </cell>
          <cell r="AD924">
            <v>-0.58273618805784133</v>
          </cell>
        </row>
        <row r="925">
          <cell r="AC925">
            <v>-1.2531946949883319</v>
          </cell>
          <cell r="AD925">
            <v>-0.59232767960450816</v>
          </cell>
        </row>
        <row r="926">
          <cell r="AC926">
            <v>-6.8286069525104326E-2</v>
          </cell>
          <cell r="AD926">
            <v>-0.79802616969325513</v>
          </cell>
        </row>
        <row r="927">
          <cell r="AC927">
            <v>2.7126400629104852</v>
          </cell>
          <cell r="AD927">
            <v>-1.702632242558868</v>
          </cell>
        </row>
        <row r="928">
          <cell r="AC928">
            <v>1.628068956667224</v>
          </cell>
          <cell r="AD928">
            <v>-1.3826837147422899</v>
          </cell>
        </row>
        <row r="929">
          <cell r="AC929">
            <v>2.5072511871445289</v>
          </cell>
          <cell r="AD929">
            <v>-1.509240435667095</v>
          </cell>
        </row>
        <row r="930">
          <cell r="AC930">
            <v>2.7253536818104869</v>
          </cell>
          <cell r="AD930">
            <v>-1.3505220464158509</v>
          </cell>
        </row>
        <row r="931">
          <cell r="AC931">
            <v>2.8880448175693179</v>
          </cell>
          <cell r="AD931">
            <v>-1.094395954348552</v>
          </cell>
        </row>
        <row r="932">
          <cell r="AC932">
            <v>-1.2014000033958641</v>
          </cell>
          <cell r="AD932">
            <v>-0.59946168154712642</v>
          </cell>
        </row>
        <row r="933">
          <cell r="AC933">
            <v>-1.435640846831852</v>
          </cell>
          <cell r="AD933">
            <v>-0.56471491497748638</v>
          </cell>
        </row>
        <row r="934">
          <cell r="AC934">
            <v>-0.76973474696474131</v>
          </cell>
          <cell r="AD934">
            <v>-0.48238245265832369</v>
          </cell>
        </row>
        <row r="935">
          <cell r="AC935">
            <v>-0.85759813316570388</v>
          </cell>
          <cell r="AD935">
            <v>-0.40751944947792251</v>
          </cell>
        </row>
        <row r="936">
          <cell r="AC936">
            <v>-0.981402442904735</v>
          </cell>
          <cell r="AD936">
            <v>-0.38562868014315788</v>
          </cell>
        </row>
        <row r="937">
          <cell r="AC937">
            <v>-0.66292462978077038</v>
          </cell>
          <cell r="AD937">
            <v>-0.91762453813388778</v>
          </cell>
        </row>
        <row r="938">
          <cell r="AC938">
            <v>-0.61927471535314083</v>
          </cell>
          <cell r="AD938">
            <v>-0.8515029736811045</v>
          </cell>
        </row>
        <row r="939">
          <cell r="AC939">
            <v>-0.25771855161945528</v>
          </cell>
          <cell r="AD939">
            <v>-0.29733406268733281</v>
          </cell>
        </row>
        <row r="940">
          <cell r="AC940">
            <v>-0.38509806993424861</v>
          </cell>
          <cell r="AD940">
            <v>-0.16290533988847361</v>
          </cell>
        </row>
        <row r="941">
          <cell r="AC941">
            <v>-0.81189266116068426</v>
          </cell>
          <cell r="AD941">
            <v>-0.92494874496412482</v>
          </cell>
        </row>
        <row r="942">
          <cell r="AC942">
            <v>0.96642954636721179</v>
          </cell>
          <cell r="AD942">
            <v>1.7618173123080449</v>
          </cell>
        </row>
        <row r="943">
          <cell r="AC943">
            <v>0.9940599273492583</v>
          </cell>
          <cell r="AD943">
            <v>1.698422367021523</v>
          </cell>
        </row>
        <row r="944">
          <cell r="AC944">
            <v>1.9418936487161189</v>
          </cell>
          <cell r="AD944">
            <v>2.3994954555642178</v>
          </cell>
        </row>
        <row r="945">
          <cell r="AC945">
            <v>1.5876043587338371</v>
          </cell>
          <cell r="AD945">
            <v>2.5690884039264041</v>
          </cell>
        </row>
        <row r="946">
          <cell r="AC946">
            <v>1.693233876675019</v>
          </cell>
          <cell r="AD946">
            <v>2.0750632034148651</v>
          </cell>
        </row>
        <row r="947">
          <cell r="AC947">
            <v>1.2996577767993001</v>
          </cell>
          <cell r="AD947">
            <v>2.0441663370530478</v>
          </cell>
        </row>
        <row r="948">
          <cell r="AC948">
            <v>1.2015358541192129</v>
          </cell>
          <cell r="AD948">
            <v>1.949993054685714</v>
          </cell>
        </row>
        <row r="949">
          <cell r="AC949">
            <v>1.2418956504160961</v>
          </cell>
          <cell r="AD949">
            <v>1.8394004002185751</v>
          </cell>
        </row>
        <row r="950">
          <cell r="AC950">
            <v>2.992653067774083</v>
          </cell>
          <cell r="AD950">
            <v>2.498986136355716</v>
          </cell>
        </row>
        <row r="951">
          <cell r="AC951">
            <v>1.6413605153663371</v>
          </cell>
          <cell r="AD951">
            <v>2.4904362646600018</v>
          </cell>
        </row>
        <row r="952">
          <cell r="AC952">
            <v>2.1192419566005412</v>
          </cell>
          <cell r="AD952">
            <v>1.0920037380734331</v>
          </cell>
        </row>
        <row r="953">
          <cell r="AC953">
            <v>1.1961252433258689</v>
          </cell>
          <cell r="AD953">
            <v>1.9471057081370231</v>
          </cell>
        </row>
        <row r="954">
          <cell r="AC954">
            <v>2.1482074844386299</v>
          </cell>
          <cell r="AD954">
            <v>2.5128159673028918</v>
          </cell>
        </row>
        <row r="955">
          <cell r="AC955">
            <v>1.245232680258368</v>
          </cell>
          <cell r="AD955">
            <v>2.2805052229961218</v>
          </cell>
        </row>
        <row r="956">
          <cell r="AC956">
            <v>1.204632237802002</v>
          </cell>
          <cell r="AD956">
            <v>2.1012593334687781</v>
          </cell>
        </row>
        <row r="957">
          <cell r="AC957">
            <v>1.260317140106969</v>
          </cell>
          <cell r="AD957">
            <v>1.9410688861078429</v>
          </cell>
        </row>
        <row r="958">
          <cell r="AC958">
            <v>1.121163658868688</v>
          </cell>
          <cell r="AD958">
            <v>1.8012863032749229</v>
          </cell>
        </row>
        <row r="959">
          <cell r="AC959">
            <v>1.552192438290529</v>
          </cell>
          <cell r="AD959">
            <v>2.597334511132197</v>
          </cell>
        </row>
        <row r="960">
          <cell r="AC960">
            <v>1.3503220002435341</v>
          </cell>
          <cell r="AD960">
            <v>2.311439019941075</v>
          </cell>
        </row>
        <row r="961">
          <cell r="AC961">
            <v>1.2038253540473349</v>
          </cell>
          <cell r="AD961">
            <v>2.397821349521299</v>
          </cell>
        </row>
        <row r="962">
          <cell r="AC962">
            <v>1.15413753214305</v>
          </cell>
          <cell r="AD962">
            <v>2.203444443881291</v>
          </cell>
        </row>
        <row r="963">
          <cell r="AC963">
            <v>1.3334933482013409</v>
          </cell>
          <cell r="AD963">
            <v>1.8927932449533329</v>
          </cell>
        </row>
        <row r="964">
          <cell r="AC964">
            <v>1.2727477100173989</v>
          </cell>
          <cell r="AD964">
            <v>1.815187433846108</v>
          </cell>
        </row>
        <row r="965">
          <cell r="AC965">
            <v>3.9100191726881319</v>
          </cell>
          <cell r="AD965">
            <v>2.1624970091826681</v>
          </cell>
        </row>
        <row r="966">
          <cell r="AC966">
            <v>1.6002641938325839</v>
          </cell>
          <cell r="AD966">
            <v>2.4432051255867671</v>
          </cell>
        </row>
        <row r="967">
          <cell r="AC967">
            <v>1.5564292149261809</v>
          </cell>
          <cell r="AD967">
            <v>1.8100581298639771</v>
          </cell>
        </row>
        <row r="968">
          <cell r="AC968">
            <v>2.090783832200124</v>
          </cell>
          <cell r="AD968">
            <v>2.7800755539891919</v>
          </cell>
        </row>
        <row r="969">
          <cell r="AC969">
            <v>1.1721279163621681</v>
          </cell>
          <cell r="AD969">
            <v>2.548044805242256</v>
          </cell>
        </row>
        <row r="970">
          <cell r="AC970">
            <v>1.5660998211943671</v>
          </cell>
          <cell r="AD970">
            <v>2.216686427791783</v>
          </cell>
        </row>
        <row r="971">
          <cell r="AC971">
            <v>0.68630379524614427</v>
          </cell>
          <cell r="AD971">
            <v>1.781503482211386</v>
          </cell>
        </row>
        <row r="972">
          <cell r="AC972">
            <v>0.70427581681180029</v>
          </cell>
          <cell r="AD972">
            <v>1.607613049806434</v>
          </cell>
        </row>
        <row r="973">
          <cell r="AC973">
            <v>0.85673207787177574</v>
          </cell>
          <cell r="AD973">
            <v>1.59292351835594</v>
          </cell>
        </row>
        <row r="974">
          <cell r="AC974">
            <v>3.4497487039648971</v>
          </cell>
          <cell r="AD974">
            <v>1.46262119177784</v>
          </cell>
        </row>
        <row r="975">
          <cell r="AC975">
            <v>0.68366516509548081</v>
          </cell>
          <cell r="AD975">
            <v>1.5327205175716569</v>
          </cell>
        </row>
        <row r="976">
          <cell r="AC976">
            <v>0.79595800072960898</v>
          </cell>
          <cell r="AD976">
            <v>1.3645539067106289</v>
          </cell>
        </row>
        <row r="977">
          <cell r="AC977">
            <v>0.80147404166657565</v>
          </cell>
          <cell r="AD977">
            <v>1.307281058080983</v>
          </cell>
        </row>
        <row r="978">
          <cell r="AC978">
            <v>0.81437417660565026</v>
          </cell>
          <cell r="AD978">
            <v>1.472512738751961</v>
          </cell>
        </row>
        <row r="979">
          <cell r="AC979">
            <v>0.81706801932525652</v>
          </cell>
          <cell r="AD979">
            <v>1.5558533080201731</v>
          </cell>
        </row>
        <row r="980">
          <cell r="AC980">
            <v>0.7192145253144967</v>
          </cell>
          <cell r="AD980">
            <v>1.3631892693373719</v>
          </cell>
        </row>
        <row r="981">
          <cell r="AC981">
            <v>0.59655895953981686</v>
          </cell>
          <cell r="AD981">
            <v>1.397651080819807</v>
          </cell>
        </row>
        <row r="982">
          <cell r="AC982">
            <v>0.85332182172583282</v>
          </cell>
          <cell r="AD982">
            <v>1.318474671333975</v>
          </cell>
        </row>
        <row r="983">
          <cell r="AC983">
            <v>0.75588924118298662</v>
          </cell>
          <cell r="AD983">
            <v>1.98105374728591</v>
          </cell>
        </row>
        <row r="984">
          <cell r="AC984">
            <v>0.69878586199547787</v>
          </cell>
          <cell r="AD984">
            <v>1.4989012187931829</v>
          </cell>
        </row>
        <row r="985">
          <cell r="AC985">
            <v>0.77488364900812756</v>
          </cell>
          <cell r="AD985">
            <v>1.6766846793736361</v>
          </cell>
        </row>
        <row r="986">
          <cell r="AC986">
            <v>0.7705577905299873</v>
          </cell>
          <cell r="AD986">
            <v>1.219495974985386</v>
          </cell>
        </row>
        <row r="987">
          <cell r="AC987">
            <v>0.85872773791599555</v>
          </cell>
          <cell r="AD987">
            <v>1.263875195292224</v>
          </cell>
        </row>
        <row r="988">
          <cell r="AC988">
            <v>0.86819609748910831</v>
          </cell>
          <cell r="AD988">
            <v>1.4736874677292331</v>
          </cell>
        </row>
        <row r="989">
          <cell r="AC989">
            <v>0.78726185912194868</v>
          </cell>
          <cell r="AD989">
            <v>1.551980257119862</v>
          </cell>
        </row>
        <row r="990">
          <cell r="AC990">
            <v>0.91103314503504274</v>
          </cell>
          <cell r="AD990">
            <v>1.7753655794167069</v>
          </cell>
        </row>
        <row r="991">
          <cell r="AC991">
            <v>0.81299290722600692</v>
          </cell>
          <cell r="AD991">
            <v>1.402050510108698</v>
          </cell>
        </row>
        <row r="992">
          <cell r="AC992">
            <v>0.73993305556336286</v>
          </cell>
          <cell r="AD992">
            <v>1.469628636951738</v>
          </cell>
        </row>
        <row r="993">
          <cell r="AC993">
            <v>0.8389442882371263</v>
          </cell>
          <cell r="AD993">
            <v>1.554233341827497</v>
          </cell>
        </row>
        <row r="994">
          <cell r="AC994">
            <v>1.2693277458573511</v>
          </cell>
          <cell r="AD994">
            <v>2.469168192820733</v>
          </cell>
        </row>
        <row r="995">
          <cell r="AC995">
            <v>0.88280886800387215</v>
          </cell>
          <cell r="AD995">
            <v>1.759378408782474</v>
          </cell>
        </row>
        <row r="996">
          <cell r="AC996">
            <v>0.88939664850139799</v>
          </cell>
          <cell r="AD996">
            <v>1.6046611705586631</v>
          </cell>
        </row>
        <row r="997">
          <cell r="AC997">
            <v>0.78869682366012617</v>
          </cell>
          <cell r="AD997">
            <v>1.631850236002222</v>
          </cell>
        </row>
        <row r="998">
          <cell r="AC998">
            <v>-3.4831410651445158</v>
          </cell>
          <cell r="AD998">
            <v>2.5152967574225529</v>
          </cell>
        </row>
        <row r="999">
          <cell r="AC999">
            <v>-2.4321325846130168</v>
          </cell>
          <cell r="AD999">
            <v>2.022844789600577</v>
          </cell>
        </row>
        <row r="1000">
          <cell r="AC1000">
            <v>-2.5152809792551278</v>
          </cell>
          <cell r="AD1000">
            <v>2.1298530130336961</v>
          </cell>
        </row>
        <row r="1001">
          <cell r="AC1001">
            <v>-3.0174765707277249</v>
          </cell>
          <cell r="AD1001">
            <v>3.505214293255539</v>
          </cell>
        </row>
        <row r="1002">
          <cell r="AC1002">
            <v>-2.9903519266095051</v>
          </cell>
          <cell r="AD1002">
            <v>3.7825073839930639</v>
          </cell>
        </row>
        <row r="1003">
          <cell r="AC1003">
            <v>1.069751277862145</v>
          </cell>
          <cell r="AD1003">
            <v>-1.420927777196672</v>
          </cell>
        </row>
        <row r="1004">
          <cell r="AC1004">
            <v>1.1075578209221499</v>
          </cell>
          <cell r="AD1004">
            <v>-1.473240694580181</v>
          </cell>
        </row>
        <row r="1005">
          <cell r="AC1005">
            <v>0.12174846627356239</v>
          </cell>
          <cell r="AD1005">
            <v>-5.4012055627191573E-2</v>
          </cell>
        </row>
        <row r="1006">
          <cell r="AC1006">
            <v>9.5306264211019107E-2</v>
          </cell>
          <cell r="AD1006">
            <v>-0.26756636777726878</v>
          </cell>
        </row>
        <row r="1007">
          <cell r="AC1007">
            <v>-4.9486451049266467E-2</v>
          </cell>
          <cell r="AD1007">
            <v>1.5173176347912889E-2</v>
          </cell>
        </row>
        <row r="1008">
          <cell r="AC1008">
            <v>1.3170596246941331</v>
          </cell>
          <cell r="AD1008">
            <v>0.92952659333440202</v>
          </cell>
        </row>
        <row r="1009">
          <cell r="AC1009">
            <v>1.534614459691046</v>
          </cell>
          <cell r="AD1009">
            <v>0.58002429779913978</v>
          </cell>
        </row>
        <row r="1010">
          <cell r="AC1010">
            <v>3.105374020338207</v>
          </cell>
          <cell r="AD1010">
            <v>0.20780288053431381</v>
          </cell>
        </row>
        <row r="1011">
          <cell r="AC1011">
            <v>1.451393039226144</v>
          </cell>
          <cell r="AD1011">
            <v>1.0149103225620799</v>
          </cell>
        </row>
        <row r="1012">
          <cell r="AC1012">
            <v>1.3693075027132571</v>
          </cell>
          <cell r="AD1012">
            <v>0.83660918649202831</v>
          </cell>
        </row>
        <row r="1013">
          <cell r="AC1013">
            <v>1.1920487913321789</v>
          </cell>
          <cell r="AD1013">
            <v>0.92936156387334778</v>
          </cell>
        </row>
        <row r="1014">
          <cell r="AC1014">
            <v>1.6559132323489669</v>
          </cell>
          <cell r="AD1014">
            <v>0.3510384650752959</v>
          </cell>
        </row>
        <row r="1015">
          <cell r="AC1015">
            <v>1.5675019791360489</v>
          </cell>
          <cell r="AD1015">
            <v>0.5180886986779446</v>
          </cell>
        </row>
        <row r="1016">
          <cell r="AC1016">
            <v>1.2901033684133529</v>
          </cell>
          <cell r="AD1016">
            <v>0.81915454689149547</v>
          </cell>
        </row>
        <row r="1017">
          <cell r="AC1017">
            <v>1.331193467035322</v>
          </cell>
          <cell r="AD1017">
            <v>0.79771144770375857</v>
          </cell>
        </row>
        <row r="1018">
          <cell r="AC1018">
            <v>1.2355763469528731</v>
          </cell>
          <cell r="AD1018">
            <v>0.98538810676022504</v>
          </cell>
        </row>
        <row r="1019">
          <cell r="AC1019">
            <v>1.3225218723815211</v>
          </cell>
          <cell r="AD1019">
            <v>1.1483744675209819</v>
          </cell>
        </row>
        <row r="1020">
          <cell r="AC1020">
            <v>1.8038421787027861</v>
          </cell>
          <cell r="AD1020">
            <v>0.73060099462040573</v>
          </cell>
        </row>
        <row r="1021">
          <cell r="AC1021">
            <v>1.487990540299442</v>
          </cell>
          <cell r="AD1021">
            <v>0.62742467300437554</v>
          </cell>
        </row>
        <row r="1022">
          <cell r="AC1022">
            <v>1.496813865061462</v>
          </cell>
          <cell r="AD1022">
            <v>0.60836756897429578</v>
          </cell>
        </row>
        <row r="1023">
          <cell r="AC1023">
            <v>3.0476917020574992</v>
          </cell>
          <cell r="AD1023">
            <v>3.8189252091540798E-3</v>
          </cell>
        </row>
        <row r="1024">
          <cell r="AC1024">
            <v>1.173858129978371</v>
          </cell>
          <cell r="AD1024">
            <v>0.85436730145852779</v>
          </cell>
        </row>
        <row r="1025">
          <cell r="AC1025">
            <v>1.360049121659672</v>
          </cell>
          <cell r="AD1025">
            <v>0.72600200262972059</v>
          </cell>
        </row>
        <row r="1026">
          <cell r="AC1026">
            <v>1.6103059754971829</v>
          </cell>
          <cell r="AD1026">
            <v>0.96944471905342589</v>
          </cell>
        </row>
        <row r="1027">
          <cell r="AC1027">
            <v>1.3134441906598999</v>
          </cell>
          <cell r="AD1027">
            <v>1.032736322411036</v>
          </cell>
        </row>
        <row r="1028">
          <cell r="AC1028">
            <v>1.3221691509097939</v>
          </cell>
          <cell r="AD1028">
            <v>0.89115935201734009</v>
          </cell>
        </row>
        <row r="1029">
          <cell r="AC1029">
            <v>2.60006297196069</v>
          </cell>
          <cell r="AD1029">
            <v>0.42579776880950571</v>
          </cell>
        </row>
        <row r="1030">
          <cell r="AC1030">
            <v>1.49431637453321</v>
          </cell>
          <cell r="AD1030">
            <v>0.83491206736672563</v>
          </cell>
        </row>
        <row r="1031">
          <cell r="AC1031">
            <v>1.252459674417191</v>
          </cell>
          <cell r="AD1031">
            <v>0.70547887204079529</v>
          </cell>
        </row>
        <row r="1032">
          <cell r="AC1032">
            <v>1.2234913796313669</v>
          </cell>
          <cell r="AD1032">
            <v>0.79757349284321488</v>
          </cell>
        </row>
        <row r="1033">
          <cell r="AC1033">
            <v>2.147993930088818</v>
          </cell>
          <cell r="AD1033">
            <v>3.0376134123424521</v>
          </cell>
        </row>
        <row r="1034">
          <cell r="AC1034">
            <v>1.8483981990055069</v>
          </cell>
          <cell r="AD1034">
            <v>2.7325109630765589</v>
          </cell>
        </row>
        <row r="1035">
          <cell r="AC1035">
            <v>1.8271485198650519</v>
          </cell>
          <cell r="AD1035">
            <v>2.7908399963683652</v>
          </cell>
        </row>
        <row r="1036">
          <cell r="AC1036">
            <v>2.4546423669229491</v>
          </cell>
          <cell r="AD1036">
            <v>2.9433622150692371</v>
          </cell>
        </row>
        <row r="1037">
          <cell r="AC1037">
            <v>3.3637196382529231</v>
          </cell>
          <cell r="AD1037">
            <v>3.094165845293003</v>
          </cell>
        </row>
        <row r="1038">
          <cell r="AC1038">
            <v>3.290831763187938</v>
          </cell>
          <cell r="AD1038">
            <v>3.1008480356499359</v>
          </cell>
        </row>
        <row r="1039">
          <cell r="AC1039">
            <v>1.9202044512974119</v>
          </cell>
          <cell r="AD1039">
            <v>2.604397314149216</v>
          </cell>
        </row>
        <row r="1040">
          <cell r="AC1040">
            <v>2.3920081294397009</v>
          </cell>
          <cell r="AD1040">
            <v>2.83349568286524</v>
          </cell>
        </row>
        <row r="1041">
          <cell r="AC1041">
            <v>2.4050076264587288</v>
          </cell>
          <cell r="AD1041">
            <v>2.8087263062776211</v>
          </cell>
        </row>
        <row r="1042">
          <cell r="AC1042">
            <v>2.3206162296768378</v>
          </cell>
          <cell r="AD1042">
            <v>2.7823271355082921</v>
          </cell>
        </row>
        <row r="1043">
          <cell r="AC1043">
            <v>2.4273300969744032</v>
          </cell>
          <cell r="AD1043">
            <v>2.7932784498082199</v>
          </cell>
        </row>
        <row r="1044">
          <cell r="AC1044">
            <v>2.6367317662159491</v>
          </cell>
          <cell r="AD1044">
            <v>3.335620473791304</v>
          </cell>
        </row>
        <row r="1045">
          <cell r="AC1045">
            <v>3.2719169552804712</v>
          </cell>
          <cell r="AD1045">
            <v>3.2182988779454882</v>
          </cell>
        </row>
        <row r="1046">
          <cell r="AC1046">
            <v>1.1918777595585961</v>
          </cell>
          <cell r="AD1046">
            <v>0.4605251479083235</v>
          </cell>
        </row>
        <row r="1047">
          <cell r="AC1047">
            <v>1.1695740168007309</v>
          </cell>
          <cell r="AD1047">
            <v>0.66142181947050283</v>
          </cell>
        </row>
        <row r="1048">
          <cell r="AC1048">
            <v>1.223414122471713</v>
          </cell>
          <cell r="AD1048">
            <v>0.72934357352075707</v>
          </cell>
        </row>
        <row r="1049">
          <cell r="AC1049">
            <v>2.2948080266690378</v>
          </cell>
          <cell r="AD1049">
            <v>0.7569301290861552</v>
          </cell>
        </row>
        <row r="1050">
          <cell r="AC1050">
            <v>2.462424825963812</v>
          </cell>
          <cell r="AD1050">
            <v>1.192509820790066</v>
          </cell>
        </row>
        <row r="1051">
          <cell r="AC1051">
            <v>1.5536160629073641</v>
          </cell>
          <cell r="AD1051">
            <v>1.1478070728352761</v>
          </cell>
        </row>
        <row r="1052">
          <cell r="AC1052">
            <v>1.3698159596731621</v>
          </cell>
          <cell r="AD1052">
            <v>0.79401920674963289</v>
          </cell>
        </row>
        <row r="1053">
          <cell r="AC1053">
            <v>2.9648867154271148</v>
          </cell>
          <cell r="AD1053">
            <v>0.48372999685623752</v>
          </cell>
        </row>
        <row r="1054">
          <cell r="AC1054">
            <v>1.231296696092562</v>
          </cell>
          <cell r="AD1054">
            <v>0.40160394043489361</v>
          </cell>
        </row>
        <row r="1055">
          <cell r="AC1055">
            <v>0.90962813075276383</v>
          </cell>
          <cell r="AD1055">
            <v>0.56241412501597188</v>
          </cell>
        </row>
        <row r="1056">
          <cell r="AC1056">
            <v>0.96522014766017861</v>
          </cell>
          <cell r="AD1056">
            <v>0.57484175341243882</v>
          </cell>
        </row>
        <row r="1057">
          <cell r="AC1057">
            <v>1.096367473325889</v>
          </cell>
          <cell r="AD1057">
            <v>0.4931658658835934</v>
          </cell>
        </row>
        <row r="1058">
          <cell r="AC1058">
            <v>1.225048918042781</v>
          </cell>
          <cell r="AD1058">
            <v>0.51690525550250299</v>
          </cell>
        </row>
        <row r="1059">
          <cell r="AC1059">
            <v>1.406804043760558</v>
          </cell>
          <cell r="AD1059">
            <v>0.82644179417135377</v>
          </cell>
        </row>
        <row r="1060">
          <cell r="AC1060">
            <v>1.8835704022830779</v>
          </cell>
          <cell r="AD1060">
            <v>1.348729188035477</v>
          </cell>
        </row>
        <row r="1061">
          <cell r="AC1061">
            <v>1.6335064206707079</v>
          </cell>
          <cell r="AD1061">
            <v>0.8310478501332329</v>
          </cell>
        </row>
        <row r="1062">
          <cell r="AC1062">
            <v>2.3412847279907831</v>
          </cell>
          <cell r="AD1062">
            <v>0.41762736514815479</v>
          </cell>
        </row>
        <row r="1063">
          <cell r="AC1063">
            <v>1.846520505351162</v>
          </cell>
          <cell r="AD1063">
            <v>0.3922838914890831</v>
          </cell>
        </row>
        <row r="1064">
          <cell r="AC1064">
            <v>0.91904633980043449</v>
          </cell>
          <cell r="AD1064">
            <v>0.76244011174744708</v>
          </cell>
        </row>
        <row r="1065">
          <cell r="AC1065">
            <v>0.99150759792246212</v>
          </cell>
          <cell r="AD1065">
            <v>0.54137430356525362</v>
          </cell>
        </row>
        <row r="1066">
          <cell r="AC1066">
            <v>0.88194560651434051</v>
          </cell>
          <cell r="AD1066">
            <v>0.52014163515308198</v>
          </cell>
        </row>
        <row r="1067">
          <cell r="AC1067">
            <v>0.8878887140027748</v>
          </cell>
          <cell r="AD1067">
            <v>0.52620322925610896</v>
          </cell>
        </row>
        <row r="1068">
          <cell r="AC1068">
            <v>1.0255439995064739</v>
          </cell>
          <cell r="AD1068">
            <v>0.59129836237151534</v>
          </cell>
        </row>
        <row r="1069">
          <cell r="AC1069">
            <v>1.7340501815817</v>
          </cell>
          <cell r="AD1069">
            <v>0.97285141707395695</v>
          </cell>
        </row>
        <row r="1070">
          <cell r="AC1070">
            <v>1.794848688127864</v>
          </cell>
          <cell r="AD1070">
            <v>0.65214331467713693</v>
          </cell>
        </row>
        <row r="1071">
          <cell r="AC1071">
            <v>1.189944946272496</v>
          </cell>
          <cell r="AD1071">
            <v>0.71755680977243674</v>
          </cell>
        </row>
        <row r="1072">
          <cell r="AC1072">
            <v>1.00207000379063</v>
          </cell>
          <cell r="AD1072">
            <v>0.84770577253136292</v>
          </cell>
        </row>
        <row r="1073">
          <cell r="AC1073">
            <v>1.1427060645693921</v>
          </cell>
          <cell r="AD1073">
            <v>0.90356076801602658</v>
          </cell>
        </row>
        <row r="1074">
          <cell r="AC1074">
            <v>1.144501148133326</v>
          </cell>
          <cell r="AD1074">
            <v>0.84391293754208963</v>
          </cell>
        </row>
        <row r="1075">
          <cell r="AC1075">
            <v>1.044120169794132</v>
          </cell>
          <cell r="AD1075">
            <v>1.009948123079085</v>
          </cell>
        </row>
        <row r="1076">
          <cell r="AC1076">
            <v>1.1163585539842089</v>
          </cell>
          <cell r="AD1076">
            <v>0.83087748198005917</v>
          </cell>
        </row>
        <row r="1077">
          <cell r="AC1077">
            <v>1.3429708407358121</v>
          </cell>
          <cell r="AD1077">
            <v>0.82041867316112782</v>
          </cell>
        </row>
        <row r="1078">
          <cell r="AC1078">
            <v>1.191820821002205</v>
          </cell>
          <cell r="AD1078">
            <v>1.010769337496904</v>
          </cell>
        </row>
        <row r="1079">
          <cell r="AC1079">
            <v>2.3042935426471498</v>
          </cell>
          <cell r="AD1079">
            <v>1.2257531587964381</v>
          </cell>
        </row>
        <row r="1080">
          <cell r="AC1080">
            <v>1.420303272063018</v>
          </cell>
          <cell r="AD1080">
            <v>0.88828019961262661</v>
          </cell>
        </row>
        <row r="1081">
          <cell r="AC1081">
            <v>1.423800315640406</v>
          </cell>
          <cell r="AD1081">
            <v>0.76141288260325934</v>
          </cell>
        </row>
        <row r="1082">
          <cell r="AC1082">
            <v>1.3641470698366349</v>
          </cell>
          <cell r="AD1082">
            <v>0.98531750758009384</v>
          </cell>
        </row>
        <row r="1083">
          <cell r="AC1083">
            <v>1.404992477655487</v>
          </cell>
          <cell r="AD1083">
            <v>0.72213850780556832</v>
          </cell>
        </row>
        <row r="1084">
          <cell r="AC1084">
            <v>3.0492547564209578</v>
          </cell>
          <cell r="AD1084">
            <v>0.67302687926189764</v>
          </cell>
        </row>
        <row r="1085">
          <cell r="AC1085">
            <v>1.026246848512228</v>
          </cell>
          <cell r="AD1085">
            <v>1.1443580603739929</v>
          </cell>
        </row>
        <row r="1086">
          <cell r="AC1086">
            <v>1.1036785174336781</v>
          </cell>
          <cell r="AD1086">
            <v>1.1187465595680111</v>
          </cell>
        </row>
        <row r="1087">
          <cell r="AC1087">
            <v>1.0511782640181691</v>
          </cell>
          <cell r="AD1087">
            <v>1.263299704141047</v>
          </cell>
        </row>
        <row r="1088">
          <cell r="AC1088">
            <v>2.01597086389086</v>
          </cell>
          <cell r="AD1088">
            <v>1.6877602191930969</v>
          </cell>
        </row>
        <row r="1089">
          <cell r="AC1089">
            <v>1.402579692381217</v>
          </cell>
          <cell r="AD1089">
            <v>1.3049232345871411</v>
          </cell>
        </row>
        <row r="1090">
          <cell r="AC1090">
            <v>1.055003157716077</v>
          </cell>
          <cell r="AD1090">
            <v>1.1849197616054969</v>
          </cell>
        </row>
        <row r="1091">
          <cell r="AC1091">
            <v>2.913427828179048</v>
          </cell>
          <cell r="AD1091">
            <v>0.95849266940237132</v>
          </cell>
        </row>
        <row r="1092">
          <cell r="AC1092">
            <v>2.627947543469757</v>
          </cell>
          <cell r="AD1092">
            <v>1.7058873043292151</v>
          </cell>
        </row>
        <row r="1093">
          <cell r="AC1093">
            <v>1.465178730817402</v>
          </cell>
          <cell r="AD1093">
            <v>0.98430216420976047</v>
          </cell>
        </row>
        <row r="1094">
          <cell r="AC1094">
            <v>1.581072664276868</v>
          </cell>
          <cell r="AD1094">
            <v>0.95288321456073888</v>
          </cell>
        </row>
        <row r="1095">
          <cell r="AC1095">
            <v>1.6499748613921359</v>
          </cell>
          <cell r="AD1095">
            <v>1.1314850661411791</v>
          </cell>
        </row>
        <row r="1096">
          <cell r="AC1096">
            <v>1.40085111739313</v>
          </cell>
          <cell r="AD1096">
            <v>0.84460925830566036</v>
          </cell>
        </row>
        <row r="1097">
          <cell r="AC1097">
            <v>1.3705670396314391</v>
          </cell>
          <cell r="AD1097">
            <v>0.84100224999058892</v>
          </cell>
        </row>
        <row r="1098">
          <cell r="AC1098">
            <v>1.4570947412994839</v>
          </cell>
          <cell r="AD1098">
            <v>1.2426151949403259</v>
          </cell>
        </row>
        <row r="1099">
          <cell r="AC1099">
            <v>1.490402224418385</v>
          </cell>
          <cell r="AD1099">
            <v>1.213358504189616</v>
          </cell>
        </row>
        <row r="1100">
          <cell r="AC1100">
            <v>1.501968752884826</v>
          </cell>
          <cell r="AD1100">
            <v>1.3527174805823881</v>
          </cell>
        </row>
        <row r="1101">
          <cell r="AC1101">
            <v>1.534658219130252</v>
          </cell>
          <cell r="AD1101">
            <v>1.704795291766904</v>
          </cell>
        </row>
        <row r="1102">
          <cell r="AC1102">
            <v>1.6860095791322871</v>
          </cell>
          <cell r="AD1102">
            <v>1.190789048116756</v>
          </cell>
        </row>
        <row r="1103">
          <cell r="AC1103">
            <v>1.697199151921593</v>
          </cell>
          <cell r="AD1103">
            <v>1.24176307360585</v>
          </cell>
        </row>
        <row r="1104">
          <cell r="AC1104">
            <v>3.199422910569437</v>
          </cell>
          <cell r="AD1104">
            <v>0.1189036567581914</v>
          </cell>
        </row>
        <row r="1105">
          <cell r="AC1105">
            <v>1.6712039669090439</v>
          </cell>
          <cell r="AD1105">
            <v>1.3735064373770249</v>
          </cell>
        </row>
        <row r="1106">
          <cell r="AC1106">
            <v>1.639119498015102</v>
          </cell>
          <cell r="AD1106">
            <v>1.431226869344159</v>
          </cell>
        </row>
        <row r="1107">
          <cell r="AC1107">
            <v>1.880752273837401</v>
          </cell>
          <cell r="AD1107">
            <v>1.8194074213375111</v>
          </cell>
        </row>
        <row r="1108">
          <cell r="AC1108">
            <v>1.767130187521192</v>
          </cell>
          <cell r="AD1108">
            <v>1.2953938538583869</v>
          </cell>
        </row>
        <row r="1109">
          <cell r="AC1109">
            <v>1.7180629575297739</v>
          </cell>
          <cell r="AD1109">
            <v>1.3970737106380631</v>
          </cell>
        </row>
        <row r="1110">
          <cell r="AC1110">
            <v>2.27786670502454</v>
          </cell>
          <cell r="AD1110">
            <v>1.721391390421636</v>
          </cell>
        </row>
        <row r="1111">
          <cell r="AC1111">
            <v>1.3021427310827871</v>
          </cell>
          <cell r="AD1111">
            <v>0.38224855598460961</v>
          </cell>
        </row>
        <row r="1112">
          <cell r="AC1112">
            <v>1.283162518063137</v>
          </cell>
          <cell r="AD1112">
            <v>0.2284006873229682</v>
          </cell>
        </row>
        <row r="1113">
          <cell r="AC1113">
            <v>1.319998424655114</v>
          </cell>
          <cell r="AD1113">
            <v>0.51220372584483376</v>
          </cell>
        </row>
        <row r="1114">
          <cell r="AC1114">
            <v>2.8485035615351211</v>
          </cell>
          <cell r="AD1114">
            <v>1.029027081289569</v>
          </cell>
        </row>
        <row r="1115">
          <cell r="AC1115">
            <v>1.3543218097649301</v>
          </cell>
          <cell r="AD1115">
            <v>0.25766178026525749</v>
          </cell>
        </row>
        <row r="1116">
          <cell r="AC1116">
            <v>1.210452264959647</v>
          </cell>
          <cell r="AD1116">
            <v>0.48343370669241448</v>
          </cell>
        </row>
        <row r="1117">
          <cell r="AC1117">
            <v>1.333424407832164</v>
          </cell>
          <cell r="AD1117">
            <v>0.48341100354015859</v>
          </cell>
        </row>
        <row r="1118">
          <cell r="AC1118">
            <v>2.162523657967176</v>
          </cell>
          <cell r="AD1118">
            <v>0.57393180684780787</v>
          </cell>
        </row>
        <row r="1119">
          <cell r="AC1119">
            <v>2.637391503266532</v>
          </cell>
          <cell r="AD1119">
            <v>1.0618667752892961</v>
          </cell>
        </row>
        <row r="1120">
          <cell r="AC1120">
            <v>1.276265051067307</v>
          </cell>
          <cell r="AD1120">
            <v>0.24723317455621971</v>
          </cell>
        </row>
        <row r="1121">
          <cell r="AC1121">
            <v>1.17366405015889</v>
          </cell>
          <cell r="AD1121">
            <v>0.42585905112917388</v>
          </cell>
        </row>
        <row r="1122">
          <cell r="AC1122">
            <v>1.249138866703146</v>
          </cell>
          <cell r="AD1122">
            <v>0.40905811084356197</v>
          </cell>
        </row>
        <row r="1123">
          <cell r="AC1123">
            <v>1.1502451130607061</v>
          </cell>
          <cell r="AD1123">
            <v>0.43726163846921612</v>
          </cell>
        </row>
        <row r="1124">
          <cell r="AC1124">
            <v>1.132356229210699</v>
          </cell>
          <cell r="AD1124">
            <v>0.34037740225306579</v>
          </cell>
        </row>
        <row r="1125">
          <cell r="AC1125">
            <v>1.2006031363871841</v>
          </cell>
          <cell r="AD1125">
            <v>0.3376901371165551</v>
          </cell>
        </row>
        <row r="1126">
          <cell r="AC1126">
            <v>2.4151705151297511</v>
          </cell>
          <cell r="AD1126">
            <v>1.116640960460347E-2</v>
          </cell>
        </row>
        <row r="1127">
          <cell r="AC1127">
            <v>2.3463795895785471</v>
          </cell>
          <cell r="AD1127">
            <v>0.6943828568341387</v>
          </cell>
        </row>
        <row r="1128">
          <cell r="AC1128">
            <v>2.243524750904061</v>
          </cell>
          <cell r="AD1128">
            <v>0.34108097398536819</v>
          </cell>
        </row>
        <row r="1129">
          <cell r="AC1129">
            <v>1.8037926783220239</v>
          </cell>
          <cell r="AD1129">
            <v>0.29284516411983769</v>
          </cell>
        </row>
        <row r="1130">
          <cell r="AC1130">
            <v>1.2384524731578259</v>
          </cell>
          <cell r="AD1130">
            <v>0.29632868499838438</v>
          </cell>
        </row>
        <row r="1131">
          <cell r="AC1131">
            <v>1.1949070787080021</v>
          </cell>
          <cell r="AD1131">
            <v>-2.03853261489675</v>
          </cell>
        </row>
        <row r="1132">
          <cell r="AC1132">
            <v>1.1105739068308429</v>
          </cell>
          <cell r="AD1132">
            <v>-0.6986544606152808</v>
          </cell>
        </row>
        <row r="1133">
          <cell r="AC1133">
            <v>1.1658482030791151</v>
          </cell>
          <cell r="AD1133">
            <v>-1.269230790805103</v>
          </cell>
        </row>
        <row r="1134">
          <cell r="AC1134">
            <v>1.0810844066255081</v>
          </cell>
          <cell r="AD1134">
            <v>-1.0278792718305361</v>
          </cell>
        </row>
        <row r="1135">
          <cell r="AC1135">
            <v>1.00349847895097</v>
          </cell>
          <cell r="AD1135">
            <v>-1.1024149259669671</v>
          </cell>
        </row>
        <row r="1136">
          <cell r="AC1136">
            <v>1.329600518122279</v>
          </cell>
          <cell r="AD1136">
            <v>-0.86277910519914702</v>
          </cell>
        </row>
        <row r="1137">
          <cell r="AC1137">
            <v>1.060069891017771</v>
          </cell>
          <cell r="AD1137">
            <v>-0.91056141225708764</v>
          </cell>
        </row>
        <row r="1138">
          <cell r="AC1138">
            <v>1.0986117323617639</v>
          </cell>
          <cell r="AD1138">
            <v>-1.1850504884299851</v>
          </cell>
        </row>
        <row r="1139">
          <cell r="AC1139">
            <v>1.087837296377747</v>
          </cell>
          <cell r="AD1139">
            <v>-1.1296933728154599</v>
          </cell>
        </row>
        <row r="1140">
          <cell r="AC1140">
            <v>0.96049424526747185</v>
          </cell>
          <cell r="AD1140">
            <v>-1.146016901369892</v>
          </cell>
        </row>
        <row r="1141">
          <cell r="AC1141">
            <v>1.08262107309927</v>
          </cell>
          <cell r="AD1141">
            <v>-1.0906220058499809</v>
          </cell>
        </row>
        <row r="1142">
          <cell r="AC1142">
            <v>1.326181408234651</v>
          </cell>
          <cell r="AD1142">
            <v>-0.77871343765956802</v>
          </cell>
        </row>
        <row r="1143">
          <cell r="AC1143">
            <v>1.039457096101507</v>
          </cell>
          <cell r="AD1143">
            <v>-0.96440266084640702</v>
          </cell>
        </row>
        <row r="1144">
          <cell r="AC1144">
            <v>1.156912438420044</v>
          </cell>
          <cell r="AD1144">
            <v>-0.98770301575538244</v>
          </cell>
        </row>
        <row r="1145">
          <cell r="AC1145">
            <v>1.06480970389352</v>
          </cell>
          <cell r="AD1145">
            <v>-0.82769078689043107</v>
          </cell>
        </row>
        <row r="1146">
          <cell r="AC1146">
            <v>1.0027291779876719</v>
          </cell>
          <cell r="AD1146">
            <v>-1.036397295530052</v>
          </cell>
        </row>
        <row r="1147">
          <cell r="AC1147">
            <v>0.88060026425520788</v>
          </cell>
          <cell r="AD1147">
            <v>-1.217810965712586</v>
          </cell>
        </row>
        <row r="1148">
          <cell r="AC1148">
            <v>1.123113070228728</v>
          </cell>
          <cell r="AD1148">
            <v>-0.82795397729941378</v>
          </cell>
        </row>
        <row r="1149">
          <cell r="AC1149">
            <v>1.0428669133220221</v>
          </cell>
          <cell r="AD1149">
            <v>-0.81927719807870603</v>
          </cell>
        </row>
        <row r="1150">
          <cell r="AC1150">
            <v>0.78810321947623385</v>
          </cell>
          <cell r="AD1150">
            <v>-0.95717771302095644</v>
          </cell>
        </row>
        <row r="1151">
          <cell r="AC1151">
            <v>0.90472498702018267</v>
          </cell>
          <cell r="AD1151">
            <v>-1.0237312379038279</v>
          </cell>
        </row>
        <row r="1152">
          <cell r="AC1152">
            <v>0.95855551093789737</v>
          </cell>
          <cell r="AD1152">
            <v>-0.95932335082222986</v>
          </cell>
        </row>
        <row r="1153">
          <cell r="AC1153">
            <v>1.1432492643199661</v>
          </cell>
          <cell r="AD1153">
            <v>-0.66187777870046827</v>
          </cell>
        </row>
        <row r="1154">
          <cell r="AC1154">
            <v>1.2063532994095041</v>
          </cell>
          <cell r="AD1154">
            <v>-0.82681103758444963</v>
          </cell>
        </row>
        <row r="1155">
          <cell r="AC1155">
            <v>1.2042285972837219</v>
          </cell>
          <cell r="AD1155">
            <v>-0.7891247159972008</v>
          </cell>
        </row>
        <row r="1156">
          <cell r="AC1156">
            <v>-4.9833108057154109E-2</v>
          </cell>
          <cell r="AD1156">
            <v>3.354710996231165</v>
          </cell>
        </row>
        <row r="1157">
          <cell r="AC1157">
            <v>-0.13008035428528891</v>
          </cell>
          <cell r="AD1157">
            <v>3.2707700189978519</v>
          </cell>
        </row>
        <row r="1158">
          <cell r="AC1158">
            <v>-1.391648665397081</v>
          </cell>
          <cell r="AD1158">
            <v>2.0641977721507629</v>
          </cell>
        </row>
        <row r="1159">
          <cell r="AC1159">
            <v>-1.352607678763923</v>
          </cell>
          <cell r="AD1159">
            <v>2.0978978516543378</v>
          </cell>
        </row>
        <row r="1160">
          <cell r="AC1160">
            <v>1.1311006162339881</v>
          </cell>
          <cell r="AD1160">
            <v>2.0666833219967349</v>
          </cell>
        </row>
        <row r="1161">
          <cell r="AC1161">
            <v>0.9183529840268827</v>
          </cell>
          <cell r="AD1161">
            <v>1.880734511743305</v>
          </cell>
        </row>
        <row r="1162">
          <cell r="AC1162">
            <v>1.195402597530173</v>
          </cell>
          <cell r="AD1162">
            <v>0.36751118585572923</v>
          </cell>
        </row>
        <row r="1163">
          <cell r="AC1163">
            <v>-0.30469264025304732</v>
          </cell>
          <cell r="AD1163">
            <v>1.374664287984888</v>
          </cell>
        </row>
        <row r="1164">
          <cell r="AC1164">
            <v>-0.24338982822118979</v>
          </cell>
          <cell r="AD1164">
            <v>0.92002776554889387</v>
          </cell>
        </row>
        <row r="1165">
          <cell r="AC1165">
            <v>0.2044326586362134</v>
          </cell>
          <cell r="AD1165">
            <v>1.0927289262718149</v>
          </cell>
        </row>
        <row r="1166">
          <cell r="AC1166">
            <v>-1.0072811407421021</v>
          </cell>
          <cell r="AD1166">
            <v>4.4743986228798693</v>
          </cell>
        </row>
        <row r="1167">
          <cell r="AC1167">
            <v>-1.178831156489806</v>
          </cell>
          <cell r="AD1167">
            <v>3.6140807315729582</v>
          </cell>
        </row>
        <row r="1168">
          <cell r="AC1168">
            <v>-2.114231223987328</v>
          </cell>
          <cell r="AD1168">
            <v>2.7560103130220091</v>
          </cell>
        </row>
        <row r="1169">
          <cell r="AC1169">
            <v>-1.890991193699171</v>
          </cell>
          <cell r="AD1169">
            <v>2.7767366674653782</v>
          </cell>
        </row>
        <row r="1170">
          <cell r="AC1170">
            <v>-2.1138835470827502</v>
          </cell>
          <cell r="AD1170">
            <v>2.8485498721431211</v>
          </cell>
        </row>
        <row r="1171">
          <cell r="AC1171">
            <v>-1.9316830163804779</v>
          </cell>
          <cell r="AD1171">
            <v>3.0525689570225421</v>
          </cell>
        </row>
        <row r="1172">
          <cell r="AC1172">
            <v>3.077403051522638</v>
          </cell>
          <cell r="AD1172">
            <v>-0.1834271859414893</v>
          </cell>
        </row>
        <row r="1173">
          <cell r="AC1173">
            <v>0.75415275977078877</v>
          </cell>
          <cell r="AD1173">
            <v>-0.12807202679769139</v>
          </cell>
        </row>
        <row r="1174">
          <cell r="AC1174">
            <v>3.8069760743888268</v>
          </cell>
          <cell r="AD1174">
            <v>-0.9048497126190107</v>
          </cell>
        </row>
        <row r="1175">
          <cell r="AC1175">
            <v>3.8195569333493502</v>
          </cell>
          <cell r="AD1175">
            <v>-0.96666394260212007</v>
          </cell>
        </row>
        <row r="1176">
          <cell r="AC1176">
            <v>3.5947807476923379</v>
          </cell>
          <cell r="AD1176">
            <v>-0.62836955645493764</v>
          </cell>
        </row>
        <row r="1177">
          <cell r="AC1177">
            <v>0.72816630678389993</v>
          </cell>
          <cell r="AD1177">
            <v>-0.18463162443300349</v>
          </cell>
        </row>
        <row r="1178">
          <cell r="AC1178">
            <v>0.69614926481215611</v>
          </cell>
          <cell r="AD1178">
            <v>-0.32213180097025079</v>
          </cell>
        </row>
        <row r="1179">
          <cell r="AC1179">
            <v>0.77919954078956488</v>
          </cell>
          <cell r="AD1179">
            <v>0.1008629501354785</v>
          </cell>
        </row>
        <row r="1180">
          <cell r="AC1180">
            <v>0.75401469893636897</v>
          </cell>
          <cell r="AD1180">
            <v>-0.35991224349477058</v>
          </cell>
        </row>
        <row r="1181">
          <cell r="AC1181">
            <v>3.1403402155056108</v>
          </cell>
          <cell r="AD1181">
            <v>0.35899218966695939</v>
          </cell>
        </row>
        <row r="1182">
          <cell r="AC1182">
            <v>3.4469201088109589</v>
          </cell>
          <cell r="AD1182">
            <v>0.1035522276505524</v>
          </cell>
        </row>
        <row r="1183">
          <cell r="AC1183">
            <v>2.3331677927187888</v>
          </cell>
          <cell r="AD1183">
            <v>0.91417233961820743</v>
          </cell>
        </row>
        <row r="1184">
          <cell r="AC1184">
            <v>3.0962538695787649</v>
          </cell>
          <cell r="AD1184">
            <v>-9.2579791569085676E-2</v>
          </cell>
        </row>
      </sheetData>
      <sheetData sheetId="5">
        <row r="2">
          <cell r="AD2">
            <v>0.58494503044009538</v>
          </cell>
          <cell r="AE2">
            <v>-0.83233741405530459</v>
          </cell>
          <cell r="AK2">
            <v>-4.446015462895585</v>
          </cell>
          <cell r="AL2">
            <v>1.503575782715695</v>
          </cell>
          <cell r="AP2">
            <v>0</v>
          </cell>
        </row>
        <row r="3">
          <cell r="AD3">
            <v>0.75530556026743045</v>
          </cell>
          <cell r="AE3">
            <v>-1.1543050625563569</v>
          </cell>
          <cell r="AK3">
            <v>3.9996229725362644</v>
          </cell>
          <cell r="AL3">
            <v>-2.7028656735223491</v>
          </cell>
        </row>
        <row r="4">
          <cell r="AD4">
            <v>0.66074257639142964</v>
          </cell>
          <cell r="AE4">
            <v>-1.1787105070873749</v>
          </cell>
          <cell r="AK4">
            <v>-0.91143972389175287</v>
          </cell>
          <cell r="AL4">
            <v>2.6773130571686683</v>
          </cell>
        </row>
        <row r="5">
          <cell r="AD5">
            <v>0.37919077127508849</v>
          </cell>
          <cell r="AE5">
            <v>-1.1889696584220799</v>
          </cell>
          <cell r="AK5">
            <v>-4.4260077044873221</v>
          </cell>
          <cell r="AL5">
            <v>-1.8637139541055026</v>
          </cell>
        </row>
        <row r="6">
          <cell r="AD6">
            <v>0.57136789400244981</v>
          </cell>
          <cell r="AE6">
            <v>-1.0210044267617699</v>
          </cell>
          <cell r="AK6">
            <v>3.6142763866516843</v>
          </cell>
          <cell r="AL6">
            <v>3.2334997998539627</v>
          </cell>
        </row>
        <row r="7">
          <cell r="AD7">
            <v>0.79636217914956908</v>
          </cell>
          <cell r="AE7">
            <v>-0.87351590830187409</v>
          </cell>
        </row>
        <row r="8">
          <cell r="AD8">
            <v>0.72280328708469843</v>
          </cell>
          <cell r="AE8">
            <v>-1.2099170681555711</v>
          </cell>
        </row>
        <row r="9">
          <cell r="AD9">
            <v>0.67868011686758267</v>
          </cell>
          <cell r="AE9">
            <v>-1.1401775545269901</v>
          </cell>
        </row>
        <row r="10">
          <cell r="AD10">
            <v>0.84010485966950899</v>
          </cell>
          <cell r="AE10">
            <v>-0.77057292891599616</v>
          </cell>
        </row>
        <row r="11">
          <cell r="AD11">
            <v>0.91464310216814981</v>
          </cell>
          <cell r="AE11">
            <v>-1.0233090199903869</v>
          </cell>
        </row>
        <row r="12">
          <cell r="AD12">
            <v>0.63830694118042675</v>
          </cell>
          <cell r="AE12">
            <v>-0.86805168776372887</v>
          </cell>
        </row>
        <row r="13">
          <cell r="AD13">
            <v>-3.4463472200009142</v>
          </cell>
          <cell r="AE13">
            <v>0.54262012927576675</v>
          </cell>
        </row>
        <row r="14">
          <cell r="AD14">
            <v>-2.832269399062298</v>
          </cell>
          <cell r="AE14">
            <v>2.5057202995630949</v>
          </cell>
        </row>
        <row r="15">
          <cell r="AD15">
            <v>-2.9765789786730612</v>
          </cell>
          <cell r="AE15">
            <v>1.668182020623908</v>
          </cell>
        </row>
        <row r="16">
          <cell r="AD16">
            <v>-4.058193352371311</v>
          </cell>
          <cell r="AE16">
            <v>0.67580944050411029</v>
          </cell>
        </row>
        <row r="17">
          <cell r="AD17">
            <v>-4.3917404900433841</v>
          </cell>
          <cell r="AE17">
            <v>0.66865240758776701</v>
          </cell>
        </row>
        <row r="18">
          <cell r="AD18">
            <v>-0.65308191794209969</v>
          </cell>
          <cell r="AE18">
            <v>7.8243440063476749E-2</v>
          </cell>
        </row>
        <row r="19">
          <cell r="AD19">
            <v>-0.72313354390615037</v>
          </cell>
          <cell r="AE19">
            <v>1.1751647919262869E-2</v>
          </cell>
        </row>
        <row r="20">
          <cell r="AD20">
            <v>-0.60771691181156162</v>
          </cell>
          <cell r="AE20">
            <v>-0.15000333188142301</v>
          </cell>
        </row>
        <row r="21">
          <cell r="AD21">
            <v>-0.69321299397945113</v>
          </cell>
          <cell r="AE21">
            <v>0.25561137435806741</v>
          </cell>
        </row>
        <row r="22">
          <cell r="AD22">
            <v>-0.93864602576836009</v>
          </cell>
          <cell r="AE22">
            <v>0.19953828038380669</v>
          </cell>
        </row>
        <row r="23">
          <cell r="AD23">
            <v>-0.90366617594442356</v>
          </cell>
          <cell r="AE23">
            <v>-0.25251101077707711</v>
          </cell>
        </row>
        <row r="24">
          <cell r="AD24">
            <v>-0.78420447462195542</v>
          </cell>
          <cell r="AE24">
            <v>0.13802784611796479</v>
          </cell>
        </row>
        <row r="25">
          <cell r="AD25">
            <v>-0.54843672339788641</v>
          </cell>
          <cell r="AE25">
            <v>0.76029421595464575</v>
          </cell>
        </row>
        <row r="26">
          <cell r="AD26">
            <v>-0.69887292268637868</v>
          </cell>
          <cell r="AE26">
            <v>0.1057920843927655</v>
          </cell>
        </row>
        <row r="27">
          <cell r="AD27">
            <v>-3.389409351640972</v>
          </cell>
          <cell r="AE27">
            <v>1.228123068179763</v>
          </cell>
        </row>
        <row r="28">
          <cell r="AD28">
            <v>-3.6376763964576462</v>
          </cell>
          <cell r="AE28">
            <v>0.95808206987754485</v>
          </cell>
        </row>
        <row r="29">
          <cell r="AD29">
            <v>-2.976035920176431</v>
          </cell>
          <cell r="AE29">
            <v>1.452490039501495</v>
          </cell>
        </row>
        <row r="30">
          <cell r="AD30">
            <v>-3.038031791640238</v>
          </cell>
          <cell r="AE30">
            <v>1.521041817073796</v>
          </cell>
        </row>
        <row r="31">
          <cell r="AD31">
            <v>-3.0207674091723962</v>
          </cell>
          <cell r="AE31">
            <v>1.128684296911026</v>
          </cell>
        </row>
        <row r="32">
          <cell r="AD32">
            <v>-3.8020296969315099</v>
          </cell>
          <cell r="AE32">
            <v>1.090103375149446</v>
          </cell>
        </row>
        <row r="33">
          <cell r="AD33">
            <v>-3.4222408126563719</v>
          </cell>
          <cell r="AE33">
            <v>1.699149133376143</v>
          </cell>
        </row>
        <row r="34">
          <cell r="AD34">
            <v>-3.0367652096383471</v>
          </cell>
          <cell r="AE34">
            <v>1.4986824410555319</v>
          </cell>
        </row>
        <row r="35">
          <cell r="AD35">
            <v>-3.170693914688226</v>
          </cell>
          <cell r="AE35">
            <v>1.7347396562333599</v>
          </cell>
        </row>
        <row r="36">
          <cell r="AD36">
            <v>-3.149276005405254</v>
          </cell>
          <cell r="AE36">
            <v>1.074352522984281</v>
          </cell>
        </row>
        <row r="37">
          <cell r="AD37">
            <v>-3.6464101686286949</v>
          </cell>
          <cell r="AE37">
            <v>0.84485962535748538</v>
          </cell>
        </row>
        <row r="38">
          <cell r="AD38">
            <v>-3.8373485547632882</v>
          </cell>
          <cell r="AE38">
            <v>1.064180623357371</v>
          </cell>
        </row>
        <row r="39">
          <cell r="AD39">
            <v>2.1465126798707339</v>
          </cell>
          <cell r="AE39">
            <v>0.62547828997734445</v>
          </cell>
        </row>
        <row r="40">
          <cell r="AD40">
            <v>0.33629500434429321</v>
          </cell>
          <cell r="AE40">
            <v>-1.453380065862627</v>
          </cell>
        </row>
        <row r="41">
          <cell r="AD41">
            <v>-0.24198722462695399</v>
          </cell>
          <cell r="AE41">
            <v>-1.28029633977135</v>
          </cell>
        </row>
        <row r="42">
          <cell r="AD42">
            <v>-0.24775766641472949</v>
          </cell>
          <cell r="AE42">
            <v>-1.3411854966585901</v>
          </cell>
        </row>
        <row r="43">
          <cell r="AD43">
            <v>-0.26331918373409191</v>
          </cell>
          <cell r="AE43">
            <v>-1.237757718866495</v>
          </cell>
        </row>
        <row r="44">
          <cell r="AD44">
            <v>-0.1776389086720781</v>
          </cell>
          <cell r="AE44">
            <v>-1.2107775378175121</v>
          </cell>
        </row>
        <row r="45">
          <cell r="AD45">
            <v>-0.30808935771137019</v>
          </cell>
          <cell r="AE45">
            <v>-1.179946288831947</v>
          </cell>
        </row>
        <row r="46">
          <cell r="AD46">
            <v>0.94603184781232741</v>
          </cell>
          <cell r="AE46">
            <v>0.23719505021231341</v>
          </cell>
        </row>
        <row r="47">
          <cell r="AD47">
            <v>1.31762705741992</v>
          </cell>
          <cell r="AE47">
            <v>0.24895988776531569</v>
          </cell>
        </row>
        <row r="48">
          <cell r="AD48">
            <v>0.23713380898956771</v>
          </cell>
          <cell r="AE48">
            <v>0.31081861241429132</v>
          </cell>
        </row>
        <row r="49">
          <cell r="AD49">
            <v>0.55534745205572766</v>
          </cell>
          <cell r="AE49">
            <v>0.1761527064372701</v>
          </cell>
        </row>
        <row r="50">
          <cell r="AD50">
            <v>1.212048168366787</v>
          </cell>
          <cell r="AE50">
            <v>0.23954594075472371</v>
          </cell>
        </row>
        <row r="51">
          <cell r="AD51">
            <v>1.0915375621871799</v>
          </cell>
          <cell r="AE51">
            <v>0.51496019562619011</v>
          </cell>
        </row>
        <row r="52">
          <cell r="AD52">
            <v>1.527056140746152</v>
          </cell>
          <cell r="AE52">
            <v>0.27888679885741863</v>
          </cell>
        </row>
        <row r="53">
          <cell r="AD53">
            <v>1.154938973580419</v>
          </cell>
          <cell r="AE53">
            <v>0.58346720884275749</v>
          </cell>
        </row>
        <row r="54">
          <cell r="AD54">
            <v>1.759883125157808</v>
          </cell>
          <cell r="AE54">
            <v>0.24798300354858679</v>
          </cell>
        </row>
        <row r="55">
          <cell r="AD55">
            <v>1.95982658264101</v>
          </cell>
          <cell r="AE55">
            <v>0.38148164275743779</v>
          </cell>
        </row>
        <row r="56">
          <cell r="AD56">
            <v>2.0978223166535308</v>
          </cell>
          <cell r="AE56">
            <v>0.24464211115033499</v>
          </cell>
        </row>
        <row r="57">
          <cell r="AD57">
            <v>2.0121042556945081</v>
          </cell>
          <cell r="AE57">
            <v>0.33238172577696512</v>
          </cell>
        </row>
        <row r="58">
          <cell r="AD58">
            <v>0.56882435266618303</v>
          </cell>
          <cell r="AE58">
            <v>0.20659237093283889</v>
          </cell>
        </row>
        <row r="59">
          <cell r="AD59">
            <v>1.64724669101896</v>
          </cell>
          <cell r="AE59">
            <v>-0.14322802354232411</v>
          </cell>
        </row>
        <row r="60">
          <cell r="AD60">
            <v>1.4880630043876599</v>
          </cell>
          <cell r="AE60">
            <v>-0.16844469297248971</v>
          </cell>
        </row>
        <row r="61">
          <cell r="AD61">
            <v>0.95731624243855251</v>
          </cell>
          <cell r="AE61">
            <v>0.34327578899407352</v>
          </cell>
        </row>
        <row r="62">
          <cell r="AD62">
            <v>1.007920100672931</v>
          </cell>
          <cell r="AE62">
            <v>0.7609099883105952</v>
          </cell>
        </row>
        <row r="63">
          <cell r="AD63">
            <v>1.91691958931964</v>
          </cell>
          <cell r="AE63">
            <v>0.40108930987881158</v>
          </cell>
        </row>
        <row r="64">
          <cell r="AD64">
            <v>1.6855081416372559</v>
          </cell>
          <cell r="AE64">
            <v>-6.8511469478685222E-2</v>
          </cell>
        </row>
        <row r="65">
          <cell r="AD65">
            <v>1.7626761545564731</v>
          </cell>
          <cell r="AE65">
            <v>0.2365882726469502</v>
          </cell>
        </row>
        <row r="66">
          <cell r="AD66">
            <v>1.1602869887098639</v>
          </cell>
          <cell r="AE66">
            <v>-0.33838139718598809</v>
          </cell>
        </row>
        <row r="67">
          <cell r="AD67">
            <v>0.34698115223364562</v>
          </cell>
          <cell r="AE67">
            <v>-0.1231837533212118</v>
          </cell>
        </row>
        <row r="68">
          <cell r="AD68">
            <v>1.5255309542968649</v>
          </cell>
          <cell r="AE68">
            <v>0.15659125974062371</v>
          </cell>
        </row>
        <row r="69">
          <cell r="AD69">
            <v>0.77631261650126615</v>
          </cell>
          <cell r="AE69">
            <v>0.79875833185318768</v>
          </cell>
        </row>
        <row r="70">
          <cell r="AD70">
            <v>1.630735963799401</v>
          </cell>
          <cell r="AE70">
            <v>-7.8353633469022646E-2</v>
          </cell>
        </row>
        <row r="71">
          <cell r="AD71">
            <v>0.42162100261516011</v>
          </cell>
          <cell r="AE71">
            <v>-1.2396613982374489</v>
          </cell>
        </row>
        <row r="72">
          <cell r="AD72">
            <v>0.75001752119612652</v>
          </cell>
          <cell r="AE72">
            <v>-1.1150867686679189</v>
          </cell>
        </row>
        <row r="73">
          <cell r="AD73">
            <v>1.4508411114637609</v>
          </cell>
          <cell r="AE73">
            <v>-0.16918240938209569</v>
          </cell>
        </row>
        <row r="74">
          <cell r="AD74">
            <v>1.0618355836300439</v>
          </cell>
          <cell r="AE74">
            <v>0.51930910714572598</v>
          </cell>
        </row>
        <row r="75">
          <cell r="AD75">
            <v>1.1238530166525</v>
          </cell>
          <cell r="AE75">
            <v>-0.7225564089504839</v>
          </cell>
        </row>
        <row r="76">
          <cell r="AD76">
            <v>0.99577040297258512</v>
          </cell>
          <cell r="AE76">
            <v>0.90493417712514002</v>
          </cell>
        </row>
        <row r="77">
          <cell r="AD77">
            <v>0.8900284815203402</v>
          </cell>
          <cell r="AE77">
            <v>-0.21848905421622561</v>
          </cell>
        </row>
        <row r="78">
          <cell r="AD78">
            <v>0.67399294727924575</v>
          </cell>
          <cell r="AE78">
            <v>0.1535991379242175</v>
          </cell>
        </row>
        <row r="79">
          <cell r="AD79">
            <v>0.60144281826534829</v>
          </cell>
          <cell r="AE79">
            <v>0.34097833261104482</v>
          </cell>
        </row>
        <row r="80">
          <cell r="AD80">
            <v>1.822048105498536</v>
          </cell>
          <cell r="AE80">
            <v>-0.29687640484062361</v>
          </cell>
        </row>
        <row r="81">
          <cell r="AD81">
            <v>0.88431967849723736</v>
          </cell>
          <cell r="AE81">
            <v>0.3580157707594363</v>
          </cell>
        </row>
        <row r="82">
          <cell r="AD82">
            <v>1.672863132893827</v>
          </cell>
          <cell r="AE82">
            <v>-0.1297370921873765</v>
          </cell>
        </row>
        <row r="83">
          <cell r="AD83">
            <v>0.59833967754114648</v>
          </cell>
          <cell r="AE83">
            <v>-0.94149350140547161</v>
          </cell>
        </row>
        <row r="84">
          <cell r="AD84">
            <v>0.92470899401373829</v>
          </cell>
          <cell r="AE84">
            <v>1.313351110778232E-2</v>
          </cell>
        </row>
        <row r="85">
          <cell r="AD85">
            <v>1.174865319116243</v>
          </cell>
          <cell r="AE85">
            <v>-6.1684161276107867E-2</v>
          </cell>
        </row>
        <row r="86">
          <cell r="AD86">
            <v>0.5689553987935374</v>
          </cell>
          <cell r="AE86">
            <v>-0.190280213851273</v>
          </cell>
        </row>
        <row r="87">
          <cell r="AD87">
            <v>1.6553416330543891</v>
          </cell>
          <cell r="AE87">
            <v>-0.30537115812583959</v>
          </cell>
        </row>
        <row r="88">
          <cell r="AD88">
            <v>1.4437963329007731E-2</v>
          </cell>
          <cell r="AE88">
            <v>-1.4148331498311351</v>
          </cell>
        </row>
        <row r="89">
          <cell r="AD89">
            <v>0.83583155583590174</v>
          </cell>
          <cell r="AE89">
            <v>-1.936604522820834</v>
          </cell>
        </row>
        <row r="90">
          <cell r="AD90">
            <v>1.545832619057494</v>
          </cell>
          <cell r="AE90">
            <v>-0.58725056465457903</v>
          </cell>
        </row>
        <row r="91">
          <cell r="AD91">
            <v>3.00291767520676E-2</v>
          </cell>
          <cell r="AE91">
            <v>-1.285597384651888</v>
          </cell>
        </row>
        <row r="92">
          <cell r="AD92">
            <v>8.3774827954282236E-3</v>
          </cell>
          <cell r="AE92">
            <v>-1.178149681655261</v>
          </cell>
        </row>
        <row r="93">
          <cell r="AD93">
            <v>-0.40466631833861078</v>
          </cell>
          <cell r="AE93">
            <v>0.68370635057158824</v>
          </cell>
        </row>
        <row r="94">
          <cell r="AD94">
            <v>-0.2012599728074739</v>
          </cell>
          <cell r="AE94">
            <v>0.71947665816132955</v>
          </cell>
        </row>
        <row r="95">
          <cell r="AD95">
            <v>-0.48004489952411528</v>
          </cell>
          <cell r="AE95">
            <v>0.62245881786963564</v>
          </cell>
        </row>
        <row r="96">
          <cell r="AD96">
            <v>0.75418738286961262</v>
          </cell>
          <cell r="AE96">
            <v>2.5123710909040611</v>
          </cell>
        </row>
        <row r="97">
          <cell r="AD97">
            <v>0.22845558983311581</v>
          </cell>
          <cell r="AE97">
            <v>2.3728511935392769</v>
          </cell>
        </row>
        <row r="98">
          <cell r="AD98">
            <v>0.39828883520280439</v>
          </cell>
          <cell r="AE98">
            <v>3.0609193874501441</v>
          </cell>
        </row>
        <row r="99">
          <cell r="AD99">
            <v>-5.0437188554907232E-4</v>
          </cell>
          <cell r="AE99">
            <v>-0.58346507324900765</v>
          </cell>
        </row>
        <row r="100">
          <cell r="AD100">
            <v>0.29635733551812499</v>
          </cell>
          <cell r="AE100">
            <v>-0.13759588708488391</v>
          </cell>
        </row>
        <row r="101">
          <cell r="AD101">
            <v>0.18365926849296069</v>
          </cell>
          <cell r="AE101">
            <v>-0.53445611568390294</v>
          </cell>
        </row>
        <row r="102">
          <cell r="AD102">
            <v>0.228956976553126</v>
          </cell>
          <cell r="AE102">
            <v>-0.66376146703604344</v>
          </cell>
        </row>
        <row r="103">
          <cell r="AD103">
            <v>0.32123881292771589</v>
          </cell>
          <cell r="AE103">
            <v>-0.27333332094532548</v>
          </cell>
        </row>
        <row r="104">
          <cell r="AD104">
            <v>0.67808900763670621</v>
          </cell>
          <cell r="AE104">
            <v>-0.42357312418593579</v>
          </cell>
        </row>
        <row r="105">
          <cell r="AD105">
            <v>0.20902694912053879</v>
          </cell>
          <cell r="AE105">
            <v>-0.6213430231793674</v>
          </cell>
        </row>
        <row r="106">
          <cell r="AD106">
            <v>0.32992982411788219</v>
          </cell>
          <cell r="AE106">
            <v>-0.70862767623184919</v>
          </cell>
        </row>
        <row r="107">
          <cell r="AD107">
            <v>0.64491382771152372</v>
          </cell>
          <cell r="AE107">
            <v>-0.21491724627320399</v>
          </cell>
        </row>
        <row r="108">
          <cell r="AD108">
            <v>-5.859544483120027E-3</v>
          </cell>
          <cell r="AE108">
            <v>-1.042800704718077</v>
          </cell>
        </row>
        <row r="109">
          <cell r="AD109">
            <v>5.1107785688162682E-2</v>
          </cell>
          <cell r="AE109">
            <v>-0.69111537611432783</v>
          </cell>
        </row>
        <row r="110">
          <cell r="AD110">
            <v>0.2773382608703267</v>
          </cell>
          <cell r="AE110">
            <v>-0.30705385176355099</v>
          </cell>
        </row>
        <row r="111">
          <cell r="AD111">
            <v>7.7554546981619801E-2</v>
          </cell>
          <cell r="AE111">
            <v>-0.95220465236799001</v>
          </cell>
        </row>
        <row r="112">
          <cell r="AD112">
            <v>0.15198098150934131</v>
          </cell>
          <cell r="AE112">
            <v>-0.35722143364450321</v>
          </cell>
        </row>
        <row r="113">
          <cell r="AD113">
            <v>1.15380608337343</v>
          </cell>
          <cell r="AE113">
            <v>0.5386981068996699</v>
          </cell>
        </row>
        <row r="114">
          <cell r="AD114">
            <v>0.26405798955948401</v>
          </cell>
          <cell r="AE114">
            <v>-0.86597646511897419</v>
          </cell>
        </row>
        <row r="115">
          <cell r="AD115">
            <v>0.42649821361474632</v>
          </cell>
          <cell r="AE115">
            <v>-0.44979603529928419</v>
          </cell>
        </row>
        <row r="116">
          <cell r="AD116">
            <v>-0.1875832328147243</v>
          </cell>
          <cell r="AE116">
            <v>-0.8991384209436678</v>
          </cell>
        </row>
        <row r="117">
          <cell r="AD117">
            <v>1.245751798756545</v>
          </cell>
          <cell r="AE117">
            <v>-0.79901306560700236</v>
          </cell>
        </row>
        <row r="118">
          <cell r="AD118">
            <v>1.5028371948502359</v>
          </cell>
          <cell r="AE118">
            <v>-0.58575458552963389</v>
          </cell>
        </row>
        <row r="119">
          <cell r="AD119">
            <v>0.9023272008692802</v>
          </cell>
          <cell r="AE119">
            <v>-0.43899878288828742</v>
          </cell>
        </row>
        <row r="120">
          <cell r="AD120">
            <v>1.5158643221810251</v>
          </cell>
          <cell r="AE120">
            <v>-0.27143012148060491</v>
          </cell>
        </row>
        <row r="121">
          <cell r="AD121">
            <v>0.6896832301838004</v>
          </cell>
          <cell r="AE121">
            <v>-0.98742331453435861</v>
          </cell>
        </row>
        <row r="122">
          <cell r="AD122">
            <v>0.69501724826124844</v>
          </cell>
          <cell r="AE122">
            <v>-0.83595430878217314</v>
          </cell>
        </row>
        <row r="123">
          <cell r="AD123">
            <v>0.70284160293537035</v>
          </cell>
          <cell r="AE123">
            <v>-1.2340070479937739</v>
          </cell>
        </row>
        <row r="124">
          <cell r="AD124">
            <v>1.2623759182036269</v>
          </cell>
          <cell r="AE124">
            <v>-0.88208754707669335</v>
          </cell>
        </row>
        <row r="125">
          <cell r="AD125">
            <v>0.25320915956677581</v>
          </cell>
          <cell r="AE125">
            <v>-1.041174366377043</v>
          </cell>
        </row>
        <row r="126">
          <cell r="AD126">
            <v>0.36153373410203887</v>
          </cell>
          <cell r="AE126">
            <v>-0.97600261081682171</v>
          </cell>
        </row>
        <row r="127">
          <cell r="AD127">
            <v>0.26603097269250481</v>
          </cell>
          <cell r="AE127">
            <v>-1.1881415768600341</v>
          </cell>
        </row>
        <row r="128">
          <cell r="AD128">
            <v>0.15181780667985931</v>
          </cell>
          <cell r="AE128">
            <v>-0.9449734461003827</v>
          </cell>
        </row>
        <row r="129">
          <cell r="AD129">
            <v>0.1073157233989772</v>
          </cell>
          <cell r="AE129">
            <v>-1.3487667111617681</v>
          </cell>
        </row>
        <row r="130">
          <cell r="AD130">
            <v>0.18804029552844839</v>
          </cell>
          <cell r="AE130">
            <v>-1.0354620311880971</v>
          </cell>
        </row>
        <row r="131">
          <cell r="AD131">
            <v>0.88299703257520723</v>
          </cell>
          <cell r="AE131">
            <v>1.621192682859574</v>
          </cell>
        </row>
        <row r="132">
          <cell r="AD132">
            <v>1.4008505574492229</v>
          </cell>
          <cell r="AE132">
            <v>1.304407150918546</v>
          </cell>
        </row>
        <row r="133">
          <cell r="AD133">
            <v>1.0402073158991481</v>
          </cell>
          <cell r="AE133">
            <v>3.5374583958117212</v>
          </cell>
        </row>
        <row r="134">
          <cell r="AD134">
            <v>-0.63199807302885602</v>
          </cell>
          <cell r="AE134">
            <v>1.015995231035262</v>
          </cell>
        </row>
        <row r="135">
          <cell r="AD135">
            <v>0.84594943212062568</v>
          </cell>
          <cell r="AE135">
            <v>3.065909393639664</v>
          </cell>
        </row>
        <row r="136">
          <cell r="AD136">
            <v>0.32684744244167491</v>
          </cell>
          <cell r="AE136">
            <v>2.2614655597989479</v>
          </cell>
        </row>
        <row r="137">
          <cell r="AD137">
            <v>0.19080875522252219</v>
          </cell>
          <cell r="AE137">
            <v>2.848944821813999</v>
          </cell>
        </row>
        <row r="138">
          <cell r="AD138">
            <v>0.27045594736379919</v>
          </cell>
          <cell r="AE138">
            <v>-1.3095037108018539</v>
          </cell>
        </row>
        <row r="139">
          <cell r="AD139">
            <v>0.41082060865876202</v>
          </cell>
          <cell r="AE139">
            <v>-1.7109170838275789</v>
          </cell>
        </row>
        <row r="140">
          <cell r="AD140">
            <v>0.31515308958630261</v>
          </cell>
          <cell r="AE140">
            <v>-2.0076254650487382</v>
          </cell>
        </row>
        <row r="141">
          <cell r="AD141">
            <v>1.172505185597617</v>
          </cell>
          <cell r="AE141">
            <v>-1.648303216301646</v>
          </cell>
        </row>
        <row r="142">
          <cell r="AD142">
            <v>1.2821761075657709</v>
          </cell>
          <cell r="AE142">
            <v>-1.682515696127433</v>
          </cell>
        </row>
        <row r="143">
          <cell r="AD143">
            <v>1.342009531851259</v>
          </cell>
          <cell r="AE143">
            <v>-1.71087465740083</v>
          </cell>
        </row>
        <row r="144">
          <cell r="AD144">
            <v>2.8401350638445702</v>
          </cell>
          <cell r="AE144">
            <v>9.5828140032501574E-3</v>
          </cell>
        </row>
        <row r="145">
          <cell r="AD145">
            <v>2.089912555679251</v>
          </cell>
          <cell r="AE145">
            <v>-0.76869672414029622</v>
          </cell>
        </row>
        <row r="146">
          <cell r="AD146">
            <v>2.1753714594030331</v>
          </cell>
          <cell r="AE146">
            <v>-0.70332943039262164</v>
          </cell>
        </row>
        <row r="147">
          <cell r="AD147">
            <v>2.3740877607374489</v>
          </cell>
          <cell r="AE147">
            <v>-0.31107900077194001</v>
          </cell>
        </row>
        <row r="148">
          <cell r="AD148">
            <v>1.2358854832714929</v>
          </cell>
          <cell r="AE148">
            <v>-1.267517995744432</v>
          </cell>
        </row>
        <row r="149">
          <cell r="AD149">
            <v>1.478576291237961</v>
          </cell>
          <cell r="AE149">
            <v>-1.1276176706466781</v>
          </cell>
        </row>
        <row r="150">
          <cell r="AD150">
            <v>0.91095119157321935</v>
          </cell>
          <cell r="AE150">
            <v>-1.819263464608049</v>
          </cell>
        </row>
        <row r="151">
          <cell r="AD151">
            <v>0.95173759050926743</v>
          </cell>
          <cell r="AE151">
            <v>-1.8566673433539951</v>
          </cell>
        </row>
        <row r="152">
          <cell r="AD152">
            <v>1.0394071065123409</v>
          </cell>
          <cell r="AE152">
            <v>-1.706795648004646</v>
          </cell>
        </row>
        <row r="153">
          <cell r="AD153">
            <v>0.64098242559875052</v>
          </cell>
          <cell r="AE153">
            <v>2.0819518747975549</v>
          </cell>
        </row>
        <row r="154">
          <cell r="AD154">
            <v>-0.41229825164259459</v>
          </cell>
          <cell r="AE154">
            <v>-1.551978207494308</v>
          </cell>
        </row>
        <row r="155">
          <cell r="AD155">
            <v>-0.36138332350558172</v>
          </cell>
          <cell r="AE155">
            <v>-1.4902102879079411</v>
          </cell>
        </row>
        <row r="156">
          <cell r="AD156">
            <v>-0.24010667555589679</v>
          </cell>
          <cell r="AE156">
            <v>-1.535600344091935</v>
          </cell>
        </row>
        <row r="157">
          <cell r="AD157">
            <v>-0.2197053522126706</v>
          </cell>
          <cell r="AE157">
            <v>-1.576819341285574</v>
          </cell>
        </row>
        <row r="158">
          <cell r="AD158">
            <v>-0.28501852641229308</v>
          </cell>
          <cell r="AE158">
            <v>-1.490317488826552</v>
          </cell>
        </row>
        <row r="159">
          <cell r="AD159">
            <v>0.18646722403568161</v>
          </cell>
          <cell r="AE159">
            <v>-1.228741527186443</v>
          </cell>
        </row>
        <row r="160">
          <cell r="AD160">
            <v>0.15720968854518619</v>
          </cell>
          <cell r="AE160">
            <v>-1.2541995875226839</v>
          </cell>
        </row>
        <row r="161">
          <cell r="AD161">
            <v>0.14010376200407021</v>
          </cell>
          <cell r="AE161">
            <v>-1.275319594676112</v>
          </cell>
        </row>
        <row r="162">
          <cell r="AD162">
            <v>0.23475259687814731</v>
          </cell>
          <cell r="AE162">
            <v>-1.531310565072638</v>
          </cell>
        </row>
        <row r="163">
          <cell r="AD163">
            <v>0.45011357425744891</v>
          </cell>
          <cell r="AE163">
            <v>-1.777668694005158</v>
          </cell>
        </row>
        <row r="164">
          <cell r="AD164">
            <v>8.3636908936373988E-2</v>
          </cell>
          <cell r="AE164">
            <v>-1.4011865416786109</v>
          </cell>
        </row>
        <row r="165">
          <cell r="AD165">
            <v>1.0451036491012791</v>
          </cell>
          <cell r="AE165">
            <v>-1.785463881445309</v>
          </cell>
        </row>
        <row r="166">
          <cell r="AD166">
            <v>7.9270011870724341E-2</v>
          </cell>
          <cell r="AE166">
            <v>-1.3732493969415109</v>
          </cell>
        </row>
        <row r="167">
          <cell r="AD167">
            <v>0.166629377162093</v>
          </cell>
          <cell r="AE167">
            <v>-1.258822646114083</v>
          </cell>
        </row>
        <row r="168">
          <cell r="AD168">
            <v>-0.56635236719491056</v>
          </cell>
          <cell r="AE168">
            <v>-2.4225660139876459</v>
          </cell>
        </row>
        <row r="169">
          <cell r="AD169">
            <v>1.807222924756104</v>
          </cell>
          <cell r="AE169">
            <v>-0.51251512860284387</v>
          </cell>
        </row>
        <row r="170">
          <cell r="AD170">
            <v>7.6244407491535243E-2</v>
          </cell>
          <cell r="AE170">
            <v>-1.226560268867813</v>
          </cell>
        </row>
        <row r="171">
          <cell r="AD171">
            <v>0.10927170750299969</v>
          </cell>
          <cell r="AE171">
            <v>-1.3196308488444921</v>
          </cell>
        </row>
        <row r="172">
          <cell r="AD172">
            <v>-0.86546569243588012</v>
          </cell>
          <cell r="AE172">
            <v>-2.905248441747851</v>
          </cell>
        </row>
        <row r="173">
          <cell r="AD173">
            <v>7.5983224634442625E-2</v>
          </cell>
          <cell r="AE173">
            <v>-1.2609217393256911</v>
          </cell>
        </row>
        <row r="174">
          <cell r="AD174">
            <v>5.690537563361199E-2</v>
          </cell>
          <cell r="AE174">
            <v>-1.2224251226053571</v>
          </cell>
        </row>
        <row r="175">
          <cell r="AD175">
            <v>-4.1080455291759493E-2</v>
          </cell>
          <cell r="AE175">
            <v>-1.599866157172589</v>
          </cell>
        </row>
        <row r="176">
          <cell r="AD176">
            <v>0.18238848489141449</v>
          </cell>
          <cell r="AE176">
            <v>-1.712088953084195</v>
          </cell>
        </row>
        <row r="177">
          <cell r="AD177">
            <v>-3.8759719199693829E-2</v>
          </cell>
          <cell r="AE177">
            <v>-1.53416968491551</v>
          </cell>
        </row>
        <row r="178">
          <cell r="AD178">
            <v>8.2662228096633261E-3</v>
          </cell>
          <cell r="AE178">
            <v>-1.561828114099435</v>
          </cell>
        </row>
        <row r="179">
          <cell r="AD179">
            <v>4.9412436117171533E-2</v>
          </cell>
          <cell r="AE179">
            <v>-1.508072799749179</v>
          </cell>
        </row>
        <row r="180">
          <cell r="AD180">
            <v>-3.4249815754047098E-2</v>
          </cell>
          <cell r="AE180">
            <v>-1.4938225442216351</v>
          </cell>
        </row>
        <row r="181">
          <cell r="AD181">
            <v>0.22368838311950709</v>
          </cell>
          <cell r="AE181">
            <v>-1.6724683688008299</v>
          </cell>
        </row>
        <row r="182">
          <cell r="AD182">
            <v>0.1047043915466582</v>
          </cell>
          <cell r="AE182">
            <v>-1.6075488657241199</v>
          </cell>
        </row>
        <row r="183">
          <cell r="AD183">
            <v>0.12872990026575551</v>
          </cell>
          <cell r="AE183">
            <v>-1.6656252960737521</v>
          </cell>
        </row>
        <row r="184">
          <cell r="AD184">
            <v>6.361281511853005E-2</v>
          </cell>
          <cell r="AE184">
            <v>-1.6118357279414299</v>
          </cell>
        </row>
        <row r="185">
          <cell r="AD185">
            <v>-9.3825732512970425E-2</v>
          </cell>
          <cell r="AE185">
            <v>-2.0124278977037058</v>
          </cell>
        </row>
        <row r="186">
          <cell r="AD186">
            <v>1.38434858320298</v>
          </cell>
          <cell r="AE186">
            <v>-1.510991498962726</v>
          </cell>
        </row>
        <row r="187">
          <cell r="AD187">
            <v>0.10216086272724451</v>
          </cell>
          <cell r="AE187">
            <v>-1.5651855638018259</v>
          </cell>
        </row>
        <row r="188">
          <cell r="AD188">
            <v>0.68159285021449889</v>
          </cell>
          <cell r="AE188">
            <v>-1.666606755808516</v>
          </cell>
        </row>
        <row r="189">
          <cell r="AD189">
            <v>0.35128827408780189</v>
          </cell>
          <cell r="AE189">
            <v>-1.6848923002086471</v>
          </cell>
        </row>
        <row r="190">
          <cell r="AD190">
            <v>0.28808241835091492</v>
          </cell>
          <cell r="AE190">
            <v>-1.6692690007816331</v>
          </cell>
        </row>
        <row r="191">
          <cell r="AD191">
            <v>0.2752633379033313</v>
          </cell>
          <cell r="AE191">
            <v>-1.3737041017507099</v>
          </cell>
        </row>
        <row r="192">
          <cell r="AD192">
            <v>0.27352633976119922</v>
          </cell>
          <cell r="AE192">
            <v>-1.3721223000124561</v>
          </cell>
        </row>
        <row r="193">
          <cell r="AD193">
            <v>0.19782669770266911</v>
          </cell>
          <cell r="AE193">
            <v>-1.3864578669170089</v>
          </cell>
        </row>
        <row r="194">
          <cell r="AD194">
            <v>0.10505156197557269</v>
          </cell>
          <cell r="AE194">
            <v>-1.2917884146051091</v>
          </cell>
        </row>
        <row r="195">
          <cell r="AD195">
            <v>0.24418884386358031</v>
          </cell>
          <cell r="AE195">
            <v>-1.348422314814002</v>
          </cell>
        </row>
        <row r="196">
          <cell r="AD196">
            <v>0.1070075205359913</v>
          </cell>
          <cell r="AE196">
            <v>-1.2644907357894859</v>
          </cell>
        </row>
        <row r="197">
          <cell r="AD197">
            <v>0.12510854902033619</v>
          </cell>
          <cell r="AE197">
            <v>-1.3469050796876521</v>
          </cell>
        </row>
        <row r="198">
          <cell r="AD198">
            <v>0.4860917853358423</v>
          </cell>
          <cell r="AE198">
            <v>-1.4830151824880671</v>
          </cell>
        </row>
        <row r="199">
          <cell r="AD199">
            <v>0.12500714825954651</v>
          </cell>
          <cell r="AE199">
            <v>-1.3063523063098501</v>
          </cell>
        </row>
        <row r="200">
          <cell r="AD200">
            <v>0.1007872472846201</v>
          </cell>
          <cell r="AE200">
            <v>-1.248239841161864</v>
          </cell>
        </row>
        <row r="201">
          <cell r="AD201">
            <v>6.5562040655443923E-2</v>
          </cell>
          <cell r="AE201">
            <v>-1.236842765582526</v>
          </cell>
        </row>
        <row r="202">
          <cell r="AD202">
            <v>7.4269453062592292E-2</v>
          </cell>
          <cell r="AE202">
            <v>-1.364431215929357</v>
          </cell>
        </row>
        <row r="203">
          <cell r="AD203">
            <v>0.2550721862050454</v>
          </cell>
          <cell r="AE203">
            <v>-1.4920434857709819</v>
          </cell>
        </row>
        <row r="204">
          <cell r="AD204">
            <v>4.5096776431769639E-2</v>
          </cell>
          <cell r="AE204">
            <v>-1.213510299331666</v>
          </cell>
        </row>
        <row r="205">
          <cell r="AD205">
            <v>9.8964302253624098E-2</v>
          </cell>
          <cell r="AE205">
            <v>-1.4315008747258611</v>
          </cell>
        </row>
        <row r="206">
          <cell r="AD206">
            <v>0.42040767618413821</v>
          </cell>
          <cell r="AE206">
            <v>-1.1063116403397351</v>
          </cell>
        </row>
        <row r="207">
          <cell r="AD207">
            <v>1.279716408325356</v>
          </cell>
          <cell r="AE207">
            <v>-0.18720482870232971</v>
          </cell>
        </row>
        <row r="208">
          <cell r="AD208">
            <v>1.1430952903837159</v>
          </cell>
          <cell r="AE208">
            <v>0.13784618452991079</v>
          </cell>
        </row>
        <row r="209">
          <cell r="AD209">
            <v>1.278622103400445</v>
          </cell>
          <cell r="AE209">
            <v>-0.17227982053675081</v>
          </cell>
        </row>
        <row r="210">
          <cell r="AD210">
            <v>0.87620638259420891</v>
          </cell>
          <cell r="AE210">
            <v>1.495702593801543E-2</v>
          </cell>
        </row>
        <row r="211">
          <cell r="AD211">
            <v>1.1394936158610991</v>
          </cell>
          <cell r="AE211">
            <v>-0.19220015498908749</v>
          </cell>
        </row>
        <row r="212">
          <cell r="AD212">
            <v>0.85080728440742626</v>
          </cell>
          <cell r="AE212">
            <v>0.18452025255653781</v>
          </cell>
        </row>
        <row r="213">
          <cell r="AD213">
            <v>0.49384672973778471</v>
          </cell>
          <cell r="AE213">
            <v>-1.119039365831586</v>
          </cell>
        </row>
        <row r="214">
          <cell r="AD214">
            <v>0.466481206305914</v>
          </cell>
          <cell r="AE214">
            <v>-1.149214457671129</v>
          </cell>
        </row>
        <row r="215">
          <cell r="AD215">
            <v>0.49688100725440892</v>
          </cell>
          <cell r="AE215">
            <v>-0.9363398715050737</v>
          </cell>
        </row>
        <row r="216">
          <cell r="AD216">
            <v>1.0166463157440659</v>
          </cell>
          <cell r="AE216">
            <v>0.1083630356746694</v>
          </cell>
        </row>
        <row r="217">
          <cell r="AD217">
            <v>1.1601643019849801</v>
          </cell>
          <cell r="AE217">
            <v>0.36268807108985279</v>
          </cell>
        </row>
        <row r="218">
          <cell r="AD218">
            <v>0.49307099885765721</v>
          </cell>
          <cell r="AE218">
            <v>-0.4137044656657361</v>
          </cell>
        </row>
        <row r="219">
          <cell r="AD219">
            <v>0.75590538236347404</v>
          </cell>
          <cell r="AE219">
            <v>0.29223280706348181</v>
          </cell>
        </row>
        <row r="220">
          <cell r="AD220">
            <v>1.4856334694002971</v>
          </cell>
          <cell r="AE220">
            <v>0.88614882063852463</v>
          </cell>
        </row>
        <row r="221">
          <cell r="AD221">
            <v>1.333509896300066</v>
          </cell>
          <cell r="AE221">
            <v>1.1001929875988401</v>
          </cell>
        </row>
        <row r="222">
          <cell r="AD222">
            <v>1.3898264165007921</v>
          </cell>
          <cell r="AE222">
            <v>0.74598752566157278</v>
          </cell>
        </row>
        <row r="223">
          <cell r="AD223">
            <v>1.392255893373888</v>
          </cell>
          <cell r="AE223">
            <v>0.60683275705595729</v>
          </cell>
        </row>
        <row r="224">
          <cell r="AD224">
            <v>1.137727514106101</v>
          </cell>
          <cell r="AE224">
            <v>-0.65472880547929491</v>
          </cell>
        </row>
        <row r="225">
          <cell r="AD225">
            <v>1.071359334587513</v>
          </cell>
          <cell r="AE225">
            <v>-0.78440461844029641</v>
          </cell>
        </row>
        <row r="226">
          <cell r="AD226">
            <v>0.84264740293502949</v>
          </cell>
          <cell r="AE226">
            <v>-0.52040603581654465</v>
          </cell>
        </row>
        <row r="227">
          <cell r="AD227">
            <v>-0.23825056040542161</v>
          </cell>
          <cell r="AE227">
            <v>-1.02063566119289</v>
          </cell>
        </row>
        <row r="228">
          <cell r="AD228">
            <v>0.21313399675101771</v>
          </cell>
          <cell r="AE228">
            <v>-1.1374435551656099</v>
          </cell>
        </row>
        <row r="229">
          <cell r="AD229">
            <v>-0.1951793214400821</v>
          </cell>
          <cell r="AE229">
            <v>-1.4453292771508039</v>
          </cell>
        </row>
        <row r="230">
          <cell r="AD230">
            <v>0.48589229103644249</v>
          </cell>
          <cell r="AE230">
            <v>-1.137124525957125</v>
          </cell>
        </row>
        <row r="231">
          <cell r="AD231">
            <v>1.5051913167819279E-2</v>
          </cell>
          <cell r="AE231">
            <v>-1.277762393077851</v>
          </cell>
        </row>
        <row r="232">
          <cell r="AD232">
            <v>0.56097947978139284</v>
          </cell>
          <cell r="AE232">
            <v>-0.82125962536281472</v>
          </cell>
        </row>
        <row r="233">
          <cell r="AD233">
            <v>0.56290209087396992</v>
          </cell>
          <cell r="AE233">
            <v>-0.36679953883587368</v>
          </cell>
        </row>
        <row r="234">
          <cell r="AD234">
            <v>0.40738335467499059</v>
          </cell>
          <cell r="AE234">
            <v>-0.1688465286759295</v>
          </cell>
        </row>
        <row r="235">
          <cell r="AD235">
            <v>0.38114934645410709</v>
          </cell>
          <cell r="AE235">
            <v>-0.47242395313191488</v>
          </cell>
        </row>
        <row r="236">
          <cell r="AD236">
            <v>0.76885914090140139</v>
          </cell>
          <cell r="AE236">
            <v>-0.57534429651173669</v>
          </cell>
        </row>
        <row r="237">
          <cell r="AD237">
            <v>0.25424565565397228</v>
          </cell>
          <cell r="AE237">
            <v>-0.81393978935289135</v>
          </cell>
        </row>
        <row r="238">
          <cell r="AD238">
            <v>0.4803707988836447</v>
          </cell>
          <cell r="AE238">
            <v>-0.26059819504745402</v>
          </cell>
        </row>
        <row r="239">
          <cell r="AD239">
            <v>0.38763692194800248</v>
          </cell>
          <cell r="AE239">
            <v>-0.33400972502173348</v>
          </cell>
        </row>
        <row r="240">
          <cell r="AD240">
            <v>0.60035733462018404</v>
          </cell>
          <cell r="AE240">
            <v>-0.4399778765633312</v>
          </cell>
        </row>
        <row r="241">
          <cell r="AD241">
            <v>1.482325501611496</v>
          </cell>
          <cell r="AE241">
            <v>2.1323710232823299</v>
          </cell>
        </row>
        <row r="242">
          <cell r="AD242">
            <v>1.3904511218645019</v>
          </cell>
          <cell r="AE242">
            <v>2.538235431794718</v>
          </cell>
        </row>
        <row r="243">
          <cell r="AD243">
            <v>1.497979068040451</v>
          </cell>
          <cell r="AE243">
            <v>1.186463794781444</v>
          </cell>
        </row>
        <row r="244">
          <cell r="AD244">
            <v>1.7799086724350239</v>
          </cell>
          <cell r="AE244">
            <v>0.98500235652210322</v>
          </cell>
        </row>
        <row r="245">
          <cell r="AD245">
            <v>1.8895013977284409</v>
          </cell>
          <cell r="AE245">
            <v>0.74251397459578339</v>
          </cell>
        </row>
        <row r="246">
          <cell r="AD246">
            <v>1.5098924853839231</v>
          </cell>
          <cell r="AE246">
            <v>1.896653646231055</v>
          </cell>
        </row>
        <row r="247">
          <cell r="AD247">
            <v>2.7003761233788728</v>
          </cell>
          <cell r="AE247">
            <v>3.0123168820008521</v>
          </cell>
        </row>
        <row r="248">
          <cell r="AD248">
            <v>2.5648496565384762</v>
          </cell>
          <cell r="AE248">
            <v>2.6490845734264639</v>
          </cell>
        </row>
        <row r="249">
          <cell r="AD249">
            <v>2.6191716219652741</v>
          </cell>
          <cell r="AE249">
            <v>2.4920781777043248</v>
          </cell>
        </row>
        <row r="250">
          <cell r="AD250">
            <v>2.4523630591572401</v>
          </cell>
          <cell r="AE250">
            <v>2.8518427328217868</v>
          </cell>
        </row>
        <row r="251">
          <cell r="AD251">
            <v>2.3965246955019581</v>
          </cell>
          <cell r="AE251">
            <v>2.977550648668835</v>
          </cell>
        </row>
        <row r="252">
          <cell r="AD252">
            <v>-0.72641654821202228</v>
          </cell>
          <cell r="AE252">
            <v>1.2167028370099799</v>
          </cell>
        </row>
        <row r="253">
          <cell r="AD253">
            <v>1.9061698819724771</v>
          </cell>
          <cell r="AE253">
            <v>1.5604961605822369</v>
          </cell>
        </row>
        <row r="254">
          <cell r="AD254">
            <v>2.363911187151575</v>
          </cell>
          <cell r="AE254">
            <v>1.9008490418673549</v>
          </cell>
        </row>
        <row r="255">
          <cell r="AD255">
            <v>2.264111557025954</v>
          </cell>
          <cell r="AE255">
            <v>2.3910853664861489</v>
          </cell>
        </row>
        <row r="256">
          <cell r="AD256">
            <v>2.3879157839273741</v>
          </cell>
          <cell r="AE256">
            <v>2.898731819498491</v>
          </cell>
        </row>
        <row r="257">
          <cell r="AD257">
            <v>2.484563987808087</v>
          </cell>
          <cell r="AE257">
            <v>4.226379834990535</v>
          </cell>
        </row>
        <row r="258">
          <cell r="AD258">
            <v>1.3895591339492681</v>
          </cell>
          <cell r="AE258">
            <v>3.6556905280233019</v>
          </cell>
        </row>
        <row r="259">
          <cell r="AD259">
            <v>0.70013440888149736</v>
          </cell>
          <cell r="AE259">
            <v>-1.6560324513332081</v>
          </cell>
        </row>
        <row r="260">
          <cell r="AD260">
            <v>2.675126174389125</v>
          </cell>
          <cell r="AE260">
            <v>3.4444573963191751</v>
          </cell>
        </row>
        <row r="261">
          <cell r="AD261">
            <v>1.960878386689598</v>
          </cell>
          <cell r="AE261">
            <v>2.543995799765197</v>
          </cell>
        </row>
        <row r="262">
          <cell r="AD262">
            <v>1.3393823735680219</v>
          </cell>
          <cell r="AE262">
            <v>2.6080980839317651</v>
          </cell>
        </row>
        <row r="263">
          <cell r="AD263">
            <v>2.136815699665918</v>
          </cell>
          <cell r="AE263">
            <v>3.504310452646076</v>
          </cell>
        </row>
        <row r="264">
          <cell r="AD264">
            <v>2.5871030399121171</v>
          </cell>
          <cell r="AE264">
            <v>3.4944881710976068</v>
          </cell>
        </row>
        <row r="265">
          <cell r="AD265">
            <v>1.7728625001186269</v>
          </cell>
          <cell r="AE265">
            <v>2.853010952462157</v>
          </cell>
        </row>
        <row r="266">
          <cell r="AD266">
            <v>2.1369436769389352</v>
          </cell>
          <cell r="AE266">
            <v>2.800136314217827</v>
          </cell>
        </row>
        <row r="267">
          <cell r="AD267">
            <v>1.850050820655823</v>
          </cell>
          <cell r="AE267">
            <v>0.84174650468192025</v>
          </cell>
        </row>
        <row r="268">
          <cell r="AD268">
            <v>0.40883624185831052</v>
          </cell>
          <cell r="AE268">
            <v>-0.28370002422304907</v>
          </cell>
        </row>
        <row r="269">
          <cell r="AD269">
            <v>0.71032138479855189</v>
          </cell>
          <cell r="AE269">
            <v>-0.48679187246845679</v>
          </cell>
        </row>
        <row r="270">
          <cell r="AD270">
            <v>2.3722631905516391</v>
          </cell>
          <cell r="AE270">
            <v>2.1080209747268861</v>
          </cell>
        </row>
        <row r="271">
          <cell r="AD271">
            <v>1.614289818568718</v>
          </cell>
          <cell r="AE271">
            <v>2.4075854891776438</v>
          </cell>
        </row>
        <row r="272">
          <cell r="AD272">
            <v>1.818211753262736</v>
          </cell>
          <cell r="AE272">
            <v>1.4727034979707789</v>
          </cell>
        </row>
        <row r="273">
          <cell r="AD273">
            <v>0.78543404597670929</v>
          </cell>
          <cell r="AE273">
            <v>0.79226897378021266</v>
          </cell>
        </row>
        <row r="274">
          <cell r="AD274">
            <v>0.95853595997915542</v>
          </cell>
          <cell r="AE274">
            <v>1.4715349757778939</v>
          </cell>
        </row>
        <row r="275">
          <cell r="AD275">
            <v>1.9192451211143879</v>
          </cell>
          <cell r="AE275">
            <v>1.59064153133494</v>
          </cell>
        </row>
        <row r="276">
          <cell r="AD276">
            <v>2.0361319477186259</v>
          </cell>
          <cell r="AE276">
            <v>2.8735046443737229</v>
          </cell>
        </row>
        <row r="277">
          <cell r="AD277">
            <v>2.4703998027188909</v>
          </cell>
          <cell r="AE277">
            <v>2.6013842346794291</v>
          </cell>
        </row>
        <row r="278">
          <cell r="AD278">
            <v>2.1383663297987479</v>
          </cell>
          <cell r="AE278">
            <v>3.0026843161869801</v>
          </cell>
        </row>
        <row r="279">
          <cell r="AD279">
            <v>2.102211804552554</v>
          </cell>
          <cell r="AE279">
            <v>2.906904795900628</v>
          </cell>
        </row>
        <row r="280">
          <cell r="AD280">
            <v>0.91863613514984965</v>
          </cell>
          <cell r="AE280">
            <v>1.151872605596062</v>
          </cell>
        </row>
        <row r="281">
          <cell r="AD281">
            <v>1.417900267891206</v>
          </cell>
          <cell r="AE281">
            <v>1.159337325012219</v>
          </cell>
        </row>
        <row r="282">
          <cell r="AD282">
            <v>2.2484950812247448</v>
          </cell>
          <cell r="AE282">
            <v>2.141510384057522</v>
          </cell>
        </row>
        <row r="283">
          <cell r="AD283">
            <v>2.4363753763496732</v>
          </cell>
          <cell r="AE283">
            <v>2.84758025517064</v>
          </cell>
        </row>
        <row r="284">
          <cell r="AD284">
            <v>1.602586669161626</v>
          </cell>
          <cell r="AE284">
            <v>2.4203450995532521</v>
          </cell>
        </row>
        <row r="285">
          <cell r="AD285">
            <v>1.986105080286197</v>
          </cell>
          <cell r="AE285">
            <v>4.8817995774346201</v>
          </cell>
        </row>
        <row r="286">
          <cell r="AD286">
            <v>0.20879084661588729</v>
          </cell>
          <cell r="AE286">
            <v>-0.57359027410725993</v>
          </cell>
        </row>
        <row r="287">
          <cell r="AD287">
            <v>0.27544522913009373</v>
          </cell>
          <cell r="AE287">
            <v>0.40902972139414812</v>
          </cell>
        </row>
        <row r="288">
          <cell r="AD288">
            <v>8.3927602767179491E-2</v>
          </cell>
          <cell r="AE288">
            <v>0.40290300285232838</v>
          </cell>
        </row>
        <row r="289">
          <cell r="AD289">
            <v>-1.104362801186813</v>
          </cell>
          <cell r="AE289">
            <v>1.387999789647834</v>
          </cell>
        </row>
        <row r="290">
          <cell r="AD290">
            <v>-1.307347202010944</v>
          </cell>
          <cell r="AE290">
            <v>1.1517845033081009</v>
          </cell>
        </row>
        <row r="291">
          <cell r="AD291">
            <v>-1.543132775827941</v>
          </cell>
          <cell r="AE291">
            <v>1.580435254336265</v>
          </cell>
        </row>
        <row r="292">
          <cell r="AD292">
            <v>-1.180534118739752</v>
          </cell>
          <cell r="AE292">
            <v>1.6099612062193349</v>
          </cell>
        </row>
        <row r="293">
          <cell r="AD293">
            <v>-1.0308604567115549</v>
          </cell>
          <cell r="AE293">
            <v>1.755611463677696</v>
          </cell>
        </row>
        <row r="294">
          <cell r="AD294">
            <v>0.78335004287691712</v>
          </cell>
          <cell r="AE294">
            <v>-1.5205556762901089</v>
          </cell>
        </row>
        <row r="295">
          <cell r="AD295">
            <v>2.1430772346750921</v>
          </cell>
          <cell r="AE295">
            <v>-0.98648767007385318</v>
          </cell>
        </row>
        <row r="296">
          <cell r="AD296">
            <v>1.470858773274544</v>
          </cell>
          <cell r="AE296">
            <v>-1.3790329535515879</v>
          </cell>
        </row>
        <row r="297">
          <cell r="AD297">
            <v>1.790113333234431</v>
          </cell>
          <cell r="AE297">
            <v>-1.1697741605808849</v>
          </cell>
        </row>
        <row r="298">
          <cell r="AD298">
            <v>0.70083600464954521</v>
          </cell>
          <cell r="AE298">
            <v>-1.525381188565007</v>
          </cell>
        </row>
        <row r="299">
          <cell r="AD299">
            <v>1.308284668193928</v>
          </cell>
          <cell r="AE299">
            <v>-1.9119029264833221</v>
          </cell>
        </row>
        <row r="300">
          <cell r="AD300">
            <v>0.74944715610867074</v>
          </cell>
          <cell r="AE300">
            <v>-1.6806746997613651</v>
          </cell>
        </row>
        <row r="301">
          <cell r="AD301">
            <v>1.712566717328746</v>
          </cell>
          <cell r="AE301">
            <v>0.54328348535113069</v>
          </cell>
        </row>
        <row r="302">
          <cell r="AD302">
            <v>1.5659622657447809</v>
          </cell>
          <cell r="AE302">
            <v>0.57089194881553185</v>
          </cell>
        </row>
        <row r="303">
          <cell r="AD303">
            <v>1.0939784434200091</v>
          </cell>
          <cell r="AE303">
            <v>0.19545955947765581</v>
          </cell>
        </row>
        <row r="304">
          <cell r="AD304">
            <v>2.47981058950081</v>
          </cell>
          <cell r="AE304">
            <v>0.43880749685468939</v>
          </cell>
        </row>
        <row r="305">
          <cell r="AD305">
            <v>0.48742602960599718</v>
          </cell>
          <cell r="AE305">
            <v>-6.2015411228511862E-2</v>
          </cell>
        </row>
        <row r="306">
          <cell r="AD306">
            <v>1.486845042913217</v>
          </cell>
          <cell r="AE306">
            <v>1.197434097625026</v>
          </cell>
        </row>
        <row r="307">
          <cell r="AD307">
            <v>1.4523189553081011</v>
          </cell>
          <cell r="AE307">
            <v>0.40877506468940139</v>
          </cell>
        </row>
        <row r="308">
          <cell r="AD308">
            <v>1.651021033999895</v>
          </cell>
          <cell r="AE308">
            <v>-6.9271936205407503E-2</v>
          </cell>
        </row>
        <row r="309">
          <cell r="AD309">
            <v>1.093936988867565</v>
          </cell>
          <cell r="AE309">
            <v>0.27540125029308721</v>
          </cell>
        </row>
        <row r="310">
          <cell r="AD310">
            <v>0.92882546500850161</v>
          </cell>
          <cell r="AE310">
            <v>0.30162852762118081</v>
          </cell>
        </row>
        <row r="311">
          <cell r="AD311">
            <v>1.454193631031905</v>
          </cell>
          <cell r="AE311">
            <v>0.23746743924137029</v>
          </cell>
        </row>
        <row r="312">
          <cell r="AD312">
            <v>0.93469863754928362</v>
          </cell>
          <cell r="AE312">
            <v>0.48293012358395399</v>
          </cell>
        </row>
        <row r="313">
          <cell r="AD313">
            <v>1.8830547082813289</v>
          </cell>
          <cell r="AE313">
            <v>0.8288263551311551</v>
          </cell>
        </row>
        <row r="314">
          <cell r="AD314">
            <v>1.392774915650314</v>
          </cell>
          <cell r="AE314">
            <v>0.16591265986017811</v>
          </cell>
        </row>
        <row r="315">
          <cell r="AD315">
            <v>1.296401276933018</v>
          </cell>
          <cell r="AE315">
            <v>0.49184173440617868</v>
          </cell>
        </row>
        <row r="316">
          <cell r="AD316">
            <v>-0.1933492291704885</v>
          </cell>
          <cell r="AE316">
            <v>1.5490864760912839</v>
          </cell>
        </row>
        <row r="317">
          <cell r="AD317">
            <v>0.89337764290060173</v>
          </cell>
          <cell r="AE317">
            <v>0.14801291528096999</v>
          </cell>
        </row>
        <row r="318">
          <cell r="AD318">
            <v>0.89483415922177778</v>
          </cell>
          <cell r="AE318">
            <v>8.1619459664717689E-2</v>
          </cell>
        </row>
        <row r="319">
          <cell r="AD319">
            <v>0.55279278664391374</v>
          </cell>
          <cell r="AE319">
            <v>1.110385974893905E-2</v>
          </cell>
        </row>
        <row r="320">
          <cell r="AD320">
            <v>1.1777433296259601</v>
          </cell>
          <cell r="AE320">
            <v>0.48814742850765769</v>
          </cell>
        </row>
        <row r="321">
          <cell r="AD321">
            <v>1.781762286741662</v>
          </cell>
          <cell r="AE321">
            <v>0.68165121039925003</v>
          </cell>
        </row>
        <row r="322">
          <cell r="AD322">
            <v>1.430635299414126</v>
          </cell>
          <cell r="AE322">
            <v>0.49301931788910708</v>
          </cell>
        </row>
        <row r="323">
          <cell r="AD323">
            <v>1.821004290307924</v>
          </cell>
          <cell r="AE323">
            <v>0.4592558302371138</v>
          </cell>
        </row>
        <row r="324">
          <cell r="AD324">
            <v>1.8947272228811629</v>
          </cell>
          <cell r="AE324">
            <v>0.62173840854876661</v>
          </cell>
        </row>
        <row r="325">
          <cell r="AD325">
            <v>1.8554704770696711</v>
          </cell>
          <cell r="AE325">
            <v>1.0031851915641929</v>
          </cell>
        </row>
        <row r="326">
          <cell r="AD326">
            <v>2.241318617835677</v>
          </cell>
          <cell r="AE326">
            <v>0.47864446759684109</v>
          </cell>
        </row>
        <row r="327">
          <cell r="AD327">
            <v>2.05319417066617</v>
          </cell>
          <cell r="AE327">
            <v>0.98280714380208445</v>
          </cell>
        </row>
        <row r="328">
          <cell r="AD328">
            <v>1.2633448374737031</v>
          </cell>
          <cell r="AE328">
            <v>0.2825738093113519</v>
          </cell>
        </row>
        <row r="329">
          <cell r="AD329">
            <v>1.8517624060354181</v>
          </cell>
          <cell r="AE329">
            <v>0.37366088093149391</v>
          </cell>
        </row>
        <row r="330">
          <cell r="AD330">
            <v>1.6721986714332819</v>
          </cell>
          <cell r="AE330">
            <v>-5.9130851444762711E-2</v>
          </cell>
        </row>
        <row r="331">
          <cell r="AD331">
            <v>1.903632359355607</v>
          </cell>
          <cell r="AE331">
            <v>0.72448751781958154</v>
          </cell>
        </row>
        <row r="332">
          <cell r="AD332">
            <v>2.0312569468658181</v>
          </cell>
          <cell r="AE332">
            <v>0.64742174207415593</v>
          </cell>
        </row>
        <row r="333">
          <cell r="AD333">
            <v>2.1083276725994131</v>
          </cell>
          <cell r="AE333">
            <v>0.3536517461811291</v>
          </cell>
        </row>
        <row r="334">
          <cell r="AD334">
            <v>1.1432609864271051</v>
          </cell>
          <cell r="AE334">
            <v>0.27733967072487509</v>
          </cell>
        </row>
        <row r="335">
          <cell r="AD335">
            <v>1.7516334614710429</v>
          </cell>
          <cell r="AE335">
            <v>0.31289701863251379</v>
          </cell>
        </row>
        <row r="336">
          <cell r="AD336">
            <v>1.995186538813275</v>
          </cell>
          <cell r="AE336">
            <v>0.44972285691051761</v>
          </cell>
        </row>
        <row r="337">
          <cell r="AD337">
            <v>-0.79849271012642653</v>
          </cell>
          <cell r="AE337">
            <v>0.24596765585478039</v>
          </cell>
        </row>
        <row r="338">
          <cell r="AD338">
            <v>-1.0176126754693491</v>
          </cell>
          <cell r="AE338">
            <v>0.41963637243960822</v>
          </cell>
        </row>
        <row r="339">
          <cell r="AD339">
            <v>-1.000457055570152</v>
          </cell>
          <cell r="AE339">
            <v>0.32258269620594893</v>
          </cell>
        </row>
        <row r="340">
          <cell r="AD340">
            <v>-1.0652249788687469</v>
          </cell>
          <cell r="AE340">
            <v>0.18349958323459281</v>
          </cell>
        </row>
        <row r="341">
          <cell r="AD341">
            <v>-0.9997597594490879</v>
          </cell>
          <cell r="AE341">
            <v>0.27500201977125799</v>
          </cell>
        </row>
        <row r="342">
          <cell r="AD342">
            <v>0.81110745208726232</v>
          </cell>
          <cell r="AE342">
            <v>0.31451986207152882</v>
          </cell>
        </row>
        <row r="343">
          <cell r="AD343">
            <v>0.8588795819410715</v>
          </cell>
          <cell r="AE343">
            <v>0.32412690242594161</v>
          </cell>
        </row>
        <row r="344">
          <cell r="AD344">
            <v>1.0148437245562949</v>
          </cell>
          <cell r="AE344">
            <v>0.7532685716393569</v>
          </cell>
        </row>
        <row r="345">
          <cell r="AD345">
            <v>1.0401309736564091</v>
          </cell>
          <cell r="AE345">
            <v>0.60879844500981961</v>
          </cell>
        </row>
        <row r="346">
          <cell r="AD346">
            <v>1.524643571193987</v>
          </cell>
          <cell r="AE346">
            <v>0.24622142879669801</v>
          </cell>
        </row>
        <row r="347">
          <cell r="AD347">
            <v>1.225815437022137</v>
          </cell>
          <cell r="AE347">
            <v>3.4329874003391672E-2</v>
          </cell>
        </row>
        <row r="348">
          <cell r="AD348">
            <v>1.1555463714377989</v>
          </cell>
          <cell r="AE348">
            <v>0.14839158558395851</v>
          </cell>
        </row>
        <row r="349">
          <cell r="AD349">
            <v>1.3994637066853499</v>
          </cell>
          <cell r="AE349">
            <v>-1.2162195218766559E-2</v>
          </cell>
        </row>
        <row r="350">
          <cell r="AD350">
            <v>1.141370737409392</v>
          </cell>
          <cell r="AE350">
            <v>0.30724046758434892</v>
          </cell>
        </row>
        <row r="351">
          <cell r="AD351">
            <v>0.54800129069830006</v>
          </cell>
          <cell r="AE351">
            <v>0.35368638824352272</v>
          </cell>
        </row>
        <row r="352">
          <cell r="AD352">
            <v>0.60308179971313502</v>
          </cell>
          <cell r="AE352">
            <v>0.53957723313824346</v>
          </cell>
        </row>
        <row r="353">
          <cell r="AD353">
            <v>0.4857686429090744</v>
          </cell>
          <cell r="AE353">
            <v>0.61298658856431376</v>
          </cell>
        </row>
        <row r="354">
          <cell r="AD354">
            <v>0.54495998199730233</v>
          </cell>
          <cell r="AE354">
            <v>0.56626258817778341</v>
          </cell>
        </row>
        <row r="355">
          <cell r="AD355">
            <v>0.3211729910661717</v>
          </cell>
          <cell r="AE355">
            <v>0.42535952260124887</v>
          </cell>
        </row>
        <row r="356">
          <cell r="AD356">
            <v>0.93038307090039107</v>
          </cell>
          <cell r="AE356">
            <v>0.66634903533696954</v>
          </cell>
        </row>
        <row r="357">
          <cell r="AD357">
            <v>0.85337096988699279</v>
          </cell>
          <cell r="AE357">
            <v>0.37786192429666521</v>
          </cell>
        </row>
        <row r="358">
          <cell r="AD358">
            <v>0.77710972743275208</v>
          </cell>
          <cell r="AE358">
            <v>0.63197311683126456</v>
          </cell>
        </row>
        <row r="359">
          <cell r="AD359">
            <v>0.98260877272595515</v>
          </cell>
          <cell r="AE359">
            <v>0.66573648735417312</v>
          </cell>
        </row>
        <row r="360">
          <cell r="AD360">
            <v>0.93232538300435952</v>
          </cell>
          <cell r="AE360">
            <v>0.2132574568330845</v>
          </cell>
        </row>
        <row r="361">
          <cell r="AD361">
            <v>0.70785464002497511</v>
          </cell>
          <cell r="AE361">
            <v>-7.4046325861054623E-3</v>
          </cell>
        </row>
        <row r="362">
          <cell r="AD362">
            <v>0.41026929134112727</v>
          </cell>
          <cell r="AE362">
            <v>0.33926076828515062</v>
          </cell>
        </row>
        <row r="363">
          <cell r="AD363">
            <v>0.4128407454762888</v>
          </cell>
          <cell r="AE363">
            <v>0.26992780766866342</v>
          </cell>
        </row>
        <row r="364">
          <cell r="AD364">
            <v>0.61619172216422269</v>
          </cell>
          <cell r="AE364">
            <v>0.21841565626787421</v>
          </cell>
        </row>
        <row r="365">
          <cell r="AD365">
            <v>0.53617125910700925</v>
          </cell>
          <cell r="AE365">
            <v>0.30329335870214519</v>
          </cell>
        </row>
        <row r="366">
          <cell r="AD366">
            <v>0.6520795435978004</v>
          </cell>
          <cell r="AE366">
            <v>0.29169684627071529</v>
          </cell>
        </row>
        <row r="367">
          <cell r="AD367">
            <v>0.78831931952325995</v>
          </cell>
          <cell r="AE367">
            <v>9.993798433173684E-2</v>
          </cell>
        </row>
        <row r="368">
          <cell r="AD368">
            <v>-3.5947775309710459</v>
          </cell>
          <cell r="AE368">
            <v>0.25926313738475532</v>
          </cell>
        </row>
        <row r="369">
          <cell r="AD369">
            <v>-3.7889830406088141</v>
          </cell>
          <cell r="AE369">
            <v>0.36690361098706842</v>
          </cell>
        </row>
        <row r="370">
          <cell r="AD370">
            <v>-3.5729306443271871</v>
          </cell>
          <cell r="AE370">
            <v>0.25678225035817198</v>
          </cell>
        </row>
        <row r="371">
          <cell r="AD371">
            <v>-3.7638523725425141</v>
          </cell>
          <cell r="AE371">
            <v>0.35050774427258902</v>
          </cell>
        </row>
        <row r="372">
          <cell r="AD372">
            <v>0.49103022792529682</v>
          </cell>
          <cell r="AE372">
            <v>-0.38228024199317368</v>
          </cell>
        </row>
        <row r="373">
          <cell r="AD373">
            <v>0.46589820923039488</v>
          </cell>
          <cell r="AE373">
            <v>3.8383889815482748E-2</v>
          </cell>
        </row>
        <row r="374">
          <cell r="AD374">
            <v>0.1000540351130579</v>
          </cell>
          <cell r="AE374">
            <v>-0.99611573423069188</v>
          </cell>
        </row>
        <row r="375">
          <cell r="AD375">
            <v>-0.44349538373096559</v>
          </cell>
          <cell r="AE375">
            <v>-1.1487919467646439</v>
          </cell>
        </row>
        <row r="376">
          <cell r="AD376">
            <v>-0.6211320138734715</v>
          </cell>
          <cell r="AE376">
            <v>-1.2145117918780941</v>
          </cell>
        </row>
        <row r="377">
          <cell r="AD377">
            <v>1.2590982587033981</v>
          </cell>
          <cell r="AE377">
            <v>0.31818924807276749</v>
          </cell>
        </row>
        <row r="378">
          <cell r="AD378">
            <v>-0.30094690080772452</v>
          </cell>
          <cell r="AE378">
            <v>-0.89857695524792158</v>
          </cell>
        </row>
        <row r="379">
          <cell r="AD379">
            <v>-8.2578876805771036E-3</v>
          </cell>
          <cell r="AE379">
            <v>-0.78376772840788111</v>
          </cell>
        </row>
        <row r="380">
          <cell r="AD380">
            <v>-0.31132979414634537</v>
          </cell>
          <cell r="AE380">
            <v>-1.041194798428839</v>
          </cell>
        </row>
        <row r="381">
          <cell r="AD381">
            <v>-0.73061218511080228</v>
          </cell>
          <cell r="AE381">
            <v>-1.2659317453397581</v>
          </cell>
        </row>
        <row r="382">
          <cell r="AD382">
            <v>6.1336300071315228E-2</v>
          </cell>
          <cell r="AE382">
            <v>-0.57685877176277378</v>
          </cell>
        </row>
        <row r="383">
          <cell r="AD383">
            <v>-0.75007245834336533</v>
          </cell>
          <cell r="AE383">
            <v>-1.308754718475506</v>
          </cell>
        </row>
        <row r="384">
          <cell r="AD384">
            <v>-1.0016119407662E-2</v>
          </cell>
          <cell r="AE384">
            <v>-0.86354612543545095</v>
          </cell>
        </row>
        <row r="385">
          <cell r="AD385">
            <v>-0.17067966547512431</v>
          </cell>
          <cell r="AE385">
            <v>-0.86108518708297599</v>
          </cell>
        </row>
        <row r="386">
          <cell r="AD386">
            <v>-0.1419085134728495</v>
          </cell>
          <cell r="AE386">
            <v>-0.94946457088391623</v>
          </cell>
        </row>
        <row r="387">
          <cell r="AD387">
            <v>-0.2250569878658637</v>
          </cell>
          <cell r="AE387">
            <v>-0.68342739745169612</v>
          </cell>
        </row>
        <row r="388">
          <cell r="AD388">
            <v>-0.12697046756654001</v>
          </cell>
          <cell r="AE388">
            <v>-0.84540661612388701</v>
          </cell>
        </row>
        <row r="389">
          <cell r="AD389">
            <v>0.33996144588225352</v>
          </cell>
          <cell r="AE389">
            <v>-0.36969158670086211</v>
          </cell>
        </row>
        <row r="390">
          <cell r="AD390">
            <v>-8.9718666594911595E-2</v>
          </cell>
          <cell r="AE390">
            <v>-0.88929858902948655</v>
          </cell>
        </row>
        <row r="391">
          <cell r="AD391">
            <v>-0.28667554658211131</v>
          </cell>
          <cell r="AE391">
            <v>-1.212831143697644</v>
          </cell>
        </row>
        <row r="392">
          <cell r="AD392">
            <v>0.6305332516358173</v>
          </cell>
          <cell r="AE392">
            <v>-0.55466525472077977</v>
          </cell>
        </row>
        <row r="393">
          <cell r="AD393">
            <v>0.3017479977631437</v>
          </cell>
          <cell r="AE393">
            <v>-1.0501067618884661</v>
          </cell>
        </row>
        <row r="394">
          <cell r="AD394">
            <v>-0.31183959014224399</v>
          </cell>
          <cell r="AE394">
            <v>-0.77845220622613054</v>
          </cell>
        </row>
        <row r="395">
          <cell r="AD395">
            <v>2.523610175370887E-2</v>
          </cell>
          <cell r="AE395">
            <v>-0.74442341550416213</v>
          </cell>
        </row>
        <row r="396">
          <cell r="AD396">
            <v>-0.44460578175513438</v>
          </cell>
          <cell r="AE396">
            <v>-1.6873242720019861</v>
          </cell>
        </row>
        <row r="397">
          <cell r="AD397">
            <v>-0.5305567279825818</v>
          </cell>
          <cell r="AE397">
            <v>-1.2382039040816959</v>
          </cell>
        </row>
        <row r="398">
          <cell r="AD398">
            <v>0.24299797376577401</v>
          </cell>
          <cell r="AE398">
            <v>-0.32415129703293472</v>
          </cell>
        </row>
        <row r="399">
          <cell r="AD399">
            <v>-0.52807323751606361</v>
          </cell>
          <cell r="AE399">
            <v>-1.087306052858487</v>
          </cell>
        </row>
        <row r="400">
          <cell r="AD400">
            <v>0.55084234387853137</v>
          </cell>
          <cell r="AE400">
            <v>-0.29113042542855527</v>
          </cell>
        </row>
        <row r="401">
          <cell r="AD401">
            <v>0.29654457569615278</v>
          </cell>
          <cell r="AE401">
            <v>-0.2904753874828867</v>
          </cell>
        </row>
        <row r="402">
          <cell r="AD402">
            <v>-0.33482523616661158</v>
          </cell>
          <cell r="AE402">
            <v>-0.99389304583168592</v>
          </cell>
        </row>
        <row r="403">
          <cell r="AD403">
            <v>-0.35261101105938292</v>
          </cell>
          <cell r="AE403">
            <v>-0.92258078211495886</v>
          </cell>
        </row>
        <row r="404">
          <cell r="AD404">
            <v>-0.5087376506014134</v>
          </cell>
          <cell r="AE404">
            <v>-1.3373273336494691</v>
          </cell>
        </row>
        <row r="405">
          <cell r="AD405">
            <v>2.610228749982306E-2</v>
          </cell>
          <cell r="AE405">
            <v>-0.9465967332863654</v>
          </cell>
        </row>
        <row r="406">
          <cell r="AD406">
            <v>-0.44483814889499262</v>
          </cell>
          <cell r="AE406">
            <v>0.85111651140817857</v>
          </cell>
        </row>
        <row r="407">
          <cell r="AD407">
            <v>-1.8320196993112821</v>
          </cell>
          <cell r="AE407">
            <v>0.99311851779746174</v>
          </cell>
        </row>
        <row r="408">
          <cell r="AD408">
            <v>0.34454968539490483</v>
          </cell>
          <cell r="AE408">
            <v>0.99169269275831839</v>
          </cell>
        </row>
        <row r="409">
          <cell r="AD409">
            <v>0.45935829315835303</v>
          </cell>
          <cell r="AE409">
            <v>1.274291116624114</v>
          </cell>
        </row>
        <row r="410">
          <cell r="AD410">
            <v>-2.1194752124461531</v>
          </cell>
          <cell r="AE410">
            <v>0.94113201289817017</v>
          </cell>
        </row>
        <row r="411">
          <cell r="AD411">
            <v>0.35913558388075489</v>
          </cell>
          <cell r="AE411">
            <v>0.67800153177491307</v>
          </cell>
        </row>
        <row r="412">
          <cell r="AD412">
            <v>-0.36326751917515648</v>
          </cell>
          <cell r="AE412">
            <v>0.66926163343796474</v>
          </cell>
        </row>
        <row r="413">
          <cell r="AD413">
            <v>-0.47092190274259532</v>
          </cell>
          <cell r="AE413">
            <v>0.85100118838052585</v>
          </cell>
        </row>
        <row r="414">
          <cell r="AD414">
            <v>0.58217382332300271</v>
          </cell>
          <cell r="AE414">
            <v>0.31755396368224731</v>
          </cell>
        </row>
        <row r="415">
          <cell r="AD415">
            <v>0.65150695229160493</v>
          </cell>
          <cell r="AE415">
            <v>0.1943333692337533</v>
          </cell>
        </row>
        <row r="416">
          <cell r="AD416">
            <v>0.34378345844670388</v>
          </cell>
          <cell r="AE416">
            <v>8.6267824475849894E-2</v>
          </cell>
        </row>
        <row r="417">
          <cell r="AD417">
            <v>0.72880133453943108</v>
          </cell>
          <cell r="AE417">
            <v>0.1219706054031047</v>
          </cell>
        </row>
        <row r="418">
          <cell r="AD418">
            <v>0.67645276335297799</v>
          </cell>
          <cell r="AE418">
            <v>0.1126353652510782</v>
          </cell>
        </row>
        <row r="419">
          <cell r="AD419">
            <v>0.48967913473008101</v>
          </cell>
          <cell r="AE419">
            <v>-2.8754933032019162E-2</v>
          </cell>
        </row>
        <row r="420">
          <cell r="AD420">
            <v>0.800421534717494</v>
          </cell>
          <cell r="AE420">
            <v>0.26039354406766141</v>
          </cell>
        </row>
        <row r="421">
          <cell r="AD421">
            <v>0.99669794156921443</v>
          </cell>
          <cell r="AE421">
            <v>0.84313750199114545</v>
          </cell>
        </row>
        <row r="422">
          <cell r="AD422">
            <v>0.87717814570354735</v>
          </cell>
          <cell r="AE422">
            <v>0.58793523670664793</v>
          </cell>
        </row>
        <row r="423">
          <cell r="AD423">
            <v>0.9350470092774219</v>
          </cell>
          <cell r="AE423">
            <v>0.33720396029873317</v>
          </cell>
        </row>
        <row r="424">
          <cell r="AD424">
            <v>4.0068894187255587E-2</v>
          </cell>
          <cell r="AE424">
            <v>-0.61349846962444288</v>
          </cell>
        </row>
        <row r="425">
          <cell r="AD425">
            <v>0.67267097712613311</v>
          </cell>
          <cell r="AE425">
            <v>0.17968309731187951</v>
          </cell>
        </row>
        <row r="426">
          <cell r="AD426">
            <v>0.73071993747305009</v>
          </cell>
          <cell r="AE426">
            <v>-3.4817645418780421E-2</v>
          </cell>
        </row>
        <row r="427">
          <cell r="AD427">
            <v>0.2357551967671386</v>
          </cell>
          <cell r="AE427">
            <v>-7.523311233356543E-2</v>
          </cell>
        </row>
        <row r="428">
          <cell r="AD428">
            <v>0.37039321817118048</v>
          </cell>
          <cell r="AE428">
            <v>-0.26762176244743058</v>
          </cell>
        </row>
        <row r="429">
          <cell r="AD429">
            <v>0.41663336125065031</v>
          </cell>
          <cell r="AE429">
            <v>-0.29662685506400049</v>
          </cell>
        </row>
        <row r="430">
          <cell r="AD430">
            <v>0.80759724589949944</v>
          </cell>
          <cell r="AE430">
            <v>0.55828287560902035</v>
          </cell>
        </row>
        <row r="431">
          <cell r="AD431">
            <v>0.76559374758335785</v>
          </cell>
          <cell r="AE431">
            <v>0.31072584791062541</v>
          </cell>
        </row>
        <row r="432">
          <cell r="AD432">
            <v>0.92911170363791351</v>
          </cell>
          <cell r="AE432">
            <v>0.62395530793696052</v>
          </cell>
        </row>
        <row r="433">
          <cell r="AD433">
            <v>0.86543456990235279</v>
          </cell>
          <cell r="AE433">
            <v>0.34047047825865168</v>
          </cell>
        </row>
        <row r="434">
          <cell r="AD434">
            <v>0.213858626962732</v>
          </cell>
          <cell r="AE434">
            <v>0.81645529427858465</v>
          </cell>
        </row>
        <row r="435">
          <cell r="AD435">
            <v>1.7429869774682361</v>
          </cell>
          <cell r="AE435">
            <v>0.99266980115832559</v>
          </cell>
        </row>
        <row r="436">
          <cell r="AD436">
            <v>1.1127253316907719</v>
          </cell>
          <cell r="AE436">
            <v>0.44240674241990718</v>
          </cell>
        </row>
        <row r="437">
          <cell r="AD437">
            <v>0.99221569718472524</v>
          </cell>
          <cell r="AE437">
            <v>0.44533192844731451</v>
          </cell>
        </row>
        <row r="438">
          <cell r="AD438">
            <v>1.272401116369994</v>
          </cell>
          <cell r="AE438">
            <v>0.53007460239033011</v>
          </cell>
        </row>
        <row r="439">
          <cell r="AD439">
            <v>1.3272317364810771</v>
          </cell>
          <cell r="AE439">
            <v>1.310863374781287</v>
          </cell>
        </row>
        <row r="440">
          <cell r="AD440">
            <v>0.51178432446731548</v>
          </cell>
          <cell r="AE440">
            <v>-0.1771277422844989</v>
          </cell>
        </row>
        <row r="441">
          <cell r="AD441">
            <v>0.56165847384330825</v>
          </cell>
          <cell r="AE441">
            <v>-0.2054173468583303</v>
          </cell>
        </row>
        <row r="442">
          <cell r="AD442">
            <v>0.58129466859079504</v>
          </cell>
          <cell r="AE442">
            <v>-0.1401805651592897</v>
          </cell>
        </row>
        <row r="443">
          <cell r="AD443">
            <v>0.51591242718628483</v>
          </cell>
          <cell r="AE443">
            <v>9.7566137766773683E-2</v>
          </cell>
        </row>
        <row r="444">
          <cell r="AD444">
            <v>0.6025414647561641</v>
          </cell>
          <cell r="AE444">
            <v>-0.2066510861515343</v>
          </cell>
        </row>
        <row r="445">
          <cell r="AD445">
            <v>0.52475140823976141</v>
          </cell>
          <cell r="AE445">
            <v>-0.14713875250398739</v>
          </cell>
        </row>
        <row r="446">
          <cell r="AD446">
            <v>0.32072823067742512</v>
          </cell>
          <cell r="AE446">
            <v>-9.2293357358644343E-2</v>
          </cell>
        </row>
        <row r="447">
          <cell r="AD447">
            <v>1.1130544221377781</v>
          </cell>
          <cell r="AE447">
            <v>1.0654896321180849</v>
          </cell>
        </row>
        <row r="448">
          <cell r="AD448">
            <v>0.43539025781222102</v>
          </cell>
          <cell r="AE448">
            <v>0.1101931239132727</v>
          </cell>
        </row>
        <row r="449">
          <cell r="AD449">
            <v>1.2485725329165951</v>
          </cell>
          <cell r="AE449">
            <v>1.0088373546694629</v>
          </cell>
        </row>
        <row r="450">
          <cell r="AD450">
            <v>0.43119624919676453</v>
          </cell>
          <cell r="AE450">
            <v>0.53901577137344792</v>
          </cell>
        </row>
        <row r="451">
          <cell r="AD451">
            <v>0.64780935540373397</v>
          </cell>
          <cell r="AE451">
            <v>0.27403490468485481</v>
          </cell>
        </row>
        <row r="452">
          <cell r="AD452">
            <v>0.49643387424491958</v>
          </cell>
          <cell r="AE452">
            <v>0.28732687079212549</v>
          </cell>
        </row>
        <row r="453">
          <cell r="AD453">
            <v>0.51979026653425142</v>
          </cell>
          <cell r="AE453">
            <v>0.42820278586166582</v>
          </cell>
        </row>
        <row r="454">
          <cell r="AD454">
            <v>0.54441415245364155</v>
          </cell>
          <cell r="AE454">
            <v>0.1537400098563016</v>
          </cell>
        </row>
        <row r="455">
          <cell r="AD455">
            <v>0.54512401475279249</v>
          </cell>
          <cell r="AE455">
            <v>0.25996722676742012</v>
          </cell>
        </row>
        <row r="456">
          <cell r="AD456">
            <v>0.79629739754429418</v>
          </cell>
          <cell r="AE456">
            <v>0.63974625324491463</v>
          </cell>
        </row>
        <row r="457">
          <cell r="AD457">
            <v>0.75144516514969406</v>
          </cell>
          <cell r="AE457">
            <v>0.21403264203199651</v>
          </cell>
        </row>
        <row r="458">
          <cell r="AD458">
            <v>0.74672933539108888</v>
          </cell>
          <cell r="AE458">
            <v>0.37980182089306802</v>
          </cell>
        </row>
        <row r="459">
          <cell r="AD459">
            <v>0.65720343217222543</v>
          </cell>
          <cell r="AE459">
            <v>-8.2295823739203869E-2</v>
          </cell>
        </row>
        <row r="460">
          <cell r="AD460">
            <v>0.59307220843104946</v>
          </cell>
          <cell r="AE460">
            <v>-0.1097103304291404</v>
          </cell>
        </row>
        <row r="461">
          <cell r="AD461">
            <v>0.78185283386157522</v>
          </cell>
          <cell r="AE461">
            <v>-0.26254871429762938</v>
          </cell>
        </row>
        <row r="462">
          <cell r="AD462">
            <v>0.83918415825357584</v>
          </cell>
          <cell r="AE462">
            <v>0.23755988413024309</v>
          </cell>
        </row>
        <row r="463">
          <cell r="AD463">
            <v>0.90302621898815927</v>
          </cell>
          <cell r="AE463">
            <v>0.60089253720948499</v>
          </cell>
        </row>
        <row r="464">
          <cell r="AD464">
            <v>0.97141461582765221</v>
          </cell>
          <cell r="AE464">
            <v>0.55462560554323892</v>
          </cell>
        </row>
        <row r="465">
          <cell r="AD465">
            <v>0.89095996456862758</v>
          </cell>
          <cell r="AE465">
            <v>0.27647599009751272</v>
          </cell>
        </row>
        <row r="466">
          <cell r="AD466">
            <v>0.63519479142391122</v>
          </cell>
          <cell r="AE466">
            <v>0.467035841451441</v>
          </cell>
        </row>
        <row r="467">
          <cell r="AD467">
            <v>0.82287817238789607</v>
          </cell>
          <cell r="AE467">
            <v>0.94832094719444904</v>
          </cell>
        </row>
        <row r="468">
          <cell r="AD468">
            <v>0.77031406398730162</v>
          </cell>
          <cell r="AE468">
            <v>0.42577741997245389</v>
          </cell>
        </row>
        <row r="469">
          <cell r="AD469">
            <v>0.70610559010229279</v>
          </cell>
          <cell r="AE469">
            <v>0.4915734083287413</v>
          </cell>
        </row>
        <row r="470">
          <cell r="AD470">
            <v>1.042936150919568</v>
          </cell>
          <cell r="AE470">
            <v>0.3416425675805293</v>
          </cell>
        </row>
        <row r="471">
          <cell r="AD471">
            <v>0.62821786993502327</v>
          </cell>
          <cell r="AE471">
            <v>0.13230848593018971</v>
          </cell>
        </row>
        <row r="472">
          <cell r="AD472">
            <v>0.63701164064267202</v>
          </cell>
          <cell r="AE472">
            <v>4.7897943222187517E-2</v>
          </cell>
        </row>
        <row r="473">
          <cell r="AD473">
            <v>0.44674447052237848</v>
          </cell>
          <cell r="AE473">
            <v>0.56561374768928641</v>
          </cell>
        </row>
        <row r="474">
          <cell r="AD474">
            <v>0.59890983275923915</v>
          </cell>
          <cell r="AE474">
            <v>0.3642670433296834</v>
          </cell>
        </row>
        <row r="475">
          <cell r="AD475">
            <v>0.48034547885106332</v>
          </cell>
          <cell r="AE475">
            <v>0.2182497162195314</v>
          </cell>
        </row>
        <row r="476">
          <cell r="AD476">
            <v>0.54446513881001046</v>
          </cell>
          <cell r="AE476">
            <v>0.25083678062031262</v>
          </cell>
        </row>
        <row r="477">
          <cell r="AD477">
            <v>0.65665907066089502</v>
          </cell>
          <cell r="AE477">
            <v>0.330338223699087</v>
          </cell>
        </row>
        <row r="478">
          <cell r="AD478">
            <v>0.91227576748183914</v>
          </cell>
          <cell r="AE478">
            <v>0.40771476206121199</v>
          </cell>
        </row>
        <row r="479">
          <cell r="AD479">
            <v>-0.117026148586692</v>
          </cell>
          <cell r="AE479">
            <v>1.4710728124855299</v>
          </cell>
        </row>
        <row r="480">
          <cell r="AD480">
            <v>0.67869313443518775</v>
          </cell>
          <cell r="AE480">
            <v>0.180320514399051</v>
          </cell>
        </row>
        <row r="481">
          <cell r="AD481">
            <v>1.1147976809771081</v>
          </cell>
          <cell r="AE481">
            <v>0.68955966205665642</v>
          </cell>
        </row>
        <row r="482">
          <cell r="AD482">
            <v>0.72940716365846825</v>
          </cell>
          <cell r="AE482">
            <v>0.1170651556292478</v>
          </cell>
        </row>
        <row r="483">
          <cell r="AD483">
            <v>0.97241211251929049</v>
          </cell>
          <cell r="AE483">
            <v>0.44021421127590571</v>
          </cell>
        </row>
        <row r="484">
          <cell r="AD484">
            <v>0.82587999355501929</v>
          </cell>
          <cell r="AE484">
            <v>0.22224987445261221</v>
          </cell>
        </row>
        <row r="485">
          <cell r="AD485">
            <v>0.89924757717004389</v>
          </cell>
          <cell r="AE485">
            <v>0.44388825217832761</v>
          </cell>
        </row>
        <row r="486">
          <cell r="AD486">
            <v>1.0500138365007301</v>
          </cell>
          <cell r="AE486">
            <v>0.51119439135956246</v>
          </cell>
        </row>
        <row r="487">
          <cell r="AD487">
            <v>0.59000431487532323</v>
          </cell>
          <cell r="AE487">
            <v>0.24560674713691019</v>
          </cell>
        </row>
        <row r="488">
          <cell r="AD488">
            <v>0.85177119429681747</v>
          </cell>
          <cell r="AE488">
            <v>0.66835349169205371</v>
          </cell>
        </row>
        <row r="489">
          <cell r="AD489">
            <v>1.460512433696729</v>
          </cell>
          <cell r="AE489">
            <v>0.84304384948931343</v>
          </cell>
        </row>
        <row r="490">
          <cell r="AD490">
            <v>1.8039263556219149</v>
          </cell>
          <cell r="AE490">
            <v>-0.26166598687617221</v>
          </cell>
        </row>
        <row r="491">
          <cell r="AD491">
            <v>1.0475712393245309</v>
          </cell>
          <cell r="AE491">
            <v>-0.33230306035827828</v>
          </cell>
        </row>
        <row r="492">
          <cell r="AD492">
            <v>0.18663703206402399</v>
          </cell>
          <cell r="AE492">
            <v>-0.95179766991086867</v>
          </cell>
        </row>
        <row r="493">
          <cell r="AD493">
            <v>0.91442580856156797</v>
          </cell>
          <cell r="AE493">
            <v>-1.3093812050913149</v>
          </cell>
        </row>
        <row r="494">
          <cell r="AD494">
            <v>0.72243178979406031</v>
          </cell>
          <cell r="AE494">
            <v>-0.47080056746049309</v>
          </cell>
        </row>
        <row r="495">
          <cell r="AD495">
            <v>0.8334804977505943</v>
          </cell>
          <cell r="AE495">
            <v>-0.4274500949969316</v>
          </cell>
        </row>
        <row r="496">
          <cell r="AD496">
            <v>0.51297869535514329</v>
          </cell>
          <cell r="AE496">
            <v>-1.625410705342784</v>
          </cell>
        </row>
        <row r="497">
          <cell r="AD497">
            <v>0.5437865561749412</v>
          </cell>
          <cell r="AE497">
            <v>-1.573992820337109</v>
          </cell>
        </row>
        <row r="498">
          <cell r="AD498">
            <v>0.45190953514088827</v>
          </cell>
          <cell r="AE498">
            <v>-1.5878884693426101</v>
          </cell>
        </row>
        <row r="499">
          <cell r="AD499">
            <v>0.37383378438032699</v>
          </cell>
          <cell r="AE499">
            <v>-1.5863773508595209</v>
          </cell>
        </row>
        <row r="500">
          <cell r="AD500">
            <v>0.32732331360267319</v>
          </cell>
          <cell r="AE500">
            <v>-1.5350062841715959</v>
          </cell>
        </row>
        <row r="501">
          <cell r="AD501">
            <v>0.53362580803412296</v>
          </cell>
          <cell r="AE501">
            <v>-1.436695554131729</v>
          </cell>
        </row>
        <row r="502">
          <cell r="AD502">
            <v>0.66436331894786504</v>
          </cell>
          <cell r="AE502">
            <v>-1.554266380142145</v>
          </cell>
        </row>
        <row r="503">
          <cell r="AD503">
            <v>0.56188976297967075</v>
          </cell>
          <cell r="AE503">
            <v>-1.481736361866262</v>
          </cell>
        </row>
        <row r="504">
          <cell r="AD504">
            <v>0.60791756359584048</v>
          </cell>
          <cell r="AE504">
            <v>-1.342121172859539</v>
          </cell>
        </row>
        <row r="505">
          <cell r="AD505">
            <v>0.9382633789153092</v>
          </cell>
          <cell r="AE505">
            <v>-1.368062358812141</v>
          </cell>
        </row>
        <row r="506">
          <cell r="AD506">
            <v>1.1965626493880801</v>
          </cell>
          <cell r="AE506">
            <v>-0.69583441348102704</v>
          </cell>
        </row>
        <row r="507">
          <cell r="AD507">
            <v>1.1667036152991419</v>
          </cell>
          <cell r="AE507">
            <v>-0.81002609949311988</v>
          </cell>
        </row>
        <row r="508">
          <cell r="AD508">
            <v>1.1925179214824</v>
          </cell>
          <cell r="AE508">
            <v>-0.74760143849366401</v>
          </cell>
        </row>
        <row r="509">
          <cell r="AD509">
            <v>1.029718808693584</v>
          </cell>
          <cell r="AE509">
            <v>-0.94818621249846013</v>
          </cell>
        </row>
        <row r="510">
          <cell r="AD510">
            <v>1.085988507346404</v>
          </cell>
          <cell r="AE510">
            <v>-0.74284521206521392</v>
          </cell>
        </row>
        <row r="511">
          <cell r="AD511">
            <v>1.173696597688028</v>
          </cell>
          <cell r="AE511">
            <v>-0.76291928422030597</v>
          </cell>
        </row>
        <row r="512">
          <cell r="AD512">
            <v>0.68884315460084011</v>
          </cell>
          <cell r="AE512">
            <v>-1.285365720477526</v>
          </cell>
        </row>
        <row r="513">
          <cell r="AD513">
            <v>0.81546683603547876</v>
          </cell>
          <cell r="AE513">
            <v>-1.2181622931828899</v>
          </cell>
        </row>
        <row r="514">
          <cell r="AD514">
            <v>0.72423151144221454</v>
          </cell>
          <cell r="AE514">
            <v>-1.371597848599633</v>
          </cell>
        </row>
        <row r="515">
          <cell r="AD515">
            <v>0.41904893699186241</v>
          </cell>
          <cell r="AE515">
            <v>-1.444340346142077</v>
          </cell>
        </row>
        <row r="516">
          <cell r="AD516">
            <v>0.75591506457968294</v>
          </cell>
          <cell r="AE516">
            <v>-1.3018373430134491</v>
          </cell>
        </row>
        <row r="517">
          <cell r="AD517">
            <v>1.376001332557057</v>
          </cell>
          <cell r="AE517">
            <v>-0.1351209001404402</v>
          </cell>
        </row>
        <row r="518">
          <cell r="AD518">
            <v>1.286754260837619</v>
          </cell>
          <cell r="AE518">
            <v>-0.23005153201834941</v>
          </cell>
        </row>
        <row r="519">
          <cell r="AD519">
            <v>2.2280032520715478</v>
          </cell>
          <cell r="AE519">
            <v>1.038967473213537</v>
          </cell>
        </row>
        <row r="520">
          <cell r="AD520">
            <v>1.0539521919481161</v>
          </cell>
          <cell r="AE520">
            <v>-0.33152051985938669</v>
          </cell>
        </row>
        <row r="521">
          <cell r="AD521">
            <v>1.313526614165287</v>
          </cell>
          <cell r="AE521">
            <v>-7.517924892893138E-2</v>
          </cell>
        </row>
        <row r="522">
          <cell r="AD522">
            <v>1.4091204337079071</v>
          </cell>
          <cell r="AE522">
            <v>-0.37201264346103602</v>
          </cell>
        </row>
        <row r="523">
          <cell r="AD523">
            <v>0.39318563147465818</v>
          </cell>
          <cell r="AE523">
            <v>-1.474070346769111</v>
          </cell>
        </row>
        <row r="524">
          <cell r="AD524">
            <v>0.33418322347074891</v>
          </cell>
          <cell r="AE524">
            <v>-1.2068395057540111</v>
          </cell>
        </row>
        <row r="525">
          <cell r="AD525">
            <v>0.55454474164818679</v>
          </cell>
          <cell r="AE525">
            <v>-1.33910131912033</v>
          </cell>
        </row>
        <row r="526">
          <cell r="AD526">
            <v>0.1806846374931074</v>
          </cell>
          <cell r="AE526">
            <v>-0.80556262156479908</v>
          </cell>
        </row>
        <row r="527">
          <cell r="AD527">
            <v>0.52835636088428117</v>
          </cell>
          <cell r="AE527">
            <v>-6.5144678586724167E-2</v>
          </cell>
        </row>
        <row r="528">
          <cell r="AD528">
            <v>0.21755710083890581</v>
          </cell>
          <cell r="AE528">
            <v>-0.93879314552917914</v>
          </cell>
        </row>
        <row r="529">
          <cell r="AD529">
            <v>-3.001728436103078E-2</v>
          </cell>
          <cell r="AE529">
            <v>-0.51484445929636768</v>
          </cell>
        </row>
        <row r="530">
          <cell r="AD530">
            <v>0.112651056493372</v>
          </cell>
          <cell r="AE530">
            <v>-0.9686109076470939</v>
          </cell>
        </row>
        <row r="531">
          <cell r="AD531">
            <v>0.94896176477916738</v>
          </cell>
          <cell r="AE531">
            <v>-1.3612379234784839</v>
          </cell>
        </row>
        <row r="532">
          <cell r="AD532">
            <v>1.572854176362563</v>
          </cell>
          <cell r="AE532">
            <v>-0.80360790709737506</v>
          </cell>
        </row>
        <row r="533">
          <cell r="AD533">
            <v>0.82954157362174852</v>
          </cell>
          <cell r="AE533">
            <v>-1.265815982374435</v>
          </cell>
        </row>
        <row r="534">
          <cell r="AD534">
            <v>1.219027042860475</v>
          </cell>
          <cell r="AE534">
            <v>-1.193523950803862</v>
          </cell>
        </row>
        <row r="535">
          <cell r="AD535">
            <v>1.1973618183574899</v>
          </cell>
          <cell r="AE535">
            <v>-1.141732454747711</v>
          </cell>
        </row>
        <row r="536">
          <cell r="AD536">
            <v>1.385896961938013</v>
          </cell>
          <cell r="AE536">
            <v>-0.96887674562415349</v>
          </cell>
        </row>
        <row r="537">
          <cell r="AD537">
            <v>0.98924448773881635</v>
          </cell>
          <cell r="AE537">
            <v>-1.442962539293581</v>
          </cell>
        </row>
        <row r="538">
          <cell r="AD538">
            <v>1.315831792759093</v>
          </cell>
          <cell r="AE538">
            <v>-1.020238021449724</v>
          </cell>
        </row>
        <row r="539">
          <cell r="AD539">
            <v>0.82452035272520463</v>
          </cell>
          <cell r="AE539">
            <v>-1.259423186708077</v>
          </cell>
        </row>
        <row r="540">
          <cell r="AD540">
            <v>1.3724230365152881</v>
          </cell>
          <cell r="AE540">
            <v>-0.90322124558743366</v>
          </cell>
        </row>
        <row r="541">
          <cell r="AD541">
            <v>1.0819386128020789</v>
          </cell>
          <cell r="AE541">
            <v>-1.0530547413741771</v>
          </cell>
        </row>
        <row r="542">
          <cell r="AD542">
            <v>1.519975011741739</v>
          </cell>
          <cell r="AE542">
            <v>-0.73433975714622945</v>
          </cell>
        </row>
        <row r="543">
          <cell r="AD543">
            <v>1.433623608235298</v>
          </cell>
          <cell r="AE543">
            <v>-0.77123926578489255</v>
          </cell>
        </row>
        <row r="544">
          <cell r="AD544">
            <v>1.428770812009756</v>
          </cell>
          <cell r="AE544">
            <v>-0.67453499261480654</v>
          </cell>
        </row>
        <row r="545">
          <cell r="AD545">
            <v>-2.9814320491981201</v>
          </cell>
          <cell r="AE545">
            <v>0.2192800053593556</v>
          </cell>
        </row>
        <row r="546">
          <cell r="AD546">
            <v>-3.1064897321941158</v>
          </cell>
          <cell r="AE546">
            <v>0.41356232354283062</v>
          </cell>
        </row>
        <row r="547">
          <cell r="AD547">
            <v>-3.121346727611896</v>
          </cell>
          <cell r="AE547">
            <v>0.17494436540524011</v>
          </cell>
        </row>
        <row r="548">
          <cell r="AD548">
            <v>-3.1597070922937229</v>
          </cell>
          <cell r="AE548">
            <v>0.32239775665253623</v>
          </cell>
        </row>
        <row r="549">
          <cell r="AD549">
            <v>-2.9264931901580211</v>
          </cell>
          <cell r="AE549">
            <v>0.12235359900566781</v>
          </cell>
        </row>
        <row r="550">
          <cell r="AD550">
            <v>-2.6200908907815181</v>
          </cell>
          <cell r="AE550">
            <v>-3.4892796627554137E-2</v>
          </cell>
        </row>
        <row r="551">
          <cell r="AD551">
            <v>-2.323421683196075</v>
          </cell>
          <cell r="AE551">
            <v>0.12882478084475829</v>
          </cell>
        </row>
        <row r="552">
          <cell r="AD552">
            <v>-2.259034499539343</v>
          </cell>
          <cell r="AE552">
            <v>5.3934958992950524E-3</v>
          </cell>
        </row>
        <row r="553">
          <cell r="AD553">
            <v>-2.2279225098723141</v>
          </cell>
          <cell r="AE553">
            <v>9.4192314249722645E-2</v>
          </cell>
        </row>
        <row r="554">
          <cell r="AD554">
            <v>-2.8728934275220261</v>
          </cell>
          <cell r="AE554">
            <v>0.14372999049400911</v>
          </cell>
        </row>
        <row r="555">
          <cell r="AD555">
            <v>-3.073776143374189</v>
          </cell>
          <cell r="AE555">
            <v>0.14054838458887639</v>
          </cell>
        </row>
        <row r="556">
          <cell r="AD556">
            <v>-3.2200822778958891</v>
          </cell>
          <cell r="AE556">
            <v>0.1573978149116827</v>
          </cell>
        </row>
        <row r="557">
          <cell r="AD557">
            <v>-2.9167071392182069</v>
          </cell>
          <cell r="AE557">
            <v>7.7173424196126203E-2</v>
          </cell>
        </row>
        <row r="558">
          <cell r="AD558">
            <v>-2.944555354977525</v>
          </cell>
          <cell r="AE558">
            <v>0.22289212316929241</v>
          </cell>
        </row>
        <row r="559">
          <cell r="AD559">
            <v>-2.5697472124166061</v>
          </cell>
          <cell r="AE559">
            <v>0.75911751540879624</v>
          </cell>
        </row>
        <row r="560">
          <cell r="AD560">
            <v>-2.6436529663698298</v>
          </cell>
          <cell r="AE560">
            <v>0.74166336314783221</v>
          </cell>
        </row>
        <row r="561">
          <cell r="AD561">
            <v>-2.579254421239058</v>
          </cell>
          <cell r="AE561">
            <v>0.47747830314004402</v>
          </cell>
        </row>
        <row r="562">
          <cell r="AD562">
            <v>-2.654774887695114</v>
          </cell>
          <cell r="AE562">
            <v>0.19047080291945109</v>
          </cell>
        </row>
        <row r="563">
          <cell r="AD563">
            <v>-2.6315605044356181</v>
          </cell>
          <cell r="AE563">
            <v>4.5969730254194312E-2</v>
          </cell>
        </row>
        <row r="564">
          <cell r="AD564">
            <v>-2.1058230157820268</v>
          </cell>
          <cell r="AE564">
            <v>-0.39444302605041009</v>
          </cell>
        </row>
        <row r="565">
          <cell r="AD565">
            <v>-2.6226174230785739</v>
          </cell>
          <cell r="AE565">
            <v>-9.6778849102975489E-2</v>
          </cell>
        </row>
        <row r="566">
          <cell r="AD566">
            <v>-2.804666675229484</v>
          </cell>
          <cell r="AE566">
            <v>-0.5444277907382481</v>
          </cell>
        </row>
        <row r="567">
          <cell r="AD567">
            <v>-2.6457706458796491</v>
          </cell>
          <cell r="AE567">
            <v>0.18198517348746429</v>
          </cell>
        </row>
        <row r="568">
          <cell r="AD568">
            <v>-2.586150004807112</v>
          </cell>
          <cell r="AE568">
            <v>0.43009959734149988</v>
          </cell>
        </row>
        <row r="569">
          <cell r="AD569">
            <v>-2.6748047764570679</v>
          </cell>
          <cell r="AE569">
            <v>0.75692456458392732</v>
          </cell>
        </row>
        <row r="570">
          <cell r="AD570">
            <v>-2.5244010974357569</v>
          </cell>
          <cell r="AE570">
            <v>0.58625845041607871</v>
          </cell>
        </row>
        <row r="571">
          <cell r="AD571">
            <v>-2.4364477640303832</v>
          </cell>
          <cell r="AE571">
            <v>0.47184244764198952</v>
          </cell>
        </row>
        <row r="572">
          <cell r="AD572">
            <v>-2.400558428201724</v>
          </cell>
          <cell r="AE572">
            <v>0.44048980929016712</v>
          </cell>
        </row>
        <row r="573">
          <cell r="AD573">
            <v>-2.197698804625253</v>
          </cell>
          <cell r="AE573">
            <v>0.69380763437236015</v>
          </cell>
        </row>
        <row r="574">
          <cell r="AD574">
            <v>-2.2917033407130951</v>
          </cell>
          <cell r="AE574">
            <v>0.37072009833816411</v>
          </cell>
        </row>
        <row r="575">
          <cell r="AD575">
            <v>-2.2938980158875619</v>
          </cell>
          <cell r="AE575">
            <v>-0.11927187014594789</v>
          </cell>
        </row>
        <row r="576">
          <cell r="AD576">
            <v>-3.4703592998980368</v>
          </cell>
          <cell r="AE576">
            <v>0.39900439154953748</v>
          </cell>
        </row>
        <row r="577">
          <cell r="AD577">
            <v>-2.8968004804511551</v>
          </cell>
          <cell r="AE577">
            <v>0.63023462238432326</v>
          </cell>
        </row>
        <row r="578">
          <cell r="AD578">
            <v>-2.9558748558766892</v>
          </cell>
          <cell r="AE578">
            <v>0.7430165344046582</v>
          </cell>
        </row>
        <row r="579">
          <cell r="AD579">
            <v>-3.23131173937989</v>
          </cell>
          <cell r="AE579">
            <v>0.83472968722180796</v>
          </cell>
        </row>
        <row r="580">
          <cell r="AD580">
            <v>-3.305015042678662</v>
          </cell>
          <cell r="AE580">
            <v>0.83416902031608176</v>
          </cell>
        </row>
        <row r="581">
          <cell r="AD581">
            <v>-2.6751916062651939</v>
          </cell>
          <cell r="AE581">
            <v>0.76123207250508496</v>
          </cell>
        </row>
        <row r="582">
          <cell r="AD582">
            <v>-2.6225153462616069</v>
          </cell>
          <cell r="AE582">
            <v>0.73780931908844027</v>
          </cell>
        </row>
        <row r="583">
          <cell r="AD583">
            <v>-3.461249986899734</v>
          </cell>
          <cell r="AE583">
            <v>0.40313195223036108</v>
          </cell>
        </row>
        <row r="584">
          <cell r="AD584">
            <v>-3.3946257292559721</v>
          </cell>
          <cell r="AE584">
            <v>0.47253958593154699</v>
          </cell>
        </row>
        <row r="585">
          <cell r="AD585">
            <v>-3.258256997149624</v>
          </cell>
          <cell r="AE585">
            <v>0.46485680969351112</v>
          </cell>
        </row>
        <row r="586">
          <cell r="AD586">
            <v>-3.2905088966922138</v>
          </cell>
          <cell r="AE586">
            <v>0.21661991498418939</v>
          </cell>
        </row>
        <row r="587">
          <cell r="AD587">
            <v>-3.4603192836362728</v>
          </cell>
          <cell r="AE587">
            <v>0.3841771780193865</v>
          </cell>
        </row>
        <row r="588">
          <cell r="AD588">
            <v>-3.3911307912841702</v>
          </cell>
          <cell r="AE588">
            <v>0.2396566488779063</v>
          </cell>
        </row>
        <row r="589">
          <cell r="AD589">
            <v>-3.0362683561848018</v>
          </cell>
          <cell r="AE589">
            <v>-2.5116460850688371E-2</v>
          </cell>
        </row>
        <row r="590">
          <cell r="AD590">
            <v>-3.326701801087335</v>
          </cell>
          <cell r="AE590">
            <v>0.72486598145167491</v>
          </cell>
        </row>
        <row r="591">
          <cell r="AD591">
            <v>-2.9329527364094181</v>
          </cell>
          <cell r="AE591">
            <v>0.68043960454699493</v>
          </cell>
        </row>
        <row r="592">
          <cell r="AD592">
            <v>-2.9772183486500459</v>
          </cell>
          <cell r="AE592">
            <v>0.66040922255895029</v>
          </cell>
        </row>
        <row r="593">
          <cell r="AD593">
            <v>-3.1175551426272321</v>
          </cell>
          <cell r="AE593">
            <v>0.77608786402557695</v>
          </cell>
        </row>
        <row r="594">
          <cell r="AD594">
            <v>-2.99800721802877</v>
          </cell>
          <cell r="AE594">
            <v>0.82652608503668701</v>
          </cell>
        </row>
        <row r="595">
          <cell r="AD595">
            <v>-2.750627847999743</v>
          </cell>
          <cell r="AE595">
            <v>0.32756541038327219</v>
          </cell>
        </row>
        <row r="596">
          <cell r="AD596">
            <v>-2.9659587069514251</v>
          </cell>
          <cell r="AE596">
            <v>-7.615970174040293E-2</v>
          </cell>
        </row>
        <row r="597">
          <cell r="AD597">
            <v>-2.945807766888596</v>
          </cell>
          <cell r="AE597">
            <v>-0.2254511728385746</v>
          </cell>
        </row>
        <row r="598">
          <cell r="AD598">
            <v>-2.9876643086583718</v>
          </cell>
          <cell r="AE598">
            <v>-0.44688622436402642</v>
          </cell>
        </row>
        <row r="599">
          <cell r="AD599">
            <v>-2.5318326508080782</v>
          </cell>
          <cell r="AE599">
            <v>-0.71988486243161365</v>
          </cell>
        </row>
        <row r="600">
          <cell r="AD600">
            <v>-2.952962014005875</v>
          </cell>
          <cell r="AE600">
            <v>0.2024727260707426</v>
          </cell>
        </row>
        <row r="601">
          <cell r="AD601">
            <v>-3.871311020701858</v>
          </cell>
          <cell r="AE601">
            <v>-0.1134429583679389</v>
          </cell>
        </row>
        <row r="602">
          <cell r="AD602">
            <v>-2.7665218381096182</v>
          </cell>
          <cell r="AE602">
            <v>0.87611215388003461</v>
          </cell>
        </row>
        <row r="603">
          <cell r="AD603">
            <v>-2.9762857800903801</v>
          </cell>
          <cell r="AE603">
            <v>-0.44092576611061579</v>
          </cell>
        </row>
        <row r="604">
          <cell r="AD604">
            <v>-2.2515005850076331</v>
          </cell>
          <cell r="AE604">
            <v>0.54774782562463054</v>
          </cell>
        </row>
        <row r="605">
          <cell r="AD605">
            <v>-2.9523691762457691</v>
          </cell>
          <cell r="AE605">
            <v>0.90080363427921251</v>
          </cell>
        </row>
        <row r="606">
          <cell r="AD606">
            <v>-3.2898957989587112</v>
          </cell>
          <cell r="AE606">
            <v>0.57076843639955466</v>
          </cell>
        </row>
        <row r="607">
          <cell r="AD607">
            <v>-3.5684283452999508</v>
          </cell>
          <cell r="AE607">
            <v>0.51435414497337173</v>
          </cell>
        </row>
        <row r="608">
          <cell r="AD608">
            <v>-3.5187913658268219</v>
          </cell>
          <cell r="AE608">
            <v>0.39305894748745862</v>
          </cell>
        </row>
        <row r="609">
          <cell r="AD609">
            <v>-3.608714368118318</v>
          </cell>
          <cell r="AE609">
            <v>0.36126195951678908</v>
          </cell>
        </row>
        <row r="610">
          <cell r="AD610">
            <v>-3.4437082428403181</v>
          </cell>
          <cell r="AE610">
            <v>-0.19040672004157341</v>
          </cell>
        </row>
        <row r="611">
          <cell r="AD611">
            <v>-2.765240045289775</v>
          </cell>
          <cell r="AE611">
            <v>0.18609414781203959</v>
          </cell>
        </row>
        <row r="612">
          <cell r="AD612">
            <v>-3.4238420607513929</v>
          </cell>
          <cell r="AE612">
            <v>0.5165907633796728</v>
          </cell>
        </row>
        <row r="613">
          <cell r="AD613">
            <v>-3.4024831849123189</v>
          </cell>
          <cell r="AE613">
            <v>0.54531030189084051</v>
          </cell>
        </row>
        <row r="614">
          <cell r="AD614">
            <v>-3.6229763997666029</v>
          </cell>
          <cell r="AE614">
            <v>0.52281867231506085</v>
          </cell>
        </row>
        <row r="615">
          <cell r="AD615">
            <v>-3.3650052504527248</v>
          </cell>
          <cell r="AE615">
            <v>0.44117908133274758</v>
          </cell>
        </row>
        <row r="616">
          <cell r="AD616">
            <v>-3.4869582703168138</v>
          </cell>
          <cell r="AE616">
            <v>0.50560078739712355</v>
          </cell>
        </row>
        <row r="617">
          <cell r="AD617">
            <v>-3.3839522482423212</v>
          </cell>
          <cell r="AE617">
            <v>0.45559927626922259</v>
          </cell>
        </row>
        <row r="618">
          <cell r="AD618">
            <v>-3.2826398757691302</v>
          </cell>
          <cell r="AE618">
            <v>0.12798169934660111</v>
          </cell>
        </row>
        <row r="619">
          <cell r="AD619">
            <v>-3.2097514298282772</v>
          </cell>
          <cell r="AE619">
            <v>0.31569159074285291</v>
          </cell>
        </row>
        <row r="620">
          <cell r="AD620">
            <v>-3.6947135841869549</v>
          </cell>
          <cell r="AE620">
            <v>0.55650853116779309</v>
          </cell>
        </row>
        <row r="621">
          <cell r="AD621">
            <v>-2.992397523235073</v>
          </cell>
          <cell r="AE621">
            <v>0.4510786088636356</v>
          </cell>
        </row>
        <row r="622">
          <cell r="AD622">
            <v>-3.4957212193594311</v>
          </cell>
          <cell r="AE622">
            <v>0.51562304239411239</v>
          </cell>
        </row>
        <row r="623">
          <cell r="AD623">
            <v>-3.629097872083515</v>
          </cell>
          <cell r="AE623">
            <v>0.38274916998549868</v>
          </cell>
        </row>
        <row r="624">
          <cell r="AD624">
            <v>-3.5382326998249281</v>
          </cell>
          <cell r="AE624">
            <v>0.47772218085272999</v>
          </cell>
        </row>
        <row r="625">
          <cell r="AD625">
            <v>-2.926251925799908</v>
          </cell>
          <cell r="AE625">
            <v>0.16052969947259191</v>
          </cell>
        </row>
        <row r="626">
          <cell r="AD626">
            <v>-2.607557642855137</v>
          </cell>
          <cell r="AE626">
            <v>-3.4623796453728088E-2</v>
          </cell>
        </row>
        <row r="627">
          <cell r="AD627">
            <v>-3.0652507530990101</v>
          </cell>
          <cell r="AE627">
            <v>9.326185212618179E-3</v>
          </cell>
        </row>
        <row r="628">
          <cell r="AD628">
            <v>-3.4808665345026828</v>
          </cell>
          <cell r="AE628">
            <v>-0.4616673450921166</v>
          </cell>
        </row>
        <row r="629">
          <cell r="AD629">
            <v>-2.6405997405536179</v>
          </cell>
          <cell r="AE629">
            <v>-0.21824829118310801</v>
          </cell>
        </row>
        <row r="630">
          <cell r="AD630">
            <v>-3.3064267872883262</v>
          </cell>
          <cell r="AE630">
            <v>-0.25979683237766088</v>
          </cell>
        </row>
        <row r="631">
          <cell r="AD631">
            <v>-3.0133588700322829</v>
          </cell>
          <cell r="AE631">
            <v>-0.35552219143773472</v>
          </cell>
        </row>
        <row r="632">
          <cell r="AD632">
            <v>-3.386897125165993</v>
          </cell>
          <cell r="AE632">
            <v>0.93707031936829388</v>
          </cell>
        </row>
        <row r="633">
          <cell r="AD633">
            <v>-2.608109613385758</v>
          </cell>
          <cell r="AE633">
            <v>0.65014552924948654</v>
          </cell>
        </row>
        <row r="634">
          <cell r="AD634">
            <v>-3.087815896598809</v>
          </cell>
          <cell r="AE634">
            <v>-0.21743308585384991</v>
          </cell>
        </row>
        <row r="635">
          <cell r="AD635">
            <v>-3.2311376170686441</v>
          </cell>
          <cell r="AE635">
            <v>0.55377594785414452</v>
          </cell>
        </row>
        <row r="636">
          <cell r="AD636">
            <v>-3.1925476043142789</v>
          </cell>
          <cell r="AE636">
            <v>-0.52060768287391335</v>
          </cell>
        </row>
        <row r="637">
          <cell r="AD637">
            <v>-3.1818166051854502</v>
          </cell>
          <cell r="AE637">
            <v>0.37511637237509959</v>
          </cell>
        </row>
        <row r="638">
          <cell r="AD638">
            <v>-2.044373158895584</v>
          </cell>
          <cell r="AE638">
            <v>0.37885509700635561</v>
          </cell>
        </row>
        <row r="639">
          <cell r="AD639">
            <v>-1.976555103388367</v>
          </cell>
          <cell r="AE639">
            <v>0.48209105299908012</v>
          </cell>
        </row>
        <row r="640">
          <cell r="AD640">
            <v>-3.6035129952968852</v>
          </cell>
          <cell r="AE640">
            <v>0.41243133603637749</v>
          </cell>
        </row>
        <row r="641">
          <cell r="AD641">
            <v>-3.4292871346945528</v>
          </cell>
          <cell r="AE641">
            <v>0.4686801398805972</v>
          </cell>
        </row>
        <row r="642">
          <cell r="AD642">
            <v>-3.5896202119710221</v>
          </cell>
          <cell r="AE642">
            <v>0.3578212996874216</v>
          </cell>
        </row>
        <row r="643">
          <cell r="AD643">
            <v>-3.3758357876638652</v>
          </cell>
          <cell r="AE643">
            <v>0.28176661720333629</v>
          </cell>
        </row>
        <row r="644">
          <cell r="AD644">
            <v>-3.517168051407447</v>
          </cell>
          <cell r="AE644">
            <v>0.46183467575896608</v>
          </cell>
        </row>
        <row r="645">
          <cell r="AD645">
            <v>-1.5368275017710999</v>
          </cell>
          <cell r="AE645">
            <v>-0.5183508163093874</v>
          </cell>
        </row>
        <row r="646">
          <cell r="AD646">
            <v>-2.8627355946131088</v>
          </cell>
          <cell r="AE646">
            <v>0.78252142863122798</v>
          </cell>
        </row>
        <row r="647">
          <cell r="AD647">
            <v>-1.996747202761451</v>
          </cell>
          <cell r="AE647">
            <v>-0.42422893743179962</v>
          </cell>
        </row>
      </sheetData>
      <sheetData sheetId="6">
        <row r="2">
          <cell r="AC2">
            <v>0.65477000044665845</v>
          </cell>
          <cell r="AD2">
            <v>0.58204471945988334</v>
          </cell>
          <cell r="AJ2">
            <v>4.1695271958883575</v>
          </cell>
          <cell r="AK2">
            <v>-3.204174274659608</v>
          </cell>
        </row>
        <row r="3">
          <cell r="AC3">
            <v>-2.5756263131268591E-2</v>
          </cell>
          <cell r="AD3">
            <v>0.87292452670427101</v>
          </cell>
          <cell r="AJ3">
            <v>-2.5630393291894511</v>
          </cell>
          <cell r="AK3">
            <v>4.7220245539339842</v>
          </cell>
          <cell r="AO3">
            <v>0</v>
          </cell>
        </row>
        <row r="4">
          <cell r="AC4">
            <v>-0.66578468656076817</v>
          </cell>
          <cell r="AD4">
            <v>0.58191871001652939</v>
          </cell>
          <cell r="AJ4">
            <v>1.0667066079492096</v>
          </cell>
          <cell r="AK4">
            <v>-0.5914313309823136</v>
          </cell>
        </row>
        <row r="5">
          <cell r="AC5">
            <v>-1.508488550152107</v>
          </cell>
          <cell r="AD5">
            <v>0.23254718865327911</v>
          </cell>
          <cell r="AJ5">
            <v>4.8894606073764288</v>
          </cell>
          <cell r="AK5">
            <v>2.456812230126999</v>
          </cell>
        </row>
        <row r="6">
          <cell r="AC6">
            <v>2.3124076322243479</v>
          </cell>
          <cell r="AD6">
            <v>-2.099605741513995</v>
          </cell>
          <cell r="AJ6">
            <v>-4.3199680766771564</v>
          </cell>
          <cell r="AK6">
            <v>-3.2595202704603135</v>
          </cell>
        </row>
        <row r="7">
          <cell r="AC7">
            <v>-4.8724606555806247</v>
          </cell>
          <cell r="AD7">
            <v>0.19045327459921579</v>
          </cell>
        </row>
        <row r="8">
          <cell r="AC8">
            <v>0.99498684732956888</v>
          </cell>
          <cell r="AD8">
            <v>0.82257974472440853</v>
          </cell>
        </row>
        <row r="9">
          <cell r="AC9">
            <v>-1.4788036050519939</v>
          </cell>
          <cell r="AD9">
            <v>0.92227125957940315</v>
          </cell>
        </row>
        <row r="10">
          <cell r="AC10">
            <v>1.1666570388090709</v>
          </cell>
          <cell r="AD10">
            <v>-0.36417708547015032</v>
          </cell>
        </row>
        <row r="11">
          <cell r="AC11">
            <v>0.40750710441211058</v>
          </cell>
          <cell r="AD11">
            <v>-0.21612818139925319</v>
          </cell>
        </row>
        <row r="12">
          <cell r="AC12">
            <v>0.17911820321727789</v>
          </cell>
          <cell r="AD12">
            <v>-1.0198757876150759</v>
          </cell>
        </row>
        <row r="13">
          <cell r="AC13">
            <v>1.594793581033908</v>
          </cell>
          <cell r="AD13">
            <v>-1.5674404420901209</v>
          </cell>
        </row>
        <row r="14">
          <cell r="AC14">
            <v>2.6397592972006021</v>
          </cell>
          <cell r="AD14">
            <v>-1.212725795291629</v>
          </cell>
        </row>
        <row r="15">
          <cell r="AC15">
            <v>2.453074492320876</v>
          </cell>
          <cell r="AD15">
            <v>-6.0169754928909418</v>
          </cell>
        </row>
        <row r="16">
          <cell r="AC16">
            <v>1.556284874429358</v>
          </cell>
          <cell r="AD16">
            <v>-5.5426990062610322E-2</v>
          </cell>
        </row>
        <row r="17">
          <cell r="AC17">
            <v>-0.17984513323879259</v>
          </cell>
          <cell r="AD17">
            <v>7.6612937258476177E-2</v>
          </cell>
        </row>
        <row r="18">
          <cell r="AC18">
            <v>-0.60413640564244442</v>
          </cell>
          <cell r="AD18">
            <v>1.1367721860085529</v>
          </cell>
        </row>
        <row r="19">
          <cell r="AC19">
            <v>-1.572155583782457</v>
          </cell>
          <cell r="AD19">
            <v>1.469390237459212</v>
          </cell>
        </row>
        <row r="20">
          <cell r="AC20">
            <v>-1.505048754476745</v>
          </cell>
          <cell r="AD20">
            <v>1.680342297139936</v>
          </cell>
        </row>
        <row r="21">
          <cell r="AC21">
            <v>0.34451729984807811</v>
          </cell>
          <cell r="AD21">
            <v>6.6798856060780828E-2</v>
          </cell>
        </row>
        <row r="22">
          <cell r="AC22">
            <v>0.65679604911111067</v>
          </cell>
          <cell r="AD22">
            <v>0.61467832446958548</v>
          </cell>
        </row>
        <row r="23">
          <cell r="AC23">
            <v>0.67550511251068679</v>
          </cell>
          <cell r="AD23">
            <v>2.1978210036961432</v>
          </cell>
        </row>
        <row r="24">
          <cell r="AC24">
            <v>0.65578813480795739</v>
          </cell>
          <cell r="AD24">
            <v>1.5907289134907161</v>
          </cell>
        </row>
        <row r="25">
          <cell r="AC25">
            <v>2.9754635375467511</v>
          </cell>
          <cell r="AD25">
            <v>-0.2106063982109766</v>
          </cell>
        </row>
        <row r="26">
          <cell r="AC26">
            <v>0.108795992196022</v>
          </cell>
          <cell r="AD26">
            <v>0.92499757294541063</v>
          </cell>
        </row>
        <row r="27">
          <cell r="AC27">
            <v>0.72570474366414817</v>
          </cell>
          <cell r="AD27">
            <v>-8.6971444647976709E-2</v>
          </cell>
        </row>
        <row r="28">
          <cell r="AC28">
            <v>0.59259424187178966</v>
          </cell>
          <cell r="AD28">
            <v>0.4824719727290866</v>
          </cell>
        </row>
        <row r="29">
          <cell r="AC29">
            <v>2.5120164084952972</v>
          </cell>
          <cell r="AD29">
            <v>1.632435317513528</v>
          </cell>
        </row>
        <row r="30">
          <cell r="AC30">
            <v>2.5570259794004562</v>
          </cell>
          <cell r="AD30">
            <v>0.76830332780430666</v>
          </cell>
        </row>
        <row r="31">
          <cell r="AC31">
            <v>-0.86014995814482531</v>
          </cell>
          <cell r="AD31">
            <v>4.2005686148219521</v>
          </cell>
        </row>
        <row r="32">
          <cell r="AC32">
            <v>5.6242173973403121E-2</v>
          </cell>
          <cell r="AD32">
            <v>4.0691349627357436</v>
          </cell>
        </row>
        <row r="33">
          <cell r="AC33">
            <v>1.8942058609525489</v>
          </cell>
          <cell r="AD33">
            <v>1.807178321576187</v>
          </cell>
        </row>
        <row r="34">
          <cell r="AC34">
            <v>3.8686239859078939</v>
          </cell>
          <cell r="AD34">
            <v>-0.61946818788292302</v>
          </cell>
        </row>
        <row r="35">
          <cell r="AC35">
            <v>-1.3663750977131219</v>
          </cell>
          <cell r="AD35">
            <v>2.9896956892334869</v>
          </cell>
        </row>
        <row r="36">
          <cell r="AC36">
            <v>0.43093218451460419</v>
          </cell>
          <cell r="AD36">
            <v>0.8214745597049663</v>
          </cell>
        </row>
        <row r="37">
          <cell r="AC37">
            <v>0.61402963822628298</v>
          </cell>
          <cell r="AD37">
            <v>0.8214623324249527</v>
          </cell>
        </row>
        <row r="38">
          <cell r="AC38">
            <v>-2.5288977206035061E-2</v>
          </cell>
          <cell r="AD38">
            <v>0.86233394307376243</v>
          </cell>
        </row>
        <row r="39">
          <cell r="AC39">
            <v>0.26032229040133747</v>
          </cell>
          <cell r="AD39">
            <v>0.52694325573573675</v>
          </cell>
        </row>
        <row r="40">
          <cell r="AC40">
            <v>-2.424000548897633E-2</v>
          </cell>
          <cell r="AD40">
            <v>0.38326625173423129</v>
          </cell>
        </row>
        <row r="41">
          <cell r="AC41">
            <v>0.1489282924714197</v>
          </cell>
          <cell r="AD41">
            <v>0.53244439008697086</v>
          </cell>
        </row>
        <row r="42">
          <cell r="AC42">
            <v>0.49885346533173591</v>
          </cell>
          <cell r="AD42">
            <v>0.33945018602049248</v>
          </cell>
        </row>
        <row r="43">
          <cell r="AC43">
            <v>0.38973027742253252</v>
          </cell>
          <cell r="AD43">
            <v>0.122093927717076</v>
          </cell>
        </row>
        <row r="44">
          <cell r="AC44">
            <v>0.48402431719228878</v>
          </cell>
          <cell r="AD44">
            <v>0.38019594348123259</v>
          </cell>
        </row>
        <row r="45">
          <cell r="AC45">
            <v>-0.3381394613038512</v>
          </cell>
          <cell r="AD45">
            <v>-4.6889012433832498E-2</v>
          </cell>
        </row>
        <row r="46">
          <cell r="AC46">
            <v>2.1262400110969191</v>
          </cell>
          <cell r="AD46">
            <v>-0.47534679513298839</v>
          </cell>
        </row>
        <row r="47">
          <cell r="AC47">
            <v>2.1820967259274151</v>
          </cell>
          <cell r="AD47">
            <v>-0.5610537736851493</v>
          </cell>
        </row>
        <row r="48">
          <cell r="AC48">
            <v>0.48815102399603999</v>
          </cell>
          <cell r="AD48">
            <v>7.8419953364608719E-2</v>
          </cell>
        </row>
        <row r="49">
          <cell r="AC49">
            <v>-0.23430736547542169</v>
          </cell>
          <cell r="AD49">
            <v>0.9609287637215479</v>
          </cell>
        </row>
        <row r="50">
          <cell r="AC50">
            <v>-0.29935416609796123</v>
          </cell>
          <cell r="AD50">
            <v>1.065596929587328</v>
          </cell>
        </row>
        <row r="51">
          <cell r="AC51">
            <v>-0.1965189125843087</v>
          </cell>
          <cell r="AD51">
            <v>1.169176015470101</v>
          </cell>
        </row>
        <row r="52">
          <cell r="AC52">
            <v>2.7208720176543579</v>
          </cell>
          <cell r="AD52">
            <v>-1.199478770430455</v>
          </cell>
        </row>
        <row r="53">
          <cell r="AC53">
            <v>-9.6612034752962664E-2</v>
          </cell>
          <cell r="AD53">
            <v>1.2505623660226659</v>
          </cell>
        </row>
        <row r="54">
          <cell r="AC54">
            <v>-1.8966626728051279E-2</v>
          </cell>
          <cell r="AD54">
            <v>0.9388141457423187</v>
          </cell>
        </row>
        <row r="55">
          <cell r="AC55">
            <v>-1.5103918088404731E-2</v>
          </cell>
          <cell r="AD55">
            <v>1.3421333856448809</v>
          </cell>
        </row>
        <row r="56">
          <cell r="AC56">
            <v>-0.68501512564779821</v>
          </cell>
          <cell r="AD56">
            <v>1.6290750013253119</v>
          </cell>
        </row>
        <row r="57">
          <cell r="AC57">
            <v>-7.1345085417573242E-2</v>
          </cell>
          <cell r="AD57">
            <v>0.87449150634280992</v>
          </cell>
        </row>
        <row r="58">
          <cell r="AC58">
            <v>-0.55995041833954717</v>
          </cell>
          <cell r="AD58">
            <v>1.1126733125781809</v>
          </cell>
        </row>
        <row r="59">
          <cell r="AC59">
            <v>-0.51845392887861108</v>
          </cell>
          <cell r="AD59">
            <v>1.987092264190617</v>
          </cell>
        </row>
        <row r="60">
          <cell r="AC60">
            <v>-0.82370288754285681</v>
          </cell>
          <cell r="AD60">
            <v>2.1765332592466491</v>
          </cell>
        </row>
        <row r="61">
          <cell r="AC61">
            <v>-0.76819431100285407</v>
          </cell>
          <cell r="AD61">
            <v>1.7217558306611049</v>
          </cell>
        </row>
        <row r="62">
          <cell r="AC62">
            <v>-0.17207014625460881</v>
          </cell>
          <cell r="AD62">
            <v>0.86278489104191369</v>
          </cell>
        </row>
        <row r="63">
          <cell r="AC63">
            <v>-0.56725966641971481</v>
          </cell>
          <cell r="AD63">
            <v>1.6218455097739819</v>
          </cell>
        </row>
        <row r="64">
          <cell r="AC64">
            <v>-0.4134311141228737</v>
          </cell>
          <cell r="AD64">
            <v>1.8118374500365471</v>
          </cell>
        </row>
        <row r="65">
          <cell r="AC65">
            <v>9.1310723857014969E-2</v>
          </cell>
          <cell r="AD65">
            <v>0.71266542973517522</v>
          </cell>
        </row>
        <row r="66">
          <cell r="AC66">
            <v>-0.33981467049319058</v>
          </cell>
          <cell r="AD66">
            <v>1.3457871603523019</v>
          </cell>
        </row>
        <row r="67">
          <cell r="AC67">
            <v>-0.1612037148077802</v>
          </cell>
          <cell r="AD67">
            <v>0.3889287240609513</v>
          </cell>
        </row>
        <row r="68">
          <cell r="AC68">
            <v>-0.36556092890774988</v>
          </cell>
          <cell r="AD68">
            <v>1.116017417439862</v>
          </cell>
        </row>
        <row r="69">
          <cell r="AC69">
            <v>-0.46345305690992272</v>
          </cell>
          <cell r="AD69">
            <v>0.9215774853488975</v>
          </cell>
        </row>
        <row r="70">
          <cell r="AC70">
            <v>0.32509317807864457</v>
          </cell>
          <cell r="AD70">
            <v>0.59901481386046096</v>
          </cell>
        </row>
        <row r="71">
          <cell r="AC71">
            <v>0.25082357804550182</v>
          </cell>
          <cell r="AD71">
            <v>0.52833853528549746</v>
          </cell>
        </row>
        <row r="72">
          <cell r="AC72">
            <v>0.1256087915972251</v>
          </cell>
          <cell r="AD72">
            <v>0.28987218760288708</v>
          </cell>
        </row>
        <row r="73">
          <cell r="AC73">
            <v>0.55472712081590902</v>
          </cell>
          <cell r="AD73">
            <v>0.73930882472378123</v>
          </cell>
        </row>
        <row r="74">
          <cell r="AC74">
            <v>0.54978913489497394</v>
          </cell>
          <cell r="AD74">
            <v>0.46477045808810219</v>
          </cell>
        </row>
        <row r="75">
          <cell r="AC75">
            <v>1.0992471718011521</v>
          </cell>
          <cell r="AD75">
            <v>0.35718255733253512</v>
          </cell>
        </row>
        <row r="76">
          <cell r="AC76">
            <v>0.61110351092424176</v>
          </cell>
          <cell r="AD76">
            <v>0.59625471596748025</v>
          </cell>
        </row>
        <row r="77">
          <cell r="AC77">
            <v>-0.25705941456450399</v>
          </cell>
          <cell r="AD77">
            <v>1.3311604958476979</v>
          </cell>
        </row>
        <row r="78">
          <cell r="AC78">
            <v>0.35368260095387688</v>
          </cell>
          <cell r="AD78">
            <v>1.7072800408729469</v>
          </cell>
        </row>
        <row r="79">
          <cell r="AC79">
            <v>2.4409307938701339</v>
          </cell>
          <cell r="AD79">
            <v>-0.42251535867289602</v>
          </cell>
        </row>
        <row r="80">
          <cell r="AC80">
            <v>2.9226380870057449</v>
          </cell>
          <cell r="AD80">
            <v>-0.38634437832020108</v>
          </cell>
        </row>
        <row r="81">
          <cell r="AC81">
            <v>0.44311790547970892</v>
          </cell>
          <cell r="AD81">
            <v>0.98478982960195971</v>
          </cell>
        </row>
        <row r="82">
          <cell r="AC82">
            <v>0.66261266236014893</v>
          </cell>
          <cell r="AD82">
            <v>1.1724234084739731</v>
          </cell>
        </row>
        <row r="83">
          <cell r="AC83">
            <v>5.8159988086453618E-2</v>
          </cell>
          <cell r="AD83">
            <v>0.90380850705388482</v>
          </cell>
        </row>
        <row r="84">
          <cell r="AC84">
            <v>0.71158825196737618</v>
          </cell>
          <cell r="AD84">
            <v>-0.35928510144325698</v>
          </cell>
        </row>
        <row r="85">
          <cell r="AC85">
            <v>2.5033102904725228</v>
          </cell>
          <cell r="AD85">
            <v>0.50137168777265417</v>
          </cell>
        </row>
        <row r="86">
          <cell r="AC86">
            <v>2.2378497834500952</v>
          </cell>
          <cell r="AD86">
            <v>0.55704346508714764</v>
          </cell>
        </row>
        <row r="87">
          <cell r="AC87">
            <v>2.459124591831543</v>
          </cell>
          <cell r="AD87">
            <v>1.3683206075497729</v>
          </cell>
        </row>
        <row r="88">
          <cell r="AC88">
            <v>-1.064134176625652</v>
          </cell>
          <cell r="AD88">
            <v>3.9197427818559492</v>
          </cell>
        </row>
        <row r="89">
          <cell r="AC89">
            <v>-0.67269527811801588</v>
          </cell>
          <cell r="AD89">
            <v>3.8193662469684768</v>
          </cell>
        </row>
        <row r="90">
          <cell r="AC90">
            <v>2.3582976223242469E-3</v>
          </cell>
          <cell r="AD90">
            <v>4.0468768639073076</v>
          </cell>
        </row>
        <row r="91">
          <cell r="AC91">
            <v>1.82867470103911</v>
          </cell>
          <cell r="AD91">
            <v>1.7820358550218609</v>
          </cell>
        </row>
        <row r="92">
          <cell r="AC92">
            <v>1.283135895862846</v>
          </cell>
          <cell r="AD92">
            <v>1.373563503478384</v>
          </cell>
        </row>
        <row r="93">
          <cell r="AC93">
            <v>3.8156338922666291</v>
          </cell>
          <cell r="AD93">
            <v>-0.64231669242424416</v>
          </cell>
        </row>
        <row r="94">
          <cell r="AC94">
            <v>3.391482972612152</v>
          </cell>
          <cell r="AD94">
            <v>-0.56974858550383101</v>
          </cell>
        </row>
        <row r="95">
          <cell r="AC95">
            <v>-1.417068495141564</v>
          </cell>
          <cell r="AD95">
            <v>2.9687275357648608</v>
          </cell>
        </row>
        <row r="96">
          <cell r="AC96">
            <v>-1.0727901190336979</v>
          </cell>
          <cell r="AD96">
            <v>3.1921896842882851</v>
          </cell>
        </row>
        <row r="97">
          <cell r="AC97">
            <v>7.0112880915736558E-2</v>
          </cell>
          <cell r="AD97">
            <v>-9.5538255362808924E-2</v>
          </cell>
        </row>
        <row r="98">
          <cell r="AC98">
            <v>0.38322027917603491</v>
          </cell>
          <cell r="AD98">
            <v>0.79798030810673759</v>
          </cell>
        </row>
        <row r="99">
          <cell r="AC99">
            <v>1.4746164600587841</v>
          </cell>
          <cell r="AD99">
            <v>0.42910403982508322</v>
          </cell>
        </row>
        <row r="100">
          <cell r="AC100">
            <v>1.322450683702791</v>
          </cell>
          <cell r="AD100">
            <v>0.79237639499223367</v>
          </cell>
        </row>
        <row r="101">
          <cell r="AC101">
            <v>-1.639869102435221</v>
          </cell>
          <cell r="AD101">
            <v>0.4149712763807562</v>
          </cell>
        </row>
        <row r="102">
          <cell r="AC102">
            <v>-1.6695855642733699</v>
          </cell>
          <cell r="AD102">
            <v>0.69490576377189806</v>
          </cell>
        </row>
        <row r="103">
          <cell r="AC103">
            <v>-0.6532256705503654</v>
          </cell>
          <cell r="AD103">
            <v>1.749176544269329</v>
          </cell>
        </row>
        <row r="104">
          <cell r="AC104">
            <v>-0.53126462462391411</v>
          </cell>
          <cell r="AD104">
            <v>1.788975074774507</v>
          </cell>
        </row>
        <row r="105">
          <cell r="AC105">
            <v>-2.6576019864135709</v>
          </cell>
          <cell r="AD105">
            <v>0.41070049006960441</v>
          </cell>
        </row>
        <row r="106">
          <cell r="AC106">
            <v>-2.7439816544064568</v>
          </cell>
          <cell r="AD106">
            <v>0.33667125290363908</v>
          </cell>
        </row>
        <row r="107">
          <cell r="AC107">
            <v>-2.7236501553452608</v>
          </cell>
          <cell r="AD107">
            <v>7.6418043779788308E-2</v>
          </cell>
        </row>
        <row r="108">
          <cell r="AC108">
            <v>-2.8338599658953041</v>
          </cell>
          <cell r="AD108">
            <v>0.19066067200306089</v>
          </cell>
        </row>
        <row r="109">
          <cell r="AC109">
            <v>-1.195861202736165</v>
          </cell>
          <cell r="AD109">
            <v>-1.299820143601599</v>
          </cell>
        </row>
        <row r="110">
          <cell r="AC110">
            <v>-1.8604802916603369</v>
          </cell>
          <cell r="AD110">
            <v>-1.820691906896035</v>
          </cell>
        </row>
        <row r="111">
          <cell r="AC111">
            <v>-1.580232243562667</v>
          </cell>
          <cell r="AD111">
            <v>-1.511797487147871</v>
          </cell>
        </row>
        <row r="112">
          <cell r="AC112">
            <v>-1.7854664887871461</v>
          </cell>
          <cell r="AD112">
            <v>-1.529236027297096</v>
          </cell>
        </row>
        <row r="113">
          <cell r="AC113">
            <v>-1.8389398622310109</v>
          </cell>
          <cell r="AD113">
            <v>-1.447961913173301</v>
          </cell>
        </row>
        <row r="114">
          <cell r="AC114">
            <v>-2.0215534512325881</v>
          </cell>
          <cell r="AD114">
            <v>-1.7841352033698841</v>
          </cell>
        </row>
        <row r="115">
          <cell r="AC115">
            <v>-1.920686483402638</v>
          </cell>
          <cell r="AD115">
            <v>-1.7995806822241029</v>
          </cell>
        </row>
        <row r="116">
          <cell r="AC116">
            <v>-0.80994901376280926</v>
          </cell>
          <cell r="AD116">
            <v>-0.63787457075902576</v>
          </cell>
        </row>
        <row r="117">
          <cell r="AC117">
            <v>-0.90132973019705276</v>
          </cell>
          <cell r="AD117">
            <v>-0.37227306888049738</v>
          </cell>
        </row>
        <row r="118">
          <cell r="AC118">
            <v>-0.90547336035163395</v>
          </cell>
          <cell r="AD118">
            <v>-0.43363536099752142</v>
          </cell>
        </row>
        <row r="119">
          <cell r="AC119">
            <v>-0.73361264141957983</v>
          </cell>
          <cell r="AD119">
            <v>-0.64045985554253471</v>
          </cell>
        </row>
        <row r="120">
          <cell r="AC120">
            <v>-0.42346683565458881</v>
          </cell>
          <cell r="AD120">
            <v>-0.74441387602626374</v>
          </cell>
        </row>
        <row r="121">
          <cell r="AC121">
            <v>-0.70314326939530558</v>
          </cell>
          <cell r="AD121">
            <v>-0.34359659221111011</v>
          </cell>
        </row>
        <row r="122">
          <cell r="AC122">
            <v>-0.79529344102511113</v>
          </cell>
          <cell r="AD122">
            <v>-0.24358129966180511</v>
          </cell>
        </row>
        <row r="123">
          <cell r="AC123">
            <v>-0.53882790140092263</v>
          </cell>
          <cell r="AD123">
            <v>-0.36569453766962268</v>
          </cell>
        </row>
        <row r="124">
          <cell r="AC124">
            <v>-0.53977309309880994</v>
          </cell>
          <cell r="AD124">
            <v>-0.44474984918396998</v>
          </cell>
        </row>
        <row r="125">
          <cell r="AC125">
            <v>-0.69909315968492924</v>
          </cell>
          <cell r="AD125">
            <v>-0.40673895653054382</v>
          </cell>
        </row>
        <row r="126">
          <cell r="AC126">
            <v>-0.6420683013410533</v>
          </cell>
          <cell r="AD126">
            <v>-0.41505743223463498</v>
          </cell>
        </row>
        <row r="127">
          <cell r="AC127">
            <v>-0.66937880988659604</v>
          </cell>
          <cell r="AD127">
            <v>-0.1334801665509204</v>
          </cell>
        </row>
        <row r="128">
          <cell r="AC128">
            <v>-1.0208581837131481</v>
          </cell>
          <cell r="AD128">
            <v>-5.0113806949448447E-2</v>
          </cell>
        </row>
        <row r="129">
          <cell r="AC129">
            <v>-0.56604113415673241</v>
          </cell>
          <cell r="AD129">
            <v>-0.32177308806449001</v>
          </cell>
        </row>
        <row r="130">
          <cell r="AC130">
            <v>-0.2756114531444106</v>
          </cell>
          <cell r="AD130">
            <v>7.4144502631681665E-4</v>
          </cell>
        </row>
        <row r="131">
          <cell r="AC131">
            <v>-0.20530918320947131</v>
          </cell>
          <cell r="AD131">
            <v>-6.3084678445509213E-3</v>
          </cell>
        </row>
        <row r="132">
          <cell r="AC132">
            <v>-0.42270374183012832</v>
          </cell>
          <cell r="AD132">
            <v>4.1432433746787192E-2</v>
          </cell>
        </row>
        <row r="133">
          <cell r="AC133">
            <v>-0.29305170083123128</v>
          </cell>
          <cell r="AD133">
            <v>3.1680244903610898E-2</v>
          </cell>
        </row>
        <row r="134">
          <cell r="AC134">
            <v>-0.45103974152680798</v>
          </cell>
          <cell r="AD134">
            <v>-5.2076131635350542E-3</v>
          </cell>
        </row>
        <row r="135">
          <cell r="AC135">
            <v>-0.2127896007515617</v>
          </cell>
          <cell r="AD135">
            <v>-0.24940666073602791</v>
          </cell>
        </row>
        <row r="136">
          <cell r="AC136">
            <v>-0.14704226057929901</v>
          </cell>
          <cell r="AD136">
            <v>-2.581996467878285E-2</v>
          </cell>
        </row>
        <row r="137">
          <cell r="AC137">
            <v>-1.3059069181713041</v>
          </cell>
          <cell r="AD137">
            <v>-1.1941824369595571</v>
          </cell>
        </row>
        <row r="138">
          <cell r="AC138">
            <v>-1.060327580361544</v>
          </cell>
          <cell r="AD138">
            <v>-1.309237073917487</v>
          </cell>
        </row>
        <row r="139">
          <cell r="AC139">
            <v>-1.1781700619560651</v>
          </cell>
          <cell r="AD139">
            <v>-0.88769727000022702</v>
          </cell>
        </row>
        <row r="140">
          <cell r="AC140">
            <v>-1.3227343275472281</v>
          </cell>
          <cell r="AD140">
            <v>-1.3234608044337131</v>
          </cell>
        </row>
        <row r="141">
          <cell r="AC141">
            <v>-1.161732013724577</v>
          </cell>
          <cell r="AD141">
            <v>-0.95960273238392679</v>
          </cell>
        </row>
        <row r="142">
          <cell r="AC142">
            <v>-0.86980073496457377</v>
          </cell>
          <cell r="AD142">
            <v>-0.78524274701760011</v>
          </cell>
        </row>
        <row r="143">
          <cell r="AC143">
            <v>-1.2548149219100539</v>
          </cell>
          <cell r="AD143">
            <v>-1.209305821081287</v>
          </cell>
        </row>
        <row r="144">
          <cell r="AC144">
            <v>-0.16628142174209459</v>
          </cell>
          <cell r="AD144">
            <v>0.33088840682391712</v>
          </cell>
        </row>
        <row r="145">
          <cell r="AC145">
            <v>-0.46876833975482712</v>
          </cell>
          <cell r="AD145">
            <v>-2.605937777441646E-2</v>
          </cell>
        </row>
        <row r="146">
          <cell r="AC146">
            <v>-4.7642602899206403E-2</v>
          </cell>
          <cell r="AD146">
            <v>0.25231620115887421</v>
          </cell>
        </row>
        <row r="147">
          <cell r="AC147">
            <v>0.10597000848353411</v>
          </cell>
          <cell r="AD147">
            <v>0.18453483064586421</v>
          </cell>
        </row>
        <row r="148">
          <cell r="AC148">
            <v>2.200187864330487E-2</v>
          </cell>
          <cell r="AD148">
            <v>-3.5207255286070549E-2</v>
          </cell>
        </row>
        <row r="149">
          <cell r="AC149">
            <v>3.21397935350618E-2</v>
          </cell>
          <cell r="AD149">
            <v>1.48355280852448E-2</v>
          </cell>
        </row>
        <row r="150">
          <cell r="AC150">
            <v>-0.46355563461068688</v>
          </cell>
          <cell r="AD150">
            <v>2.3136115458043699E-2</v>
          </cell>
        </row>
        <row r="151">
          <cell r="AC151">
            <v>-0.2339014241420212</v>
          </cell>
          <cell r="AD151">
            <v>0.55812352055710712</v>
          </cell>
        </row>
        <row r="152">
          <cell r="AC152">
            <v>-0.2479270180899423</v>
          </cell>
          <cell r="AD152">
            <v>0.64595802813033631</v>
          </cell>
        </row>
        <row r="153">
          <cell r="AC153">
            <v>-8.2347745618454024E-2</v>
          </cell>
          <cell r="AD153">
            <v>0.40102395019626907</v>
          </cell>
        </row>
        <row r="154">
          <cell r="AC154">
            <v>-8.3629359921565782E-2</v>
          </cell>
          <cell r="AD154">
            <v>0.40165594761101409</v>
          </cell>
        </row>
        <row r="155">
          <cell r="AC155">
            <v>-5.8702173110734418E-3</v>
          </cell>
          <cell r="AD155">
            <v>0.45596116353244642</v>
          </cell>
        </row>
        <row r="156">
          <cell r="AC156">
            <v>-0.12790219586521259</v>
          </cell>
          <cell r="AD156">
            <v>0.37979045617783541</v>
          </cell>
        </row>
        <row r="157">
          <cell r="AC157">
            <v>-0.28439403553065989</v>
          </cell>
          <cell r="AD157">
            <v>-3.3440252370014821E-2</v>
          </cell>
        </row>
        <row r="158">
          <cell r="AC158">
            <v>-0.33372955519983521</v>
          </cell>
          <cell r="AD158">
            <v>4.1988359869500523E-2</v>
          </cell>
        </row>
        <row r="159">
          <cell r="AC159">
            <v>-0.30428221635651659</v>
          </cell>
          <cell r="AD159">
            <v>0.31362876468196649</v>
          </cell>
        </row>
        <row r="160">
          <cell r="AC160">
            <v>-0.1149826032188347</v>
          </cell>
          <cell r="AD160">
            <v>0.2454847958069834</v>
          </cell>
        </row>
        <row r="161">
          <cell r="AC161">
            <v>-0.28666753505684128</v>
          </cell>
          <cell r="AD161">
            <v>0.32501277581695132</v>
          </cell>
        </row>
        <row r="162">
          <cell r="AC162">
            <v>-0.30702844935240098</v>
          </cell>
          <cell r="AD162">
            <v>0.31283557238485821</v>
          </cell>
        </row>
        <row r="163">
          <cell r="AC163">
            <v>-0.45684098126655159</v>
          </cell>
          <cell r="AD163">
            <v>0.44989382882208501</v>
          </cell>
        </row>
        <row r="164">
          <cell r="AC164">
            <v>-0.22295422991592881</v>
          </cell>
          <cell r="AD164">
            <v>0.20729210921786029</v>
          </cell>
        </row>
        <row r="165">
          <cell r="AC165">
            <v>-0.46950030835757361</v>
          </cell>
          <cell r="AD165">
            <v>7.6666983463887367E-2</v>
          </cell>
        </row>
        <row r="166">
          <cell r="AC166">
            <v>-0.46176652441837612</v>
          </cell>
          <cell r="AD166">
            <v>2.4148374480508241E-2</v>
          </cell>
        </row>
        <row r="167">
          <cell r="AC167">
            <v>-0.59837140129661781</v>
          </cell>
          <cell r="AD167">
            <v>0.26653793387291269</v>
          </cell>
        </row>
        <row r="168">
          <cell r="AC168">
            <v>-0.66586779341396052</v>
          </cell>
          <cell r="AD168">
            <v>0.1953086349032033</v>
          </cell>
        </row>
        <row r="169">
          <cell r="AC169">
            <v>-0.97188251468193898</v>
          </cell>
          <cell r="AD169">
            <v>0.1562969389821541</v>
          </cell>
        </row>
        <row r="170">
          <cell r="AC170">
            <v>-0.69351256093114744</v>
          </cell>
          <cell r="AD170">
            <v>-8.800953502576836E-2</v>
          </cell>
        </row>
        <row r="171">
          <cell r="AC171">
            <v>-0.5008122805204106</v>
          </cell>
          <cell r="AD171">
            <v>5.9458729300864828E-2</v>
          </cell>
        </row>
        <row r="172">
          <cell r="AC172">
            <v>-0.73322239293696956</v>
          </cell>
          <cell r="AD172">
            <v>2.406128976568123E-2</v>
          </cell>
        </row>
        <row r="173">
          <cell r="AC173">
            <v>-0.1700202197311656</v>
          </cell>
          <cell r="AD173">
            <v>-4.4898642819497576</v>
          </cell>
        </row>
        <row r="174">
          <cell r="AC174">
            <v>-0.23103941777007911</v>
          </cell>
          <cell r="AD174">
            <v>-4.5447209447650136</v>
          </cell>
        </row>
        <row r="175">
          <cell r="AC175">
            <v>-0.21836372458524969</v>
          </cell>
          <cell r="AD175">
            <v>-4.3877046478888202</v>
          </cell>
        </row>
        <row r="176">
          <cell r="AC176">
            <v>-0.18894692657688261</v>
          </cell>
          <cell r="AD176">
            <v>-4.5174077835280304</v>
          </cell>
        </row>
        <row r="177">
          <cell r="AC177">
            <v>-0.28446342686167192</v>
          </cell>
          <cell r="AD177">
            <v>-4.7225122002841298</v>
          </cell>
        </row>
        <row r="178">
          <cell r="AC178">
            <v>-1.1451750294958341</v>
          </cell>
          <cell r="AD178">
            <v>-6.3962166028941621</v>
          </cell>
        </row>
        <row r="179">
          <cell r="AC179">
            <v>-0.64538564926804953</v>
          </cell>
          <cell r="AD179">
            <v>-0.2555753101349646</v>
          </cell>
        </row>
        <row r="180">
          <cell r="AC180">
            <v>-0.49875319285985281</v>
          </cell>
          <cell r="AD180">
            <v>-0.12773498424587171</v>
          </cell>
        </row>
        <row r="181">
          <cell r="AC181">
            <v>-0.99991777123621095</v>
          </cell>
          <cell r="AD181">
            <v>-0.69588616844565909</v>
          </cell>
        </row>
        <row r="182">
          <cell r="AC182">
            <v>-0.32341165050664922</v>
          </cell>
          <cell r="AD182">
            <v>-6.4244504249742027E-2</v>
          </cell>
        </row>
        <row r="183">
          <cell r="AC183">
            <v>-0.46890115676729682</v>
          </cell>
          <cell r="AD183">
            <v>-0.24514101041406619</v>
          </cell>
        </row>
        <row r="184">
          <cell r="AC184">
            <v>-1.8118612106877361</v>
          </cell>
          <cell r="AD184">
            <v>0.1929750530150515</v>
          </cell>
        </row>
        <row r="185">
          <cell r="AC185">
            <v>-1.2500729670902551</v>
          </cell>
          <cell r="AD185">
            <v>0.2427362022961228</v>
          </cell>
        </row>
        <row r="186">
          <cell r="AC186">
            <v>-0.95381171978627732</v>
          </cell>
          <cell r="AD186">
            <v>-2.026095168579323E-2</v>
          </cell>
        </row>
        <row r="187">
          <cell r="AC187">
            <v>-0.786315571564979</v>
          </cell>
          <cell r="AD187">
            <v>-4.7371605173553599E-2</v>
          </cell>
        </row>
        <row r="188">
          <cell r="AC188">
            <v>-1.6444538145727541</v>
          </cell>
          <cell r="AD188">
            <v>0.46267258519820381</v>
          </cell>
        </row>
        <row r="189">
          <cell r="AC189">
            <v>-1.1509629415612681</v>
          </cell>
          <cell r="AD189">
            <v>-1.0120150095623179E-2</v>
          </cell>
        </row>
        <row r="190">
          <cell r="AC190">
            <v>-0.81870406207880597</v>
          </cell>
          <cell r="AD190">
            <v>-0.38906451401675368</v>
          </cell>
        </row>
        <row r="191">
          <cell r="AC191">
            <v>-0.64513874628986212</v>
          </cell>
          <cell r="AD191">
            <v>-0.39589948241321149</v>
          </cell>
        </row>
        <row r="192">
          <cell r="AC192">
            <v>-0.65161519838072735</v>
          </cell>
          <cell r="AD192">
            <v>-0.18234472028652671</v>
          </cell>
        </row>
        <row r="193">
          <cell r="AC193">
            <v>-0.82633656535346578</v>
          </cell>
          <cell r="AD193">
            <v>-0.5037471620326176</v>
          </cell>
        </row>
        <row r="194">
          <cell r="AC194">
            <v>-0.79344260061745753</v>
          </cell>
          <cell r="AD194">
            <v>-0.33766806648358583</v>
          </cell>
        </row>
        <row r="195">
          <cell r="AC195">
            <v>-0.74866459554456788</v>
          </cell>
          <cell r="AD195">
            <v>-0.33436424071455467</v>
          </cell>
        </row>
        <row r="196">
          <cell r="AC196">
            <v>-0.62949872112409566</v>
          </cell>
          <cell r="AD196">
            <v>-0.25513945854112419</v>
          </cell>
        </row>
        <row r="197">
          <cell r="AC197">
            <v>-0.69199848793081586</v>
          </cell>
          <cell r="AD197">
            <v>-0.36667756172632349</v>
          </cell>
        </row>
        <row r="198">
          <cell r="AC198">
            <v>-0.33986187780723581</v>
          </cell>
          <cell r="AD198">
            <v>-0.42641923302268248</v>
          </cell>
        </row>
        <row r="199">
          <cell r="AC199">
            <v>0.2442791082393736</v>
          </cell>
          <cell r="AD199">
            <v>-1.025236050158064</v>
          </cell>
        </row>
        <row r="200">
          <cell r="AC200">
            <v>-0.30665745994430638</v>
          </cell>
          <cell r="AD200">
            <v>-0.45668379737344661</v>
          </cell>
        </row>
        <row r="201">
          <cell r="AC201">
            <v>-0.28915860557591633</v>
          </cell>
          <cell r="AD201">
            <v>-0.56112539421715235</v>
          </cell>
        </row>
        <row r="202">
          <cell r="AC202">
            <v>-0.41723256507773387</v>
          </cell>
          <cell r="AD202">
            <v>-0.51520177541288348</v>
          </cell>
        </row>
        <row r="203">
          <cell r="AC203">
            <v>-0.35912277506164147</v>
          </cell>
          <cell r="AD203">
            <v>-0.41121870228601848</v>
          </cell>
        </row>
        <row r="204">
          <cell r="AC204">
            <v>-0.44372969503066167</v>
          </cell>
          <cell r="AD204">
            <v>-0.49938606516311151</v>
          </cell>
        </row>
        <row r="205">
          <cell r="AC205">
            <v>-0.3544117258855996</v>
          </cell>
          <cell r="AD205">
            <v>-0.53646518708804902</v>
          </cell>
        </row>
        <row r="206">
          <cell r="AC206">
            <v>-0.40141054420335143</v>
          </cell>
          <cell r="AD206">
            <v>-0.54852307105153475</v>
          </cell>
        </row>
        <row r="207">
          <cell r="AC207">
            <v>-0.33075062326986598</v>
          </cell>
          <cell r="AD207">
            <v>-0.3956264981836965</v>
          </cell>
        </row>
        <row r="208">
          <cell r="AC208">
            <v>-0.41272887931196811</v>
          </cell>
          <cell r="AD208">
            <v>-0.50313516251910695</v>
          </cell>
        </row>
        <row r="209">
          <cell r="AC209">
            <v>-0.43937923287494929</v>
          </cell>
          <cell r="AD209">
            <v>-0.36251623975727237</v>
          </cell>
        </row>
        <row r="210">
          <cell r="AC210">
            <v>-0.33245588134241472</v>
          </cell>
          <cell r="AD210">
            <v>-0.44626260938186191</v>
          </cell>
        </row>
        <row r="211">
          <cell r="AC211">
            <v>-0.36608161877635859</v>
          </cell>
          <cell r="AD211">
            <v>-0.33291489244789918</v>
          </cell>
        </row>
        <row r="212">
          <cell r="AC212">
            <v>-0.36106780209307532</v>
          </cell>
          <cell r="AD212">
            <v>-0.34428969592390152</v>
          </cell>
        </row>
        <row r="213">
          <cell r="AC213">
            <v>-0.31367661452864498</v>
          </cell>
          <cell r="AD213">
            <v>-0.45638605986998387</v>
          </cell>
        </row>
        <row r="214">
          <cell r="AC214">
            <v>-0.42062069966591392</v>
          </cell>
          <cell r="AD214">
            <v>-0.55510641765941704</v>
          </cell>
        </row>
        <row r="215">
          <cell r="AC215">
            <v>-0.48298193160850772</v>
          </cell>
          <cell r="AD215">
            <v>-0.30415570594262581</v>
          </cell>
        </row>
        <row r="216">
          <cell r="AC216">
            <v>-0.41500798517920262</v>
          </cell>
          <cell r="AD216">
            <v>-0.4184462540506913</v>
          </cell>
        </row>
        <row r="217">
          <cell r="AC217">
            <v>-0.54827049643737469</v>
          </cell>
          <cell r="AD217">
            <v>-0.72703818037853096</v>
          </cell>
        </row>
        <row r="218">
          <cell r="AC218">
            <v>-1.8649894473783151</v>
          </cell>
          <cell r="AD218">
            <v>-0.5021916776883627</v>
          </cell>
        </row>
        <row r="219">
          <cell r="AC219">
            <v>-1.8768023371942399</v>
          </cell>
          <cell r="AD219">
            <v>-0.50113270559222944</v>
          </cell>
        </row>
        <row r="220">
          <cell r="AC220">
            <v>-1.813408918808636</v>
          </cell>
          <cell r="AD220">
            <v>-0.37055924925020889</v>
          </cell>
        </row>
        <row r="221">
          <cell r="AC221">
            <v>-1.576734163429647</v>
          </cell>
          <cell r="AD221">
            <v>-0.7735198025811475</v>
          </cell>
        </row>
        <row r="222">
          <cell r="AC222">
            <v>-1.5069189792058211</v>
          </cell>
          <cell r="AD222">
            <v>-0.66037059890578753</v>
          </cell>
        </row>
        <row r="223">
          <cell r="AC223">
            <v>-1.5611787348472961</v>
          </cell>
          <cell r="AD223">
            <v>-0.46874492962065978</v>
          </cell>
        </row>
        <row r="224">
          <cell r="AC224">
            <v>-1.609638829937639</v>
          </cell>
          <cell r="AD224">
            <v>-0.509655516606768</v>
          </cell>
        </row>
        <row r="225">
          <cell r="AC225">
            <v>-1.638243561380661</v>
          </cell>
          <cell r="AD225">
            <v>-0.47403820595368118</v>
          </cell>
        </row>
        <row r="226">
          <cell r="AC226">
            <v>-1.486677925033469</v>
          </cell>
          <cell r="AD226">
            <v>-0.41609273142298109</v>
          </cell>
        </row>
        <row r="227">
          <cell r="AC227">
            <v>-2.231692282878746</v>
          </cell>
          <cell r="AD227">
            <v>-1.250762876099536</v>
          </cell>
        </row>
        <row r="228">
          <cell r="AC228">
            <v>-2.1645735079986919</v>
          </cell>
          <cell r="AD228">
            <v>-0.92726406055677213</v>
          </cell>
        </row>
        <row r="229">
          <cell r="AC229">
            <v>-2.1695016165916958</v>
          </cell>
          <cell r="AD229">
            <v>-1.1186022631889241</v>
          </cell>
        </row>
        <row r="230">
          <cell r="AC230">
            <v>-2.4942595897882862</v>
          </cell>
          <cell r="AD230">
            <v>-1.0911575395284181</v>
          </cell>
        </row>
        <row r="231">
          <cell r="AC231">
            <v>-1.5202734678918779</v>
          </cell>
          <cell r="AD231">
            <v>-0.18202926922746279</v>
          </cell>
        </row>
        <row r="232">
          <cell r="AC232">
            <v>-1.372866216436978</v>
          </cell>
          <cell r="AD232">
            <v>-0.40955008027195128</v>
          </cell>
        </row>
        <row r="233">
          <cell r="AC233">
            <v>-1.5762031959333029</v>
          </cell>
          <cell r="AD233">
            <v>-0.27272589261389441</v>
          </cell>
        </row>
        <row r="234">
          <cell r="AC234">
            <v>-1.5618241709688621</v>
          </cell>
          <cell r="AD234">
            <v>-0.40127276742962897</v>
          </cell>
        </row>
        <row r="235">
          <cell r="AC235">
            <v>-1.711842598251383</v>
          </cell>
          <cell r="AD235">
            <v>-0.60940425513570584</v>
          </cell>
        </row>
        <row r="236">
          <cell r="AC236">
            <v>-1.803219158656425</v>
          </cell>
          <cell r="AD236">
            <v>-0.46340489271372642</v>
          </cell>
        </row>
        <row r="237">
          <cell r="AC237">
            <v>-1.696928790777829</v>
          </cell>
          <cell r="AD237">
            <v>-0.60781658886077283</v>
          </cell>
        </row>
        <row r="238">
          <cell r="AC238">
            <v>-1.7480128563377419</v>
          </cell>
          <cell r="AD238">
            <v>-0.45459608168419602</v>
          </cell>
        </row>
        <row r="239">
          <cell r="AC239">
            <v>-1.8885629983084711</v>
          </cell>
          <cell r="AD239">
            <v>-0.52269638326876777</v>
          </cell>
        </row>
        <row r="240">
          <cell r="AC240">
            <v>-1.8039172778552559</v>
          </cell>
          <cell r="AD240">
            <v>-0.71659716847229649</v>
          </cell>
        </row>
        <row r="241">
          <cell r="AC241">
            <v>-1.8708246854209809</v>
          </cell>
          <cell r="AD241">
            <v>-0.5215573538142253</v>
          </cell>
        </row>
        <row r="242">
          <cell r="AC242">
            <v>-1.8492401729838781</v>
          </cell>
          <cell r="AD242">
            <v>-0.64634143309868608</v>
          </cell>
        </row>
        <row r="243">
          <cell r="AC243">
            <v>-1.87767673304495</v>
          </cell>
          <cell r="AD243">
            <v>-0.53495565323550254</v>
          </cell>
        </row>
        <row r="244">
          <cell r="AC244">
            <v>2.3513980737219509</v>
          </cell>
          <cell r="AD244">
            <v>-0.64803662397098138</v>
          </cell>
        </row>
        <row r="245">
          <cell r="AC245">
            <v>2.478641185299689</v>
          </cell>
          <cell r="AD245">
            <v>-0.24637941536201449</v>
          </cell>
        </row>
        <row r="246">
          <cell r="AC246">
            <v>2.1992009259497869</v>
          </cell>
          <cell r="AD246">
            <v>-0.24333591594806461</v>
          </cell>
        </row>
        <row r="247">
          <cell r="AC247">
            <v>2.2568690544620762</v>
          </cell>
          <cell r="AD247">
            <v>-5.9126490802062143E-2</v>
          </cell>
        </row>
        <row r="248">
          <cell r="AC248">
            <v>2.289092440576765</v>
          </cell>
          <cell r="AD248">
            <v>-0.35035797462487572</v>
          </cell>
        </row>
        <row r="249">
          <cell r="AC249">
            <v>2.1727212741056361</v>
          </cell>
          <cell r="AD249">
            <v>-0.36890269563154632</v>
          </cell>
        </row>
        <row r="250">
          <cell r="AC250">
            <v>1.947482711159003</v>
          </cell>
          <cell r="AD250">
            <v>-0.36121158189677632</v>
          </cell>
        </row>
        <row r="251">
          <cell r="AC251">
            <v>2.5345914591241292</v>
          </cell>
          <cell r="AD251">
            <v>-0.1660312359045247</v>
          </cell>
        </row>
        <row r="252">
          <cell r="AC252">
            <v>2.2936682267773159</v>
          </cell>
          <cell r="AD252">
            <v>-0.10667873357793239</v>
          </cell>
        </row>
        <row r="253">
          <cell r="AC253">
            <v>2.410029008223797</v>
          </cell>
          <cell r="AD253">
            <v>-4.2667125070728867E-2</v>
          </cell>
        </row>
        <row r="254">
          <cell r="AC254">
            <v>2.6883632884535849</v>
          </cell>
          <cell r="AD254">
            <v>7.5864352999166676E-2</v>
          </cell>
        </row>
        <row r="255">
          <cell r="AC255">
            <v>2.467922982025641</v>
          </cell>
          <cell r="AD255">
            <v>1.681375497665823E-2</v>
          </cell>
        </row>
        <row r="256">
          <cell r="AC256">
            <v>1.96466385603306</v>
          </cell>
          <cell r="AD256">
            <v>0.27728233096902982</v>
          </cell>
        </row>
        <row r="257">
          <cell r="AC257">
            <v>2.2713276917200411</v>
          </cell>
          <cell r="AD257">
            <v>0.12370416157487441</v>
          </cell>
        </row>
        <row r="258">
          <cell r="AC258">
            <v>2.289781014248673</v>
          </cell>
          <cell r="AD258">
            <v>0.14122591459855791</v>
          </cell>
        </row>
        <row r="259">
          <cell r="AC259">
            <v>2.4911045363917488</v>
          </cell>
          <cell r="AD259">
            <v>0.14356704845011509</v>
          </cell>
        </row>
        <row r="260">
          <cell r="AC260">
            <v>2.4335313437423269</v>
          </cell>
          <cell r="AD260">
            <v>4.7631799169939197E-2</v>
          </cell>
        </row>
        <row r="261">
          <cell r="AC261">
            <v>2.4042489249701742</v>
          </cell>
          <cell r="AD261">
            <v>0.19838317030155819</v>
          </cell>
        </row>
        <row r="262">
          <cell r="AC262">
            <v>2.615926312375263</v>
          </cell>
          <cell r="AD262">
            <v>0.15049939675118029</v>
          </cell>
        </row>
        <row r="263">
          <cell r="AC263">
            <v>2.460046901718866</v>
          </cell>
          <cell r="AD263">
            <v>0.24008076899617489</v>
          </cell>
        </row>
        <row r="264">
          <cell r="AC264">
            <v>2.5120534792392459</v>
          </cell>
          <cell r="AD264">
            <v>0.27485559151236078</v>
          </cell>
        </row>
        <row r="265">
          <cell r="AC265">
            <v>2.1213879559229829</v>
          </cell>
          <cell r="AD265">
            <v>0.27369443998325688</v>
          </cell>
        </row>
        <row r="266">
          <cell r="AC266">
            <v>3.6206363677961022</v>
          </cell>
          <cell r="AD266">
            <v>-0.47955907119563562</v>
          </cell>
        </row>
        <row r="267">
          <cell r="AC267">
            <v>3.5371483212123489</v>
          </cell>
          <cell r="AD267">
            <v>-0.66752765704687611</v>
          </cell>
        </row>
        <row r="268">
          <cell r="AC268">
            <v>3.439435215987988</v>
          </cell>
          <cell r="AD268">
            <v>-1.017955095202002</v>
          </cell>
        </row>
        <row r="269">
          <cell r="AC269">
            <v>3.1447685104128671</v>
          </cell>
          <cell r="AD269">
            <v>-0.69920839940473023</v>
          </cell>
        </row>
        <row r="270">
          <cell r="AC270">
            <v>3.4910471427648369</v>
          </cell>
          <cell r="AD270">
            <v>-0.5278545896523712</v>
          </cell>
        </row>
        <row r="271">
          <cell r="AC271">
            <v>3.2762130843310482</v>
          </cell>
          <cell r="AD271">
            <v>-0.61459613879117492</v>
          </cell>
        </row>
        <row r="272">
          <cell r="AC272">
            <v>2.652379967206973</v>
          </cell>
          <cell r="AD272">
            <v>-0.48163728326100569</v>
          </cell>
        </row>
        <row r="273">
          <cell r="AC273">
            <v>3.2030751769107391</v>
          </cell>
          <cell r="AD273">
            <v>-0.5592722684120921</v>
          </cell>
        </row>
        <row r="274">
          <cell r="AC274">
            <v>3.2454862177905901</v>
          </cell>
          <cell r="AD274">
            <v>-0.68314022727937485</v>
          </cell>
        </row>
      </sheetData>
      <sheetData sheetId="7">
        <row r="2">
          <cell r="AK2">
            <v>4.5550388387691365</v>
          </cell>
          <cell r="AL2">
            <v>-1.2977039786406388</v>
          </cell>
          <cell r="AP2">
            <v>0</v>
          </cell>
        </row>
        <row r="3">
          <cell r="AD3">
            <v>3.0442571227527369</v>
          </cell>
          <cell r="AE3">
            <v>1.9807268925663239</v>
          </cell>
          <cell r="AK3">
            <v>-3.5835877796331306</v>
          </cell>
          <cell r="AL3">
            <v>3.3120706785312093</v>
          </cell>
        </row>
        <row r="4">
          <cell r="AD4">
            <v>3.5557429977264712</v>
          </cell>
          <cell r="AE4">
            <v>2.0855887403463331</v>
          </cell>
          <cell r="AK4">
            <v>1.1323668881392361</v>
          </cell>
          <cell r="AL4">
            <v>-3.8546272389291754</v>
          </cell>
        </row>
        <row r="5">
          <cell r="AD5">
            <v>3.005065591473306</v>
          </cell>
          <cell r="AE5">
            <v>2.1324221527353369</v>
          </cell>
          <cell r="AK5">
            <v>4.0078456931724347</v>
          </cell>
          <cell r="AL5">
            <v>2.7026107222293554</v>
          </cell>
        </row>
        <row r="6">
          <cell r="AD6">
            <v>2.9710428646580151</v>
          </cell>
          <cell r="AE6">
            <v>2.1352803199862702</v>
          </cell>
          <cell r="AK6">
            <v>-3.0182161142483235</v>
          </cell>
          <cell r="AL6">
            <v>-3.7483709292602918</v>
          </cell>
        </row>
        <row r="7">
          <cell r="AD7">
            <v>1.434844299298929</v>
          </cell>
          <cell r="AE7">
            <v>2.1715223295427002</v>
          </cell>
        </row>
        <row r="8">
          <cell r="AD8">
            <v>-2.213619056295399</v>
          </cell>
          <cell r="AE8">
            <v>2.7402270861889928</v>
          </cell>
        </row>
        <row r="9">
          <cell r="AD9">
            <v>-0.79171978492120343</v>
          </cell>
          <cell r="AE9">
            <v>2.5680877212989111</v>
          </cell>
        </row>
        <row r="10">
          <cell r="AD10">
            <v>-1.930510839766016</v>
          </cell>
          <cell r="AE10">
            <v>2.5585310039214328</v>
          </cell>
        </row>
        <row r="11">
          <cell r="AD11">
            <v>-2.2280335113896248</v>
          </cell>
          <cell r="AE11">
            <v>2.3151051146365229</v>
          </cell>
        </row>
        <row r="12">
          <cell r="AD12">
            <v>-2.3752775229129108</v>
          </cell>
          <cell r="AE12">
            <v>2.021532100921891</v>
          </cell>
        </row>
        <row r="13">
          <cell r="AD13">
            <v>2.8818091440783209</v>
          </cell>
          <cell r="AE13">
            <v>2.1531490647872942</v>
          </cell>
        </row>
        <row r="14">
          <cell r="AD14">
            <v>3.1938977988014869</v>
          </cell>
          <cell r="AE14">
            <v>2.165020650193608</v>
          </cell>
        </row>
        <row r="15">
          <cell r="AD15">
            <v>2.334009698450088</v>
          </cell>
          <cell r="AE15">
            <v>1.920608341456395</v>
          </cell>
        </row>
        <row r="16">
          <cell r="AD16">
            <v>2.4571752740827528</v>
          </cell>
          <cell r="AE16">
            <v>1.8526653763667831</v>
          </cell>
        </row>
        <row r="17">
          <cell r="AD17">
            <v>2.631014431913937</v>
          </cell>
          <cell r="AE17">
            <v>1.855671874386988</v>
          </cell>
        </row>
        <row r="18">
          <cell r="AD18">
            <v>2.171286824814417</v>
          </cell>
          <cell r="AE18">
            <v>2.535151968241816</v>
          </cell>
        </row>
        <row r="19">
          <cell r="AD19">
            <v>2.1263526159113701</v>
          </cell>
          <cell r="AE19">
            <v>2.4543733721679328</v>
          </cell>
        </row>
        <row r="20">
          <cell r="AD20">
            <v>1.7163499192122129</v>
          </cell>
          <cell r="AE20">
            <v>1.771238716069377</v>
          </cell>
        </row>
        <row r="21">
          <cell r="AD21">
            <v>1.880100855844768</v>
          </cell>
          <cell r="AE21">
            <v>1.6294643629350469</v>
          </cell>
        </row>
        <row r="22">
          <cell r="AD22">
            <v>2.3537945557091442</v>
          </cell>
          <cell r="AE22">
            <v>2.5789735125297168</v>
          </cell>
        </row>
        <row r="23">
          <cell r="AD23">
            <v>0.36741001253762301</v>
          </cell>
          <cell r="AE23">
            <v>-0.9197447865416789</v>
          </cell>
        </row>
        <row r="24">
          <cell r="AD24">
            <v>0.33105414540106548</v>
          </cell>
          <cell r="AE24">
            <v>-0.85806324952189739</v>
          </cell>
        </row>
        <row r="25">
          <cell r="AD25">
            <v>-0.83098540639763607</v>
          </cell>
          <cell r="AE25">
            <v>-1.808886705581443</v>
          </cell>
        </row>
        <row r="26">
          <cell r="AD26">
            <v>-0.33202343133656009</v>
          </cell>
          <cell r="AE26">
            <v>-1.953729934372016</v>
          </cell>
        </row>
        <row r="27">
          <cell r="AD27">
            <v>-0.51980902983660848</v>
          </cell>
          <cell r="AE27">
            <v>-1.4403300244169259</v>
          </cell>
        </row>
        <row r="28">
          <cell r="AD28">
            <v>-2.0576037942991069E-2</v>
          </cell>
          <cell r="AE28">
            <v>-1.3216428863242291</v>
          </cell>
        </row>
        <row r="29">
          <cell r="AD29">
            <v>9.657504529179603E-2</v>
          </cell>
          <cell r="AE29">
            <v>-1.1935554082165249</v>
          </cell>
        </row>
        <row r="30">
          <cell r="AD30">
            <v>3.4942910020501393E-2</v>
          </cell>
          <cell r="AE30">
            <v>-1.0738687610754349</v>
          </cell>
        </row>
        <row r="31">
          <cell r="AD31">
            <v>-2.1574054128240991</v>
          </cell>
          <cell r="AE31">
            <v>-2.0981770773450101</v>
          </cell>
        </row>
        <row r="32">
          <cell r="AD32">
            <v>-0.41474597646893208</v>
          </cell>
          <cell r="AE32">
            <v>-1.8797058742864281</v>
          </cell>
        </row>
        <row r="33">
          <cell r="AD33">
            <v>-1.16149945392704</v>
          </cell>
          <cell r="AE33">
            <v>-0.40925060383692369</v>
          </cell>
        </row>
        <row r="34">
          <cell r="AD34">
            <v>9.7081099915839089E-2</v>
          </cell>
          <cell r="AE34">
            <v>-1.186423912520403</v>
          </cell>
        </row>
        <row r="35">
          <cell r="AD35">
            <v>-1.0626386977456621</v>
          </cell>
          <cell r="AE35">
            <v>-1.990558596213414</v>
          </cell>
        </row>
        <row r="36">
          <cell r="AD36">
            <v>6.2673742036736965E-2</v>
          </cell>
          <cell r="AE36">
            <v>-1.5917663204816359</v>
          </cell>
        </row>
        <row r="37">
          <cell r="AD37">
            <v>0.10665016561252059</v>
          </cell>
          <cell r="AE37">
            <v>-1.3798681098581891</v>
          </cell>
        </row>
        <row r="38">
          <cell r="AD38">
            <v>1.9059023440381E-2</v>
          </cell>
          <cell r="AE38">
            <v>-1.2043323413589939</v>
          </cell>
        </row>
        <row r="39">
          <cell r="AD39">
            <v>0.18298872213566419</v>
          </cell>
          <cell r="AE39">
            <v>-1.004567394019801</v>
          </cell>
        </row>
        <row r="40">
          <cell r="AD40">
            <v>-0.28716084230630062</v>
          </cell>
          <cell r="AE40">
            <v>-1.995015736520598</v>
          </cell>
        </row>
        <row r="41">
          <cell r="AD41">
            <v>-6.0615828759006278E-2</v>
          </cell>
          <cell r="AE41">
            <v>-1.648513221306857</v>
          </cell>
        </row>
        <row r="42">
          <cell r="AD42">
            <v>0.14539905608961121</v>
          </cell>
          <cell r="AE42">
            <v>-1.7008603429377041</v>
          </cell>
        </row>
        <row r="43">
          <cell r="AD43">
            <v>0.18329546658185181</v>
          </cell>
          <cell r="AE43">
            <v>-1.4750030352844259</v>
          </cell>
        </row>
        <row r="44">
          <cell r="AD44">
            <v>-6.1274102764344529E-2</v>
          </cell>
          <cell r="AE44">
            <v>-1.1554972735894691</v>
          </cell>
        </row>
        <row r="45">
          <cell r="AD45">
            <v>-7.6689243923538921E-3</v>
          </cell>
          <cell r="AE45">
            <v>-1.0635893382423469</v>
          </cell>
        </row>
        <row r="46">
          <cell r="AD46">
            <v>-3.3596233892828389</v>
          </cell>
          <cell r="AE46">
            <v>-1.865220509744981</v>
          </cell>
        </row>
        <row r="47">
          <cell r="AD47">
            <v>-0.36537163865815048</v>
          </cell>
          <cell r="AE47">
            <v>-1.8255726694578771</v>
          </cell>
        </row>
        <row r="48">
          <cell r="AD48">
            <v>-0.37038322249425298</v>
          </cell>
          <cell r="AE48">
            <v>-1.1056505133757411</v>
          </cell>
        </row>
        <row r="49">
          <cell r="AD49">
            <v>-0.96777187356480887</v>
          </cell>
          <cell r="AE49">
            <v>-2.2769048832674779</v>
          </cell>
        </row>
        <row r="50">
          <cell r="AD50">
            <v>0.19114298915271441</v>
          </cell>
          <cell r="AE50">
            <v>-1.869827673297672</v>
          </cell>
        </row>
        <row r="51">
          <cell r="AD51">
            <v>-0.34295918798806641</v>
          </cell>
          <cell r="AE51">
            <v>-1.5692575738719039</v>
          </cell>
        </row>
        <row r="52">
          <cell r="AD52">
            <v>0.72996051603600742</v>
          </cell>
          <cell r="AE52">
            <v>-0.90333909545255775</v>
          </cell>
        </row>
        <row r="53">
          <cell r="AD53">
            <v>0.68232721733928148</v>
          </cell>
          <cell r="AE53">
            <v>-0.70484562714449095</v>
          </cell>
        </row>
        <row r="54">
          <cell r="AD54">
            <v>0.49425418509156982</v>
          </cell>
          <cell r="AE54">
            <v>-0.72112020304988755</v>
          </cell>
        </row>
        <row r="55">
          <cell r="AD55">
            <v>-2.8482970575852988</v>
          </cell>
          <cell r="AE55">
            <v>-0.98120384009448525</v>
          </cell>
        </row>
        <row r="56">
          <cell r="AD56">
            <v>0.7084281355837373</v>
          </cell>
          <cell r="AE56">
            <v>-0.62431090743311346</v>
          </cell>
        </row>
        <row r="57">
          <cell r="AD57">
            <v>0.55906552534060794</v>
          </cell>
          <cell r="AE57">
            <v>-0.44823058632355661</v>
          </cell>
        </row>
        <row r="58">
          <cell r="AD58">
            <v>0.53798090898240158</v>
          </cell>
          <cell r="AE58">
            <v>-0.39131855089196099</v>
          </cell>
        </row>
        <row r="59">
          <cell r="AD59">
            <v>0.53787866810141416</v>
          </cell>
          <cell r="AE59">
            <v>-0.57678919224409109</v>
          </cell>
        </row>
        <row r="60">
          <cell r="AD60">
            <v>0.54842353867770788</v>
          </cell>
          <cell r="AE60">
            <v>-0.67534052104756237</v>
          </cell>
        </row>
        <row r="61">
          <cell r="AD61">
            <v>0.65055456960578006</v>
          </cell>
          <cell r="AE61">
            <v>-0.43127563856623008</v>
          </cell>
        </row>
        <row r="62">
          <cell r="AD62">
            <v>0.81082757184853949</v>
          </cell>
          <cell r="AE62">
            <v>-0.43327332519344458</v>
          </cell>
        </row>
        <row r="63">
          <cell r="AD63">
            <v>0.47530164089201882</v>
          </cell>
          <cell r="AE63">
            <v>-0.40949235796217498</v>
          </cell>
        </row>
        <row r="64">
          <cell r="AD64">
            <v>0.6640946065364326</v>
          </cell>
          <cell r="AE64">
            <v>-1.137938802368426</v>
          </cell>
        </row>
        <row r="65">
          <cell r="AD65">
            <v>0.67967083517811622</v>
          </cell>
          <cell r="AE65">
            <v>-0.58860948212865505</v>
          </cell>
        </row>
        <row r="66">
          <cell r="AD66">
            <v>0.61596483969927596</v>
          </cell>
          <cell r="AE66">
            <v>-0.79757940059745147</v>
          </cell>
        </row>
        <row r="67">
          <cell r="AD67">
            <v>0.57714302693403041</v>
          </cell>
          <cell r="AE67">
            <v>-0.28263392852837849</v>
          </cell>
        </row>
        <row r="68">
          <cell r="AD68">
            <v>0.45995005364296132</v>
          </cell>
          <cell r="AE68">
            <v>-0.35503121696059498</v>
          </cell>
        </row>
        <row r="69">
          <cell r="AD69">
            <v>0.47443460342146149</v>
          </cell>
          <cell r="AE69">
            <v>-0.59751994586640944</v>
          </cell>
        </row>
        <row r="70">
          <cell r="AD70">
            <v>0.58705030404442404</v>
          </cell>
          <cell r="AE70">
            <v>-0.65998679839141283</v>
          </cell>
        </row>
        <row r="71">
          <cell r="AD71">
            <v>0.44267716371090071</v>
          </cell>
          <cell r="AE71">
            <v>-0.93135132279767696</v>
          </cell>
        </row>
        <row r="72">
          <cell r="AD72">
            <v>0.54372589821614448</v>
          </cell>
          <cell r="AE72">
            <v>-0.49710349645682961</v>
          </cell>
        </row>
        <row r="73">
          <cell r="AD73">
            <v>0.63836175393234273</v>
          </cell>
          <cell r="AE73">
            <v>-0.56086801152301691</v>
          </cell>
        </row>
        <row r="74">
          <cell r="AD74">
            <v>0.5210213581874471</v>
          </cell>
          <cell r="AE74">
            <v>-0.67933147324567544</v>
          </cell>
        </row>
        <row r="75">
          <cell r="AD75">
            <v>4.599089203341556E-2</v>
          </cell>
          <cell r="AE75">
            <v>-1.7502016638863169</v>
          </cell>
        </row>
        <row r="76">
          <cell r="AD76">
            <v>0.48703182805279471</v>
          </cell>
          <cell r="AE76">
            <v>-0.91477395834673991</v>
          </cell>
        </row>
        <row r="77">
          <cell r="AD77">
            <v>0.47301489228861909</v>
          </cell>
          <cell r="AE77">
            <v>-0.74161778421103786</v>
          </cell>
        </row>
        <row r="78">
          <cell r="AD78">
            <v>0.58131978481035607</v>
          </cell>
          <cell r="AE78">
            <v>-0.75926841261287625</v>
          </cell>
        </row>
        <row r="79">
          <cell r="AD79">
            <v>6.1045686348557684</v>
          </cell>
          <cell r="AE79">
            <v>-0.82877609109146599</v>
          </cell>
        </row>
        <row r="80">
          <cell r="AD80">
            <v>4.7328500835184046</v>
          </cell>
          <cell r="AE80">
            <v>-0.62393705697808322</v>
          </cell>
        </row>
        <row r="81">
          <cell r="AD81">
            <v>4.8408570937109294</v>
          </cell>
          <cell r="AE81">
            <v>-0.72316891733579569</v>
          </cell>
        </row>
        <row r="82">
          <cell r="AD82">
            <v>5.6224647539203128</v>
          </cell>
          <cell r="AE82">
            <v>-2.275779864150397</v>
          </cell>
        </row>
        <row r="83">
          <cell r="AD83">
            <v>5.6171940424710263</v>
          </cell>
          <cell r="AE83">
            <v>-2.5762598672890289</v>
          </cell>
        </row>
        <row r="84">
          <cell r="AD84">
            <v>-0.11023083628861539</v>
          </cell>
          <cell r="AE84">
            <v>2.6859913907637911</v>
          </cell>
        </row>
        <row r="85">
          <cell r="AD85">
            <v>-0.16467174599436959</v>
          </cell>
          <cell r="AE85">
            <v>2.7314139867542719</v>
          </cell>
        </row>
        <row r="86">
          <cell r="AD86">
            <v>1.255279278678568</v>
          </cell>
          <cell r="AE86">
            <v>1.409313814860669</v>
          </cell>
        </row>
        <row r="87">
          <cell r="AD87">
            <v>1.246013347967923</v>
          </cell>
          <cell r="AE87">
            <v>1.652945265455223</v>
          </cell>
        </row>
        <row r="88">
          <cell r="AD88">
            <v>1.473865505932364</v>
          </cell>
          <cell r="AE88">
            <v>1.227702162923642</v>
          </cell>
        </row>
        <row r="89">
          <cell r="AD89">
            <v>-0.16559732393714879</v>
          </cell>
          <cell r="AE89">
            <v>-7.6396291508344594E-2</v>
          </cell>
        </row>
        <row r="90">
          <cell r="AD90">
            <v>-0.49366748904862018</v>
          </cell>
          <cell r="AE90">
            <v>0.25847777489596169</v>
          </cell>
        </row>
        <row r="91">
          <cell r="AD91">
            <v>-2.5170134892118869</v>
          </cell>
          <cell r="AE91">
            <v>0.4430157132213946</v>
          </cell>
        </row>
        <row r="92">
          <cell r="AD92">
            <v>-0.33246607442422987</v>
          </cell>
          <cell r="AE92">
            <v>-0.19830818486328641</v>
          </cell>
        </row>
        <row r="93">
          <cell r="AD93">
            <v>-0.25679030170952027</v>
          </cell>
          <cell r="AE93">
            <v>1.9011921515320052E-2</v>
          </cell>
        </row>
        <row r="94">
          <cell r="AD94">
            <v>-3.4583549280595677E-2</v>
          </cell>
          <cell r="AE94">
            <v>-5.7300679439724972E-2</v>
          </cell>
        </row>
        <row r="95">
          <cell r="AD95">
            <v>-0.67083309693237347</v>
          </cell>
          <cell r="AE95">
            <v>0.49856749164711572</v>
          </cell>
        </row>
        <row r="96">
          <cell r="AD96">
            <v>-0.53985593328555592</v>
          </cell>
          <cell r="AE96">
            <v>0.30263041710314581</v>
          </cell>
        </row>
        <row r="97">
          <cell r="AD97">
            <v>-0.16113744592226631</v>
          </cell>
          <cell r="AE97">
            <v>5.8581619037455873E-2</v>
          </cell>
        </row>
        <row r="98">
          <cell r="AD98">
            <v>-0.19367407199826181</v>
          </cell>
          <cell r="AE98">
            <v>7.9654622499381614E-2</v>
          </cell>
        </row>
        <row r="99">
          <cell r="AD99">
            <v>-5.9207805593474917E-2</v>
          </cell>
          <cell r="AE99">
            <v>-9.7127898990605199E-2</v>
          </cell>
        </row>
        <row r="100">
          <cell r="AD100">
            <v>-0.14859051879694521</v>
          </cell>
          <cell r="AE100">
            <v>-0.29778743074937059</v>
          </cell>
        </row>
        <row r="101">
          <cell r="AD101">
            <v>-0.80529417443884654</v>
          </cell>
          <cell r="AE101">
            <v>5.9546644709624459E-2</v>
          </cell>
        </row>
        <row r="102">
          <cell r="AD102">
            <v>-0.42120539861664591</v>
          </cell>
          <cell r="AE102">
            <v>0.22875305021189829</v>
          </cell>
        </row>
        <row r="103">
          <cell r="AD103">
            <v>-0.44355397574096328</v>
          </cell>
          <cell r="AE103">
            <v>0.2528873756912054</v>
          </cell>
        </row>
        <row r="104">
          <cell r="AD104">
            <v>-2.470411662339556</v>
          </cell>
          <cell r="AE104">
            <v>0.67554192314242989</v>
          </cell>
        </row>
        <row r="105">
          <cell r="AD105">
            <v>-8.2105127189059223E-3</v>
          </cell>
          <cell r="AE105">
            <v>3.2817173121187829E-2</v>
          </cell>
        </row>
        <row r="106">
          <cell r="AD106">
            <v>-0.25374603314857119</v>
          </cell>
          <cell r="AE106">
            <v>0.1378570554456035</v>
          </cell>
        </row>
        <row r="107">
          <cell r="AD107">
            <v>-0.55771085255469111</v>
          </cell>
          <cell r="AE107">
            <v>-0.16123205107429089</v>
          </cell>
        </row>
        <row r="108">
          <cell r="AD108">
            <v>-0.1680950970540192</v>
          </cell>
          <cell r="AE108">
            <v>-0.1916104670892399</v>
          </cell>
        </row>
        <row r="109">
          <cell r="AD109">
            <v>-0.18683011423483659</v>
          </cell>
          <cell r="AE109">
            <v>-3.5609588179999797E-2</v>
          </cell>
        </row>
        <row r="110">
          <cell r="AD110">
            <v>-1.8579030798567371</v>
          </cell>
          <cell r="AE110">
            <v>0.28231077179876851</v>
          </cell>
        </row>
        <row r="111">
          <cell r="AD111">
            <v>-0.39992001314451192</v>
          </cell>
          <cell r="AE111">
            <v>6.5924069209025149E-4</v>
          </cell>
        </row>
        <row r="112">
          <cell r="AD112">
            <v>-0.1188055901000674</v>
          </cell>
          <cell r="AE112">
            <v>0.18394340585729871</v>
          </cell>
        </row>
        <row r="113">
          <cell r="AD113">
            <v>-6.9208301719690737E-2</v>
          </cell>
          <cell r="AE113">
            <v>8.6686984248519533E-2</v>
          </cell>
        </row>
        <row r="114">
          <cell r="AD114">
            <v>-1.021405173671462</v>
          </cell>
          <cell r="AE114">
            <v>-2.622863167633577</v>
          </cell>
        </row>
        <row r="115">
          <cell r="AD115">
            <v>-0.67989404299392808</v>
          </cell>
          <cell r="AE115">
            <v>-2.245524111965862</v>
          </cell>
        </row>
        <row r="116">
          <cell r="AD116">
            <v>-0.65032234158555191</v>
          </cell>
          <cell r="AE116">
            <v>-2.3068931706541989</v>
          </cell>
        </row>
        <row r="117">
          <cell r="AD117">
            <v>-1.4214003824762449</v>
          </cell>
          <cell r="AE117">
            <v>-2.5697600181969338</v>
          </cell>
        </row>
        <row r="118">
          <cell r="AD118">
            <v>-2.5656041486001779</v>
          </cell>
          <cell r="AE118">
            <v>-2.8490255267392959</v>
          </cell>
        </row>
        <row r="119">
          <cell r="AD119">
            <v>-2.4831745022791729</v>
          </cell>
          <cell r="AE119">
            <v>-2.8459808465814458</v>
          </cell>
        </row>
        <row r="120">
          <cell r="AD120">
            <v>-0.78107623418368699</v>
          </cell>
          <cell r="AE120">
            <v>-2.1178387020783598</v>
          </cell>
        </row>
        <row r="121">
          <cell r="AD121">
            <v>-1.3670795684539381</v>
          </cell>
          <cell r="AE121">
            <v>-2.436783437970278</v>
          </cell>
        </row>
        <row r="122">
          <cell r="AD122">
            <v>-1.386821994352583</v>
          </cell>
          <cell r="AE122">
            <v>-2.4084511505478021</v>
          </cell>
        </row>
        <row r="123">
          <cell r="AD123">
            <v>-1.270614639784122</v>
          </cell>
          <cell r="AE123">
            <v>-2.3700001045142942</v>
          </cell>
        </row>
        <row r="124">
          <cell r="AD124">
            <v>-1.4102940998676821</v>
          </cell>
          <cell r="AE124">
            <v>-2.4018823528535558</v>
          </cell>
        </row>
        <row r="125">
          <cell r="AD125">
            <v>-1.617196121555174</v>
          </cell>
          <cell r="AE125">
            <v>-3.0168181470861359</v>
          </cell>
        </row>
        <row r="126">
          <cell r="AD126">
            <v>-2.4430301760448301</v>
          </cell>
          <cell r="AE126">
            <v>-2.9735150185214452</v>
          </cell>
        </row>
        <row r="127">
          <cell r="AD127">
            <v>-8.5183595185668579E-2</v>
          </cell>
          <cell r="AE127">
            <v>0.45220767693541952</v>
          </cell>
        </row>
        <row r="128">
          <cell r="AD128">
            <v>-3.1797287580645033E-2</v>
          </cell>
          <cell r="AE128">
            <v>0.2372249044690925</v>
          </cell>
        </row>
        <row r="129">
          <cell r="AD129">
            <v>-9.5208248663431846E-2</v>
          </cell>
          <cell r="AE129">
            <v>0.15068942724995971</v>
          </cell>
        </row>
        <row r="130">
          <cell r="AD130">
            <v>-1.450036582384753</v>
          </cell>
          <cell r="AE130">
            <v>-4.4856850675132738E-2</v>
          </cell>
        </row>
        <row r="131">
          <cell r="AD131">
            <v>-1.6257740514712189</v>
          </cell>
          <cell r="AE131">
            <v>-0.54847210685404768</v>
          </cell>
        </row>
        <row r="132">
          <cell r="AD132">
            <v>-0.47994541616434738</v>
          </cell>
          <cell r="AE132">
            <v>-0.37004570564975492</v>
          </cell>
        </row>
        <row r="133">
          <cell r="AD133">
            <v>-0.27893896205870439</v>
          </cell>
          <cell r="AE133">
            <v>4.9835175973560311E-2</v>
          </cell>
        </row>
        <row r="134">
          <cell r="AD134">
            <v>-2.3360810272676908</v>
          </cell>
          <cell r="AE134">
            <v>0.1427946023820395</v>
          </cell>
        </row>
        <row r="135">
          <cell r="AD135">
            <v>-0.15301004227297901</v>
          </cell>
          <cell r="AE135">
            <v>0.4998073297816239</v>
          </cell>
        </row>
        <row r="136">
          <cell r="AD136">
            <v>0.27481733592186058</v>
          </cell>
          <cell r="AE136">
            <v>0.41429734081227371</v>
          </cell>
        </row>
        <row r="137">
          <cell r="AD137">
            <v>0.20769260570714801</v>
          </cell>
          <cell r="AE137">
            <v>0.38969377693703838</v>
          </cell>
        </row>
        <row r="138">
          <cell r="AD138">
            <v>2.6594525052036671E-2</v>
          </cell>
          <cell r="AE138">
            <v>0.44732040514030352</v>
          </cell>
        </row>
        <row r="139">
          <cell r="AD139">
            <v>-0.13287887255981731</v>
          </cell>
          <cell r="AE139">
            <v>0.39431164170518429</v>
          </cell>
        </row>
        <row r="140">
          <cell r="AD140">
            <v>-0.33189883985468499</v>
          </cell>
          <cell r="AE140">
            <v>9.9185774045885081E-3</v>
          </cell>
        </row>
        <row r="141">
          <cell r="AD141">
            <v>-0.90798614231424057</v>
          </cell>
          <cell r="AE141">
            <v>-0.6367059550483517</v>
          </cell>
        </row>
        <row r="142">
          <cell r="AD142">
            <v>-0.61789711958667115</v>
          </cell>
          <cell r="AE142">
            <v>-2.913378580939625E-2</v>
          </cell>
        </row>
        <row r="143">
          <cell r="AD143">
            <v>-1.54646531632966</v>
          </cell>
          <cell r="AE143">
            <v>0.33609689051481001</v>
          </cell>
        </row>
        <row r="144">
          <cell r="AD144">
            <v>-0.91438513801566201</v>
          </cell>
          <cell r="AE144">
            <v>0.41905686117923108</v>
          </cell>
        </row>
        <row r="145">
          <cell r="AD145">
            <v>0.28662334925695232</v>
          </cell>
          <cell r="AE145">
            <v>0.18877894138928469</v>
          </cell>
        </row>
        <row r="146">
          <cell r="AD146">
            <v>0.17797273183233911</v>
          </cell>
          <cell r="AE146">
            <v>0.41767674499894519</v>
          </cell>
        </row>
        <row r="147">
          <cell r="AD147">
            <v>0.31035095364007093</v>
          </cell>
          <cell r="AE147">
            <v>0.46268492829921759</v>
          </cell>
        </row>
        <row r="148">
          <cell r="AD148">
            <v>0.299891201702912</v>
          </cell>
          <cell r="AE148">
            <v>0.45656156370851342</v>
          </cell>
        </row>
        <row r="149">
          <cell r="AD149">
            <v>0.13947628910986129</v>
          </cell>
          <cell r="AE149">
            <v>0.35349206316002629</v>
          </cell>
        </row>
        <row r="150">
          <cell r="AD150">
            <v>-0.73342604479330231</v>
          </cell>
          <cell r="AE150">
            <v>-0.1954520332021881</v>
          </cell>
        </row>
        <row r="151">
          <cell r="AD151">
            <v>-0.82954395258003277</v>
          </cell>
          <cell r="AE151">
            <v>0.15117243823828311</v>
          </cell>
        </row>
        <row r="152">
          <cell r="AD152">
            <v>-5.0435393903665693E-2</v>
          </cell>
          <cell r="AE152">
            <v>0.16648610000374309</v>
          </cell>
        </row>
        <row r="153">
          <cell r="AD153">
            <v>0.1800435149600961</v>
          </cell>
          <cell r="AE153">
            <v>6.3740491941306029E-2</v>
          </cell>
        </row>
        <row r="154">
          <cell r="AD154">
            <v>2.0291464841752541E-2</v>
          </cell>
          <cell r="AE154">
            <v>-2.571046819521719E-2</v>
          </cell>
        </row>
        <row r="155">
          <cell r="AD155">
            <v>1.431781704511907E-2</v>
          </cell>
          <cell r="AE155">
            <v>4.9775934785798448E-2</v>
          </cell>
        </row>
        <row r="156">
          <cell r="AD156">
            <v>0.14216662978601419</v>
          </cell>
          <cell r="AE156">
            <v>-0.1210461796697694</v>
          </cell>
        </row>
        <row r="157">
          <cell r="AD157">
            <v>4.849490270835273E-2</v>
          </cell>
          <cell r="AE157">
            <v>6.3364605334132101E-2</v>
          </cell>
        </row>
        <row r="158">
          <cell r="AD158">
            <v>-0.2336518774394018</v>
          </cell>
          <cell r="AE158">
            <v>2.512142340906846E-2</v>
          </cell>
        </row>
        <row r="159">
          <cell r="AD159">
            <v>-3.5261379729661958E-2</v>
          </cell>
          <cell r="AE159">
            <v>-0.1496643151576609</v>
          </cell>
        </row>
        <row r="160">
          <cell r="AD160">
            <v>-1.4248836061074339</v>
          </cell>
          <cell r="AE160">
            <v>-0.5705805974075423</v>
          </cell>
        </row>
        <row r="161">
          <cell r="AD161">
            <v>-0.33651803505691558</v>
          </cell>
          <cell r="AE161">
            <v>-9.324802234796789E-2</v>
          </cell>
        </row>
        <row r="162">
          <cell r="AD162">
            <v>-0.35726262009765108</v>
          </cell>
          <cell r="AE162">
            <v>5.1918367285027738E-2</v>
          </cell>
        </row>
        <row r="163">
          <cell r="AD163">
            <v>-0.26230398824968931</v>
          </cell>
          <cell r="AE163">
            <v>-0.1667026816058515</v>
          </cell>
        </row>
        <row r="164">
          <cell r="AD164">
            <v>-0.34002915310625281</v>
          </cell>
          <cell r="AE164">
            <v>0.11348027406162731</v>
          </cell>
        </row>
        <row r="165">
          <cell r="AD165">
            <v>-2.4422503713687691</v>
          </cell>
          <cell r="AE165">
            <v>-8.4191517815732753E-2</v>
          </cell>
        </row>
        <row r="166">
          <cell r="AD166">
            <v>0.19746325790185351</v>
          </cell>
          <cell r="AE166">
            <v>-0.24371037689430061</v>
          </cell>
        </row>
        <row r="167">
          <cell r="AD167">
            <v>9.8458353460982112E-2</v>
          </cell>
          <cell r="AE167">
            <v>-0.23921108356286691</v>
          </cell>
        </row>
        <row r="168">
          <cell r="AD168">
            <v>0.17128730441835421</v>
          </cell>
          <cell r="AE168">
            <v>-0.39061909110692722</v>
          </cell>
        </row>
        <row r="169">
          <cell r="AD169">
            <v>-1.012934687387445</v>
          </cell>
          <cell r="AE169">
            <v>-1.042080548096278</v>
          </cell>
        </row>
        <row r="170">
          <cell r="AD170">
            <v>-0.27540780595634268</v>
          </cell>
          <cell r="AE170">
            <v>-0.53147522120304136</v>
          </cell>
        </row>
        <row r="171">
          <cell r="AD171">
            <v>0.16686415671857491</v>
          </cell>
          <cell r="AE171">
            <v>-0.32797762962344051</v>
          </cell>
        </row>
        <row r="172">
          <cell r="AD172">
            <v>-2.22822664970474</v>
          </cell>
          <cell r="AE172">
            <v>-0.360700086668922</v>
          </cell>
        </row>
        <row r="173">
          <cell r="AD173">
            <v>-1.778506104070106</v>
          </cell>
          <cell r="AE173">
            <v>-1.1429198868922219</v>
          </cell>
        </row>
        <row r="174">
          <cell r="AD174">
            <v>-0.36218190457702931</v>
          </cell>
          <cell r="AE174">
            <v>-0.17354442284855931</v>
          </cell>
        </row>
        <row r="175">
          <cell r="AD175">
            <v>-0.50642328030876782</v>
          </cell>
          <cell r="AE175">
            <v>-0.1660418212947371</v>
          </cell>
        </row>
        <row r="176">
          <cell r="AD176">
            <v>-0.57607590401643005</v>
          </cell>
          <cell r="AE176">
            <v>-0.37226661711579973</v>
          </cell>
        </row>
        <row r="177">
          <cell r="AD177">
            <v>-0.28441219947655072</v>
          </cell>
          <cell r="AE177">
            <v>-1.532409452231371E-2</v>
          </cell>
        </row>
        <row r="178">
          <cell r="AD178">
            <v>-0.23731315460305269</v>
          </cell>
          <cell r="AE178">
            <v>1.0423316655946971E-3</v>
          </cell>
        </row>
        <row r="179">
          <cell r="AD179">
            <v>-0.31252717254428181</v>
          </cell>
          <cell r="AE179">
            <v>-0.46712064137482773</v>
          </cell>
        </row>
        <row r="180">
          <cell r="AD180">
            <v>-0.36240959338752082</v>
          </cell>
          <cell r="AE180">
            <v>-0.43766300677220221</v>
          </cell>
        </row>
        <row r="181">
          <cell r="AD181">
            <v>-0.36228589637088371</v>
          </cell>
          <cell r="AE181">
            <v>-0.59480288888477284</v>
          </cell>
        </row>
        <row r="182">
          <cell r="AD182">
            <v>-0.3659843099821416</v>
          </cell>
          <cell r="AE182">
            <v>-0.9755189715703404</v>
          </cell>
        </row>
        <row r="183">
          <cell r="AD183">
            <v>-0.61856716982800597</v>
          </cell>
          <cell r="AE183">
            <v>-0.44530243291675231</v>
          </cell>
        </row>
        <row r="184">
          <cell r="AD184">
            <v>-0.62273637120836489</v>
          </cell>
          <cell r="AE184">
            <v>-0.49447104436478911</v>
          </cell>
        </row>
        <row r="185">
          <cell r="AD185">
            <v>-2.6507834339715748</v>
          </cell>
          <cell r="AE185">
            <v>0.50774908186125123</v>
          </cell>
        </row>
        <row r="186">
          <cell r="AD186">
            <v>-0.57495887331705176</v>
          </cell>
          <cell r="AE186">
            <v>-0.63998984229979061</v>
          </cell>
        </row>
        <row r="187">
          <cell r="AD187">
            <v>-0.531932744836765</v>
          </cell>
          <cell r="AE187">
            <v>-0.69834205073057776</v>
          </cell>
        </row>
        <row r="188">
          <cell r="AD188">
            <v>-0.79834626878454173</v>
          </cell>
          <cell r="AE188">
            <v>-1.1687463321669109</v>
          </cell>
        </row>
        <row r="189">
          <cell r="AD189">
            <v>-0.70019579958377498</v>
          </cell>
          <cell r="AE189">
            <v>-0.57765163843824963</v>
          </cell>
        </row>
        <row r="190">
          <cell r="AD190">
            <v>-0.62873561383008802</v>
          </cell>
          <cell r="AE190">
            <v>-0.67130042984563265</v>
          </cell>
        </row>
        <row r="191">
          <cell r="AD191">
            <v>-1.3095138041617569</v>
          </cell>
          <cell r="AE191">
            <v>-1.10338164710086</v>
          </cell>
        </row>
        <row r="192">
          <cell r="AD192">
            <v>-0.2391655887800071</v>
          </cell>
          <cell r="AE192">
            <v>0.54025926177224382</v>
          </cell>
        </row>
        <row r="193">
          <cell r="AD193">
            <v>-0.22610095747469519</v>
          </cell>
          <cell r="AE193">
            <v>0.72209758863262175</v>
          </cell>
        </row>
        <row r="194">
          <cell r="AD194">
            <v>-0.24663942060194199</v>
          </cell>
          <cell r="AE194">
            <v>0.3930191310530351</v>
          </cell>
        </row>
        <row r="195">
          <cell r="AD195">
            <v>-2.126989474778695</v>
          </cell>
          <cell r="AE195">
            <v>-0.44462475338091278</v>
          </cell>
        </row>
        <row r="196">
          <cell r="AD196">
            <v>-0.30855988390821198</v>
          </cell>
          <cell r="AE196">
            <v>0.6856447790212542</v>
          </cell>
        </row>
        <row r="197">
          <cell r="AD197">
            <v>-0.1119972510499198</v>
          </cell>
          <cell r="AE197">
            <v>0.45987500231010531</v>
          </cell>
        </row>
        <row r="198">
          <cell r="AD198">
            <v>-0.26600071768838229</v>
          </cell>
          <cell r="AE198">
            <v>0.42196511313328228</v>
          </cell>
        </row>
        <row r="199">
          <cell r="AD199">
            <v>-1.2982122539882619</v>
          </cell>
          <cell r="AE199">
            <v>0.19695555371965379</v>
          </cell>
        </row>
        <row r="200">
          <cell r="AD200">
            <v>-1.856993717198776</v>
          </cell>
          <cell r="AE200">
            <v>-0.40174966183596478</v>
          </cell>
        </row>
        <row r="201">
          <cell r="AD201">
            <v>-0.25072869948440663</v>
          </cell>
          <cell r="AE201">
            <v>0.66246122371771077</v>
          </cell>
        </row>
        <row r="202">
          <cell r="AD202">
            <v>-7.0078135298379002E-2</v>
          </cell>
          <cell r="AE202">
            <v>0.53919009617973834</v>
          </cell>
        </row>
        <row r="203">
          <cell r="AD203">
            <v>-0.15377834478449071</v>
          </cell>
          <cell r="AE203">
            <v>0.54468306179028603</v>
          </cell>
        </row>
        <row r="204">
          <cell r="AD204">
            <v>-3.6783805329503143E-2</v>
          </cell>
          <cell r="AE204">
            <v>0.53529995192859081</v>
          </cell>
        </row>
        <row r="205">
          <cell r="AD205">
            <v>-3.0010471942621599E-2</v>
          </cell>
          <cell r="AE205">
            <v>0.64646671368384179</v>
          </cell>
        </row>
        <row r="206">
          <cell r="AD206">
            <v>-0.10369973579038</v>
          </cell>
          <cell r="AE206">
            <v>0.63551949519661466</v>
          </cell>
        </row>
        <row r="207">
          <cell r="AD207">
            <v>-1.6738628850938271</v>
          </cell>
          <cell r="AE207">
            <v>0.79769798365836064</v>
          </cell>
        </row>
        <row r="208">
          <cell r="AD208">
            <v>-1.5298107783665671</v>
          </cell>
          <cell r="AE208">
            <v>5.2478693948785182E-2</v>
          </cell>
        </row>
        <row r="209">
          <cell r="AD209">
            <v>-1.433795840168397</v>
          </cell>
          <cell r="AE209">
            <v>0.45282524526267509</v>
          </cell>
        </row>
        <row r="210">
          <cell r="AD210">
            <v>-0.86933574716370821</v>
          </cell>
          <cell r="AE210">
            <v>0.5831635584707684</v>
          </cell>
        </row>
        <row r="211">
          <cell r="AD211">
            <v>-0.1665670061336898</v>
          </cell>
          <cell r="AE211">
            <v>0.67566041341144467</v>
          </cell>
        </row>
        <row r="212">
          <cell r="AD212">
            <v>-0.31558851071311972</v>
          </cell>
          <cell r="AE212">
            <v>3.3856584706314261</v>
          </cell>
        </row>
        <row r="213">
          <cell r="AD213">
            <v>-0.13352037888182081</v>
          </cell>
          <cell r="AE213">
            <v>1.815934674080864</v>
          </cell>
        </row>
        <row r="214">
          <cell r="AD214">
            <v>-0.23203654457553469</v>
          </cell>
          <cell r="AE214">
            <v>2.4804723425838819</v>
          </cell>
        </row>
        <row r="215">
          <cell r="AD215">
            <v>-7.1098350316617293E-2</v>
          </cell>
          <cell r="AE215">
            <v>2.2045983705361158</v>
          </cell>
        </row>
        <row r="216">
          <cell r="AD216">
            <v>2.0169323360387861E-2</v>
          </cell>
          <cell r="AE216">
            <v>2.306891073598305</v>
          </cell>
        </row>
        <row r="217">
          <cell r="AD217">
            <v>-0.37634992549526158</v>
          </cell>
          <cell r="AE217">
            <v>1.9652411363680811</v>
          </cell>
        </row>
        <row r="218">
          <cell r="AD218">
            <v>-4.5068438307072828E-2</v>
          </cell>
          <cell r="AE218">
            <v>2.0705494955093342</v>
          </cell>
        </row>
        <row r="219">
          <cell r="AD219">
            <v>-0.1149751740210281</v>
          </cell>
          <cell r="AE219">
            <v>2.3891279007394282</v>
          </cell>
        </row>
        <row r="220">
          <cell r="AD220">
            <v>-0.10794817979243949</v>
          </cell>
          <cell r="AE220">
            <v>2.3268936587841291</v>
          </cell>
        </row>
        <row r="221">
          <cell r="AD221">
            <v>5.4835009389624517E-2</v>
          </cell>
          <cell r="AE221">
            <v>2.3684494417160011</v>
          </cell>
        </row>
        <row r="222">
          <cell r="AD222">
            <v>-9.8321367244906033E-2</v>
          </cell>
          <cell r="AE222">
            <v>2.2814955043848162</v>
          </cell>
        </row>
        <row r="223">
          <cell r="AD223">
            <v>-0.3682184896867986</v>
          </cell>
          <cell r="AE223">
            <v>1.8665478442108581</v>
          </cell>
        </row>
        <row r="224">
          <cell r="AD224">
            <v>-1.5124375100647319E-2</v>
          </cell>
          <cell r="AE224">
            <v>2.136947011341952</v>
          </cell>
        </row>
        <row r="225">
          <cell r="AD225">
            <v>-0.15780773712511861</v>
          </cell>
          <cell r="AE225">
            <v>2.142674561415193</v>
          </cell>
        </row>
        <row r="226">
          <cell r="AD226">
            <v>-3.9730136389370029E-2</v>
          </cell>
          <cell r="AE226">
            <v>1.970787087291699</v>
          </cell>
        </row>
        <row r="227">
          <cell r="AD227">
            <v>1.3395410264381419E-2</v>
          </cell>
          <cell r="AE227">
            <v>2.2305100250600081</v>
          </cell>
        </row>
        <row r="228">
          <cell r="AD228">
            <v>0.15219338529718079</v>
          </cell>
          <cell r="AE228">
            <v>2.467496399864813</v>
          </cell>
        </row>
        <row r="229">
          <cell r="AD229">
            <v>-0.11975554244913431</v>
          </cell>
          <cell r="AE229">
            <v>1.961599861979664</v>
          </cell>
        </row>
        <row r="230">
          <cell r="AD230">
            <v>-2.9199943461243109E-2</v>
          </cell>
          <cell r="AE230">
            <v>1.967141844069755</v>
          </cell>
        </row>
        <row r="231">
          <cell r="AD231">
            <v>0.27882518687730451</v>
          </cell>
          <cell r="AE231">
            <v>2.1763453461045512</v>
          </cell>
        </row>
        <row r="232">
          <cell r="AD232">
            <v>0.11674745096194079</v>
          </cell>
          <cell r="AE232">
            <v>2.235831354846554</v>
          </cell>
        </row>
        <row r="233">
          <cell r="AD233">
            <v>6.8609113155047613E-2</v>
          </cell>
          <cell r="AE233">
            <v>2.1478724339620028</v>
          </cell>
        </row>
        <row r="234">
          <cell r="AD234">
            <v>-0.14270353001670311</v>
          </cell>
          <cell r="AE234">
            <v>1.762532719228163</v>
          </cell>
        </row>
        <row r="235">
          <cell r="AD235">
            <v>-0.21390912996350281</v>
          </cell>
          <cell r="AE235">
            <v>1.943962645030253</v>
          </cell>
        </row>
        <row r="236">
          <cell r="AD236">
            <v>-0.20298712105678149</v>
          </cell>
          <cell r="AE236">
            <v>1.8989339449425351</v>
          </cell>
        </row>
        <row r="237">
          <cell r="AD237">
            <v>1.814399391798488</v>
          </cell>
          <cell r="AE237">
            <v>-2.6832055657215981</v>
          </cell>
        </row>
        <row r="238">
          <cell r="AD238">
            <v>1.9147807532456571</v>
          </cell>
          <cell r="AE238">
            <v>-2.574101733553543</v>
          </cell>
        </row>
        <row r="239">
          <cell r="AD239">
            <v>3.3958255844990521</v>
          </cell>
          <cell r="AE239">
            <v>-0.91659731655943699</v>
          </cell>
        </row>
        <row r="240">
          <cell r="AD240">
            <v>3.365134020453469</v>
          </cell>
          <cell r="AE240">
            <v>-0.9613949597533199</v>
          </cell>
        </row>
        <row r="241">
          <cell r="AD241">
            <v>0.1798942779596929</v>
          </cell>
          <cell r="AE241">
            <v>-1.413583825966227</v>
          </cell>
        </row>
        <row r="242">
          <cell r="AD242">
            <v>0.44145501375810919</v>
          </cell>
          <cell r="AE242">
            <v>-1.159107828453555</v>
          </cell>
        </row>
        <row r="243">
          <cell r="AD243">
            <v>-7.3499809655687115E-2</v>
          </cell>
          <cell r="AE243">
            <v>0.59004240381433004</v>
          </cell>
        </row>
        <row r="244">
          <cell r="AD244">
            <v>1.954509292496919</v>
          </cell>
          <cell r="AE244">
            <v>-0.30696068419706091</v>
          </cell>
        </row>
        <row r="245">
          <cell r="AD245">
            <v>1.830215176936284</v>
          </cell>
          <cell r="AE245">
            <v>0.19747177089934981</v>
          </cell>
        </row>
        <row r="246">
          <cell r="AD246">
            <v>1.266837312769286</v>
          </cell>
          <cell r="AE246">
            <v>-9.2719961940712997E-2</v>
          </cell>
        </row>
        <row r="247">
          <cell r="AD247">
            <v>3.1883426043053609</v>
          </cell>
          <cell r="AE247">
            <v>-3.6862065910745221</v>
          </cell>
        </row>
        <row r="248">
          <cell r="AD248">
            <v>3.2996946368058588</v>
          </cell>
          <cell r="AE248">
            <v>-2.6391748799635821</v>
          </cell>
        </row>
        <row r="249">
          <cell r="AD249">
            <v>4.4225413042781598</v>
          </cell>
          <cell r="AE249">
            <v>-1.4600971586253479</v>
          </cell>
        </row>
        <row r="250">
          <cell r="AD250">
            <v>4.1545012374537436</v>
          </cell>
          <cell r="AE250">
            <v>-1.521406906539116</v>
          </cell>
        </row>
        <row r="251">
          <cell r="AD251">
            <v>4.4424194595481792</v>
          </cell>
          <cell r="AE251">
            <v>-1.599722582349409</v>
          </cell>
        </row>
        <row r="252">
          <cell r="AD252">
            <v>4.2255634019995663</v>
          </cell>
          <cell r="AE252">
            <v>-1.8281592534419699</v>
          </cell>
        </row>
        <row r="253">
          <cell r="AD253">
            <v>-2.522823033685468</v>
          </cell>
          <cell r="AE253">
            <v>0.90278921541222101</v>
          </cell>
        </row>
        <row r="254">
          <cell r="AD254">
            <v>0.44732498334172688</v>
          </cell>
          <cell r="AE254">
            <v>1.2439337238998129</v>
          </cell>
        </row>
        <row r="255">
          <cell r="AD255">
            <v>-3.5266142539539889</v>
          </cell>
          <cell r="AE255">
            <v>1.619053474825187</v>
          </cell>
        </row>
        <row r="256">
          <cell r="AD256">
            <v>-3.5482832391747618</v>
          </cell>
          <cell r="AE256">
            <v>1.6843281303777611</v>
          </cell>
        </row>
        <row r="257">
          <cell r="AD257">
            <v>-3.236721303055778</v>
          </cell>
          <cell r="AE257">
            <v>1.337732451688715</v>
          </cell>
        </row>
        <row r="258">
          <cell r="AD258">
            <v>0.49422592442868801</v>
          </cell>
          <cell r="AE258">
            <v>1.3410443419206901</v>
          </cell>
        </row>
        <row r="259">
          <cell r="AD259">
            <v>0.52137538686647245</v>
          </cell>
          <cell r="AE259">
            <v>1.510509066472125</v>
          </cell>
        </row>
        <row r="260">
          <cell r="AD260">
            <v>0.46201032812787479</v>
          </cell>
          <cell r="AE260">
            <v>1.055606557439271</v>
          </cell>
        </row>
        <row r="261">
          <cell r="AD261">
            <v>0.43808275033801303</v>
          </cell>
          <cell r="AE261">
            <v>1.5240558054058619</v>
          </cell>
        </row>
        <row r="262">
          <cell r="AD262">
            <v>-2.5416643195449491</v>
          </cell>
          <cell r="AE262">
            <v>0.35868256368154888</v>
          </cell>
        </row>
        <row r="263">
          <cell r="AD263">
            <v>-2.963916893085214</v>
          </cell>
          <cell r="AE263">
            <v>0.59375534013857256</v>
          </cell>
        </row>
        <row r="264">
          <cell r="AD264">
            <v>-1.442309821813309</v>
          </cell>
          <cell r="AE264">
            <v>-0.107316593630764</v>
          </cell>
        </row>
        <row r="265">
          <cell r="AD265">
            <v>-2.5313813338261322</v>
          </cell>
          <cell r="AE265">
            <v>0.88175945834732683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7402-59B4-C747-A604-9706CA63D12D}">
  <dimension ref="A1:Q1183"/>
  <sheetViews>
    <sheetView zoomScale="78" zoomScaleNormal="78" workbookViewId="0">
      <pane ySplit="1" topLeftCell="A1159" activePane="bottomLeft" state="frozen"/>
      <selection pane="bottomLeft" activeCell="U18" sqref="U18"/>
    </sheetView>
  </sheetViews>
  <sheetFormatPr baseColWidth="10" defaultRowHeight="16"/>
  <cols>
    <col min="1" max="2" width="10.83203125" style="54"/>
    <col min="3" max="3" width="14.83203125" style="55" bestFit="1" customWidth="1"/>
    <col min="4" max="14" width="10.83203125" style="54"/>
    <col min="15" max="16" width="10.83203125" style="56"/>
    <col min="17" max="17" width="10.83203125" style="54"/>
    <col min="18" max="16384" width="10.83203125" style="39"/>
  </cols>
  <sheetData>
    <row r="1" spans="1:16">
      <c r="A1" s="51" t="s">
        <v>429</v>
      </c>
      <c r="B1" s="51" t="s">
        <v>428</v>
      </c>
      <c r="C1" s="52" t="s">
        <v>430</v>
      </c>
      <c r="D1" s="51" t="s">
        <v>14</v>
      </c>
      <c r="E1" s="51" t="s">
        <v>3</v>
      </c>
      <c r="F1" s="51" t="s">
        <v>4</v>
      </c>
      <c r="G1" s="51" t="s">
        <v>5</v>
      </c>
      <c r="H1" s="51" t="s">
        <v>6</v>
      </c>
      <c r="I1" s="51" t="s">
        <v>7</v>
      </c>
      <c r="J1" s="51" t="s">
        <v>8</v>
      </c>
      <c r="K1" s="51" t="s">
        <v>9</v>
      </c>
      <c r="L1" s="51" t="s">
        <v>10</v>
      </c>
      <c r="M1" s="51" t="s">
        <v>11</v>
      </c>
      <c r="N1" s="51" t="s">
        <v>12</v>
      </c>
      <c r="O1" s="53" t="s">
        <v>13</v>
      </c>
      <c r="P1" s="53" t="s">
        <v>490</v>
      </c>
    </row>
    <row r="2" spans="1:16">
      <c r="A2" s="51" t="s">
        <v>0</v>
      </c>
      <c r="B2" s="51" t="s">
        <v>2</v>
      </c>
      <c r="C2" s="52" t="s">
        <v>1</v>
      </c>
      <c r="D2" s="51">
        <v>1</v>
      </c>
      <c r="E2" s="51">
        <v>0.1</v>
      </c>
      <c r="F2" s="51">
        <v>10.09</v>
      </c>
      <c r="G2" s="51">
        <v>60.31</v>
      </c>
      <c r="H2" s="51">
        <v>1.5848913812886953</v>
      </c>
      <c r="I2" s="51">
        <v>0</v>
      </c>
      <c r="J2" s="51">
        <v>11.72</v>
      </c>
      <c r="K2" s="51">
        <v>15.243897283190787</v>
      </c>
      <c r="L2" s="51">
        <v>0.23</v>
      </c>
      <c r="M2" s="51">
        <v>0.21</v>
      </c>
      <c r="N2" s="51">
        <v>99.488788664479486</v>
      </c>
      <c r="O2" s="53">
        <v>0.80038944646349175</v>
      </c>
      <c r="P2" s="53">
        <v>0.57815093950503749</v>
      </c>
    </row>
    <row r="3" spans="1:16">
      <c r="A3" s="51"/>
      <c r="B3" s="51" t="s">
        <v>2</v>
      </c>
      <c r="C3" s="52" t="s">
        <v>1</v>
      </c>
      <c r="D3" s="51">
        <v>2</v>
      </c>
      <c r="E3" s="51">
        <v>0.17</v>
      </c>
      <c r="F3" s="51">
        <v>10.15</v>
      </c>
      <c r="G3" s="51">
        <v>61.11</v>
      </c>
      <c r="H3" s="51">
        <v>0.35061931303365185</v>
      </c>
      <c r="I3" s="51">
        <v>0.06</v>
      </c>
      <c r="J3" s="51">
        <v>11.79</v>
      </c>
      <c r="K3" s="51">
        <v>15.694508881311164</v>
      </c>
      <c r="L3" s="51">
        <v>0</v>
      </c>
      <c r="M3" s="51">
        <v>0</v>
      </c>
      <c r="N3" s="51">
        <v>99.325128194344828</v>
      </c>
      <c r="O3" s="53">
        <v>0.80154502555948093</v>
      </c>
      <c r="P3" s="53">
        <v>0.57248830900465453</v>
      </c>
    </row>
    <row r="4" spans="1:16">
      <c r="A4" s="51"/>
      <c r="B4" s="51" t="s">
        <v>2</v>
      </c>
      <c r="C4" s="52" t="s">
        <v>1</v>
      </c>
      <c r="D4" s="51">
        <v>3</v>
      </c>
      <c r="E4" s="51">
        <v>0.11</v>
      </c>
      <c r="F4" s="51">
        <v>9.82</v>
      </c>
      <c r="G4" s="51">
        <v>60.94</v>
      </c>
      <c r="H4" s="51">
        <v>0.65759195343840449</v>
      </c>
      <c r="I4" s="51">
        <v>0.08</v>
      </c>
      <c r="J4" s="51">
        <v>11.91</v>
      </c>
      <c r="K4" s="51">
        <v>15.198291519266228</v>
      </c>
      <c r="L4" s="51">
        <v>0</v>
      </c>
      <c r="M4" s="51">
        <v>0</v>
      </c>
      <c r="N4" s="51">
        <v>98.715883472704633</v>
      </c>
      <c r="O4" s="53">
        <v>0.806315684425151</v>
      </c>
      <c r="P4" s="53">
        <v>0.58279680834953373</v>
      </c>
    </row>
    <row r="5" spans="1:16">
      <c r="A5" s="51"/>
      <c r="B5" s="51" t="s">
        <v>2</v>
      </c>
      <c r="C5" s="52" t="s">
        <v>1</v>
      </c>
      <c r="D5" s="51">
        <v>4</v>
      </c>
      <c r="E5" s="51">
        <v>0</v>
      </c>
      <c r="F5" s="51">
        <v>10.24</v>
      </c>
      <c r="G5" s="51">
        <v>60.76</v>
      </c>
      <c r="H5" s="51">
        <v>1.2195209055040652</v>
      </c>
      <c r="I5" s="51">
        <v>0.08</v>
      </c>
      <c r="J5" s="51">
        <v>12.31</v>
      </c>
      <c r="K5" s="51">
        <v>14.4326616605544</v>
      </c>
      <c r="L5" s="51">
        <v>0.25</v>
      </c>
      <c r="M5" s="51">
        <v>0</v>
      </c>
      <c r="N5" s="51">
        <v>99.292182566058472</v>
      </c>
      <c r="O5" s="53">
        <v>0.79921689904947857</v>
      </c>
      <c r="P5" s="53">
        <v>0.60324106035317104</v>
      </c>
    </row>
    <row r="6" spans="1:16">
      <c r="A6" s="51"/>
      <c r="B6" s="51" t="s">
        <v>15</v>
      </c>
      <c r="C6" s="52" t="s">
        <v>1</v>
      </c>
      <c r="D6" s="51">
        <v>5</v>
      </c>
      <c r="E6" s="51">
        <v>0.13</v>
      </c>
      <c r="F6" s="51">
        <v>11.18</v>
      </c>
      <c r="G6" s="51">
        <v>59.5</v>
      </c>
      <c r="H6" s="51">
        <v>0</v>
      </c>
      <c r="I6" s="51">
        <v>1.1000000000000001</v>
      </c>
      <c r="J6" s="51">
        <v>12.07</v>
      </c>
      <c r="K6" s="51">
        <v>16.28</v>
      </c>
      <c r="L6" s="51">
        <v>0</v>
      </c>
      <c r="M6" s="51">
        <v>0</v>
      </c>
      <c r="N6" s="51">
        <v>100.25999999999999</v>
      </c>
      <c r="O6" s="53">
        <v>0.78119210388657168</v>
      </c>
      <c r="P6" s="53">
        <v>0.5692656213542322</v>
      </c>
    </row>
    <row r="7" spans="1:16">
      <c r="A7" s="51"/>
      <c r="B7" s="51" t="s">
        <v>15</v>
      </c>
      <c r="C7" s="52" t="s">
        <v>1</v>
      </c>
      <c r="D7" s="51">
        <v>6</v>
      </c>
      <c r="E7" s="51">
        <v>0.28999999999999998</v>
      </c>
      <c r="F7" s="51">
        <v>10.97</v>
      </c>
      <c r="G7" s="51">
        <v>59.66</v>
      </c>
      <c r="H7" s="51">
        <v>0.11256893281116613</v>
      </c>
      <c r="I7" s="51">
        <v>0</v>
      </c>
      <c r="J7" s="51">
        <v>11.31</v>
      </c>
      <c r="K7" s="51">
        <v>16.408709234711221</v>
      </c>
      <c r="L7" s="51">
        <v>0</v>
      </c>
      <c r="M7" s="51">
        <v>0.11</v>
      </c>
      <c r="N7" s="51">
        <v>98.8612781675224</v>
      </c>
      <c r="O7" s="53">
        <v>0.78486982957677498</v>
      </c>
      <c r="P7" s="53">
        <v>0.55130502045735863</v>
      </c>
    </row>
    <row r="8" spans="1:16">
      <c r="A8" s="51"/>
      <c r="B8" s="51" t="s">
        <v>15</v>
      </c>
      <c r="C8" s="52" t="s">
        <v>1</v>
      </c>
      <c r="D8" s="51">
        <v>7</v>
      </c>
      <c r="E8" s="51">
        <v>0.18</v>
      </c>
      <c r="F8" s="51">
        <v>10.18</v>
      </c>
      <c r="G8" s="51">
        <v>61.19</v>
      </c>
      <c r="H8" s="51">
        <v>0.32257426739338946</v>
      </c>
      <c r="I8" s="51">
        <v>0</v>
      </c>
      <c r="J8" s="51">
        <v>11.83</v>
      </c>
      <c r="K8" s="51">
        <v>15.479744122194418</v>
      </c>
      <c r="L8" s="51">
        <v>0</v>
      </c>
      <c r="M8" s="51">
        <v>0.11</v>
      </c>
      <c r="N8" s="51">
        <v>99.292318389587805</v>
      </c>
      <c r="O8" s="53">
        <v>0.80128353558364052</v>
      </c>
      <c r="P8" s="53">
        <v>0.57668416873046202</v>
      </c>
    </row>
    <row r="9" spans="1:16">
      <c r="A9" s="51"/>
      <c r="B9" s="51" t="s">
        <v>15</v>
      </c>
      <c r="C9" s="52" t="s">
        <v>1</v>
      </c>
      <c r="D9" s="51">
        <v>8</v>
      </c>
      <c r="E9" s="51">
        <v>0</v>
      </c>
      <c r="F9" s="51">
        <v>9.81</v>
      </c>
      <c r="G9" s="51">
        <v>61.17</v>
      </c>
      <c r="H9" s="51">
        <v>0.84299851646630619</v>
      </c>
      <c r="I9" s="51">
        <v>7.0000000000000007E-2</v>
      </c>
      <c r="J9" s="51">
        <v>11.86</v>
      </c>
      <c r="K9" s="51">
        <v>15.191460652261725</v>
      </c>
      <c r="L9" s="51">
        <v>0</v>
      </c>
      <c r="M9" s="51">
        <v>0</v>
      </c>
      <c r="N9" s="51">
        <v>98.944459168728031</v>
      </c>
      <c r="O9" s="53">
        <v>0.80706201380571541</v>
      </c>
      <c r="P9" s="53">
        <v>0.58188292375159067</v>
      </c>
    </row>
    <row r="10" spans="1:16">
      <c r="A10" s="51"/>
      <c r="B10" s="51" t="s">
        <v>16</v>
      </c>
      <c r="C10" s="52" t="s">
        <v>1</v>
      </c>
      <c r="D10" s="51">
        <v>9</v>
      </c>
      <c r="E10" s="51">
        <v>0.19</v>
      </c>
      <c r="F10" s="51">
        <v>8.23</v>
      </c>
      <c r="G10" s="51">
        <v>61.42</v>
      </c>
      <c r="H10" s="51">
        <v>2.2385077544310583</v>
      </c>
      <c r="I10" s="51">
        <v>0.06</v>
      </c>
      <c r="J10" s="51">
        <v>11.7</v>
      </c>
      <c r="K10" s="51">
        <v>15.545766073384224</v>
      </c>
      <c r="L10" s="51">
        <v>0</v>
      </c>
      <c r="M10" s="51">
        <v>0</v>
      </c>
      <c r="N10" s="51">
        <v>99.384273827815292</v>
      </c>
      <c r="O10" s="53">
        <v>0.83351223926045648</v>
      </c>
      <c r="P10" s="53">
        <v>0.57294340120001319</v>
      </c>
    </row>
    <row r="11" spans="1:16">
      <c r="A11" s="51"/>
      <c r="B11" s="51" t="s">
        <v>16</v>
      </c>
      <c r="C11" s="52" t="s">
        <v>1</v>
      </c>
      <c r="D11" s="51">
        <v>10</v>
      </c>
      <c r="E11" s="51">
        <v>0.27</v>
      </c>
      <c r="F11" s="51">
        <v>8.42</v>
      </c>
      <c r="G11" s="51">
        <v>61.91</v>
      </c>
      <c r="H11" s="51">
        <v>1.3615325178508444</v>
      </c>
      <c r="I11" s="51">
        <v>0.08</v>
      </c>
      <c r="J11" s="51">
        <v>11.75</v>
      </c>
      <c r="K11" s="51">
        <v>15.654878048013378</v>
      </c>
      <c r="L11" s="51">
        <v>0</v>
      </c>
      <c r="M11" s="51">
        <v>0</v>
      </c>
      <c r="N11" s="51">
        <v>99.446410565864213</v>
      </c>
      <c r="O11" s="53">
        <v>0.83143742264058218</v>
      </c>
      <c r="P11" s="53">
        <v>0.57227533269910769</v>
      </c>
    </row>
    <row r="12" spans="1:16">
      <c r="A12" s="51"/>
      <c r="B12" s="51" t="s">
        <v>16</v>
      </c>
      <c r="C12" s="52" t="s">
        <v>1</v>
      </c>
      <c r="D12" s="51">
        <v>11</v>
      </c>
      <c r="E12" s="51">
        <v>0.08</v>
      </c>
      <c r="F12" s="51">
        <v>8.18</v>
      </c>
      <c r="G12" s="51">
        <v>61.71</v>
      </c>
      <c r="H12" s="51">
        <v>2.6765900280929142</v>
      </c>
      <c r="I12" s="51">
        <v>0.11</v>
      </c>
      <c r="J12" s="51">
        <v>12.16</v>
      </c>
      <c r="K12" s="51">
        <v>14.851574819629581</v>
      </c>
      <c r="L12" s="51">
        <v>0</v>
      </c>
      <c r="M12" s="51">
        <v>0</v>
      </c>
      <c r="N12" s="51">
        <v>99.768164847722488</v>
      </c>
      <c r="O12" s="53">
        <v>0.83500615556485203</v>
      </c>
      <c r="P12" s="53">
        <v>0.59341858407335435</v>
      </c>
    </row>
    <row r="13" spans="1:16">
      <c r="A13" s="51"/>
      <c r="B13" s="51" t="s">
        <v>16</v>
      </c>
      <c r="C13" s="52" t="s">
        <v>1</v>
      </c>
      <c r="D13" s="51">
        <v>12</v>
      </c>
      <c r="E13" s="51">
        <v>0.2</v>
      </c>
      <c r="F13" s="51">
        <v>26.2</v>
      </c>
      <c r="G13" s="51">
        <v>41.75</v>
      </c>
      <c r="H13" s="51">
        <v>2.2572026133810441</v>
      </c>
      <c r="I13" s="51">
        <v>0.47</v>
      </c>
      <c r="J13" s="51">
        <v>15.19</v>
      </c>
      <c r="K13" s="51">
        <v>12.848944233443842</v>
      </c>
      <c r="L13" s="51">
        <v>0.26</v>
      </c>
      <c r="M13" s="51">
        <v>0.36</v>
      </c>
      <c r="N13" s="51">
        <v>99.536146846824892</v>
      </c>
      <c r="O13" s="53">
        <v>0.51667309808978557</v>
      </c>
      <c r="P13" s="53">
        <v>0.67818549464450217</v>
      </c>
    </row>
    <row r="14" spans="1:16">
      <c r="A14" s="51"/>
      <c r="B14" s="51" t="s">
        <v>17</v>
      </c>
      <c r="C14" s="52" t="s">
        <v>1</v>
      </c>
      <c r="D14" s="51">
        <v>13</v>
      </c>
      <c r="E14" s="51">
        <v>0</v>
      </c>
      <c r="F14" s="51">
        <v>27.5</v>
      </c>
      <c r="G14" s="51">
        <v>37.97</v>
      </c>
      <c r="H14" s="51">
        <v>4.2135856634904041</v>
      </c>
      <c r="I14" s="51">
        <v>0.31</v>
      </c>
      <c r="J14" s="51">
        <v>12.7</v>
      </c>
      <c r="K14" s="51">
        <v>16.938569222374081</v>
      </c>
      <c r="L14" s="51">
        <v>0</v>
      </c>
      <c r="M14" s="51">
        <v>0.21</v>
      </c>
      <c r="N14" s="51">
        <v>99.842154885864488</v>
      </c>
      <c r="O14" s="53">
        <v>0.48085622721752797</v>
      </c>
      <c r="P14" s="53">
        <v>0.57201538324983336</v>
      </c>
    </row>
    <row r="15" spans="1:16">
      <c r="A15" s="51"/>
      <c r="B15" s="51" t="s">
        <v>17</v>
      </c>
      <c r="C15" s="52" t="s">
        <v>1</v>
      </c>
      <c r="D15" s="51">
        <v>14</v>
      </c>
      <c r="E15" s="51">
        <v>0.18</v>
      </c>
      <c r="F15" s="51">
        <v>27.18</v>
      </c>
      <c r="G15" s="51">
        <v>39.47</v>
      </c>
      <c r="H15" s="51">
        <v>2.8144275776840728</v>
      </c>
      <c r="I15" s="51">
        <v>0.38</v>
      </c>
      <c r="J15" s="51">
        <v>13.65</v>
      </c>
      <c r="K15" s="51">
        <v>15.857547074718475</v>
      </c>
      <c r="L15" s="51">
        <v>0</v>
      </c>
      <c r="M15" s="51">
        <v>0</v>
      </c>
      <c r="N15" s="51">
        <v>99.531974652402539</v>
      </c>
      <c r="O15" s="53">
        <v>0.49345951539958305</v>
      </c>
      <c r="P15" s="53">
        <v>0.60543512554725742</v>
      </c>
    </row>
    <row r="16" spans="1:16">
      <c r="A16" s="51"/>
      <c r="B16" s="51" t="s">
        <v>17</v>
      </c>
      <c r="C16" s="52" t="s">
        <v>1</v>
      </c>
      <c r="D16" s="51">
        <v>15</v>
      </c>
      <c r="E16" s="51">
        <v>0</v>
      </c>
      <c r="F16" s="51">
        <v>28.52</v>
      </c>
      <c r="G16" s="51">
        <v>39.880000000000003</v>
      </c>
      <c r="H16" s="51">
        <v>2.6409896886647655</v>
      </c>
      <c r="I16" s="51">
        <v>0.23</v>
      </c>
      <c r="J16" s="51">
        <v>15.79</v>
      </c>
      <c r="K16" s="51">
        <v>12.123608397057788</v>
      </c>
      <c r="L16" s="51">
        <v>0</v>
      </c>
      <c r="M16" s="51">
        <v>0.28999999999999998</v>
      </c>
      <c r="N16" s="51">
        <v>99.474598085722562</v>
      </c>
      <c r="O16" s="53">
        <v>0.4840170566848927</v>
      </c>
      <c r="P16" s="53">
        <v>0.69894772476757638</v>
      </c>
    </row>
    <row r="17" spans="1:16">
      <c r="A17" s="51"/>
      <c r="B17" s="51" t="s">
        <v>17</v>
      </c>
      <c r="C17" s="52" t="s">
        <v>1</v>
      </c>
      <c r="D17" s="51">
        <v>16</v>
      </c>
      <c r="E17" s="51">
        <v>0.1</v>
      </c>
      <c r="F17" s="51">
        <v>28.36</v>
      </c>
      <c r="G17" s="51">
        <v>39.24</v>
      </c>
      <c r="H17" s="51">
        <v>3.4246277161554546</v>
      </c>
      <c r="I17" s="51">
        <v>0.19</v>
      </c>
      <c r="J17" s="51">
        <v>16.260000000000002</v>
      </c>
      <c r="K17" s="51">
        <v>11.048482270943836</v>
      </c>
      <c r="L17" s="51">
        <v>0.28999999999999998</v>
      </c>
      <c r="M17" s="51">
        <v>0.34</v>
      </c>
      <c r="N17" s="51">
        <v>99.253109987099307</v>
      </c>
      <c r="O17" s="53">
        <v>0.48138211707454698</v>
      </c>
      <c r="P17" s="53">
        <v>0.72401885753535822</v>
      </c>
    </row>
    <row r="18" spans="1:16">
      <c r="A18" s="51"/>
      <c r="B18" s="51" t="s">
        <v>17</v>
      </c>
      <c r="C18" s="52" t="s">
        <v>523</v>
      </c>
      <c r="D18" s="51" t="s">
        <v>524</v>
      </c>
      <c r="E18" s="51">
        <v>0</v>
      </c>
      <c r="F18" s="51">
        <v>17.64</v>
      </c>
      <c r="G18" s="51">
        <v>52.33</v>
      </c>
      <c r="H18" s="51">
        <v>1.1200000000000001</v>
      </c>
      <c r="I18" s="51">
        <v>0.03</v>
      </c>
      <c r="J18" s="51">
        <v>12.13</v>
      </c>
      <c r="K18" s="51">
        <v>16.100000000000001</v>
      </c>
      <c r="L18" s="51">
        <v>0</v>
      </c>
      <c r="M18" s="51">
        <v>0</v>
      </c>
      <c r="N18" s="51">
        <v>99.35</v>
      </c>
      <c r="O18" s="53">
        <v>0.66546100640903605</v>
      </c>
      <c r="P18" s="53">
        <v>0.5731951036722458</v>
      </c>
    </row>
    <row r="19" spans="1:16">
      <c r="A19" s="51"/>
      <c r="B19" s="51" t="s">
        <v>17</v>
      </c>
      <c r="C19" s="52" t="s">
        <v>523</v>
      </c>
      <c r="D19" s="51" t="s">
        <v>525</v>
      </c>
      <c r="E19" s="51">
        <v>0</v>
      </c>
      <c r="F19" s="51">
        <v>17.920000000000002</v>
      </c>
      <c r="G19" s="51">
        <v>51.99</v>
      </c>
      <c r="H19" s="51">
        <v>0.89</v>
      </c>
      <c r="I19" s="51">
        <v>0.17</v>
      </c>
      <c r="J19" s="51">
        <v>12.14</v>
      </c>
      <c r="K19" s="51">
        <v>15.86</v>
      </c>
      <c r="L19" s="51">
        <v>0.4</v>
      </c>
      <c r="M19" s="51">
        <v>0</v>
      </c>
      <c r="N19" s="51">
        <v>99.37</v>
      </c>
      <c r="O19" s="53">
        <v>0.66050793650793649</v>
      </c>
      <c r="P19" s="53">
        <v>0.57707310934944001</v>
      </c>
    </row>
    <row r="20" spans="1:16">
      <c r="A20" s="51"/>
      <c r="B20" s="51" t="s">
        <v>17</v>
      </c>
      <c r="C20" s="52" t="s">
        <v>523</v>
      </c>
      <c r="D20" s="51" t="s">
        <v>526</v>
      </c>
      <c r="E20" s="51">
        <v>0</v>
      </c>
      <c r="F20" s="51">
        <v>19.3</v>
      </c>
      <c r="G20" s="51">
        <v>53.35</v>
      </c>
      <c r="H20" s="51">
        <v>0</v>
      </c>
      <c r="I20" s="51">
        <v>0.05</v>
      </c>
      <c r="J20" s="51">
        <v>12.15</v>
      </c>
      <c r="K20" s="51">
        <v>16.54</v>
      </c>
      <c r="L20" s="51">
        <v>0</v>
      </c>
      <c r="M20" s="51">
        <v>0</v>
      </c>
      <c r="N20" s="51">
        <v>101.39000000000001</v>
      </c>
      <c r="O20" s="53">
        <v>0.64958224217483473</v>
      </c>
      <c r="P20" s="53">
        <v>0.56703380174705664</v>
      </c>
    </row>
    <row r="21" spans="1:16">
      <c r="A21" s="51"/>
      <c r="B21" s="51" t="s">
        <v>17</v>
      </c>
      <c r="C21" s="52" t="s">
        <v>523</v>
      </c>
      <c r="D21" s="51" t="s">
        <v>527</v>
      </c>
      <c r="E21" s="51">
        <v>0</v>
      </c>
      <c r="F21" s="51">
        <v>16.79</v>
      </c>
      <c r="G21" s="51">
        <v>51.79</v>
      </c>
      <c r="H21" s="51">
        <v>2.0299999999999998</v>
      </c>
      <c r="I21" s="51">
        <v>0.34</v>
      </c>
      <c r="J21" s="51">
        <v>11.9</v>
      </c>
      <c r="K21" s="51">
        <v>15.5</v>
      </c>
      <c r="L21" s="51">
        <v>1.1100000000000001</v>
      </c>
      <c r="M21" s="51">
        <v>0</v>
      </c>
      <c r="N21" s="51">
        <v>99.460000000000008</v>
      </c>
      <c r="O21" s="53">
        <v>0.6741028128031038</v>
      </c>
      <c r="P21" s="53">
        <v>0.57781753130590341</v>
      </c>
    </row>
    <row r="22" spans="1:16">
      <c r="A22" s="51"/>
      <c r="B22" s="51" t="s">
        <v>17</v>
      </c>
      <c r="C22" s="52" t="s">
        <v>523</v>
      </c>
      <c r="D22" s="51" t="s">
        <v>528</v>
      </c>
      <c r="E22" s="51">
        <v>0</v>
      </c>
      <c r="F22" s="51">
        <v>16.95</v>
      </c>
      <c r="G22" s="51">
        <v>52.09</v>
      </c>
      <c r="H22" s="51">
        <v>2.52</v>
      </c>
      <c r="I22" s="51">
        <v>0.2</v>
      </c>
      <c r="J22" s="51">
        <v>12.64</v>
      </c>
      <c r="K22" s="51">
        <v>15.16</v>
      </c>
      <c r="L22" s="51">
        <v>0.36</v>
      </c>
      <c r="M22" s="51">
        <v>0</v>
      </c>
      <c r="N22" s="51">
        <v>99.92</v>
      </c>
      <c r="O22" s="53">
        <v>0.67329876863253402</v>
      </c>
      <c r="P22" s="53">
        <v>0.59778922245949007</v>
      </c>
    </row>
    <row r="23" spans="1:16">
      <c r="A23" s="51"/>
      <c r="B23" s="51" t="s">
        <v>17</v>
      </c>
      <c r="C23" s="52" t="s">
        <v>523</v>
      </c>
      <c r="D23" s="51" t="s">
        <v>529</v>
      </c>
      <c r="E23" s="51">
        <v>0</v>
      </c>
      <c r="F23" s="51">
        <v>16.98</v>
      </c>
      <c r="G23" s="51">
        <v>53.3</v>
      </c>
      <c r="H23" s="51">
        <v>1.53</v>
      </c>
      <c r="I23" s="51">
        <v>0.08</v>
      </c>
      <c r="J23" s="51">
        <v>12.96</v>
      </c>
      <c r="K23" s="51">
        <v>14.89</v>
      </c>
      <c r="L23" s="51">
        <v>0</v>
      </c>
      <c r="M23" s="51">
        <v>0</v>
      </c>
      <c r="N23" s="51">
        <v>99.74</v>
      </c>
      <c r="O23" s="53">
        <v>0.67792390194075591</v>
      </c>
      <c r="P23" s="53">
        <v>0.60810979413599497</v>
      </c>
    </row>
    <row r="24" spans="1:16">
      <c r="A24" s="51"/>
      <c r="B24" s="51" t="s">
        <v>17</v>
      </c>
      <c r="C24" s="52" t="s">
        <v>523</v>
      </c>
      <c r="D24" s="51" t="s">
        <v>530</v>
      </c>
      <c r="E24" s="51">
        <v>0</v>
      </c>
      <c r="F24" s="51">
        <v>17.079999999999998</v>
      </c>
      <c r="G24" s="51">
        <v>52.64</v>
      </c>
      <c r="H24" s="51">
        <v>1.98</v>
      </c>
      <c r="I24" s="51">
        <v>0.27</v>
      </c>
      <c r="J24" s="51">
        <v>12.61</v>
      </c>
      <c r="K24" s="51">
        <v>15.82</v>
      </c>
      <c r="L24" s="51">
        <v>0</v>
      </c>
      <c r="M24" s="51">
        <v>0</v>
      </c>
      <c r="N24" s="51">
        <v>100.4</v>
      </c>
      <c r="O24" s="53">
        <v>0.67391023987619292</v>
      </c>
      <c r="P24" s="53">
        <v>0.58700782511489258</v>
      </c>
    </row>
    <row r="25" spans="1:16">
      <c r="A25" s="51"/>
      <c r="B25" s="51" t="s">
        <v>17</v>
      </c>
      <c r="C25" s="52" t="s">
        <v>523</v>
      </c>
      <c r="D25" s="51" t="s">
        <v>531</v>
      </c>
      <c r="E25" s="51">
        <v>0</v>
      </c>
      <c r="F25" s="51">
        <v>18.02</v>
      </c>
      <c r="G25" s="51">
        <v>50.77</v>
      </c>
      <c r="H25" s="51">
        <v>2.12</v>
      </c>
      <c r="I25" s="51">
        <v>0.3</v>
      </c>
      <c r="J25" s="51">
        <v>11.28</v>
      </c>
      <c r="K25" s="51">
        <v>16.95</v>
      </c>
      <c r="L25" s="51">
        <v>1.21</v>
      </c>
      <c r="M25" s="51">
        <v>0</v>
      </c>
      <c r="N25" s="51">
        <v>100.65</v>
      </c>
      <c r="O25" s="53">
        <v>0.65390089274162244</v>
      </c>
      <c r="P25" s="53">
        <v>0.54255727633431461</v>
      </c>
    </row>
    <row r="26" spans="1:16">
      <c r="A26" s="51"/>
      <c r="B26" s="51" t="s">
        <v>17</v>
      </c>
      <c r="C26" s="52" t="s">
        <v>523</v>
      </c>
      <c r="D26" s="51" t="s">
        <v>532</v>
      </c>
      <c r="E26" s="51">
        <v>0</v>
      </c>
      <c r="F26" s="51">
        <v>16.64</v>
      </c>
      <c r="G26" s="51">
        <v>52.4</v>
      </c>
      <c r="H26" s="51">
        <v>1.77</v>
      </c>
      <c r="I26" s="51">
        <v>0.28999999999999998</v>
      </c>
      <c r="J26" s="51">
        <v>12.37</v>
      </c>
      <c r="K26" s="51">
        <v>15.76</v>
      </c>
      <c r="L26" s="51">
        <v>0</v>
      </c>
      <c r="M26" s="51">
        <v>0</v>
      </c>
      <c r="N26" s="51">
        <v>99.23</v>
      </c>
      <c r="O26" s="53">
        <v>0.6767676767676768</v>
      </c>
      <c r="P26" s="53">
        <v>0.58316782522343591</v>
      </c>
    </row>
    <row r="27" spans="1:16">
      <c r="A27" s="51"/>
      <c r="B27" s="51" t="s">
        <v>17</v>
      </c>
      <c r="C27" s="52" t="s">
        <v>523</v>
      </c>
      <c r="D27" s="51" t="s">
        <v>533</v>
      </c>
      <c r="E27" s="51">
        <v>0</v>
      </c>
      <c r="F27" s="51">
        <v>31.85</v>
      </c>
      <c r="G27" s="51">
        <v>37.58</v>
      </c>
      <c r="H27" s="51">
        <v>0</v>
      </c>
      <c r="I27" s="51">
        <v>0.17</v>
      </c>
      <c r="J27" s="51">
        <v>13.57</v>
      </c>
      <c r="K27" s="51">
        <v>15.55</v>
      </c>
      <c r="L27" s="51">
        <v>0.54</v>
      </c>
      <c r="M27" s="51">
        <v>0.1</v>
      </c>
      <c r="N27" s="51">
        <v>99.360000000000014</v>
      </c>
      <c r="O27" s="53">
        <v>0.44170431726907627</v>
      </c>
      <c r="P27" s="53">
        <v>0.60870116692034504</v>
      </c>
    </row>
    <row r="28" spans="1:16">
      <c r="A28" s="51"/>
      <c r="B28" s="51" t="s">
        <v>17</v>
      </c>
      <c r="C28" s="52" t="s">
        <v>523</v>
      </c>
      <c r="D28" s="51" t="s">
        <v>534</v>
      </c>
      <c r="E28" s="51">
        <v>0</v>
      </c>
      <c r="F28" s="51">
        <v>31.37</v>
      </c>
      <c r="G28" s="51">
        <v>38.92</v>
      </c>
      <c r="H28" s="51">
        <v>0.54</v>
      </c>
      <c r="I28" s="51">
        <v>0.14000000000000001</v>
      </c>
      <c r="J28" s="51">
        <v>14.67</v>
      </c>
      <c r="K28" s="51">
        <v>14.84</v>
      </c>
      <c r="L28" s="51">
        <v>0</v>
      </c>
      <c r="M28" s="51">
        <v>0.38</v>
      </c>
      <c r="N28" s="51">
        <v>100.86000000000001</v>
      </c>
      <c r="O28" s="53">
        <v>0.45416007592534008</v>
      </c>
      <c r="P28" s="53">
        <v>0.63789657756682494</v>
      </c>
    </row>
    <row r="29" spans="1:16">
      <c r="A29" s="51"/>
      <c r="B29" s="51" t="s">
        <v>17</v>
      </c>
      <c r="C29" s="52" t="s">
        <v>523</v>
      </c>
      <c r="D29" s="51" t="s">
        <v>535</v>
      </c>
      <c r="E29" s="51">
        <v>0</v>
      </c>
      <c r="F29" s="51">
        <v>30.34</v>
      </c>
      <c r="G29" s="51">
        <v>38.39</v>
      </c>
      <c r="H29" s="51">
        <v>0.39</v>
      </c>
      <c r="I29" s="51">
        <v>0.2</v>
      </c>
      <c r="J29" s="51">
        <v>13.15</v>
      </c>
      <c r="K29" s="51">
        <v>16.62</v>
      </c>
      <c r="L29" s="51">
        <v>0</v>
      </c>
      <c r="M29" s="51">
        <v>0.21</v>
      </c>
      <c r="N29" s="51">
        <v>99.300000000000011</v>
      </c>
      <c r="O29" s="53">
        <v>0.4590101763478921</v>
      </c>
      <c r="P29" s="53">
        <v>0.58517133956386291</v>
      </c>
    </row>
    <row r="30" spans="1:16">
      <c r="A30" s="51"/>
      <c r="B30" s="51" t="s">
        <v>17</v>
      </c>
      <c r="C30" s="52" t="s">
        <v>523</v>
      </c>
      <c r="D30" s="51" t="s">
        <v>536</v>
      </c>
      <c r="E30" s="51">
        <v>0</v>
      </c>
      <c r="F30" s="51">
        <v>29.69</v>
      </c>
      <c r="G30" s="51">
        <v>38.81</v>
      </c>
      <c r="H30" s="51">
        <v>1.3</v>
      </c>
      <c r="I30" s="51">
        <v>0.17</v>
      </c>
      <c r="J30" s="51">
        <v>13.24</v>
      </c>
      <c r="K30" s="51">
        <v>16.04</v>
      </c>
      <c r="L30" s="51">
        <v>0.51</v>
      </c>
      <c r="M30" s="51">
        <v>0</v>
      </c>
      <c r="N30" s="51">
        <v>99.76</v>
      </c>
      <c r="O30" s="53">
        <v>0.46708563448232082</v>
      </c>
      <c r="P30" s="53">
        <v>0.58680039623576019</v>
      </c>
    </row>
    <row r="31" spans="1:16">
      <c r="A31" s="51"/>
      <c r="B31" s="51" t="s">
        <v>17</v>
      </c>
      <c r="C31" s="52" t="s">
        <v>523</v>
      </c>
      <c r="D31" s="51" t="s">
        <v>537</v>
      </c>
      <c r="E31" s="51">
        <v>0</v>
      </c>
      <c r="F31" s="51">
        <v>30.22</v>
      </c>
      <c r="G31" s="51">
        <v>39.96</v>
      </c>
      <c r="H31" s="51">
        <v>0.19</v>
      </c>
      <c r="I31" s="51">
        <v>0.28999999999999998</v>
      </c>
      <c r="J31" s="51">
        <v>13.74</v>
      </c>
      <c r="K31" s="51">
        <v>16.3</v>
      </c>
      <c r="L31" s="51">
        <v>0</v>
      </c>
      <c r="M31" s="51">
        <v>0</v>
      </c>
      <c r="N31" s="51">
        <v>100.7</v>
      </c>
      <c r="O31" s="53">
        <v>0.46996466431095407</v>
      </c>
      <c r="P31" s="53">
        <v>0.60042230778785244</v>
      </c>
    </row>
    <row r="32" spans="1:16">
      <c r="A32" s="51"/>
      <c r="B32" s="51" t="s">
        <v>17</v>
      </c>
      <c r="C32" s="52" t="s">
        <v>523</v>
      </c>
      <c r="D32" s="51" t="s">
        <v>538</v>
      </c>
      <c r="E32" s="51">
        <v>0</v>
      </c>
      <c r="F32" s="51">
        <v>31.7</v>
      </c>
      <c r="G32" s="51">
        <v>38.130000000000003</v>
      </c>
      <c r="H32" s="51">
        <v>0.9</v>
      </c>
      <c r="I32" s="51">
        <v>0.28999999999999998</v>
      </c>
      <c r="J32" s="51">
        <v>14.86</v>
      </c>
      <c r="K32" s="51">
        <v>14.78</v>
      </c>
      <c r="L32" s="51">
        <v>0.02</v>
      </c>
      <c r="M32" s="51">
        <v>0.24</v>
      </c>
      <c r="N32" s="51">
        <v>100.92</v>
      </c>
      <c r="O32" s="53">
        <v>0.44647519582245432</v>
      </c>
      <c r="P32" s="53">
        <v>0.64194150591163668</v>
      </c>
    </row>
    <row r="33" spans="1:16">
      <c r="A33" s="51"/>
      <c r="B33" s="51" t="s">
        <v>17</v>
      </c>
      <c r="C33" s="52" t="s">
        <v>523</v>
      </c>
      <c r="D33" s="51" t="s">
        <v>539</v>
      </c>
      <c r="E33" s="51">
        <v>0</v>
      </c>
      <c r="F33" s="51">
        <v>32.03</v>
      </c>
      <c r="G33" s="51">
        <v>37.24</v>
      </c>
      <c r="H33" s="51">
        <v>1.06</v>
      </c>
      <c r="I33" s="51">
        <v>0.18</v>
      </c>
      <c r="J33" s="51">
        <v>13.88</v>
      </c>
      <c r="K33" s="51">
        <v>16.7</v>
      </c>
      <c r="L33" s="51">
        <v>0</v>
      </c>
      <c r="M33" s="51">
        <v>0</v>
      </c>
      <c r="N33" s="51">
        <v>101.09000000000002</v>
      </c>
      <c r="O33" s="53">
        <v>0.43807763401109057</v>
      </c>
      <c r="P33" s="53">
        <v>0.59703703703703714</v>
      </c>
    </row>
    <row r="34" spans="1:16">
      <c r="A34" s="51"/>
      <c r="B34" s="51" t="s">
        <v>17</v>
      </c>
      <c r="C34" s="52" t="s">
        <v>523</v>
      </c>
      <c r="D34" s="51" t="s">
        <v>540</v>
      </c>
      <c r="E34" s="51">
        <v>0</v>
      </c>
      <c r="F34" s="51">
        <v>29.49</v>
      </c>
      <c r="G34" s="51">
        <v>39.99</v>
      </c>
      <c r="H34" s="51">
        <v>1.72</v>
      </c>
      <c r="I34" s="51">
        <v>0.02</v>
      </c>
      <c r="J34" s="51">
        <v>13.64</v>
      </c>
      <c r="K34" s="51">
        <v>16.18</v>
      </c>
      <c r="L34" s="51">
        <v>0</v>
      </c>
      <c r="M34" s="51">
        <v>0</v>
      </c>
      <c r="N34" s="51">
        <v>101.03999999999999</v>
      </c>
      <c r="O34" s="53">
        <v>0.47626339969372128</v>
      </c>
      <c r="P34" s="53">
        <v>0.60052480319880042</v>
      </c>
    </row>
    <row r="35" spans="1:16">
      <c r="A35" s="51"/>
      <c r="B35" s="51" t="s">
        <v>17</v>
      </c>
      <c r="C35" s="52" t="s">
        <v>523</v>
      </c>
      <c r="D35" s="51" t="s">
        <v>541</v>
      </c>
      <c r="E35" s="51">
        <v>0.09</v>
      </c>
      <c r="F35" s="51">
        <v>30.89</v>
      </c>
      <c r="G35" s="51">
        <v>38.229999999999997</v>
      </c>
      <c r="H35" s="51">
        <v>1.43</v>
      </c>
      <c r="I35" s="51">
        <v>0.04</v>
      </c>
      <c r="J35" s="51">
        <v>13.49</v>
      </c>
      <c r="K35" s="51">
        <v>16.72</v>
      </c>
      <c r="L35" s="51">
        <v>0</v>
      </c>
      <c r="M35" s="51">
        <v>0</v>
      </c>
      <c r="N35" s="51">
        <v>100.89</v>
      </c>
      <c r="O35" s="53">
        <v>0.45352472089314194</v>
      </c>
      <c r="P35" s="53">
        <v>0.5899352267065272</v>
      </c>
    </row>
    <row r="36" spans="1:16">
      <c r="A36" s="51"/>
      <c r="B36" s="51" t="s">
        <v>18</v>
      </c>
      <c r="C36" s="52" t="s">
        <v>1</v>
      </c>
      <c r="D36" s="51">
        <v>17</v>
      </c>
      <c r="E36" s="51">
        <v>0.28999999999999998</v>
      </c>
      <c r="F36" s="51">
        <v>26.06</v>
      </c>
      <c r="G36" s="51">
        <v>41.41</v>
      </c>
      <c r="H36" s="51">
        <v>2.8809598365086369</v>
      </c>
      <c r="I36" s="51">
        <v>0.37</v>
      </c>
      <c r="J36" s="51">
        <v>14.48</v>
      </c>
      <c r="K36" s="51">
        <v>14.207680615612606</v>
      </c>
      <c r="L36" s="51">
        <v>0.3</v>
      </c>
      <c r="M36" s="51">
        <v>0.28000000000000003</v>
      </c>
      <c r="N36" s="51">
        <v>100.27864045212124</v>
      </c>
      <c r="O36" s="53">
        <v>0.52</v>
      </c>
      <c r="P36" s="53">
        <v>0.64</v>
      </c>
    </row>
    <row r="37" spans="1:16">
      <c r="A37" s="51"/>
      <c r="B37" s="51" t="s">
        <v>18</v>
      </c>
      <c r="C37" s="52" t="s">
        <v>1</v>
      </c>
      <c r="D37" s="51">
        <v>18</v>
      </c>
      <c r="E37" s="51">
        <v>0.26</v>
      </c>
      <c r="F37" s="51">
        <v>26.61</v>
      </c>
      <c r="G37" s="51">
        <v>41.66</v>
      </c>
      <c r="H37" s="51">
        <v>3.4572692204432811</v>
      </c>
      <c r="I37" s="51">
        <v>0.3</v>
      </c>
      <c r="J37" s="51">
        <v>15.57</v>
      </c>
      <c r="K37" s="51">
        <v>12.919111085955906</v>
      </c>
      <c r="L37" s="51">
        <v>0.28999999999999998</v>
      </c>
      <c r="M37" s="51">
        <v>0.2</v>
      </c>
      <c r="N37" s="51">
        <v>101.26638030639918</v>
      </c>
      <c r="O37" s="53">
        <v>0.51</v>
      </c>
      <c r="P37" s="53">
        <v>0.66</v>
      </c>
    </row>
    <row r="38" spans="1:16">
      <c r="A38" s="51"/>
      <c r="B38" s="51" t="s">
        <v>19</v>
      </c>
      <c r="C38" s="52" t="s">
        <v>1</v>
      </c>
      <c r="D38" s="51">
        <v>19</v>
      </c>
      <c r="E38" s="51">
        <v>0.14000000000000001</v>
      </c>
      <c r="F38" s="51">
        <v>26.8</v>
      </c>
      <c r="G38" s="51">
        <v>40.78</v>
      </c>
      <c r="H38" s="51">
        <v>4.3180510578821316</v>
      </c>
      <c r="I38" s="51">
        <v>0.14000000000000001</v>
      </c>
      <c r="J38" s="51">
        <v>15.5</v>
      </c>
      <c r="K38" s="51">
        <v>12.354570110186689</v>
      </c>
      <c r="L38" s="51">
        <v>0.45</v>
      </c>
      <c r="M38" s="51">
        <v>0.26</v>
      </c>
      <c r="N38" s="51">
        <v>100.74262116806882</v>
      </c>
      <c r="O38" s="53">
        <v>0.5</v>
      </c>
      <c r="P38" s="53">
        <v>0.71</v>
      </c>
    </row>
    <row r="39" spans="1:16">
      <c r="A39" s="51"/>
      <c r="B39" s="51" t="s">
        <v>20</v>
      </c>
      <c r="C39" s="52" t="s">
        <v>1</v>
      </c>
      <c r="D39" s="51">
        <v>20</v>
      </c>
      <c r="E39" s="51">
        <v>0.23</v>
      </c>
      <c r="F39" s="51">
        <v>8.64</v>
      </c>
      <c r="G39" s="51">
        <v>59.55</v>
      </c>
      <c r="H39" s="51">
        <v>1.777835600330256</v>
      </c>
      <c r="I39" s="51">
        <v>0.06</v>
      </c>
      <c r="J39" s="51">
        <v>8.25</v>
      </c>
      <c r="K39" s="51">
        <v>20.330283950304803</v>
      </c>
      <c r="L39" s="51">
        <v>0.47</v>
      </c>
      <c r="M39" s="51">
        <v>0.19</v>
      </c>
      <c r="N39" s="51">
        <v>99.498119550635053</v>
      </c>
      <c r="O39" s="53">
        <v>0.82</v>
      </c>
      <c r="P39" s="53">
        <v>0.42</v>
      </c>
    </row>
    <row r="40" spans="1:16">
      <c r="A40" s="51"/>
      <c r="B40" s="51" t="s">
        <v>21</v>
      </c>
      <c r="C40" s="52" t="s">
        <v>1</v>
      </c>
      <c r="D40" s="51">
        <v>21</v>
      </c>
      <c r="E40" s="51">
        <v>0.3</v>
      </c>
      <c r="F40" s="51">
        <v>10.199999999999999</v>
      </c>
      <c r="G40" s="51">
        <v>61.73</v>
      </c>
      <c r="H40" s="51">
        <v>0.90273605639421661</v>
      </c>
      <c r="I40" s="51">
        <v>0.16</v>
      </c>
      <c r="J40" s="51">
        <v>12.78</v>
      </c>
      <c r="K40" s="51">
        <v>14.247708156038662</v>
      </c>
      <c r="L40" s="51">
        <v>0.74</v>
      </c>
      <c r="M40" s="51">
        <v>0</v>
      </c>
      <c r="N40" s="51">
        <v>101.06044421243287</v>
      </c>
      <c r="O40" s="53">
        <v>0.8</v>
      </c>
      <c r="P40" s="53">
        <v>0.62</v>
      </c>
    </row>
    <row r="41" spans="1:16">
      <c r="A41" s="51" t="s">
        <v>426</v>
      </c>
      <c r="B41" s="51" t="s">
        <v>22</v>
      </c>
      <c r="C41" s="52" t="s">
        <v>427</v>
      </c>
      <c r="D41" s="51" t="s">
        <v>23</v>
      </c>
      <c r="E41" s="51">
        <v>3.6700000000000003E-2</v>
      </c>
      <c r="F41" s="51">
        <v>9.9</v>
      </c>
      <c r="G41" s="51">
        <v>61.09</v>
      </c>
      <c r="H41" s="51">
        <v>2.9297602162986061</v>
      </c>
      <c r="I41" s="51">
        <v>0.1668</v>
      </c>
      <c r="J41" s="51">
        <v>13.81</v>
      </c>
      <c r="K41" s="51">
        <v>12.817140952557528</v>
      </c>
      <c r="L41" s="51">
        <v>0</v>
      </c>
      <c r="M41" s="51">
        <v>0.1295</v>
      </c>
      <c r="N41" s="51">
        <v>100.87990116885612</v>
      </c>
      <c r="O41" s="53">
        <v>0.80543097427937427</v>
      </c>
      <c r="P41" s="53">
        <v>0.5</v>
      </c>
    </row>
    <row r="42" spans="1:16">
      <c r="A42" s="51"/>
      <c r="B42" s="51" t="s">
        <v>22</v>
      </c>
      <c r="C42" s="52" t="s">
        <v>427</v>
      </c>
      <c r="D42" s="51" t="s">
        <v>24</v>
      </c>
      <c r="E42" s="51">
        <v>0</v>
      </c>
      <c r="F42" s="51">
        <v>9.92</v>
      </c>
      <c r="G42" s="51">
        <v>60.59</v>
      </c>
      <c r="H42" s="51">
        <v>2.5926908165184401</v>
      </c>
      <c r="I42" s="51">
        <v>0.1678</v>
      </c>
      <c r="J42" s="51">
        <v>13.66</v>
      </c>
      <c r="K42" s="51">
        <v>12.633352413568893</v>
      </c>
      <c r="L42" s="51">
        <v>3.8800000000000001E-2</v>
      </c>
      <c r="M42" s="51">
        <v>7.9600000000000004E-2</v>
      </c>
      <c r="N42" s="51">
        <v>99.682243230087337</v>
      </c>
      <c r="O42" s="53">
        <v>0.80382177744582084</v>
      </c>
      <c r="P42" s="53">
        <v>0.5</v>
      </c>
    </row>
    <row r="43" spans="1:16">
      <c r="A43" s="51"/>
      <c r="B43" s="51" t="s">
        <v>22</v>
      </c>
      <c r="C43" s="52" t="s">
        <v>427</v>
      </c>
      <c r="D43" s="51" t="s">
        <v>25</v>
      </c>
      <c r="E43" s="51">
        <v>0</v>
      </c>
      <c r="F43" s="51">
        <v>10.11</v>
      </c>
      <c r="G43" s="51">
        <v>61.27</v>
      </c>
      <c r="H43" s="51">
        <v>3.1073608436015436</v>
      </c>
      <c r="I43" s="51">
        <v>8.0399999999999999E-2</v>
      </c>
      <c r="J43" s="51">
        <v>13.84</v>
      </c>
      <c r="K43" s="51">
        <v>12.836050183850672</v>
      </c>
      <c r="L43" s="51">
        <v>7.4099999999999999E-2</v>
      </c>
      <c r="M43" s="51">
        <v>4.8800000000000003E-2</v>
      </c>
      <c r="N43" s="51">
        <v>101.36671102745221</v>
      </c>
      <c r="O43" s="53">
        <v>0.80258701625781048</v>
      </c>
      <c r="P43" s="53">
        <v>0.5</v>
      </c>
    </row>
    <row r="44" spans="1:16">
      <c r="A44" s="51"/>
      <c r="B44" s="51" t="s">
        <v>22</v>
      </c>
      <c r="C44" s="52" t="s">
        <v>427</v>
      </c>
      <c r="D44" s="51" t="s">
        <v>26</v>
      </c>
      <c r="E44" s="51">
        <v>1.9E-3</v>
      </c>
      <c r="F44" s="51">
        <v>9.7100000000000009</v>
      </c>
      <c r="G44" s="51">
        <v>61.16</v>
      </c>
      <c r="H44" s="51">
        <v>3.0811076502578874</v>
      </c>
      <c r="I44" s="51">
        <v>0.123</v>
      </c>
      <c r="J44" s="51">
        <v>13.66</v>
      </c>
      <c r="K44" s="51">
        <v>12.93144828319859</v>
      </c>
      <c r="L44" s="51">
        <v>8.1900000000000001E-2</v>
      </c>
      <c r="M44" s="51">
        <v>0</v>
      </c>
      <c r="N44" s="51">
        <v>100.74935593345648</v>
      </c>
      <c r="O44" s="53">
        <v>0.80862713038991285</v>
      </c>
      <c r="P44" s="53">
        <v>0.5</v>
      </c>
    </row>
    <row r="45" spans="1:16">
      <c r="A45" s="51"/>
      <c r="B45" s="51" t="s">
        <v>22</v>
      </c>
      <c r="C45" s="52" t="s">
        <v>427</v>
      </c>
      <c r="D45" s="51" t="s">
        <v>27</v>
      </c>
      <c r="E45" s="51">
        <v>0</v>
      </c>
      <c r="F45" s="51">
        <v>10.48</v>
      </c>
      <c r="G45" s="51">
        <v>60.46</v>
      </c>
      <c r="H45" s="51">
        <v>2.9109958410584467</v>
      </c>
      <c r="I45" s="51">
        <v>0.14380000000000001</v>
      </c>
      <c r="J45" s="51">
        <v>13.74</v>
      </c>
      <c r="K45" s="51">
        <v>12.934672354191852</v>
      </c>
      <c r="L45" s="51">
        <v>0.1038</v>
      </c>
      <c r="M45" s="51">
        <v>0</v>
      </c>
      <c r="N45" s="51">
        <v>100.7732681952503</v>
      </c>
      <c r="O45" s="53">
        <v>0.79466704752431405</v>
      </c>
      <c r="P45" s="53">
        <v>0.5</v>
      </c>
    </row>
    <row r="46" spans="1:16">
      <c r="A46" s="51"/>
      <c r="B46" s="51" t="s">
        <v>28</v>
      </c>
      <c r="C46" s="52" t="s">
        <v>427</v>
      </c>
      <c r="D46" s="51" t="s">
        <v>29</v>
      </c>
      <c r="E46" s="51">
        <v>0.16</v>
      </c>
      <c r="F46" s="51">
        <v>12.82</v>
      </c>
      <c r="G46" s="51">
        <v>56.78</v>
      </c>
      <c r="H46" s="51">
        <v>0.99014288971786257</v>
      </c>
      <c r="I46" s="51">
        <v>0.05</v>
      </c>
      <c r="J46" s="51">
        <v>10.07</v>
      </c>
      <c r="K46" s="51">
        <v>18.609058524939528</v>
      </c>
      <c r="L46" s="51">
        <v>0.21</v>
      </c>
      <c r="M46" s="51">
        <v>0.02</v>
      </c>
      <c r="N46" s="51">
        <v>99.709201414657386</v>
      </c>
      <c r="O46" s="53">
        <v>0.7481848502501115</v>
      </c>
      <c r="P46" s="53">
        <v>0.5</v>
      </c>
    </row>
    <row r="47" spans="1:16">
      <c r="A47" s="51"/>
      <c r="B47" s="51" t="s">
        <v>28</v>
      </c>
      <c r="C47" s="52" t="s">
        <v>427</v>
      </c>
      <c r="D47" s="51" t="s">
        <v>30</v>
      </c>
      <c r="E47" s="51">
        <v>0.15</v>
      </c>
      <c r="F47" s="51">
        <v>10.87</v>
      </c>
      <c r="G47" s="51">
        <v>58.46</v>
      </c>
      <c r="H47" s="51">
        <v>1.5107837214968487</v>
      </c>
      <c r="I47" s="51">
        <v>0.14000000000000001</v>
      </c>
      <c r="J47" s="51">
        <v>9.7899999999999991</v>
      </c>
      <c r="K47" s="51">
        <v>18.870580171503033</v>
      </c>
      <c r="L47" s="51">
        <v>0.23</v>
      </c>
      <c r="M47" s="51">
        <v>0.03</v>
      </c>
      <c r="N47" s="51">
        <v>100.0513638929999</v>
      </c>
      <c r="O47" s="53">
        <v>0.78297923690336668</v>
      </c>
      <c r="P47" s="53">
        <v>0.5</v>
      </c>
    </row>
    <row r="48" spans="1:16">
      <c r="A48" s="51"/>
      <c r="B48" s="51" t="s">
        <v>28</v>
      </c>
      <c r="C48" s="52" t="s">
        <v>427</v>
      </c>
      <c r="D48" s="51" t="s">
        <v>31</v>
      </c>
      <c r="E48" s="51">
        <v>0.12</v>
      </c>
      <c r="F48" s="51">
        <v>15.34</v>
      </c>
      <c r="G48" s="51">
        <v>54.19</v>
      </c>
      <c r="H48" s="51">
        <v>1.0369029815346142</v>
      </c>
      <c r="I48" s="51">
        <v>0.13</v>
      </c>
      <c r="J48" s="51">
        <v>10.84</v>
      </c>
      <c r="K48" s="51">
        <v>17.846983279427192</v>
      </c>
      <c r="L48" s="51">
        <v>0.22</v>
      </c>
      <c r="M48" s="51">
        <v>0.02</v>
      </c>
      <c r="N48" s="51">
        <v>99.743886260961787</v>
      </c>
      <c r="O48" s="53">
        <v>0.70324734296901692</v>
      </c>
      <c r="P48" s="53">
        <v>0.5</v>
      </c>
    </row>
    <row r="49" spans="1:16">
      <c r="A49" s="51"/>
      <c r="B49" s="51" t="s">
        <v>28</v>
      </c>
      <c r="C49" s="52" t="s">
        <v>427</v>
      </c>
      <c r="D49" s="51" t="s">
        <v>32</v>
      </c>
      <c r="E49" s="51">
        <v>0.12</v>
      </c>
      <c r="F49" s="51">
        <v>12.68</v>
      </c>
      <c r="G49" s="51">
        <v>56.17</v>
      </c>
      <c r="H49" s="51">
        <v>1.7510884109517377</v>
      </c>
      <c r="I49" s="51">
        <v>0.14000000000000001</v>
      </c>
      <c r="J49" s="51">
        <v>10.73</v>
      </c>
      <c r="K49" s="51">
        <v>17.434351365832487</v>
      </c>
      <c r="L49" s="51">
        <v>0.22</v>
      </c>
      <c r="M49" s="51">
        <v>0.03</v>
      </c>
      <c r="N49" s="51">
        <v>99.275439776784225</v>
      </c>
      <c r="O49" s="53">
        <v>0.74821860288003927</v>
      </c>
      <c r="P49" s="53">
        <v>0.5</v>
      </c>
    </row>
    <row r="50" spans="1:16">
      <c r="A50" s="51"/>
      <c r="B50" s="51" t="s">
        <v>28</v>
      </c>
      <c r="C50" s="52" t="s">
        <v>427</v>
      </c>
      <c r="D50" s="51" t="s">
        <v>33</v>
      </c>
      <c r="E50" s="51">
        <v>0.16</v>
      </c>
      <c r="F50" s="51">
        <v>11.8</v>
      </c>
      <c r="G50" s="51">
        <v>57.69</v>
      </c>
      <c r="H50" s="51">
        <v>1.0534300599623447</v>
      </c>
      <c r="I50" s="51">
        <v>0.14000000000000001</v>
      </c>
      <c r="J50" s="51">
        <v>9.8000000000000007</v>
      </c>
      <c r="K50" s="51">
        <v>18.952112032271103</v>
      </c>
      <c r="L50" s="51">
        <v>0.24</v>
      </c>
      <c r="M50" s="51">
        <v>0.03</v>
      </c>
      <c r="N50" s="51">
        <v>99.86554209223344</v>
      </c>
      <c r="O50" s="53">
        <v>0.7663404542615313</v>
      </c>
      <c r="P50" s="53">
        <v>0.5</v>
      </c>
    </row>
    <row r="51" spans="1:16">
      <c r="A51" s="51"/>
      <c r="B51" s="51" t="s">
        <v>28</v>
      </c>
      <c r="C51" s="52" t="s">
        <v>427</v>
      </c>
      <c r="D51" s="51" t="s">
        <v>34</v>
      </c>
      <c r="E51" s="51">
        <v>0.14000000000000001</v>
      </c>
      <c r="F51" s="51">
        <v>12.39</v>
      </c>
      <c r="G51" s="51">
        <v>56.73</v>
      </c>
      <c r="H51" s="51">
        <v>1.5578354743662723</v>
      </c>
      <c r="I51" s="51">
        <v>0.12</v>
      </c>
      <c r="J51" s="51">
        <v>9.76</v>
      </c>
      <c r="K51" s="51">
        <v>19.148242486163898</v>
      </c>
      <c r="L51" s="51">
        <v>0.23</v>
      </c>
      <c r="M51" s="51">
        <v>0.02</v>
      </c>
      <c r="N51" s="51">
        <v>100.09607796053017</v>
      </c>
      <c r="O51" s="53">
        <v>0.75439481746712256</v>
      </c>
      <c r="P51" s="53">
        <v>0.5</v>
      </c>
    </row>
    <row r="52" spans="1:16">
      <c r="A52" s="51"/>
      <c r="B52" s="51" t="s">
        <v>28</v>
      </c>
      <c r="C52" s="52" t="s">
        <v>427</v>
      </c>
      <c r="D52" s="51" t="s">
        <v>35</v>
      </c>
      <c r="E52" s="51">
        <v>0.12</v>
      </c>
      <c r="F52" s="51">
        <v>10.15</v>
      </c>
      <c r="G52" s="51">
        <v>59.11</v>
      </c>
      <c r="H52" s="51">
        <v>1.600861709729916</v>
      </c>
      <c r="I52" s="51">
        <v>0.13</v>
      </c>
      <c r="J52" s="51">
        <v>9.51</v>
      </c>
      <c r="K52" s="51">
        <v>19.129527005803173</v>
      </c>
      <c r="L52" s="51">
        <v>0.24</v>
      </c>
      <c r="M52" s="51">
        <v>0.01</v>
      </c>
      <c r="N52" s="51">
        <v>100.00038871553308</v>
      </c>
      <c r="O52" s="53">
        <v>0.79619873560098764</v>
      </c>
      <c r="P52" s="53">
        <v>0.5</v>
      </c>
    </row>
    <row r="53" spans="1:16">
      <c r="A53" s="51"/>
      <c r="B53" s="51" t="s">
        <v>28</v>
      </c>
      <c r="C53" s="52" t="s">
        <v>427</v>
      </c>
      <c r="D53" s="51" t="s">
        <v>36</v>
      </c>
      <c r="E53" s="51">
        <v>0.16</v>
      </c>
      <c r="F53" s="51">
        <v>12.3</v>
      </c>
      <c r="G53" s="51">
        <v>56.63</v>
      </c>
      <c r="H53" s="51">
        <v>1.5770824995259884</v>
      </c>
      <c r="I53" s="51">
        <v>0.12</v>
      </c>
      <c r="J53" s="51">
        <v>9.61</v>
      </c>
      <c r="K53" s="51">
        <v>19.360923800987852</v>
      </c>
      <c r="L53" s="51">
        <v>0.24</v>
      </c>
      <c r="M53" s="51">
        <v>0.01</v>
      </c>
      <c r="N53" s="51">
        <v>100.00800630051384</v>
      </c>
      <c r="O53" s="53">
        <v>0.7554172791733762</v>
      </c>
      <c r="P53" s="53">
        <v>0.5</v>
      </c>
    </row>
    <row r="54" spans="1:16">
      <c r="A54" s="51"/>
      <c r="B54" s="51" t="s">
        <v>28</v>
      </c>
      <c r="C54" s="52" t="s">
        <v>427</v>
      </c>
      <c r="D54" s="51" t="s">
        <v>37</v>
      </c>
      <c r="E54" s="51">
        <v>0.13</v>
      </c>
      <c r="F54" s="51">
        <v>8.9499999999999993</v>
      </c>
      <c r="G54" s="51">
        <v>59.81</v>
      </c>
      <c r="H54" s="51">
        <v>1.6926186467914446</v>
      </c>
      <c r="I54" s="51">
        <v>0.12</v>
      </c>
      <c r="J54" s="51">
        <v>9.2100000000000009</v>
      </c>
      <c r="K54" s="51">
        <v>19.166963103459821</v>
      </c>
      <c r="L54" s="51">
        <v>0.26</v>
      </c>
      <c r="M54" s="51">
        <v>0.02</v>
      </c>
      <c r="N54" s="51">
        <v>99.35958175025128</v>
      </c>
      <c r="O54" s="53">
        <v>0.81761868307578411</v>
      </c>
      <c r="P54" s="53">
        <v>0.5</v>
      </c>
    </row>
    <row r="55" spans="1:16">
      <c r="A55" s="51"/>
      <c r="B55" s="51" t="s">
        <v>28</v>
      </c>
      <c r="C55" s="52" t="s">
        <v>427</v>
      </c>
      <c r="D55" s="51" t="s">
        <v>38</v>
      </c>
      <c r="E55" s="51">
        <v>0.13</v>
      </c>
      <c r="F55" s="51">
        <v>8.5</v>
      </c>
      <c r="G55" s="51">
        <v>60.21</v>
      </c>
      <c r="H55" s="51">
        <v>1.8748147261688568</v>
      </c>
      <c r="I55" s="51">
        <v>0.12</v>
      </c>
      <c r="J55" s="51">
        <v>8.9</v>
      </c>
      <c r="K55" s="51">
        <v>19.673021064996057</v>
      </c>
      <c r="L55" s="51">
        <v>0.27</v>
      </c>
      <c r="M55" s="51">
        <v>0.01</v>
      </c>
      <c r="N55" s="51">
        <v>99.687835791164929</v>
      </c>
      <c r="O55" s="53">
        <v>0.82614509936646341</v>
      </c>
      <c r="P55" s="53">
        <v>0.5</v>
      </c>
    </row>
    <row r="56" spans="1:16">
      <c r="A56" s="51"/>
      <c r="B56" s="51" t="s">
        <v>28</v>
      </c>
      <c r="C56" s="52" t="s">
        <v>427</v>
      </c>
      <c r="D56" s="51" t="s">
        <v>39</v>
      </c>
      <c r="E56" s="51">
        <v>0.13</v>
      </c>
      <c r="F56" s="51">
        <v>7.66</v>
      </c>
      <c r="G56" s="51">
        <v>61.1</v>
      </c>
      <c r="H56" s="51">
        <v>1.8225884725890877</v>
      </c>
      <c r="I56" s="51">
        <v>0.12</v>
      </c>
      <c r="J56" s="51">
        <v>8.86</v>
      </c>
      <c r="K56" s="51">
        <v>19.540014823053045</v>
      </c>
      <c r="L56" s="51">
        <v>0.27</v>
      </c>
      <c r="M56" s="51">
        <v>0.02</v>
      </c>
      <c r="N56" s="51">
        <v>99.522603295642128</v>
      </c>
      <c r="O56" s="53">
        <v>0.84254362038110397</v>
      </c>
      <c r="P56" s="53">
        <v>0.5</v>
      </c>
    </row>
    <row r="57" spans="1:16">
      <c r="A57" s="51"/>
      <c r="B57" s="51" t="s">
        <v>28</v>
      </c>
      <c r="C57" s="52" t="s">
        <v>427</v>
      </c>
      <c r="D57" s="51" t="s">
        <v>40</v>
      </c>
      <c r="E57" s="51">
        <v>0.14000000000000001</v>
      </c>
      <c r="F57" s="51">
        <v>7.45</v>
      </c>
      <c r="G57" s="51">
        <v>61.11</v>
      </c>
      <c r="H57" s="51">
        <v>2.4133707323907903</v>
      </c>
      <c r="I57" s="51">
        <v>0.12</v>
      </c>
      <c r="J57" s="51">
        <v>9.0500000000000007</v>
      </c>
      <c r="K57" s="51">
        <v>19.358422440324055</v>
      </c>
      <c r="L57" s="51">
        <v>0.25</v>
      </c>
      <c r="M57" s="51">
        <v>0.03</v>
      </c>
      <c r="N57" s="51">
        <v>99.921793172714843</v>
      </c>
      <c r="O57" s="53">
        <v>0.84621768511522211</v>
      </c>
      <c r="P57" s="53">
        <v>0.5</v>
      </c>
    </row>
    <row r="58" spans="1:16">
      <c r="A58" s="51"/>
      <c r="B58" s="51" t="s">
        <v>28</v>
      </c>
      <c r="C58" s="52" t="s">
        <v>427</v>
      </c>
      <c r="D58" s="51" t="s">
        <v>41</v>
      </c>
      <c r="E58" s="51">
        <v>0.13</v>
      </c>
      <c r="F58" s="51">
        <v>13.53</v>
      </c>
      <c r="G58" s="51">
        <v>55.71</v>
      </c>
      <c r="H58" s="51">
        <v>1.2229717216420699</v>
      </c>
      <c r="I58" s="51">
        <v>0.14000000000000001</v>
      </c>
      <c r="J58" s="51">
        <v>10.58</v>
      </c>
      <c r="K58" s="51">
        <v>17.869556578194999</v>
      </c>
      <c r="L58" s="51">
        <v>0.22</v>
      </c>
      <c r="M58" s="51">
        <v>0.03</v>
      </c>
      <c r="N58" s="51">
        <v>99.432528299837074</v>
      </c>
      <c r="O58" s="53">
        <v>0.73419804563378588</v>
      </c>
      <c r="P58" s="53">
        <v>0.5</v>
      </c>
    </row>
    <row r="59" spans="1:16">
      <c r="A59" s="51"/>
      <c r="B59" s="51" t="s">
        <v>28</v>
      </c>
      <c r="C59" s="52" t="s">
        <v>427</v>
      </c>
      <c r="D59" s="51" t="s">
        <v>42</v>
      </c>
      <c r="E59" s="51">
        <v>0.12</v>
      </c>
      <c r="F59" s="51">
        <v>8.93</v>
      </c>
      <c r="G59" s="51">
        <v>60.71</v>
      </c>
      <c r="H59" s="51">
        <v>1.2223345952913238</v>
      </c>
      <c r="I59" s="51">
        <v>0.13</v>
      </c>
      <c r="J59" s="51">
        <v>9.7100000000000009</v>
      </c>
      <c r="K59" s="51">
        <v>18.48012987150106</v>
      </c>
      <c r="L59" s="51">
        <v>0.24</v>
      </c>
      <c r="M59" s="51">
        <v>0.03</v>
      </c>
      <c r="N59" s="51">
        <v>99.572464466792383</v>
      </c>
      <c r="O59" s="53">
        <v>0.82016549363974223</v>
      </c>
      <c r="P59" s="53">
        <v>0.5</v>
      </c>
    </row>
    <row r="60" spans="1:16">
      <c r="A60" s="51"/>
      <c r="B60" s="51" t="s">
        <v>28</v>
      </c>
      <c r="C60" s="52" t="s">
        <v>427</v>
      </c>
      <c r="D60" s="51" t="s">
        <v>43</v>
      </c>
      <c r="E60" s="51">
        <v>0.12</v>
      </c>
      <c r="F60" s="51">
        <v>8.8699999999999992</v>
      </c>
      <c r="G60" s="51">
        <v>60.64</v>
      </c>
      <c r="H60" s="51">
        <v>1.5968887080091001</v>
      </c>
      <c r="I60" s="51">
        <v>0.13</v>
      </c>
      <c r="J60" s="51">
        <v>10.029999999999999</v>
      </c>
      <c r="K60" s="51">
        <v>18.023101956500007</v>
      </c>
      <c r="L60" s="51">
        <v>0.22</v>
      </c>
      <c r="M60" s="51">
        <v>0.03</v>
      </c>
      <c r="N60" s="51">
        <v>99.65999066450911</v>
      </c>
      <c r="O60" s="53">
        <v>0.82098820325144384</v>
      </c>
      <c r="P60" s="53">
        <v>0.5</v>
      </c>
    </row>
    <row r="61" spans="1:16">
      <c r="A61" s="51"/>
      <c r="B61" s="51" t="s">
        <v>28</v>
      </c>
      <c r="C61" s="52" t="s">
        <v>427</v>
      </c>
      <c r="D61" s="51" t="s">
        <v>44</v>
      </c>
      <c r="E61" s="51">
        <v>0.16</v>
      </c>
      <c r="F61" s="51">
        <v>11.72</v>
      </c>
      <c r="G61" s="51">
        <v>56.88</v>
      </c>
      <c r="H61" s="51">
        <v>1.8114780709126328</v>
      </c>
      <c r="I61" s="51">
        <v>0.14000000000000001</v>
      </c>
      <c r="J61" s="51">
        <v>10.1</v>
      </c>
      <c r="K61" s="51">
        <v>18.310012084822958</v>
      </c>
      <c r="L61" s="51">
        <v>0.23</v>
      </c>
      <c r="M61" s="51">
        <v>0.05</v>
      </c>
      <c r="N61" s="51">
        <v>99.401490155735587</v>
      </c>
      <c r="O61" s="53">
        <v>0.76502404764062459</v>
      </c>
      <c r="P61" s="53">
        <v>0.49578941651194436</v>
      </c>
    </row>
    <row r="62" spans="1:16">
      <c r="A62" s="51"/>
      <c r="B62" s="51" t="s">
        <v>28</v>
      </c>
      <c r="C62" s="52" t="s">
        <v>427</v>
      </c>
      <c r="D62" s="51" t="s">
        <v>45</v>
      </c>
      <c r="E62" s="51">
        <v>0.12</v>
      </c>
      <c r="F62" s="51">
        <v>12.44</v>
      </c>
      <c r="G62" s="51">
        <v>56.15</v>
      </c>
      <c r="H62" s="51">
        <v>2.2706407162205111</v>
      </c>
      <c r="I62" s="51">
        <v>0.14000000000000001</v>
      </c>
      <c r="J62" s="51">
        <v>9.75</v>
      </c>
      <c r="K62" s="51">
        <v>19.18685248053611</v>
      </c>
      <c r="L62" s="51">
        <v>0.25</v>
      </c>
      <c r="M62" s="51">
        <v>0.05</v>
      </c>
      <c r="N62" s="51">
        <v>100.35749319675661</v>
      </c>
      <c r="O62" s="53">
        <v>0.75173491377618096</v>
      </c>
      <c r="P62" s="53">
        <v>0.47529809391293121</v>
      </c>
    </row>
    <row r="63" spans="1:16">
      <c r="A63" s="51"/>
      <c r="B63" s="51" t="s">
        <v>28</v>
      </c>
      <c r="C63" s="52" t="s">
        <v>427</v>
      </c>
      <c r="D63" s="51" t="s">
        <v>46</v>
      </c>
      <c r="E63" s="51">
        <v>0.12</v>
      </c>
      <c r="F63" s="51">
        <v>8.2799999999999994</v>
      </c>
      <c r="G63" s="51">
        <v>60.28</v>
      </c>
      <c r="H63" s="51">
        <v>2.1814127950251017</v>
      </c>
      <c r="I63" s="51">
        <v>0.13</v>
      </c>
      <c r="J63" s="51">
        <v>9.01</v>
      </c>
      <c r="K63" s="51">
        <v>19.497140746555043</v>
      </c>
      <c r="L63" s="51">
        <v>0.26</v>
      </c>
      <c r="M63" s="51">
        <v>0.01</v>
      </c>
      <c r="N63" s="51">
        <v>99.768553541580161</v>
      </c>
      <c r="O63" s="53">
        <v>0.83004334574517757</v>
      </c>
      <c r="P63" s="53">
        <v>0.45168549855816714</v>
      </c>
    </row>
    <row r="64" spans="1:16">
      <c r="A64" s="51"/>
      <c r="B64" s="51" t="s">
        <v>28</v>
      </c>
      <c r="C64" s="52" t="s">
        <v>427</v>
      </c>
      <c r="D64" s="51" t="s">
        <v>47</v>
      </c>
      <c r="E64" s="51">
        <v>0.14000000000000001</v>
      </c>
      <c r="F64" s="51">
        <v>8.06</v>
      </c>
      <c r="G64" s="51">
        <v>61.11</v>
      </c>
      <c r="H64" s="51">
        <v>1.8856503045202719</v>
      </c>
      <c r="I64" s="51">
        <v>0.12</v>
      </c>
      <c r="J64" s="51">
        <v>9.75</v>
      </c>
      <c r="K64" s="51">
        <v>18.323271092280212</v>
      </c>
      <c r="L64" s="51">
        <v>0.23</v>
      </c>
      <c r="M64" s="51">
        <v>0.03</v>
      </c>
      <c r="N64" s="51">
        <v>99.648921396800489</v>
      </c>
      <c r="O64" s="53">
        <v>0.83569497163361328</v>
      </c>
      <c r="P64" s="53">
        <v>0.48679438467053299</v>
      </c>
    </row>
    <row r="65" spans="1:16">
      <c r="A65" s="51"/>
      <c r="B65" s="51" t="s">
        <v>28</v>
      </c>
      <c r="C65" s="52" t="s">
        <v>427</v>
      </c>
      <c r="D65" s="51" t="s">
        <v>48</v>
      </c>
      <c r="E65" s="51">
        <v>0.14000000000000001</v>
      </c>
      <c r="F65" s="51">
        <v>9.6300000000000008</v>
      </c>
      <c r="G65" s="51">
        <v>59.42</v>
      </c>
      <c r="H65" s="51">
        <v>1.178006004459305</v>
      </c>
      <c r="I65" s="51">
        <v>0.13</v>
      </c>
      <c r="J65" s="51">
        <v>9.11</v>
      </c>
      <c r="K65" s="51">
        <v>19.460017225653036</v>
      </c>
      <c r="L65" s="51">
        <v>0.26</v>
      </c>
      <c r="M65" s="51">
        <v>0.01</v>
      </c>
      <c r="N65" s="51">
        <v>99.338023230112341</v>
      </c>
      <c r="O65" s="53">
        <v>0.80542066473207863</v>
      </c>
      <c r="P65" s="53">
        <v>0.45489312182320368</v>
      </c>
    </row>
    <row r="66" spans="1:16">
      <c r="A66" s="51"/>
      <c r="B66" s="51" t="s">
        <v>28</v>
      </c>
      <c r="C66" s="52" t="s">
        <v>427</v>
      </c>
      <c r="D66" s="51" t="s">
        <v>49</v>
      </c>
      <c r="E66" s="51">
        <v>0.13</v>
      </c>
      <c r="F66" s="51">
        <v>10.01</v>
      </c>
      <c r="G66" s="51">
        <v>59.72</v>
      </c>
      <c r="H66" s="51">
        <v>1.1464386204393942</v>
      </c>
      <c r="I66" s="51">
        <v>0.13</v>
      </c>
      <c r="J66" s="51">
        <v>10.47</v>
      </c>
      <c r="K66" s="51">
        <v>17.428421905396291</v>
      </c>
      <c r="L66" s="51">
        <v>0.22</v>
      </c>
      <c r="M66" s="51">
        <v>0.03</v>
      </c>
      <c r="N66" s="51">
        <v>99.284860525835683</v>
      </c>
      <c r="O66" s="53">
        <v>0.80009040171357637</v>
      </c>
      <c r="P66" s="53">
        <v>0.51711370510545351</v>
      </c>
    </row>
    <row r="67" spans="1:16">
      <c r="A67" s="51"/>
      <c r="B67" s="51" t="s">
        <v>28</v>
      </c>
      <c r="C67" s="52" t="s">
        <v>427</v>
      </c>
      <c r="D67" s="51" t="s">
        <v>50</v>
      </c>
      <c r="E67" s="51">
        <v>0.13</v>
      </c>
      <c r="F67" s="51">
        <v>13.11</v>
      </c>
      <c r="G67" s="51">
        <v>56.51</v>
      </c>
      <c r="H67" s="51">
        <v>1.3896481215221852</v>
      </c>
      <c r="I67" s="51">
        <v>0.14000000000000001</v>
      </c>
      <c r="J67" s="51">
        <v>11.28</v>
      </c>
      <c r="K67" s="51">
        <v>16.789579318236814</v>
      </c>
      <c r="L67" s="51">
        <v>0.2</v>
      </c>
      <c r="M67" s="51">
        <v>0.04</v>
      </c>
      <c r="N67" s="51">
        <v>99.589227439759014</v>
      </c>
      <c r="O67" s="53">
        <v>0.74303808224883783</v>
      </c>
      <c r="P67" s="53">
        <v>0.54496387422677528</v>
      </c>
    </row>
    <row r="68" spans="1:16">
      <c r="A68" s="51"/>
      <c r="B68" s="51" t="s">
        <v>28</v>
      </c>
      <c r="C68" s="52" t="s">
        <v>427</v>
      </c>
      <c r="D68" s="51" t="s">
        <v>51</v>
      </c>
      <c r="E68" s="51">
        <v>0.12</v>
      </c>
      <c r="F68" s="51">
        <v>9.69</v>
      </c>
      <c r="G68" s="51">
        <v>59.37</v>
      </c>
      <c r="H68" s="51">
        <v>1.5739064349772047</v>
      </c>
      <c r="I68" s="51">
        <v>0.12</v>
      </c>
      <c r="J68" s="51">
        <v>9.58</v>
      </c>
      <c r="K68" s="51">
        <v>18.763781658841868</v>
      </c>
      <c r="L68" s="51">
        <v>0.24</v>
      </c>
      <c r="M68" s="51">
        <v>0.02</v>
      </c>
      <c r="N68" s="51">
        <v>99.477688093819054</v>
      </c>
      <c r="O68" s="53">
        <v>0.80431294613277904</v>
      </c>
      <c r="P68" s="53">
        <v>0.47647212621424556</v>
      </c>
    </row>
    <row r="69" spans="1:16">
      <c r="A69" s="51"/>
      <c r="B69" s="51" t="s">
        <v>28</v>
      </c>
      <c r="C69" s="52" t="s">
        <v>427</v>
      </c>
      <c r="D69" s="51" t="s">
        <v>52</v>
      </c>
      <c r="E69" s="51">
        <v>0.13</v>
      </c>
      <c r="F69" s="51">
        <v>12.99</v>
      </c>
      <c r="G69" s="51">
        <v>55.21</v>
      </c>
      <c r="H69" s="51">
        <v>2.4199221602682046</v>
      </c>
      <c r="I69" s="51">
        <v>0.13</v>
      </c>
      <c r="J69" s="51">
        <v>9.98</v>
      </c>
      <c r="K69" s="51">
        <v>18.82252739337935</v>
      </c>
      <c r="L69" s="51">
        <v>0.24</v>
      </c>
      <c r="M69" s="51">
        <v>0.03</v>
      </c>
      <c r="N69" s="51">
        <v>99.95244955364754</v>
      </c>
      <c r="O69" s="53">
        <v>0.74034094132336958</v>
      </c>
      <c r="P69" s="53">
        <v>0.48590337047577381</v>
      </c>
    </row>
    <row r="70" spans="1:16">
      <c r="A70" s="51"/>
      <c r="B70" s="51" t="s">
        <v>28</v>
      </c>
      <c r="C70" s="52" t="s">
        <v>427</v>
      </c>
      <c r="D70" s="51" t="s">
        <v>53</v>
      </c>
      <c r="E70" s="51">
        <v>0.11</v>
      </c>
      <c r="F70" s="51">
        <v>8.6999999999999993</v>
      </c>
      <c r="G70" s="51">
        <v>60.96</v>
      </c>
      <c r="H70" s="51">
        <v>1.6564543281633157</v>
      </c>
      <c r="I70" s="51">
        <v>0.13</v>
      </c>
      <c r="J70" s="51">
        <v>9.81</v>
      </c>
      <c r="K70" s="51">
        <v>18.439504155582391</v>
      </c>
      <c r="L70" s="51">
        <v>0.23</v>
      </c>
      <c r="M70" s="51">
        <v>0.03</v>
      </c>
      <c r="N70" s="51">
        <v>100.06595848374572</v>
      </c>
      <c r="O70" s="53">
        <v>0.82457723818359319</v>
      </c>
      <c r="P70" s="53">
        <v>0.4867473068477236</v>
      </c>
    </row>
    <row r="71" spans="1:16">
      <c r="A71" s="51"/>
      <c r="B71" s="51" t="s">
        <v>28</v>
      </c>
      <c r="C71" s="52" t="s">
        <v>427</v>
      </c>
      <c r="D71" s="51" t="s">
        <v>54</v>
      </c>
      <c r="E71" s="51">
        <v>0.11</v>
      </c>
      <c r="F71" s="51">
        <v>8.6</v>
      </c>
      <c r="G71" s="51">
        <v>61.85</v>
      </c>
      <c r="H71" s="51">
        <v>2.0803028489170186</v>
      </c>
      <c r="I71" s="51">
        <v>0.13</v>
      </c>
      <c r="J71" s="51">
        <v>12.64</v>
      </c>
      <c r="K71" s="51">
        <v>14.008120589428515</v>
      </c>
      <c r="L71" s="51">
        <v>0.13</v>
      </c>
      <c r="M71" s="51">
        <v>0.06</v>
      </c>
      <c r="N71" s="51">
        <v>99.608423438345525</v>
      </c>
      <c r="O71" s="53">
        <v>0.82831427038793703</v>
      </c>
      <c r="P71" s="53">
        <v>0.61663720064618566</v>
      </c>
    </row>
    <row r="72" spans="1:16">
      <c r="A72" s="51"/>
      <c r="B72" s="51" t="s">
        <v>28</v>
      </c>
      <c r="C72" s="52" t="s">
        <v>427</v>
      </c>
      <c r="D72" s="51" t="s">
        <v>55</v>
      </c>
      <c r="E72" s="51">
        <v>0.14000000000000001</v>
      </c>
      <c r="F72" s="51">
        <v>8.74</v>
      </c>
      <c r="G72" s="51">
        <v>61.83</v>
      </c>
      <c r="H72" s="51">
        <v>1.4342714028087893</v>
      </c>
      <c r="I72" s="51">
        <v>0.13</v>
      </c>
      <c r="J72" s="51">
        <v>11.96</v>
      </c>
      <c r="K72" s="51">
        <v>15.079426798368846</v>
      </c>
      <c r="L72" s="51">
        <v>0.16</v>
      </c>
      <c r="M72" s="51">
        <v>0.04</v>
      </c>
      <c r="N72" s="51">
        <v>99.513698201177633</v>
      </c>
      <c r="O72" s="53">
        <v>0.82595919411338248</v>
      </c>
      <c r="P72" s="53">
        <v>0.58572157096955579</v>
      </c>
    </row>
    <row r="73" spans="1:16">
      <c r="A73" s="51"/>
      <c r="B73" s="51" t="s">
        <v>56</v>
      </c>
      <c r="C73" s="52" t="s">
        <v>427</v>
      </c>
      <c r="D73" s="51" t="s">
        <v>57</v>
      </c>
      <c r="E73" s="51">
        <v>0.05</v>
      </c>
      <c r="F73" s="51">
        <v>9.2799999999999994</v>
      </c>
      <c r="G73" s="51">
        <v>60.63</v>
      </c>
      <c r="H73" s="51">
        <v>1.5409549601613766</v>
      </c>
      <c r="I73" s="51">
        <v>0.14000000000000001</v>
      </c>
      <c r="J73" s="51">
        <v>10.02</v>
      </c>
      <c r="K73" s="51">
        <v>17.983431758724116</v>
      </c>
      <c r="L73" s="51">
        <v>0.28999999999999998</v>
      </c>
      <c r="M73" s="51">
        <v>0.13</v>
      </c>
      <c r="N73" s="51">
        <v>100.0643867188855</v>
      </c>
      <c r="O73" s="53">
        <v>0.81422573892195582</v>
      </c>
      <c r="P73" s="53">
        <v>0.49830052710513406</v>
      </c>
    </row>
    <row r="74" spans="1:16">
      <c r="A74" s="51"/>
      <c r="B74" s="51" t="s">
        <v>56</v>
      </c>
      <c r="C74" s="52" t="s">
        <v>427</v>
      </c>
      <c r="D74" s="51" t="s">
        <v>58</v>
      </c>
      <c r="E74" s="51">
        <v>7.0000000000000007E-2</v>
      </c>
      <c r="F74" s="51">
        <v>12.42</v>
      </c>
      <c r="G74" s="51">
        <v>56.42</v>
      </c>
      <c r="H74" s="51">
        <v>1.5640103317929732</v>
      </c>
      <c r="I74" s="51">
        <v>0.14000000000000001</v>
      </c>
      <c r="J74" s="51">
        <v>9.66</v>
      </c>
      <c r="K74" s="51">
        <v>18.932686281457322</v>
      </c>
      <c r="L74" s="51">
        <v>0.33</v>
      </c>
      <c r="M74" s="51">
        <v>0.06</v>
      </c>
      <c r="N74" s="51">
        <v>99.596696613250288</v>
      </c>
      <c r="O74" s="53">
        <v>0.75292854018322608</v>
      </c>
      <c r="P74" s="53">
        <v>0.47631116069363744</v>
      </c>
    </row>
    <row r="75" spans="1:16">
      <c r="A75" s="51"/>
      <c r="B75" s="51" t="s">
        <v>56</v>
      </c>
      <c r="C75" s="52" t="s">
        <v>427</v>
      </c>
      <c r="D75" s="51" t="s">
        <v>59</v>
      </c>
      <c r="E75" s="51">
        <v>0.18</v>
      </c>
      <c r="F75" s="51">
        <v>10.7</v>
      </c>
      <c r="G75" s="51">
        <v>59.97</v>
      </c>
      <c r="H75" s="51">
        <v>0</v>
      </c>
      <c r="I75" s="51">
        <v>0.04</v>
      </c>
      <c r="J75" s="51">
        <v>10.44</v>
      </c>
      <c r="K75" s="51">
        <v>16.89</v>
      </c>
      <c r="L75" s="51">
        <v>0.25</v>
      </c>
      <c r="M75" s="51">
        <v>0.1</v>
      </c>
      <c r="N75" s="51">
        <v>98.57</v>
      </c>
      <c r="O75" s="53">
        <v>0.78990913363129533</v>
      </c>
      <c r="P75" s="53">
        <v>0.52422918672634955</v>
      </c>
    </row>
    <row r="76" spans="1:16">
      <c r="A76" s="51"/>
      <c r="B76" s="51" t="s">
        <v>56</v>
      </c>
      <c r="C76" s="52" t="s">
        <v>427</v>
      </c>
      <c r="D76" s="51" t="s">
        <v>60</v>
      </c>
      <c r="E76" s="51">
        <v>0.05</v>
      </c>
      <c r="F76" s="51">
        <v>10.95</v>
      </c>
      <c r="G76" s="51">
        <v>55.89</v>
      </c>
      <c r="H76" s="51">
        <v>3.4002402653549271</v>
      </c>
      <c r="I76" s="51">
        <v>0.13</v>
      </c>
      <c r="J76" s="51">
        <v>9.57</v>
      </c>
      <c r="K76" s="51">
        <v>18.390426367714937</v>
      </c>
      <c r="L76" s="51">
        <v>0.21</v>
      </c>
      <c r="M76" s="51">
        <v>0.37</v>
      </c>
      <c r="N76" s="51">
        <v>98.960666633069849</v>
      </c>
      <c r="O76" s="53">
        <v>0.77396260447947052</v>
      </c>
      <c r="P76" s="53">
        <v>0.48122704013565681</v>
      </c>
    </row>
    <row r="77" spans="1:16">
      <c r="A77" s="51"/>
      <c r="B77" s="51" t="s">
        <v>56</v>
      </c>
      <c r="C77" s="52" t="s">
        <v>427</v>
      </c>
      <c r="D77" s="51" t="s">
        <v>61</v>
      </c>
      <c r="E77" s="51">
        <v>0.11</v>
      </c>
      <c r="F77" s="51">
        <v>11.12</v>
      </c>
      <c r="G77" s="51">
        <v>58.49</v>
      </c>
      <c r="H77" s="51">
        <v>1.2842565673475956</v>
      </c>
      <c r="I77" s="51">
        <v>0.15</v>
      </c>
      <c r="J77" s="51">
        <v>10.66</v>
      </c>
      <c r="K77" s="51">
        <v>17.244411799195177</v>
      </c>
      <c r="L77" s="51">
        <v>0.22</v>
      </c>
      <c r="M77" s="51">
        <v>0.13</v>
      </c>
      <c r="N77" s="51">
        <v>99.40866836654277</v>
      </c>
      <c r="O77" s="53">
        <v>0.77917886514872592</v>
      </c>
      <c r="P77" s="53">
        <v>0.52425099279911458</v>
      </c>
    </row>
    <row r="78" spans="1:16">
      <c r="A78" s="51"/>
      <c r="B78" s="51" t="s">
        <v>56</v>
      </c>
      <c r="C78" s="52" t="s">
        <v>427</v>
      </c>
      <c r="D78" s="51" t="s">
        <v>62</v>
      </c>
      <c r="E78" s="51">
        <v>0.09</v>
      </c>
      <c r="F78" s="51">
        <v>12.31</v>
      </c>
      <c r="G78" s="51">
        <v>56.79</v>
      </c>
      <c r="H78" s="51">
        <v>1.7879661275412586</v>
      </c>
      <c r="I78" s="51">
        <v>0.05</v>
      </c>
      <c r="J78" s="51">
        <v>10.59</v>
      </c>
      <c r="K78" s="51">
        <v>17.491168390368721</v>
      </c>
      <c r="L78" s="51">
        <v>0.19</v>
      </c>
      <c r="M78" s="51">
        <v>7.0000000000000007E-2</v>
      </c>
      <c r="N78" s="51">
        <v>99.36913451790997</v>
      </c>
      <c r="O78" s="53">
        <v>0.75578821944307406</v>
      </c>
      <c r="P78" s="53">
        <v>0.51906174021935492</v>
      </c>
    </row>
    <row r="79" spans="1:16">
      <c r="A79" s="51"/>
      <c r="B79" s="51" t="s">
        <v>56</v>
      </c>
      <c r="C79" s="52" t="s">
        <v>427</v>
      </c>
      <c r="D79" s="51" t="s">
        <v>63</v>
      </c>
      <c r="E79" s="51">
        <v>0.03</v>
      </c>
      <c r="F79" s="51">
        <v>12.46</v>
      </c>
      <c r="G79" s="51">
        <v>56.49</v>
      </c>
      <c r="H79" s="51">
        <v>2.3686155946612679</v>
      </c>
      <c r="I79" s="51">
        <v>0.06</v>
      </c>
      <c r="J79" s="51">
        <v>10.61</v>
      </c>
      <c r="K79" s="51">
        <v>17.518693606071292</v>
      </c>
      <c r="L79" s="51">
        <v>0.15</v>
      </c>
      <c r="M79" s="51">
        <v>0.15</v>
      </c>
      <c r="N79" s="51">
        <v>99.837309200732577</v>
      </c>
      <c r="O79" s="53">
        <v>0.75256085788048921</v>
      </c>
      <c r="P79" s="53">
        <v>0.51914021709461167</v>
      </c>
    </row>
    <row r="80" spans="1:16">
      <c r="A80" s="51"/>
      <c r="B80" s="51" t="s">
        <v>56</v>
      </c>
      <c r="C80" s="52" t="s">
        <v>427</v>
      </c>
      <c r="D80" s="51" t="s">
        <v>64</v>
      </c>
      <c r="E80" s="51">
        <v>0.13</v>
      </c>
      <c r="F80" s="51">
        <v>8.9700000000000006</v>
      </c>
      <c r="G80" s="51">
        <v>61.19</v>
      </c>
      <c r="H80" s="51">
        <v>0.45309330781654494</v>
      </c>
      <c r="I80" s="51">
        <v>0.18</v>
      </c>
      <c r="J80" s="51">
        <v>9.4700000000000006</v>
      </c>
      <c r="K80" s="51">
        <v>18.772301652419959</v>
      </c>
      <c r="L80" s="51">
        <v>0.33</v>
      </c>
      <c r="M80" s="51">
        <v>0.1</v>
      </c>
      <c r="N80" s="51">
        <v>99.59539496023649</v>
      </c>
      <c r="O80" s="53">
        <v>0.82066732057098379</v>
      </c>
      <c r="P80" s="53">
        <v>0.47347898968622776</v>
      </c>
    </row>
    <row r="81" spans="1:16">
      <c r="A81" s="51"/>
      <c r="B81" s="51" t="s">
        <v>56</v>
      </c>
      <c r="C81" s="52" t="s">
        <v>427</v>
      </c>
      <c r="D81" s="51" t="s">
        <v>65</v>
      </c>
      <c r="E81" s="51">
        <v>0.14000000000000001</v>
      </c>
      <c r="F81" s="51">
        <v>14.5</v>
      </c>
      <c r="G81" s="51">
        <v>55.56</v>
      </c>
      <c r="H81" s="51">
        <v>0.279710812425783</v>
      </c>
      <c r="I81" s="51">
        <v>0.09</v>
      </c>
      <c r="J81" s="51">
        <v>9.82</v>
      </c>
      <c r="K81" s="51">
        <v>19.208313130962342</v>
      </c>
      <c r="L81" s="51">
        <v>0.28999999999999998</v>
      </c>
      <c r="M81" s="51">
        <v>0.1</v>
      </c>
      <c r="N81" s="51">
        <v>99.988023943388129</v>
      </c>
      <c r="O81" s="53">
        <v>0.71992547207804169</v>
      </c>
      <c r="P81" s="53">
        <v>0.47680361934505083</v>
      </c>
    </row>
    <row r="82" spans="1:16">
      <c r="A82" s="51"/>
      <c r="B82" s="51" t="s">
        <v>56</v>
      </c>
      <c r="C82" s="52" t="s">
        <v>427</v>
      </c>
      <c r="D82" s="51" t="s">
        <v>66</v>
      </c>
      <c r="E82" s="51">
        <v>0.01</v>
      </c>
      <c r="F82" s="51">
        <v>9.11</v>
      </c>
      <c r="G82" s="51">
        <v>60.78</v>
      </c>
      <c r="H82" s="51">
        <v>1.1654754467292605</v>
      </c>
      <c r="I82" s="51">
        <v>0.15</v>
      </c>
      <c r="J82" s="51">
        <v>9.6</v>
      </c>
      <c r="K82" s="51">
        <v>18.531292359477927</v>
      </c>
      <c r="L82" s="51">
        <v>0.32</v>
      </c>
      <c r="M82" s="51">
        <v>0</v>
      </c>
      <c r="N82" s="51">
        <v>99.66676780620719</v>
      </c>
      <c r="O82" s="53">
        <v>0.81737530581479823</v>
      </c>
      <c r="P82" s="53">
        <v>0.48010355661881293</v>
      </c>
    </row>
    <row r="83" spans="1:16">
      <c r="A83" s="51"/>
      <c r="B83" s="51" t="s">
        <v>56</v>
      </c>
      <c r="C83" s="52" t="s">
        <v>427</v>
      </c>
      <c r="D83" s="51" t="s">
        <v>67</v>
      </c>
      <c r="E83" s="51">
        <v>0.02</v>
      </c>
      <c r="F83" s="51">
        <v>12.52</v>
      </c>
      <c r="G83" s="51">
        <v>59.77</v>
      </c>
      <c r="H83" s="51">
        <v>0</v>
      </c>
      <c r="I83" s="51">
        <v>0.14000000000000001</v>
      </c>
      <c r="J83" s="51">
        <v>11.29</v>
      </c>
      <c r="K83" s="51">
        <v>15.81</v>
      </c>
      <c r="L83" s="51">
        <v>0.32</v>
      </c>
      <c r="M83" s="51">
        <v>0.12</v>
      </c>
      <c r="N83" s="51">
        <v>99.990000000000009</v>
      </c>
      <c r="O83" s="53">
        <v>0.76205035952018307</v>
      </c>
      <c r="P83" s="53">
        <v>0.56004497560762623</v>
      </c>
    </row>
    <row r="84" spans="1:16">
      <c r="A84" s="51"/>
      <c r="B84" s="51" t="s">
        <v>56</v>
      </c>
      <c r="C84" s="52" t="s">
        <v>427</v>
      </c>
      <c r="D84" s="51" t="s">
        <v>68</v>
      </c>
      <c r="E84" s="51">
        <v>0.12</v>
      </c>
      <c r="F84" s="51">
        <v>10.7</v>
      </c>
      <c r="G84" s="51">
        <v>58.07</v>
      </c>
      <c r="H84" s="51">
        <v>1.8915534979239572</v>
      </c>
      <c r="I84" s="51">
        <v>0.19</v>
      </c>
      <c r="J84" s="51">
        <v>10.48</v>
      </c>
      <c r="K84" s="51">
        <v>17.407959333852954</v>
      </c>
      <c r="L84" s="51">
        <v>0.28000000000000003</v>
      </c>
      <c r="M84" s="51">
        <v>0.1</v>
      </c>
      <c r="N84" s="51">
        <v>99.239512831776906</v>
      </c>
      <c r="O84" s="53">
        <v>0.78451637528051321</v>
      </c>
      <c r="P84" s="53">
        <v>0.51764542082139242</v>
      </c>
    </row>
    <row r="85" spans="1:16">
      <c r="A85" s="51"/>
      <c r="B85" s="51" t="s">
        <v>56</v>
      </c>
      <c r="C85" s="52" t="s">
        <v>427</v>
      </c>
      <c r="D85" s="51" t="s">
        <v>69</v>
      </c>
      <c r="E85" s="51">
        <v>0.06</v>
      </c>
      <c r="F85" s="51">
        <v>11.86</v>
      </c>
      <c r="G85" s="51">
        <v>58.19</v>
      </c>
      <c r="H85" s="51">
        <v>0.4795615841106865</v>
      </c>
      <c r="I85" s="51">
        <v>0.19</v>
      </c>
      <c r="J85" s="51">
        <v>9.9600000000000009</v>
      </c>
      <c r="K85" s="51">
        <v>18.448485205956832</v>
      </c>
      <c r="L85" s="51">
        <v>0.3</v>
      </c>
      <c r="M85" s="51">
        <v>0.06</v>
      </c>
      <c r="N85" s="51">
        <v>99.548046790067502</v>
      </c>
      <c r="O85" s="53">
        <v>0.76697692146400154</v>
      </c>
      <c r="P85" s="53">
        <v>0.49041734099812612</v>
      </c>
    </row>
    <row r="86" spans="1:16">
      <c r="A86" s="51"/>
      <c r="B86" s="51" t="s">
        <v>56</v>
      </c>
      <c r="C86" s="52" t="s">
        <v>427</v>
      </c>
      <c r="D86" s="51" t="s">
        <v>70</v>
      </c>
      <c r="E86" s="51">
        <v>0.04</v>
      </c>
      <c r="F86" s="51">
        <v>12.65</v>
      </c>
      <c r="G86" s="51">
        <v>57.49</v>
      </c>
      <c r="H86" s="51">
        <v>1.1953776350424412</v>
      </c>
      <c r="I86" s="51">
        <v>0.13</v>
      </c>
      <c r="J86" s="51">
        <v>11</v>
      </c>
      <c r="K86" s="51">
        <v>17.004386041167784</v>
      </c>
      <c r="L86" s="51">
        <v>0.33</v>
      </c>
      <c r="M86" s="51">
        <v>0.01</v>
      </c>
      <c r="N86" s="51">
        <v>99.849763676210245</v>
      </c>
      <c r="O86" s="53">
        <v>0.75301004367027857</v>
      </c>
      <c r="P86" s="53">
        <v>0.53556330138456743</v>
      </c>
    </row>
    <row r="87" spans="1:16">
      <c r="A87" s="51"/>
      <c r="B87" s="51" t="s">
        <v>56</v>
      </c>
      <c r="C87" s="52" t="s">
        <v>427</v>
      </c>
      <c r="D87" s="51" t="s">
        <v>71</v>
      </c>
      <c r="E87" s="51">
        <v>0.12</v>
      </c>
      <c r="F87" s="51">
        <v>8.69</v>
      </c>
      <c r="G87" s="51">
        <v>60.79</v>
      </c>
      <c r="H87" s="51">
        <v>0.89386085067445342</v>
      </c>
      <c r="I87" s="51">
        <v>0.14000000000000001</v>
      </c>
      <c r="J87" s="51">
        <v>9.69</v>
      </c>
      <c r="K87" s="51">
        <v>18.135694163874042</v>
      </c>
      <c r="L87" s="51">
        <v>0.31</v>
      </c>
      <c r="M87" s="51">
        <v>0.08</v>
      </c>
      <c r="N87" s="51">
        <v>98.8495550145485</v>
      </c>
      <c r="O87" s="53">
        <v>0.82433952114809828</v>
      </c>
      <c r="P87" s="53">
        <v>0.48782296810770226</v>
      </c>
    </row>
    <row r="88" spans="1:16">
      <c r="A88" s="51"/>
      <c r="B88" s="51" t="s">
        <v>56</v>
      </c>
      <c r="C88" s="52" t="s">
        <v>427</v>
      </c>
      <c r="D88" s="51" t="s">
        <v>72</v>
      </c>
      <c r="E88" s="51">
        <v>0.13</v>
      </c>
      <c r="F88" s="51">
        <v>8.91</v>
      </c>
      <c r="G88" s="51">
        <v>61.41</v>
      </c>
      <c r="H88" s="51">
        <v>2.4288075620408431</v>
      </c>
      <c r="I88" s="51">
        <v>0.16</v>
      </c>
      <c r="J88" s="51">
        <v>13.34</v>
      </c>
      <c r="K88" s="51">
        <v>12.804532211023316</v>
      </c>
      <c r="L88" s="51">
        <v>0.2</v>
      </c>
      <c r="M88" s="51">
        <v>0.22</v>
      </c>
      <c r="N88" s="51">
        <v>99.603339773064164</v>
      </c>
      <c r="O88" s="53">
        <v>0.82217824393380445</v>
      </c>
      <c r="P88" s="53">
        <v>0.64999966047711344</v>
      </c>
    </row>
    <row r="89" spans="1:16">
      <c r="A89" s="51"/>
      <c r="B89" s="51" t="s">
        <v>56</v>
      </c>
      <c r="C89" s="52" t="s">
        <v>427</v>
      </c>
      <c r="D89" s="51" t="s">
        <v>73</v>
      </c>
      <c r="E89" s="51">
        <v>0.01</v>
      </c>
      <c r="F89" s="51">
        <v>8.48</v>
      </c>
      <c r="G89" s="51">
        <v>64.42</v>
      </c>
      <c r="H89" s="51">
        <v>0</v>
      </c>
      <c r="I89" s="51">
        <v>0.1</v>
      </c>
      <c r="J89" s="51">
        <v>12.33</v>
      </c>
      <c r="K89" s="51">
        <v>14.090000000000002</v>
      </c>
      <c r="L89" s="51">
        <v>0.19</v>
      </c>
      <c r="M89" s="51">
        <v>0.17</v>
      </c>
      <c r="N89" s="51">
        <v>99.789999999999992</v>
      </c>
      <c r="O89" s="53">
        <v>0.83596278618715392</v>
      </c>
      <c r="P89" s="53">
        <v>0.60936405803500704</v>
      </c>
    </row>
    <row r="90" spans="1:16">
      <c r="A90" s="51"/>
      <c r="B90" s="51" t="s">
        <v>56</v>
      </c>
      <c r="C90" s="52" t="s">
        <v>427</v>
      </c>
      <c r="D90" s="51" t="s">
        <v>74</v>
      </c>
      <c r="E90" s="51">
        <v>0.13</v>
      </c>
      <c r="F90" s="51">
        <v>8.69</v>
      </c>
      <c r="G90" s="51">
        <v>61.6</v>
      </c>
      <c r="H90" s="51">
        <v>0.70808001077203186</v>
      </c>
      <c r="I90" s="51">
        <v>0.1</v>
      </c>
      <c r="J90" s="51">
        <v>10.11</v>
      </c>
      <c r="K90" s="51">
        <v>17.522861809331559</v>
      </c>
      <c r="L90" s="51">
        <v>0.31</v>
      </c>
      <c r="M90" s="51">
        <v>0.2</v>
      </c>
      <c r="N90" s="51">
        <v>99.370941820103596</v>
      </c>
      <c r="O90" s="53">
        <v>0.82624800633574658</v>
      </c>
      <c r="P90" s="53">
        <v>0.50702165793729259</v>
      </c>
    </row>
    <row r="91" spans="1:16">
      <c r="A91" s="51"/>
      <c r="B91" s="51" t="s">
        <v>56</v>
      </c>
      <c r="C91" s="52" t="s">
        <v>427</v>
      </c>
      <c r="D91" s="51" t="s">
        <v>75</v>
      </c>
      <c r="E91" s="51">
        <v>0.06</v>
      </c>
      <c r="F91" s="51">
        <v>8.92</v>
      </c>
      <c r="G91" s="51">
        <v>61.21</v>
      </c>
      <c r="H91" s="51">
        <v>2.7114714895551968</v>
      </c>
      <c r="I91" s="51">
        <v>0.11</v>
      </c>
      <c r="J91" s="51">
        <v>13.18</v>
      </c>
      <c r="K91" s="51">
        <v>12.880188096510933</v>
      </c>
      <c r="L91" s="51">
        <v>0.23</v>
      </c>
      <c r="M91" s="51">
        <v>0.18</v>
      </c>
      <c r="N91" s="51">
        <v>99.481659586066144</v>
      </c>
      <c r="O91" s="53">
        <v>0.82153641902018715</v>
      </c>
      <c r="P91" s="53">
        <v>0.64590336975437401</v>
      </c>
    </row>
    <row r="92" spans="1:16">
      <c r="A92" s="51"/>
      <c r="B92" s="51" t="s">
        <v>56</v>
      </c>
      <c r="C92" s="52" t="s">
        <v>427</v>
      </c>
      <c r="D92" s="51" t="s">
        <v>76</v>
      </c>
      <c r="E92" s="51">
        <v>0.15</v>
      </c>
      <c r="F92" s="51">
        <v>10.54</v>
      </c>
      <c r="G92" s="51">
        <v>59.84</v>
      </c>
      <c r="H92" s="51">
        <v>1.7828519926645061</v>
      </c>
      <c r="I92" s="51">
        <v>0.08</v>
      </c>
      <c r="J92" s="51">
        <v>12.89</v>
      </c>
      <c r="K92" s="51">
        <v>13.655770145244778</v>
      </c>
      <c r="L92" s="51">
        <v>0.38</v>
      </c>
      <c r="M92" s="51">
        <v>0</v>
      </c>
      <c r="N92" s="51">
        <v>99.318622137909273</v>
      </c>
      <c r="O92" s="53">
        <v>0.79204127434046145</v>
      </c>
      <c r="P92" s="53">
        <v>0.62723183170305763</v>
      </c>
    </row>
    <row r="93" spans="1:16">
      <c r="A93" s="51"/>
      <c r="B93" s="51" t="s">
        <v>77</v>
      </c>
      <c r="C93" s="52" t="s">
        <v>427</v>
      </c>
      <c r="D93" s="51" t="s">
        <v>78</v>
      </c>
      <c r="E93" s="51">
        <v>0.08</v>
      </c>
      <c r="F93" s="51">
        <v>17.670000000000002</v>
      </c>
      <c r="G93" s="51">
        <v>51.08</v>
      </c>
      <c r="H93" s="51">
        <v>1.6830330151481632</v>
      </c>
      <c r="I93" s="51">
        <v>0.03</v>
      </c>
      <c r="J93" s="51">
        <v>11.26</v>
      </c>
      <c r="K93" s="51">
        <v>17.395588360363995</v>
      </c>
      <c r="L93" s="51">
        <v>0.13</v>
      </c>
      <c r="M93" s="51">
        <v>0</v>
      </c>
      <c r="N93" s="51">
        <v>99.328621375512171</v>
      </c>
      <c r="O93" s="53">
        <v>0.65977727361894711</v>
      </c>
      <c r="P93" s="53">
        <v>0.53571652678512094</v>
      </c>
    </row>
    <row r="94" spans="1:16">
      <c r="A94" s="51"/>
      <c r="B94" s="51" t="s">
        <v>77</v>
      </c>
      <c r="C94" s="52" t="s">
        <v>427</v>
      </c>
      <c r="D94" s="51" t="s">
        <v>79</v>
      </c>
      <c r="E94" s="51">
        <v>0.11</v>
      </c>
      <c r="F94" s="51">
        <v>17.57</v>
      </c>
      <c r="G94" s="51">
        <v>51.8</v>
      </c>
      <c r="H94" s="51">
        <v>1.5114506332918702</v>
      </c>
      <c r="I94" s="51">
        <v>0.06</v>
      </c>
      <c r="J94" s="51">
        <v>11.06</v>
      </c>
      <c r="K94" s="51">
        <v>18.029980076926229</v>
      </c>
      <c r="L94" s="51">
        <v>0.17</v>
      </c>
      <c r="M94" s="51">
        <v>0</v>
      </c>
      <c r="N94" s="51">
        <v>100.31143071021809</v>
      </c>
      <c r="O94" s="53">
        <v>0.6641792060508146</v>
      </c>
      <c r="P94" s="53">
        <v>0.52232737326962841</v>
      </c>
    </row>
    <row r="95" spans="1:16">
      <c r="A95" s="51"/>
      <c r="B95" s="51" t="s">
        <v>77</v>
      </c>
      <c r="C95" s="52" t="s">
        <v>427</v>
      </c>
      <c r="D95" s="51" t="s">
        <v>80</v>
      </c>
      <c r="E95" s="51">
        <v>0.08</v>
      </c>
      <c r="F95" s="51">
        <v>17.78</v>
      </c>
      <c r="G95" s="51">
        <v>51.22</v>
      </c>
      <c r="H95" s="51">
        <v>1.7260312574095567</v>
      </c>
      <c r="I95" s="51">
        <v>0.05</v>
      </c>
      <c r="J95" s="51">
        <v>11.44</v>
      </c>
      <c r="K95" s="51">
        <v>17.166898068504906</v>
      </c>
      <c r="L95" s="51">
        <v>0.15</v>
      </c>
      <c r="M95" s="51">
        <v>0.09</v>
      </c>
      <c r="N95" s="51">
        <v>99.702929325914468</v>
      </c>
      <c r="O95" s="53">
        <v>0.65899817567372876</v>
      </c>
      <c r="P95" s="53">
        <v>0.54294464220068472</v>
      </c>
    </row>
    <row r="96" spans="1:16">
      <c r="A96" s="51"/>
      <c r="B96" s="51" t="s">
        <v>81</v>
      </c>
      <c r="C96" s="52" t="s">
        <v>427</v>
      </c>
      <c r="D96" s="51" t="s">
        <v>82</v>
      </c>
      <c r="E96" s="51">
        <v>0</v>
      </c>
      <c r="F96" s="51">
        <v>15.37</v>
      </c>
      <c r="G96" s="51">
        <v>49.78</v>
      </c>
      <c r="H96" s="51">
        <v>4.323802284983767</v>
      </c>
      <c r="I96" s="51">
        <v>0.25</v>
      </c>
      <c r="J96" s="51">
        <v>8.3800000000000008</v>
      </c>
      <c r="K96" s="51">
        <v>21.339395092711385</v>
      </c>
      <c r="L96" s="51">
        <v>0.15</v>
      </c>
      <c r="M96" s="51">
        <v>0.34</v>
      </c>
      <c r="N96" s="51">
        <v>99.933197377695166</v>
      </c>
      <c r="O96" s="53">
        <v>0.68481151776681837</v>
      </c>
      <c r="P96" s="53">
        <v>0.41177386692270485</v>
      </c>
    </row>
    <row r="97" spans="1:16">
      <c r="A97" s="51"/>
      <c r="B97" s="51" t="s">
        <v>81</v>
      </c>
      <c r="C97" s="52" t="s">
        <v>427</v>
      </c>
      <c r="D97" s="51" t="s">
        <v>83</v>
      </c>
      <c r="E97" s="51">
        <v>0</v>
      </c>
      <c r="F97" s="51">
        <v>15.26</v>
      </c>
      <c r="G97" s="51">
        <v>49.75</v>
      </c>
      <c r="H97" s="51">
        <v>5.417893407018826</v>
      </c>
      <c r="I97" s="51">
        <v>0.24</v>
      </c>
      <c r="J97" s="51">
        <v>9.52</v>
      </c>
      <c r="K97" s="51">
        <v>19.864919853592873</v>
      </c>
      <c r="L97" s="51">
        <v>0.3</v>
      </c>
      <c r="M97" s="51">
        <v>0</v>
      </c>
      <c r="N97" s="51">
        <v>100.35281326061168</v>
      </c>
      <c r="O97" s="53">
        <v>0.68622998083016351</v>
      </c>
      <c r="P97" s="53">
        <v>0.46070851886794606</v>
      </c>
    </row>
    <row r="98" spans="1:16">
      <c r="A98" s="51"/>
      <c r="B98" s="51" t="s">
        <v>81</v>
      </c>
      <c r="C98" s="52" t="s">
        <v>427</v>
      </c>
      <c r="D98" s="51" t="s">
        <v>84</v>
      </c>
      <c r="E98" s="51">
        <v>0</v>
      </c>
      <c r="F98" s="51">
        <v>14.08</v>
      </c>
      <c r="G98" s="51">
        <v>49.57</v>
      </c>
      <c r="H98" s="51">
        <v>7.4203285067111793</v>
      </c>
      <c r="I98" s="51">
        <v>0.25</v>
      </c>
      <c r="J98" s="51">
        <v>9.08</v>
      </c>
      <c r="K98" s="51">
        <v>20.573106701209277</v>
      </c>
      <c r="L98" s="51">
        <v>0.33</v>
      </c>
      <c r="M98" s="51">
        <v>0.05</v>
      </c>
      <c r="N98" s="51">
        <v>101.35343520792046</v>
      </c>
      <c r="O98" s="53">
        <v>0.70253685961515688</v>
      </c>
      <c r="P98" s="53">
        <v>0.44032561607598059</v>
      </c>
    </row>
    <row r="99" spans="1:16">
      <c r="A99" s="51"/>
      <c r="B99" s="51" t="s">
        <v>85</v>
      </c>
      <c r="C99" s="52" t="s">
        <v>431</v>
      </c>
      <c r="D99" s="51" t="s">
        <v>86</v>
      </c>
      <c r="E99" s="51">
        <v>0</v>
      </c>
      <c r="F99" s="51">
        <v>11.483775824308401</v>
      </c>
      <c r="G99" s="51">
        <v>58.170229196548497</v>
      </c>
      <c r="H99" s="51">
        <v>2.4171071102436734</v>
      </c>
      <c r="I99" s="51">
        <v>0.21515702828764899</v>
      </c>
      <c r="J99" s="51">
        <v>12.501136958599099</v>
      </c>
      <c r="K99" s="51">
        <v>14.779240952106123</v>
      </c>
      <c r="L99" s="51">
        <v>0</v>
      </c>
      <c r="M99" s="51">
        <v>0</v>
      </c>
      <c r="N99" s="51">
        <v>99.566647070093452</v>
      </c>
      <c r="O99" s="53">
        <v>0.77262893050827475</v>
      </c>
      <c r="P99" s="53">
        <v>0.60124753886213378</v>
      </c>
    </row>
    <row r="100" spans="1:16">
      <c r="A100" s="51"/>
      <c r="B100" s="51" t="s">
        <v>85</v>
      </c>
      <c r="C100" s="52" t="s">
        <v>431</v>
      </c>
      <c r="D100" s="51" t="s">
        <v>87</v>
      </c>
      <c r="E100" s="51">
        <v>0</v>
      </c>
      <c r="F100" s="51">
        <v>11.626186221837999</v>
      </c>
      <c r="G100" s="51">
        <v>56.642103195190401</v>
      </c>
      <c r="H100" s="51">
        <v>2.2533291830573021</v>
      </c>
      <c r="I100" s="51">
        <v>0.16963158268481501</v>
      </c>
      <c r="J100" s="51">
        <v>11.414360255003</v>
      </c>
      <c r="K100" s="51">
        <v>15.938961038857331</v>
      </c>
      <c r="L100" s="51">
        <v>0</v>
      </c>
      <c r="M100" s="51">
        <v>0</v>
      </c>
      <c r="N100" s="51">
        <v>98.04457147663085</v>
      </c>
      <c r="O100" s="53">
        <v>0.76571463545817031</v>
      </c>
      <c r="P100" s="53">
        <v>0.56074240351858529</v>
      </c>
    </row>
    <row r="101" spans="1:16">
      <c r="A101" s="51"/>
      <c r="B101" s="51" t="s">
        <v>85</v>
      </c>
      <c r="C101" s="52" t="s">
        <v>431</v>
      </c>
      <c r="D101" s="51" t="s">
        <v>88</v>
      </c>
      <c r="E101" s="51">
        <v>0</v>
      </c>
      <c r="F101" s="51">
        <v>11.1924804747105</v>
      </c>
      <c r="G101" s="51">
        <v>58.585602045059197</v>
      </c>
      <c r="H101" s="51">
        <v>2.3832388948683456</v>
      </c>
      <c r="I101" s="51">
        <v>0</v>
      </c>
      <c r="J101" s="51">
        <v>12.124741077423099</v>
      </c>
      <c r="K101" s="51">
        <v>15.039107697688483</v>
      </c>
      <c r="L101" s="51">
        <v>0</v>
      </c>
      <c r="M101" s="51">
        <v>0</v>
      </c>
      <c r="N101" s="51">
        <v>99.325170189749613</v>
      </c>
      <c r="O101" s="53">
        <v>0.77834088312872496</v>
      </c>
      <c r="P101" s="53">
        <v>0.58968514956119455</v>
      </c>
    </row>
    <row r="102" spans="1:16">
      <c r="A102" s="51"/>
      <c r="B102" s="51" t="s">
        <v>85</v>
      </c>
      <c r="C102" s="52" t="s">
        <v>431</v>
      </c>
      <c r="D102" s="51" t="s">
        <v>89</v>
      </c>
      <c r="E102" s="51">
        <v>0</v>
      </c>
      <c r="F102" s="51">
        <v>11.083791404962501</v>
      </c>
      <c r="G102" s="51">
        <v>58.332133293151898</v>
      </c>
      <c r="H102" s="51">
        <v>1.8027683918302229</v>
      </c>
      <c r="I102" s="51">
        <v>0.18548844382166901</v>
      </c>
      <c r="J102" s="51">
        <v>12.0508797466755</v>
      </c>
      <c r="K102" s="51">
        <v>15.046801704251703</v>
      </c>
      <c r="L102" s="51">
        <v>0</v>
      </c>
      <c r="M102" s="51">
        <v>0</v>
      </c>
      <c r="N102" s="51">
        <v>98.501862984693503</v>
      </c>
      <c r="O102" s="53">
        <v>0.77927499593869265</v>
      </c>
      <c r="P102" s="53">
        <v>0.58808199448578502</v>
      </c>
    </row>
    <row r="103" spans="1:16">
      <c r="A103" s="51"/>
      <c r="B103" s="51" t="s">
        <v>85</v>
      </c>
      <c r="C103" s="52" t="s">
        <v>431</v>
      </c>
      <c r="D103" s="51" t="s">
        <v>90</v>
      </c>
      <c r="E103" s="51">
        <v>0</v>
      </c>
      <c r="F103" s="51">
        <v>10.8207322657108</v>
      </c>
      <c r="G103" s="51">
        <v>58.126568794250502</v>
      </c>
      <c r="H103" s="51">
        <v>2.7427781838020415</v>
      </c>
      <c r="I103" s="51">
        <v>6.3328008400276303E-2</v>
      </c>
      <c r="J103" s="51">
        <v>11.7310233414173</v>
      </c>
      <c r="K103" s="51">
        <v>15.537659707373122</v>
      </c>
      <c r="L103" s="51">
        <v>0</v>
      </c>
      <c r="M103" s="51">
        <v>0</v>
      </c>
      <c r="N103" s="51">
        <v>99.022090300954048</v>
      </c>
      <c r="O103" s="53">
        <v>0.78277914516681135</v>
      </c>
      <c r="P103" s="53">
        <v>0.57371876795345256</v>
      </c>
    </row>
    <row r="104" spans="1:16">
      <c r="A104" s="51"/>
      <c r="B104" s="51" t="s">
        <v>85</v>
      </c>
      <c r="C104" s="52" t="s">
        <v>431</v>
      </c>
      <c r="D104" s="51" t="s">
        <v>91</v>
      </c>
      <c r="E104" s="51">
        <v>0</v>
      </c>
      <c r="F104" s="51">
        <v>11.1214205622673</v>
      </c>
      <c r="G104" s="51">
        <v>61.566102504730203</v>
      </c>
      <c r="H104" s="51">
        <v>2.3959794728223178</v>
      </c>
      <c r="I104" s="51">
        <v>0.109727843664587</v>
      </c>
      <c r="J104" s="51">
        <v>11.985658109188099</v>
      </c>
      <c r="K104" s="51">
        <v>16.848929710416105</v>
      </c>
      <c r="L104" s="51">
        <v>0</v>
      </c>
      <c r="M104" s="51">
        <v>0</v>
      </c>
      <c r="N104" s="51">
        <v>104.0278182030886</v>
      </c>
      <c r="O104" s="53">
        <v>0.78785022556247364</v>
      </c>
      <c r="P104" s="53">
        <v>0.55909587061132837</v>
      </c>
    </row>
    <row r="105" spans="1:16">
      <c r="A105" s="51"/>
      <c r="B105" s="51" t="s">
        <v>85</v>
      </c>
      <c r="C105" s="52" t="s">
        <v>431</v>
      </c>
      <c r="D105" s="51" t="s">
        <v>92</v>
      </c>
      <c r="E105" s="51">
        <v>0</v>
      </c>
      <c r="F105" s="51">
        <v>12.1899381279945</v>
      </c>
      <c r="G105" s="51">
        <v>61.557257175445599</v>
      </c>
      <c r="H105" s="51">
        <v>2.615629641464063</v>
      </c>
      <c r="I105" s="51">
        <v>0.156835024245083</v>
      </c>
      <c r="J105" s="51">
        <v>12.9979521036148</v>
      </c>
      <c r="K105" s="51">
        <v>15.976704295159621</v>
      </c>
      <c r="L105" s="51">
        <v>0</v>
      </c>
      <c r="M105" s="51">
        <v>0</v>
      </c>
      <c r="N105" s="51">
        <v>105.49431636792367</v>
      </c>
      <c r="O105" s="53">
        <v>0.77208712534758472</v>
      </c>
      <c r="P105" s="53">
        <v>0.59187694060777207</v>
      </c>
    </row>
    <row r="106" spans="1:16">
      <c r="A106" s="51"/>
      <c r="B106" s="51" t="s">
        <v>85</v>
      </c>
      <c r="C106" s="52" t="s">
        <v>431</v>
      </c>
      <c r="D106" s="51" t="s">
        <v>93</v>
      </c>
      <c r="E106" s="51">
        <v>0</v>
      </c>
      <c r="F106" s="51">
        <v>11.6804338991642</v>
      </c>
      <c r="G106" s="51">
        <v>61.47580742836</v>
      </c>
      <c r="H106" s="51">
        <v>2.2629860487421873</v>
      </c>
      <c r="I106" s="51">
        <v>7.5086398283019704E-2</v>
      </c>
      <c r="J106" s="51">
        <v>12.680493295192701</v>
      </c>
      <c r="K106" s="51">
        <v>15.839408010122234</v>
      </c>
      <c r="L106" s="51">
        <v>0</v>
      </c>
      <c r="M106" s="51">
        <v>0</v>
      </c>
      <c r="N106" s="51">
        <v>104.01421507986436</v>
      </c>
      <c r="O106" s="53">
        <v>0.77928519416112174</v>
      </c>
      <c r="P106" s="53">
        <v>0.58798306699398561</v>
      </c>
    </row>
    <row r="107" spans="1:16">
      <c r="A107" s="51"/>
      <c r="B107" s="51" t="s">
        <v>85</v>
      </c>
      <c r="C107" s="52" t="s">
        <v>431</v>
      </c>
      <c r="D107" s="51" t="s">
        <v>94</v>
      </c>
      <c r="E107" s="51">
        <v>0</v>
      </c>
      <c r="F107" s="51">
        <v>11.354092508554499</v>
      </c>
      <c r="G107" s="51">
        <v>60.804426670074498</v>
      </c>
      <c r="H107" s="51">
        <v>2.7613252696167265</v>
      </c>
      <c r="I107" s="51">
        <v>0</v>
      </c>
      <c r="J107" s="51">
        <v>11.710461229085899</v>
      </c>
      <c r="K107" s="51">
        <v>16.849035122331159</v>
      </c>
      <c r="L107" s="51">
        <v>0</v>
      </c>
      <c r="M107" s="51">
        <v>0.27175117284059502</v>
      </c>
      <c r="N107" s="51">
        <v>103.75109197250337</v>
      </c>
      <c r="O107" s="53">
        <v>0.78225590417529722</v>
      </c>
      <c r="P107" s="53">
        <v>0.55336077890923296</v>
      </c>
    </row>
    <row r="108" spans="1:16">
      <c r="A108" s="51"/>
      <c r="B108" s="51" t="s">
        <v>85</v>
      </c>
      <c r="C108" s="52" t="s">
        <v>431</v>
      </c>
      <c r="D108" s="51" t="s">
        <v>95</v>
      </c>
      <c r="E108" s="51">
        <v>0</v>
      </c>
      <c r="F108" s="51">
        <v>10.985346138477301</v>
      </c>
      <c r="G108" s="51">
        <v>61.445313692092903</v>
      </c>
      <c r="H108" s="51">
        <v>2.6108578188373341</v>
      </c>
      <c r="I108" s="51">
        <v>0</v>
      </c>
      <c r="J108" s="51">
        <v>13.298842310905499</v>
      </c>
      <c r="K108" s="51">
        <v>14.093504204483919</v>
      </c>
      <c r="L108" s="51">
        <v>0</v>
      </c>
      <c r="M108" s="51">
        <v>0.167280528694391</v>
      </c>
      <c r="N108" s="51">
        <v>102.60114469349135</v>
      </c>
      <c r="O108" s="53">
        <v>0.78957448708916933</v>
      </c>
      <c r="P108" s="53">
        <v>0.62715544850095228</v>
      </c>
    </row>
    <row r="109" spans="1:16">
      <c r="A109" s="51"/>
      <c r="B109" s="51" t="s">
        <v>85</v>
      </c>
      <c r="C109" s="52" t="s">
        <v>431</v>
      </c>
      <c r="D109" s="51" t="s">
        <v>96</v>
      </c>
      <c r="E109" s="51">
        <v>0</v>
      </c>
      <c r="F109" s="51">
        <v>11.409717798233</v>
      </c>
      <c r="G109" s="51">
        <v>59.805947542190601</v>
      </c>
      <c r="H109" s="51">
        <v>2.6789099609300449</v>
      </c>
      <c r="I109" s="51">
        <v>0</v>
      </c>
      <c r="J109" s="51">
        <v>12.676440179348001</v>
      </c>
      <c r="K109" s="51">
        <v>14.638879067780351</v>
      </c>
      <c r="L109" s="51">
        <v>0</v>
      </c>
      <c r="M109" s="51">
        <v>0.29081674292683601</v>
      </c>
      <c r="N109" s="51">
        <v>101.50071129140883</v>
      </c>
      <c r="O109" s="53">
        <v>0.77858109874938319</v>
      </c>
      <c r="P109" s="53">
        <v>0.60686041770126253</v>
      </c>
    </row>
    <row r="110" spans="1:16">
      <c r="A110" s="51"/>
      <c r="B110" s="51" t="s">
        <v>85</v>
      </c>
      <c r="C110" s="52" t="s">
        <v>431</v>
      </c>
      <c r="D110" s="51" t="s">
        <v>97</v>
      </c>
      <c r="E110" s="51">
        <v>0</v>
      </c>
      <c r="F110" s="51">
        <v>11.435183137655301</v>
      </c>
      <c r="G110" s="51">
        <v>59.478700160980203</v>
      </c>
      <c r="H110" s="51">
        <v>2.9836224407579071</v>
      </c>
      <c r="I110" s="51">
        <v>0</v>
      </c>
      <c r="J110" s="51">
        <v>12.1629603207111</v>
      </c>
      <c r="K110" s="51">
        <v>15.776453573466899</v>
      </c>
      <c r="L110" s="51">
        <v>0</v>
      </c>
      <c r="M110" s="51">
        <v>6.01218664087355E-2</v>
      </c>
      <c r="N110" s="51">
        <v>101.89704149998015</v>
      </c>
      <c r="O110" s="53">
        <v>0.77724801430162616</v>
      </c>
      <c r="P110" s="53">
        <v>0.57882374362617528</v>
      </c>
    </row>
    <row r="111" spans="1:16">
      <c r="A111" s="51"/>
      <c r="B111" s="51" t="s">
        <v>85</v>
      </c>
      <c r="C111" s="52" t="s">
        <v>431</v>
      </c>
      <c r="D111" s="51" t="s">
        <v>98</v>
      </c>
      <c r="E111" s="51">
        <v>0</v>
      </c>
      <c r="F111" s="51">
        <v>11.539217829704301</v>
      </c>
      <c r="G111" s="51">
        <v>60.611271858215297</v>
      </c>
      <c r="H111" s="51">
        <v>2.0771578096498349</v>
      </c>
      <c r="I111" s="51">
        <v>0</v>
      </c>
      <c r="J111" s="51">
        <v>12.8724157810211</v>
      </c>
      <c r="K111" s="51">
        <v>14.55566850238932</v>
      </c>
      <c r="L111" s="51">
        <v>0</v>
      </c>
      <c r="M111" s="51">
        <v>0.223309686407447</v>
      </c>
      <c r="N111" s="51">
        <v>101.87904146738731</v>
      </c>
      <c r="O111" s="53">
        <v>0.77894114084216048</v>
      </c>
      <c r="P111" s="53">
        <v>0.61186918328404327</v>
      </c>
    </row>
    <row r="112" spans="1:16">
      <c r="A112" s="51"/>
      <c r="B112" s="51" t="s">
        <v>85</v>
      </c>
      <c r="C112" s="52" t="s">
        <v>431</v>
      </c>
      <c r="D112" s="51" t="s">
        <v>99</v>
      </c>
      <c r="E112" s="51">
        <v>0</v>
      </c>
      <c r="F112" s="51">
        <v>11.3688208162785</v>
      </c>
      <c r="G112" s="51">
        <v>58.5555613040924</v>
      </c>
      <c r="H112" s="51">
        <v>2.8830963577621849</v>
      </c>
      <c r="I112" s="51">
        <v>0</v>
      </c>
      <c r="J112" s="51">
        <v>12.180282920599</v>
      </c>
      <c r="K112" s="51">
        <v>15.275044513732929</v>
      </c>
      <c r="L112" s="51">
        <v>0</v>
      </c>
      <c r="M112" s="51">
        <v>0</v>
      </c>
      <c r="N112" s="51">
        <v>100.26280591246501</v>
      </c>
      <c r="O112" s="53">
        <v>0.77554287610700279</v>
      </c>
      <c r="P112" s="53">
        <v>0.58702199001009703</v>
      </c>
    </row>
    <row r="113" spans="1:16">
      <c r="A113" s="51"/>
      <c r="B113" s="51" t="s">
        <v>85</v>
      </c>
      <c r="C113" s="52" t="s">
        <v>431</v>
      </c>
      <c r="D113" s="51" t="s">
        <v>100</v>
      </c>
      <c r="E113" s="51">
        <v>0</v>
      </c>
      <c r="F113" s="51">
        <v>11.2344957888126</v>
      </c>
      <c r="G113" s="51">
        <v>59.577512741088903</v>
      </c>
      <c r="H113" s="51">
        <v>3.0853810575726177</v>
      </c>
      <c r="I113" s="51">
        <v>0</v>
      </c>
      <c r="J113" s="51">
        <v>10.324575006961799</v>
      </c>
      <c r="K113" s="51">
        <v>18.96194304725687</v>
      </c>
      <c r="L113" s="51">
        <v>0</v>
      </c>
      <c r="M113" s="51">
        <v>0.10449665132909999</v>
      </c>
      <c r="N113" s="51">
        <v>103.28840429302188</v>
      </c>
      <c r="O113" s="53">
        <v>0.78058286548852474</v>
      </c>
      <c r="P113" s="53">
        <v>0.49254126989579949</v>
      </c>
    </row>
    <row r="114" spans="1:16">
      <c r="A114" s="51"/>
      <c r="B114" s="51" t="s">
        <v>85</v>
      </c>
      <c r="C114" s="52" t="s">
        <v>431</v>
      </c>
      <c r="D114" s="51" t="s">
        <v>101</v>
      </c>
      <c r="E114" s="51">
        <v>0</v>
      </c>
      <c r="F114" s="51">
        <v>11.503367125987999</v>
      </c>
      <c r="G114" s="51">
        <v>60.849523544311502</v>
      </c>
      <c r="H114" s="51">
        <v>1.8947427831370658</v>
      </c>
      <c r="I114" s="51">
        <v>0</v>
      </c>
      <c r="J114" s="51">
        <v>12.5667780637741</v>
      </c>
      <c r="K114" s="51">
        <v>15.177789826112191</v>
      </c>
      <c r="L114" s="51">
        <v>0</v>
      </c>
      <c r="M114" s="51">
        <v>0.14845494879409701</v>
      </c>
      <c r="N114" s="51">
        <v>102.14065629211694</v>
      </c>
      <c r="O114" s="53">
        <v>0.78015009919624823</v>
      </c>
      <c r="P114" s="53">
        <v>0.59611258079237395</v>
      </c>
    </row>
    <row r="115" spans="1:16">
      <c r="A115" s="51"/>
      <c r="B115" s="51" t="s">
        <v>85</v>
      </c>
      <c r="C115" s="52" t="s">
        <v>431</v>
      </c>
      <c r="D115" s="51" t="s">
        <v>102</v>
      </c>
      <c r="E115" s="51">
        <v>0</v>
      </c>
      <c r="F115" s="51">
        <v>11.253693699836701</v>
      </c>
      <c r="G115" s="51">
        <v>60.620731115341201</v>
      </c>
      <c r="H115" s="51">
        <v>2.6662274555451084</v>
      </c>
      <c r="I115" s="51">
        <v>0</v>
      </c>
      <c r="J115" s="51">
        <v>12.155502289533599</v>
      </c>
      <c r="K115" s="51">
        <v>15.983569650365871</v>
      </c>
      <c r="L115" s="51">
        <v>0</v>
      </c>
      <c r="M115" s="51">
        <v>0.13844476779922801</v>
      </c>
      <c r="N115" s="51">
        <v>102.81816897842171</v>
      </c>
      <c r="O115" s="53">
        <v>0.78325174907272088</v>
      </c>
      <c r="P115" s="53">
        <v>0.5754910276231584</v>
      </c>
    </row>
    <row r="116" spans="1:16">
      <c r="A116" s="51"/>
      <c r="B116" s="51" t="s">
        <v>85</v>
      </c>
      <c r="C116" s="52" t="s">
        <v>431</v>
      </c>
      <c r="D116" s="51" t="s">
        <v>103</v>
      </c>
      <c r="E116" s="51">
        <v>0</v>
      </c>
      <c r="F116" s="51">
        <v>11.617156118154501</v>
      </c>
      <c r="G116" s="51">
        <v>60.100847482681303</v>
      </c>
      <c r="H116" s="51">
        <v>2.7211831470938028</v>
      </c>
      <c r="I116" s="51">
        <v>0</v>
      </c>
      <c r="J116" s="51">
        <v>13.342122733592999</v>
      </c>
      <c r="K116" s="51">
        <v>14.036560836294214</v>
      </c>
      <c r="L116" s="51">
        <v>0</v>
      </c>
      <c r="M116" s="51">
        <v>0</v>
      </c>
      <c r="N116" s="51">
        <v>101.81787031781681</v>
      </c>
      <c r="O116" s="53">
        <v>0.77631473887144697</v>
      </c>
      <c r="P116" s="53">
        <v>0.62886030239389556</v>
      </c>
    </row>
    <row r="117" spans="1:16">
      <c r="A117" s="51"/>
      <c r="B117" s="51" t="s">
        <v>104</v>
      </c>
      <c r="C117" s="52" t="s">
        <v>431</v>
      </c>
      <c r="D117" s="51" t="s">
        <v>105</v>
      </c>
      <c r="E117" s="51">
        <v>0</v>
      </c>
      <c r="F117" s="51">
        <v>9.6618078649044001</v>
      </c>
      <c r="G117" s="51">
        <v>64.566230773925795</v>
      </c>
      <c r="H117" s="51">
        <v>1.4959519003282788</v>
      </c>
      <c r="I117" s="51">
        <v>0.18586775986477699</v>
      </c>
      <c r="J117" s="51">
        <v>11.685385555028899</v>
      </c>
      <c r="K117" s="51">
        <v>17.505865079711239</v>
      </c>
      <c r="L117" s="51">
        <v>0</v>
      </c>
      <c r="M117" s="51">
        <v>0</v>
      </c>
      <c r="N117" s="51">
        <v>105.1011089337634</v>
      </c>
      <c r="O117" s="53">
        <v>0.81761740238600678</v>
      </c>
      <c r="P117" s="53">
        <v>0.5433590334077103</v>
      </c>
    </row>
    <row r="118" spans="1:16">
      <c r="A118" s="51"/>
      <c r="B118" s="51" t="s">
        <v>104</v>
      </c>
      <c r="C118" s="52" t="s">
        <v>431</v>
      </c>
      <c r="D118" s="51" t="s">
        <v>106</v>
      </c>
      <c r="E118" s="51">
        <v>0</v>
      </c>
      <c r="F118" s="51">
        <v>9.5500990748405492</v>
      </c>
      <c r="G118" s="51">
        <v>65.041220188140898</v>
      </c>
      <c r="H118" s="51">
        <v>1.6273163958417456</v>
      </c>
      <c r="I118" s="51">
        <v>0.116382609121501</v>
      </c>
      <c r="J118" s="51">
        <v>11.2424649298191</v>
      </c>
      <c r="K118" s="51">
        <v>18.375364560580259</v>
      </c>
      <c r="L118" s="51">
        <v>0</v>
      </c>
      <c r="M118" s="51">
        <v>0</v>
      </c>
      <c r="N118" s="51">
        <v>105.95284775834406</v>
      </c>
      <c r="O118" s="53">
        <v>0.82042753910011512</v>
      </c>
      <c r="P118" s="53">
        <v>0.52167568051824698</v>
      </c>
    </row>
    <row r="119" spans="1:16">
      <c r="A119" s="51"/>
      <c r="B119" s="51" t="s">
        <v>104</v>
      </c>
      <c r="C119" s="52" t="s">
        <v>431</v>
      </c>
      <c r="D119" s="51" t="s">
        <v>107</v>
      </c>
      <c r="E119" s="51">
        <v>0</v>
      </c>
      <c r="F119" s="51">
        <v>9.9204726517200505</v>
      </c>
      <c r="G119" s="51">
        <v>63.171207904815702</v>
      </c>
      <c r="H119" s="51">
        <v>2.8716612503351615</v>
      </c>
      <c r="I119" s="51">
        <v>0.13995283516123899</v>
      </c>
      <c r="J119" s="51">
        <v>11.9820110499859</v>
      </c>
      <c r="K119" s="51">
        <v>17.036299783372375</v>
      </c>
      <c r="L119" s="51">
        <v>0</v>
      </c>
      <c r="M119" s="51">
        <v>0</v>
      </c>
      <c r="N119" s="51">
        <v>105.12160547539042</v>
      </c>
      <c r="O119" s="53">
        <v>0.81030991057992874</v>
      </c>
      <c r="P119" s="53">
        <v>0.55629281746661829</v>
      </c>
    </row>
    <row r="120" spans="1:16">
      <c r="A120" s="51"/>
      <c r="B120" s="51" t="s">
        <v>104</v>
      </c>
      <c r="C120" s="52" t="s">
        <v>431</v>
      </c>
      <c r="D120" s="51" t="s">
        <v>108</v>
      </c>
      <c r="E120" s="51">
        <v>0</v>
      </c>
      <c r="F120" s="51">
        <v>9.9811628460884094</v>
      </c>
      <c r="G120" s="51">
        <v>63.510847091674798</v>
      </c>
      <c r="H120" s="51">
        <v>1.7017835339848821</v>
      </c>
      <c r="I120" s="51">
        <v>0.23926810827106201</v>
      </c>
      <c r="J120" s="51">
        <v>10.837020725011801</v>
      </c>
      <c r="K120" s="51">
        <v>18.932944664432057</v>
      </c>
      <c r="L120" s="51">
        <v>0</v>
      </c>
      <c r="M120" s="51">
        <v>0</v>
      </c>
      <c r="N120" s="51">
        <v>105.20302696946301</v>
      </c>
      <c r="O120" s="53">
        <v>0.81019660985776354</v>
      </c>
      <c r="P120" s="53">
        <v>0.50503344784575721</v>
      </c>
    </row>
    <row r="121" spans="1:16">
      <c r="A121" s="51"/>
      <c r="B121" s="51" t="s">
        <v>104</v>
      </c>
      <c r="C121" s="52" t="s">
        <v>431</v>
      </c>
      <c r="D121" s="51" t="s">
        <v>109</v>
      </c>
      <c r="E121" s="51">
        <v>0</v>
      </c>
      <c r="F121" s="51">
        <v>9.9632374942302704</v>
      </c>
      <c r="G121" s="51">
        <v>63.847869634628303</v>
      </c>
      <c r="H121" s="51">
        <v>2.1217204909505147</v>
      </c>
      <c r="I121" s="51">
        <v>0.141079491004348</v>
      </c>
      <c r="J121" s="51">
        <v>12.630634009838101</v>
      </c>
      <c r="K121" s="51">
        <v>15.894686635029819</v>
      </c>
      <c r="L121" s="51">
        <v>0</v>
      </c>
      <c r="M121" s="51">
        <v>0</v>
      </c>
      <c r="N121" s="51">
        <v>104.59922775568134</v>
      </c>
      <c r="O121" s="53">
        <v>0.81128450498160809</v>
      </c>
      <c r="P121" s="53">
        <v>0.58618346978889435</v>
      </c>
    </row>
    <row r="122" spans="1:16">
      <c r="A122" s="51"/>
      <c r="B122" s="51" t="s">
        <v>104</v>
      </c>
      <c r="C122" s="52" t="s">
        <v>431</v>
      </c>
      <c r="D122" s="51" t="s">
        <v>110</v>
      </c>
      <c r="E122" s="51">
        <v>0</v>
      </c>
      <c r="F122" s="51">
        <v>10.378759354353001</v>
      </c>
      <c r="G122" s="51">
        <v>62.203830480575597</v>
      </c>
      <c r="H122" s="51">
        <v>1.754151321113927</v>
      </c>
      <c r="I122" s="51">
        <v>0.11757576139643799</v>
      </c>
      <c r="J122" s="51">
        <v>12.139639258384699</v>
      </c>
      <c r="K122" s="51">
        <v>16.077940652585649</v>
      </c>
      <c r="L122" s="51">
        <v>0</v>
      </c>
      <c r="M122" s="51">
        <v>0</v>
      </c>
      <c r="N122" s="51">
        <v>102.67189682840932</v>
      </c>
      <c r="O122" s="53">
        <v>0.8008208066788991</v>
      </c>
      <c r="P122" s="53">
        <v>0.57373288391315969</v>
      </c>
    </row>
    <row r="123" spans="1:16">
      <c r="A123" s="51"/>
      <c r="B123" s="51" t="s">
        <v>104</v>
      </c>
      <c r="C123" s="52" t="s">
        <v>431</v>
      </c>
      <c r="D123" s="51" t="s">
        <v>111</v>
      </c>
      <c r="E123" s="51">
        <v>0</v>
      </c>
      <c r="F123" s="51">
        <v>9.9150195717811602</v>
      </c>
      <c r="G123" s="51">
        <v>65.393394231796293</v>
      </c>
      <c r="H123" s="51">
        <v>1.9420478320272949</v>
      </c>
      <c r="I123" s="51">
        <v>0.21191374398768001</v>
      </c>
      <c r="J123" s="51">
        <v>13.0810409784317</v>
      </c>
      <c r="K123" s="51">
        <v>15.834948193046385</v>
      </c>
      <c r="L123" s="51">
        <v>0</v>
      </c>
      <c r="M123" s="51">
        <v>0</v>
      </c>
      <c r="N123" s="51">
        <v>106.37836455107052</v>
      </c>
      <c r="O123" s="53">
        <v>0.81564975691838137</v>
      </c>
      <c r="P123" s="53">
        <v>0.5955637666071314</v>
      </c>
    </row>
    <row r="124" spans="1:16">
      <c r="A124" s="51"/>
      <c r="B124" s="51" t="s">
        <v>104</v>
      </c>
      <c r="C124" s="52" t="s">
        <v>431</v>
      </c>
      <c r="D124" s="51" t="s">
        <v>112</v>
      </c>
      <c r="E124" s="51">
        <v>0</v>
      </c>
      <c r="F124" s="51">
        <v>9.02812108397484</v>
      </c>
      <c r="G124" s="51">
        <v>64.968073368072496</v>
      </c>
      <c r="H124" s="51">
        <v>1.7059361044018537</v>
      </c>
      <c r="I124" s="51">
        <v>1.08857111627003E-3</v>
      </c>
      <c r="J124" s="51">
        <v>11.6728357970715</v>
      </c>
      <c r="K124" s="51">
        <v>17.033824998471115</v>
      </c>
      <c r="L124" s="51">
        <v>0</v>
      </c>
      <c r="M124" s="51">
        <v>0</v>
      </c>
      <c r="N124" s="51">
        <v>104.40987992310808</v>
      </c>
      <c r="O124" s="53">
        <v>0.82839983583855437</v>
      </c>
      <c r="P124" s="53">
        <v>0.54986696764177645</v>
      </c>
    </row>
    <row r="125" spans="1:16">
      <c r="A125" s="51"/>
      <c r="B125" s="51" t="s">
        <v>104</v>
      </c>
      <c r="C125" s="52" t="s">
        <v>431</v>
      </c>
      <c r="D125" s="51" t="s">
        <v>113</v>
      </c>
      <c r="E125" s="51">
        <v>0</v>
      </c>
      <c r="F125" s="51">
        <v>10.3839591145515</v>
      </c>
      <c r="G125" s="51">
        <v>62.401324510574298</v>
      </c>
      <c r="H125" s="51">
        <v>2.4568524704313872</v>
      </c>
      <c r="I125" s="51">
        <v>0.231710961088538</v>
      </c>
      <c r="J125" s="51">
        <v>13.1595432758331</v>
      </c>
      <c r="K125" s="51">
        <v>14.793318520948555</v>
      </c>
      <c r="L125" s="51">
        <v>0</v>
      </c>
      <c r="M125" s="51">
        <v>8.83477332536131E-2</v>
      </c>
      <c r="N125" s="51">
        <v>103.515056586681</v>
      </c>
      <c r="O125" s="53">
        <v>0.80124619588824075</v>
      </c>
      <c r="P125" s="53">
        <v>0.61326120911914261</v>
      </c>
    </row>
    <row r="126" spans="1:16">
      <c r="A126" s="51"/>
      <c r="B126" s="51" t="s">
        <v>104</v>
      </c>
      <c r="C126" s="52" t="s">
        <v>431</v>
      </c>
      <c r="D126" s="51" t="s">
        <v>114</v>
      </c>
      <c r="E126" s="51">
        <v>0</v>
      </c>
      <c r="F126" s="51">
        <v>10.843835026025801</v>
      </c>
      <c r="G126" s="51">
        <v>61.083865165710499</v>
      </c>
      <c r="H126" s="51">
        <v>1.6442367194816196</v>
      </c>
      <c r="I126" s="51">
        <v>0.186232023406774</v>
      </c>
      <c r="J126" s="51">
        <v>12.5592410564423</v>
      </c>
      <c r="K126" s="51">
        <v>15.202283952870587</v>
      </c>
      <c r="L126" s="51">
        <v>0</v>
      </c>
      <c r="M126" s="51">
        <v>0</v>
      </c>
      <c r="N126" s="51">
        <v>101.5196939439376</v>
      </c>
      <c r="O126" s="53">
        <v>0.79074602486598577</v>
      </c>
      <c r="P126" s="53">
        <v>0.59557979313276999</v>
      </c>
    </row>
    <row r="127" spans="1:16">
      <c r="A127" s="51"/>
      <c r="B127" s="51" t="s">
        <v>104</v>
      </c>
      <c r="C127" s="52" t="s">
        <v>431</v>
      </c>
      <c r="D127" s="51" t="s">
        <v>115</v>
      </c>
      <c r="E127" s="51">
        <v>0</v>
      </c>
      <c r="F127" s="51">
        <v>10.7709839940071</v>
      </c>
      <c r="G127" s="51">
        <v>61.9846642017365</v>
      </c>
      <c r="H127" s="51">
        <v>1.7016298138349355</v>
      </c>
      <c r="I127" s="51">
        <v>8.4060465451330002E-2</v>
      </c>
      <c r="J127" s="51">
        <v>12.9431128501892</v>
      </c>
      <c r="K127" s="51">
        <v>14.641389681576804</v>
      </c>
      <c r="L127" s="51">
        <v>0</v>
      </c>
      <c r="M127" s="51">
        <v>9.6847175154835E-2</v>
      </c>
      <c r="N127" s="51">
        <v>102.2226881819507</v>
      </c>
      <c r="O127" s="53">
        <v>0.79426173410441814</v>
      </c>
      <c r="P127" s="53">
        <v>0.61177541709771499</v>
      </c>
    </row>
    <row r="128" spans="1:16">
      <c r="A128" s="51"/>
      <c r="B128" s="51" t="s">
        <v>104</v>
      </c>
      <c r="C128" s="52" t="s">
        <v>431</v>
      </c>
      <c r="D128" s="51" t="s">
        <v>116</v>
      </c>
      <c r="E128" s="51">
        <v>0</v>
      </c>
      <c r="F128" s="51">
        <v>10.139861702918999</v>
      </c>
      <c r="G128" s="51">
        <v>61.044180393219001</v>
      </c>
      <c r="H128" s="51">
        <v>2.6613459603963032</v>
      </c>
      <c r="I128" s="51">
        <v>0.22800671868026301</v>
      </c>
      <c r="J128" s="51">
        <v>12.950615584850301</v>
      </c>
      <c r="K128" s="51">
        <v>14.321255971517289</v>
      </c>
      <c r="L128" s="51">
        <v>0</v>
      </c>
      <c r="M128" s="51">
        <v>0.209262943826616</v>
      </c>
      <c r="N128" s="51">
        <v>101.55452927540877</v>
      </c>
      <c r="O128" s="53">
        <v>0.80153256972500742</v>
      </c>
      <c r="P128" s="53">
        <v>0.61714987747947025</v>
      </c>
    </row>
    <row r="129" spans="1:16">
      <c r="A129" s="51"/>
      <c r="B129" s="51" t="s">
        <v>104</v>
      </c>
      <c r="C129" s="52" t="s">
        <v>431</v>
      </c>
      <c r="D129" s="51" t="s">
        <v>117</v>
      </c>
      <c r="E129" s="51">
        <v>0</v>
      </c>
      <c r="F129" s="51">
        <v>10.328130424022699</v>
      </c>
      <c r="G129" s="51">
        <v>61.643648147583001</v>
      </c>
      <c r="H129" s="51">
        <v>1.7450616314712182</v>
      </c>
      <c r="I129" s="51">
        <v>0.196520588360727</v>
      </c>
      <c r="J129" s="51">
        <v>13.2454439997673</v>
      </c>
      <c r="K129" s="51">
        <v>13.885528209282491</v>
      </c>
      <c r="L129" s="51">
        <v>0</v>
      </c>
      <c r="M129" s="51">
        <v>6.0945301083847901E-2</v>
      </c>
      <c r="N129" s="51">
        <v>101.10527830157127</v>
      </c>
      <c r="O129" s="53">
        <v>0.80015701597954869</v>
      </c>
      <c r="P129" s="53">
        <v>0.62968748237454386</v>
      </c>
    </row>
    <row r="130" spans="1:16">
      <c r="A130" s="51"/>
      <c r="B130" s="51" t="s">
        <v>104</v>
      </c>
      <c r="C130" s="52" t="s">
        <v>431</v>
      </c>
      <c r="D130" s="51" t="s">
        <v>118</v>
      </c>
      <c r="E130" s="51">
        <v>0</v>
      </c>
      <c r="F130" s="51">
        <v>10.770520567894</v>
      </c>
      <c r="G130" s="51">
        <v>60.986989736557</v>
      </c>
      <c r="H130" s="51">
        <v>1.9923575713493187</v>
      </c>
      <c r="I130" s="51">
        <v>0.247698207385838</v>
      </c>
      <c r="J130" s="51">
        <v>12.8316998481751</v>
      </c>
      <c r="K130" s="51">
        <v>14.538778414600174</v>
      </c>
      <c r="L130" s="51">
        <v>0</v>
      </c>
      <c r="M130" s="51">
        <v>0.36130091175437001</v>
      </c>
      <c r="N130" s="51">
        <v>101.72934525771581</v>
      </c>
      <c r="O130" s="53">
        <v>0.79160460555658052</v>
      </c>
      <c r="P130" s="53">
        <v>0.61139244392822867</v>
      </c>
    </row>
    <row r="131" spans="1:16">
      <c r="A131" s="51"/>
      <c r="B131" s="51" t="s">
        <v>119</v>
      </c>
      <c r="C131" s="52" t="s">
        <v>427</v>
      </c>
      <c r="D131" s="51" t="s">
        <v>120</v>
      </c>
      <c r="E131" s="51">
        <v>0.2</v>
      </c>
      <c r="F131" s="51">
        <v>11.86</v>
      </c>
      <c r="G131" s="51">
        <v>53.94</v>
      </c>
      <c r="H131" s="51">
        <v>4.5526723169931573</v>
      </c>
      <c r="I131" s="51">
        <v>0.22</v>
      </c>
      <c r="J131" s="51">
        <v>9.39</v>
      </c>
      <c r="K131" s="51">
        <v>19.48345531772225</v>
      </c>
      <c r="L131" s="51">
        <v>0.32</v>
      </c>
      <c r="M131" s="51">
        <v>0.24</v>
      </c>
      <c r="N131" s="51">
        <v>100.20612763471539</v>
      </c>
      <c r="O131" s="53">
        <v>0.75314897114198032</v>
      </c>
      <c r="P131" s="53">
        <v>0.46211015313822118</v>
      </c>
    </row>
    <row r="132" spans="1:16">
      <c r="A132" s="51"/>
      <c r="B132" s="51" t="s">
        <v>119</v>
      </c>
      <c r="C132" s="52" t="s">
        <v>427</v>
      </c>
      <c r="D132" s="51" t="s">
        <v>121</v>
      </c>
      <c r="E132" s="51">
        <v>0.1</v>
      </c>
      <c r="F132" s="51">
        <v>9.4499999999999993</v>
      </c>
      <c r="G132" s="51">
        <v>56.58</v>
      </c>
      <c r="H132" s="51">
        <v>4.2859856423444276</v>
      </c>
      <c r="I132" s="51">
        <v>0.23</v>
      </c>
      <c r="J132" s="51">
        <v>9.09</v>
      </c>
      <c r="K132" s="51">
        <v>19.593422924173687</v>
      </c>
      <c r="L132" s="51">
        <v>0.11</v>
      </c>
      <c r="M132" s="51">
        <v>0.08</v>
      </c>
      <c r="N132" s="51">
        <v>99.519408566518109</v>
      </c>
      <c r="O132" s="53">
        <v>0.8006589521451305</v>
      </c>
      <c r="P132" s="53">
        <v>0.45265497442527158</v>
      </c>
    </row>
    <row r="133" spans="1:16">
      <c r="A133" s="51"/>
      <c r="B133" s="51" t="s">
        <v>119</v>
      </c>
      <c r="C133" s="52" t="s">
        <v>427</v>
      </c>
      <c r="D133" s="51" t="s">
        <v>122</v>
      </c>
      <c r="E133" s="51">
        <v>0.09</v>
      </c>
      <c r="F133" s="51">
        <v>12.31</v>
      </c>
      <c r="G133" s="51">
        <v>49.45</v>
      </c>
      <c r="H133" s="51">
        <v>7.800217650546827</v>
      </c>
      <c r="I133" s="51">
        <v>0.09</v>
      </c>
      <c r="J133" s="51">
        <v>7.67</v>
      </c>
      <c r="K133" s="51">
        <v>21.901278266462011</v>
      </c>
      <c r="L133" s="51">
        <v>0.31</v>
      </c>
      <c r="M133" s="51">
        <v>0.05</v>
      </c>
      <c r="N133" s="51">
        <v>99.671495917008855</v>
      </c>
      <c r="O133" s="53">
        <v>0.72934999069688367</v>
      </c>
      <c r="P133" s="53">
        <v>0.38434207288323879</v>
      </c>
    </row>
    <row r="134" spans="1:16">
      <c r="A134" s="51"/>
      <c r="B134" s="51" t="s">
        <v>123</v>
      </c>
      <c r="C134" s="52" t="s">
        <v>427</v>
      </c>
      <c r="D134" s="51" t="s">
        <v>124</v>
      </c>
      <c r="E134" s="51">
        <v>0</v>
      </c>
      <c r="F134" s="51">
        <v>12.4</v>
      </c>
      <c r="G134" s="51">
        <v>53.21</v>
      </c>
      <c r="H134" s="51">
        <v>6.6280421243894549</v>
      </c>
      <c r="I134" s="51">
        <v>0</v>
      </c>
      <c r="J134" s="51">
        <v>12.2</v>
      </c>
      <c r="K134" s="51">
        <v>14.806014712230972</v>
      </c>
      <c r="L134" s="51">
        <v>0.21</v>
      </c>
      <c r="M134" s="51">
        <v>0.11</v>
      </c>
      <c r="N134" s="51">
        <v>99.564056836620423</v>
      </c>
      <c r="O134" s="53">
        <v>0.74217939341444328</v>
      </c>
      <c r="P134" s="53">
        <v>0.59495131690216663</v>
      </c>
    </row>
    <row r="135" spans="1:16">
      <c r="A135" s="51"/>
      <c r="B135" s="51" t="s">
        <v>123</v>
      </c>
      <c r="C135" s="52" t="s">
        <v>427</v>
      </c>
      <c r="D135" s="51" t="s">
        <v>125</v>
      </c>
      <c r="E135" s="51">
        <v>0</v>
      </c>
      <c r="F135" s="51">
        <v>11.98</v>
      </c>
      <c r="G135" s="51">
        <v>51.71</v>
      </c>
      <c r="H135" s="51">
        <v>8.0203695971456916</v>
      </c>
      <c r="I135" s="51">
        <v>0.03</v>
      </c>
      <c r="J135" s="51">
        <v>8.6199999999999992</v>
      </c>
      <c r="K135" s="51">
        <v>20.753183120723886</v>
      </c>
      <c r="L135" s="51">
        <v>0.28999999999999998</v>
      </c>
      <c r="M135" s="51">
        <v>0.14000000000000001</v>
      </c>
      <c r="N135" s="51">
        <v>101.54355271786959</v>
      </c>
      <c r="O135" s="53">
        <v>0.74329962566976315</v>
      </c>
      <c r="P135" s="53">
        <v>0.42542433437447591</v>
      </c>
    </row>
    <row r="136" spans="1:16">
      <c r="A136" s="51"/>
      <c r="B136" s="51" t="s">
        <v>123</v>
      </c>
      <c r="C136" s="52" t="s">
        <v>427</v>
      </c>
      <c r="D136" s="51" t="s">
        <v>126</v>
      </c>
      <c r="E136" s="51">
        <v>0</v>
      </c>
      <c r="F136" s="51">
        <v>14.92</v>
      </c>
      <c r="G136" s="51">
        <v>50.32</v>
      </c>
      <c r="H136" s="51">
        <v>5.2594827519394514</v>
      </c>
      <c r="I136" s="51">
        <v>0</v>
      </c>
      <c r="J136" s="51">
        <v>9.34</v>
      </c>
      <c r="K136" s="51">
        <v>19.64745950536166</v>
      </c>
      <c r="L136" s="51">
        <v>0.26</v>
      </c>
      <c r="M136" s="51">
        <v>0.11</v>
      </c>
      <c r="N136" s="51">
        <v>99.856942257301114</v>
      </c>
      <c r="O136" s="53">
        <v>0.69348801618773781</v>
      </c>
      <c r="P136" s="53">
        <v>0.45870132204183917</v>
      </c>
    </row>
    <row r="137" spans="1:16">
      <c r="A137" s="51"/>
      <c r="B137" s="51" t="s">
        <v>123</v>
      </c>
      <c r="C137" s="52" t="s">
        <v>427</v>
      </c>
      <c r="D137" s="51" t="s">
        <v>127</v>
      </c>
      <c r="E137" s="51">
        <v>0</v>
      </c>
      <c r="F137" s="51">
        <v>13.76</v>
      </c>
      <c r="G137" s="51">
        <v>49.7</v>
      </c>
      <c r="H137" s="51">
        <v>7.6474694832331096</v>
      </c>
      <c r="I137" s="51">
        <v>0.03</v>
      </c>
      <c r="J137" s="51">
        <v>9.4499999999999993</v>
      </c>
      <c r="K137" s="51">
        <v>19.468722749387144</v>
      </c>
      <c r="L137" s="51">
        <v>0.27</v>
      </c>
      <c r="M137" s="51">
        <v>0.1</v>
      </c>
      <c r="N137" s="51">
        <v>100.42619223262024</v>
      </c>
      <c r="O137" s="53">
        <v>0.70786061919957144</v>
      </c>
      <c r="P137" s="53">
        <v>0.46388186683274801</v>
      </c>
    </row>
    <row r="138" spans="1:16">
      <c r="A138" s="51"/>
      <c r="B138" s="51" t="s">
        <v>128</v>
      </c>
      <c r="C138" s="52" t="s">
        <v>427</v>
      </c>
      <c r="D138" s="51">
        <v>12</v>
      </c>
      <c r="E138" s="51">
        <v>0</v>
      </c>
      <c r="F138" s="51">
        <v>10.93</v>
      </c>
      <c r="G138" s="51">
        <v>59.73</v>
      </c>
      <c r="H138" s="51">
        <v>0.4622318055502519</v>
      </c>
      <c r="I138" s="51">
        <v>0</v>
      </c>
      <c r="J138" s="51">
        <v>12.28</v>
      </c>
      <c r="K138" s="51">
        <v>14.254078731531211</v>
      </c>
      <c r="L138" s="51">
        <v>0</v>
      </c>
      <c r="M138" s="51">
        <v>0</v>
      </c>
      <c r="N138" s="51">
        <v>97.656310537081453</v>
      </c>
      <c r="O138" s="53">
        <v>0.7856835080230713</v>
      </c>
      <c r="P138" s="53">
        <v>0.6056345402202804</v>
      </c>
    </row>
    <row r="139" spans="1:16">
      <c r="A139" s="51"/>
      <c r="B139" s="51" t="s">
        <v>128</v>
      </c>
      <c r="C139" s="52" t="s">
        <v>427</v>
      </c>
      <c r="D139" s="51">
        <v>14</v>
      </c>
      <c r="E139" s="51">
        <v>0</v>
      </c>
      <c r="F139" s="51">
        <v>10.48</v>
      </c>
      <c r="G139" s="51">
        <v>61.77</v>
      </c>
      <c r="H139" s="51">
        <v>0</v>
      </c>
      <c r="I139" s="51">
        <v>0</v>
      </c>
      <c r="J139" s="51">
        <v>12.31</v>
      </c>
      <c r="K139" s="51">
        <v>13.689999999999998</v>
      </c>
      <c r="L139" s="51">
        <v>0</v>
      </c>
      <c r="M139" s="51">
        <v>0</v>
      </c>
      <c r="N139" s="51">
        <v>98.25</v>
      </c>
      <c r="O139" s="53">
        <v>0.79814267224049096</v>
      </c>
      <c r="P139" s="53">
        <v>0.61581352779030052</v>
      </c>
    </row>
    <row r="140" spans="1:16">
      <c r="A140" s="51"/>
      <c r="B140" s="51" t="s">
        <v>128</v>
      </c>
      <c r="C140" s="52" t="s">
        <v>427</v>
      </c>
      <c r="D140" s="51">
        <v>16</v>
      </c>
      <c r="E140" s="51">
        <v>0</v>
      </c>
      <c r="F140" s="51">
        <v>10.39</v>
      </c>
      <c r="G140" s="51">
        <v>62.82</v>
      </c>
      <c r="H140" s="51">
        <v>0</v>
      </c>
      <c r="I140" s="51">
        <v>0</v>
      </c>
      <c r="J140" s="51">
        <v>12.49</v>
      </c>
      <c r="K140" s="51">
        <v>12.620000000000001</v>
      </c>
      <c r="L140" s="51">
        <v>0</v>
      </c>
      <c r="M140" s="51">
        <v>0</v>
      </c>
      <c r="N140" s="51">
        <v>98.320000000000007</v>
      </c>
      <c r="O140" s="53">
        <v>0.80221669894101144</v>
      </c>
      <c r="P140" s="53">
        <v>0.63823583246472926</v>
      </c>
    </row>
    <row r="141" spans="1:16">
      <c r="A141" s="51"/>
      <c r="B141" s="51" t="s">
        <v>128</v>
      </c>
      <c r="C141" s="52" t="s">
        <v>427</v>
      </c>
      <c r="D141" s="51">
        <v>19</v>
      </c>
      <c r="E141" s="51">
        <v>0</v>
      </c>
      <c r="F141" s="51">
        <v>8</v>
      </c>
      <c r="G141" s="51">
        <v>64.09</v>
      </c>
      <c r="H141" s="51">
        <v>0</v>
      </c>
      <c r="I141" s="51">
        <v>0</v>
      </c>
      <c r="J141" s="51">
        <v>11.51</v>
      </c>
      <c r="K141" s="51">
        <v>15.009999999999994</v>
      </c>
      <c r="L141" s="51">
        <v>0</v>
      </c>
      <c r="M141" s="51">
        <v>0</v>
      </c>
      <c r="N141" s="51">
        <v>98.61</v>
      </c>
      <c r="O141" s="53">
        <v>0.84311944147980367</v>
      </c>
      <c r="P141" s="53">
        <v>0.57751230803142817</v>
      </c>
    </row>
    <row r="142" spans="1:16">
      <c r="A142" s="51"/>
      <c r="B142" s="51" t="s">
        <v>128</v>
      </c>
      <c r="C142" s="52" t="s">
        <v>427</v>
      </c>
      <c r="D142" s="51">
        <v>21</v>
      </c>
      <c r="E142" s="51">
        <v>0</v>
      </c>
      <c r="F142" s="51">
        <v>7.75</v>
      </c>
      <c r="G142" s="51">
        <v>64.680000000000007</v>
      </c>
      <c r="H142" s="51">
        <v>0</v>
      </c>
      <c r="I142" s="51">
        <v>0</v>
      </c>
      <c r="J142" s="51">
        <v>11.3</v>
      </c>
      <c r="K142" s="51">
        <v>14.949999999999998</v>
      </c>
      <c r="L142" s="51">
        <v>0</v>
      </c>
      <c r="M142" s="51">
        <v>0</v>
      </c>
      <c r="N142" s="51">
        <v>98.68</v>
      </c>
      <c r="O142" s="53">
        <v>0.84845523680131218</v>
      </c>
      <c r="P142" s="53">
        <v>0.57399296712824976</v>
      </c>
    </row>
    <row r="143" spans="1:16">
      <c r="A143" s="51"/>
      <c r="B143" s="51" t="s">
        <v>128</v>
      </c>
      <c r="C143" s="52" t="s">
        <v>427</v>
      </c>
      <c r="D143" s="51">
        <v>24</v>
      </c>
      <c r="E143" s="51">
        <v>0</v>
      </c>
      <c r="F143" s="51">
        <v>7.53</v>
      </c>
      <c r="G143" s="51">
        <v>65.08</v>
      </c>
      <c r="H143" s="51">
        <v>0</v>
      </c>
      <c r="I143" s="51">
        <v>0</v>
      </c>
      <c r="J143" s="51">
        <v>11.29</v>
      </c>
      <c r="K143" s="51">
        <v>15.01</v>
      </c>
      <c r="L143" s="51">
        <v>0</v>
      </c>
      <c r="M143" s="51">
        <v>0</v>
      </c>
      <c r="N143" s="51">
        <v>98.910000000000011</v>
      </c>
      <c r="O143" s="53">
        <v>0.85289619208825329</v>
      </c>
      <c r="P143" s="53">
        <v>0.57279663959471083</v>
      </c>
    </row>
    <row r="144" spans="1:16">
      <c r="A144" s="51"/>
      <c r="B144" s="51" t="s">
        <v>128</v>
      </c>
      <c r="C144" s="52" t="s">
        <v>427</v>
      </c>
      <c r="D144" s="51">
        <v>29</v>
      </c>
      <c r="E144" s="51">
        <v>0</v>
      </c>
      <c r="F144" s="51">
        <v>6.27</v>
      </c>
      <c r="G144" s="51">
        <v>62.8</v>
      </c>
      <c r="H144" s="51">
        <v>0.38355480563238792</v>
      </c>
      <c r="I144" s="51">
        <v>0</v>
      </c>
      <c r="J144" s="51">
        <v>7.72</v>
      </c>
      <c r="K144" s="51">
        <v>20.514873162403841</v>
      </c>
      <c r="L144" s="51">
        <v>0</v>
      </c>
      <c r="M144" s="51">
        <v>0</v>
      </c>
      <c r="N144" s="51">
        <v>97.688427968036223</v>
      </c>
      <c r="O144" s="53">
        <v>0.8704513977178524</v>
      </c>
      <c r="P144" s="53">
        <v>0.40148872412829634</v>
      </c>
    </row>
    <row r="145" spans="1:16">
      <c r="A145" s="51"/>
      <c r="B145" s="51" t="s">
        <v>128</v>
      </c>
      <c r="C145" s="52" t="s">
        <v>427</v>
      </c>
      <c r="D145" s="51">
        <v>30</v>
      </c>
      <c r="E145" s="51">
        <v>0</v>
      </c>
      <c r="F145" s="51">
        <v>6.6</v>
      </c>
      <c r="G145" s="51">
        <v>64</v>
      </c>
      <c r="H145" s="51">
        <v>0.53220068645986185</v>
      </c>
      <c r="I145" s="51">
        <v>0</v>
      </c>
      <c r="J145" s="51">
        <v>9.65</v>
      </c>
      <c r="K145" s="51">
        <v>17.941119962031085</v>
      </c>
      <c r="L145" s="51">
        <v>0</v>
      </c>
      <c r="M145" s="51">
        <v>0</v>
      </c>
      <c r="N145" s="51">
        <v>98.72332064849094</v>
      </c>
      <c r="O145" s="53">
        <v>0.86675773806379319</v>
      </c>
      <c r="P145" s="53">
        <v>0.48948467448328348</v>
      </c>
    </row>
    <row r="146" spans="1:16">
      <c r="A146" s="51"/>
      <c r="B146" s="51" t="s">
        <v>128</v>
      </c>
      <c r="C146" s="52" t="s">
        <v>427</v>
      </c>
      <c r="D146" s="51">
        <v>31</v>
      </c>
      <c r="E146" s="51">
        <v>0</v>
      </c>
      <c r="F146" s="51">
        <v>7.25</v>
      </c>
      <c r="G146" s="51">
        <v>63.24</v>
      </c>
      <c r="H146" s="51">
        <v>0</v>
      </c>
      <c r="I146" s="51">
        <v>0</v>
      </c>
      <c r="J146" s="51">
        <v>9.0399999999999991</v>
      </c>
      <c r="K146" s="51">
        <v>18.099999999999998</v>
      </c>
      <c r="L146" s="51">
        <v>0</v>
      </c>
      <c r="M146" s="51">
        <v>0</v>
      </c>
      <c r="N146" s="51">
        <v>97.63</v>
      </c>
      <c r="O146" s="53">
        <v>0.85404837818701307</v>
      </c>
      <c r="P146" s="53">
        <v>0.47098690340707317</v>
      </c>
    </row>
    <row r="147" spans="1:16">
      <c r="A147" s="51"/>
      <c r="B147" s="51" t="s">
        <v>128</v>
      </c>
      <c r="C147" s="52" t="s">
        <v>427</v>
      </c>
      <c r="D147" s="51">
        <v>35</v>
      </c>
      <c r="E147" s="51">
        <v>0</v>
      </c>
      <c r="F147" s="51">
        <v>6.95</v>
      </c>
      <c r="G147" s="51">
        <v>62.99</v>
      </c>
      <c r="H147" s="51">
        <v>0.51315724399133622</v>
      </c>
      <c r="I147" s="51">
        <v>0</v>
      </c>
      <c r="J147" s="51">
        <v>8.76</v>
      </c>
      <c r="K147" s="51">
        <v>19.288255461259862</v>
      </c>
      <c r="L147" s="51">
        <v>0</v>
      </c>
      <c r="M147" s="51">
        <v>0</v>
      </c>
      <c r="N147" s="51">
        <v>98.501412705251198</v>
      </c>
      <c r="O147" s="53">
        <v>0.8587578767957621</v>
      </c>
      <c r="P147" s="53">
        <v>0.44738782274921252</v>
      </c>
    </row>
    <row r="148" spans="1:16">
      <c r="A148" s="51"/>
      <c r="B148" s="51" t="s">
        <v>128</v>
      </c>
      <c r="C148" s="52" t="s">
        <v>427</v>
      </c>
      <c r="D148" s="51">
        <v>37</v>
      </c>
      <c r="E148" s="51">
        <v>0</v>
      </c>
      <c r="F148" s="51">
        <v>8.16</v>
      </c>
      <c r="G148" s="51">
        <v>61.72</v>
      </c>
      <c r="H148" s="51">
        <v>0</v>
      </c>
      <c r="I148" s="51">
        <v>0</v>
      </c>
      <c r="J148" s="51">
        <v>10.66</v>
      </c>
      <c r="K148" s="51">
        <v>15.38</v>
      </c>
      <c r="L148" s="51">
        <v>0</v>
      </c>
      <c r="M148" s="51">
        <v>0</v>
      </c>
      <c r="N148" s="51">
        <v>95.919999999999987</v>
      </c>
      <c r="O148" s="53">
        <v>0.83536542552571802</v>
      </c>
      <c r="P148" s="53">
        <v>0.55267885470185329</v>
      </c>
    </row>
    <row r="149" spans="1:16">
      <c r="A149" s="51"/>
      <c r="B149" s="51" t="s">
        <v>128</v>
      </c>
      <c r="C149" s="52" t="s">
        <v>427</v>
      </c>
      <c r="D149" s="51">
        <v>39</v>
      </c>
      <c r="E149" s="51">
        <v>0</v>
      </c>
      <c r="F149" s="51">
        <v>7.72</v>
      </c>
      <c r="G149" s="51">
        <v>61.82</v>
      </c>
      <c r="H149" s="51">
        <v>0</v>
      </c>
      <c r="I149" s="51">
        <v>0</v>
      </c>
      <c r="J149" s="51">
        <v>10.11</v>
      </c>
      <c r="K149" s="51">
        <v>15.859999999999996</v>
      </c>
      <c r="L149" s="51">
        <v>0</v>
      </c>
      <c r="M149" s="51">
        <v>0</v>
      </c>
      <c r="N149" s="51">
        <v>95.51</v>
      </c>
      <c r="O149" s="53">
        <v>0.84306199757823919</v>
      </c>
      <c r="P149" s="53">
        <v>0.53190526003199279</v>
      </c>
    </row>
    <row r="150" spans="1:16">
      <c r="A150" s="51"/>
      <c r="B150" s="51" t="s">
        <v>128</v>
      </c>
      <c r="C150" s="52" t="s">
        <v>427</v>
      </c>
      <c r="D150" s="51">
        <v>43</v>
      </c>
      <c r="E150" s="51">
        <v>0</v>
      </c>
      <c r="F150" s="51">
        <v>8.09</v>
      </c>
      <c r="G150" s="51">
        <v>63.49</v>
      </c>
      <c r="H150" s="51">
        <v>0</v>
      </c>
      <c r="I150" s="51">
        <v>0</v>
      </c>
      <c r="J150" s="51">
        <v>11.86</v>
      </c>
      <c r="K150" s="51">
        <v>14.050000000000002</v>
      </c>
      <c r="L150" s="51">
        <v>0</v>
      </c>
      <c r="M150" s="51">
        <v>0</v>
      </c>
      <c r="N150" s="51">
        <v>97.49</v>
      </c>
      <c r="O150" s="53">
        <v>0.84037632319558753</v>
      </c>
      <c r="P150" s="53">
        <v>0.60075666132452554</v>
      </c>
    </row>
    <row r="151" spans="1:16">
      <c r="A151" s="51"/>
      <c r="B151" s="51" t="s">
        <v>128</v>
      </c>
      <c r="C151" s="52" t="s">
        <v>427</v>
      </c>
      <c r="D151" s="51">
        <v>48</v>
      </c>
      <c r="E151" s="51">
        <v>0</v>
      </c>
      <c r="F151" s="51">
        <v>7.97</v>
      </c>
      <c r="G151" s="51">
        <v>63.98</v>
      </c>
      <c r="H151" s="51">
        <v>0</v>
      </c>
      <c r="I151" s="51">
        <v>0</v>
      </c>
      <c r="J151" s="51">
        <v>11.94</v>
      </c>
      <c r="K151" s="51">
        <v>14.150000000000004</v>
      </c>
      <c r="L151" s="51">
        <v>0</v>
      </c>
      <c r="M151" s="51">
        <v>0</v>
      </c>
      <c r="N151" s="51">
        <v>98.04</v>
      </c>
      <c r="O151" s="53">
        <v>0.84338898084433545</v>
      </c>
      <c r="P151" s="53">
        <v>0.6006680308171628</v>
      </c>
    </row>
    <row r="152" spans="1:16">
      <c r="A152" s="51"/>
      <c r="B152" s="51" t="s">
        <v>128</v>
      </c>
      <c r="C152" s="52" t="s">
        <v>427</v>
      </c>
      <c r="D152" s="51">
        <v>52</v>
      </c>
      <c r="E152" s="51">
        <v>0</v>
      </c>
      <c r="F152" s="51">
        <v>7.85</v>
      </c>
      <c r="G152" s="51">
        <v>63.19</v>
      </c>
      <c r="H152" s="51">
        <v>0</v>
      </c>
      <c r="I152" s="51">
        <v>0</v>
      </c>
      <c r="J152" s="51">
        <v>11.44</v>
      </c>
      <c r="K152" s="51">
        <v>14.260000000000002</v>
      </c>
      <c r="L152" s="51">
        <v>0</v>
      </c>
      <c r="M152" s="51">
        <v>0</v>
      </c>
      <c r="N152" s="51">
        <v>96.74</v>
      </c>
      <c r="O152" s="53">
        <v>0.84375140585493391</v>
      </c>
      <c r="P152" s="53">
        <v>0.58849019874192177</v>
      </c>
    </row>
    <row r="153" spans="1:16">
      <c r="A153" s="51"/>
      <c r="B153" s="51" t="s">
        <v>129</v>
      </c>
      <c r="C153" s="52" t="s">
        <v>427</v>
      </c>
      <c r="D153" s="51" t="s">
        <v>130</v>
      </c>
      <c r="E153" s="51">
        <v>0</v>
      </c>
      <c r="F153" s="51">
        <v>11.53</v>
      </c>
      <c r="G153" s="51">
        <v>53.33</v>
      </c>
      <c r="H153" s="51">
        <v>6.5437616190252452</v>
      </c>
      <c r="I153" s="51">
        <v>0.16</v>
      </c>
      <c r="J153" s="51">
        <v>9.6</v>
      </c>
      <c r="K153" s="51">
        <v>19.061851239006845</v>
      </c>
      <c r="L153" s="51">
        <v>0.31</v>
      </c>
      <c r="M153" s="51">
        <v>0.08</v>
      </c>
      <c r="N153" s="51">
        <v>100.61561285803208</v>
      </c>
      <c r="O153" s="53">
        <v>0.75626748921234443</v>
      </c>
      <c r="P153" s="53">
        <v>0.47306209403521099</v>
      </c>
    </row>
    <row r="154" spans="1:16">
      <c r="A154" s="51"/>
      <c r="B154" s="51" t="s">
        <v>131</v>
      </c>
      <c r="C154" s="52" t="s">
        <v>427</v>
      </c>
      <c r="D154" s="51" t="s">
        <v>132</v>
      </c>
      <c r="E154" s="51">
        <v>3.0700000000000002E-2</v>
      </c>
      <c r="F154" s="51">
        <v>10.37</v>
      </c>
      <c r="G154" s="51">
        <v>61.05</v>
      </c>
      <c r="H154" s="51">
        <v>2.3955918949099475</v>
      </c>
      <c r="I154" s="51">
        <v>8.8599999999999998E-2</v>
      </c>
      <c r="J154" s="51">
        <v>14.15</v>
      </c>
      <c r="K154" s="51">
        <v>12.23786938090872</v>
      </c>
      <c r="L154" s="51">
        <v>0</v>
      </c>
      <c r="M154" s="51">
        <v>1.5299999999999999E-2</v>
      </c>
      <c r="N154" s="51">
        <v>100.33806127581866</v>
      </c>
      <c r="O154" s="53">
        <v>0.7979536306649766</v>
      </c>
      <c r="P154" s="53">
        <v>0.67332213229803672</v>
      </c>
    </row>
    <row r="155" spans="1:16">
      <c r="A155" s="51"/>
      <c r="B155" s="51" t="s">
        <v>131</v>
      </c>
      <c r="C155" s="52" t="s">
        <v>427</v>
      </c>
      <c r="D155" s="51" t="s">
        <v>133</v>
      </c>
      <c r="E155" s="51">
        <v>0</v>
      </c>
      <c r="F155" s="51">
        <v>10.28</v>
      </c>
      <c r="G155" s="51">
        <v>61.17</v>
      </c>
      <c r="H155" s="51">
        <v>2.5288064859302741</v>
      </c>
      <c r="I155" s="51">
        <v>0.13339999999999999</v>
      </c>
      <c r="J155" s="51">
        <v>14.05</v>
      </c>
      <c r="K155" s="51">
        <v>12.374980661849659</v>
      </c>
      <c r="L155" s="51">
        <v>6.3500000000000001E-2</v>
      </c>
      <c r="M155" s="51">
        <v>5.3999999999999999E-2</v>
      </c>
      <c r="N155" s="51">
        <v>100.65468714777994</v>
      </c>
      <c r="O155" s="53">
        <v>0.79967009063080507</v>
      </c>
      <c r="P155" s="53">
        <v>0.66929883634745546</v>
      </c>
    </row>
    <row r="156" spans="1:16">
      <c r="A156" s="51"/>
      <c r="B156" s="51" t="s">
        <v>131</v>
      </c>
      <c r="C156" s="52" t="s">
        <v>427</v>
      </c>
      <c r="D156" s="51" t="s">
        <v>134</v>
      </c>
      <c r="E156" s="51">
        <v>5.6300000000000003E-2</v>
      </c>
      <c r="F156" s="51">
        <v>10.52</v>
      </c>
      <c r="G156" s="51">
        <v>61.37</v>
      </c>
      <c r="H156" s="51">
        <v>2.0031803317053449</v>
      </c>
      <c r="I156" s="51">
        <v>8.9700000000000002E-2</v>
      </c>
      <c r="J156" s="51">
        <v>13.88</v>
      </c>
      <c r="K156" s="51">
        <v>12.800553896958466</v>
      </c>
      <c r="L156" s="51">
        <v>2.2599999999999999E-2</v>
      </c>
      <c r="M156" s="51">
        <v>5.62E-2</v>
      </c>
      <c r="N156" s="51">
        <v>100.7985342286638</v>
      </c>
      <c r="O156" s="53">
        <v>0.79647712407070026</v>
      </c>
      <c r="P156" s="53">
        <v>0.65904254194102063</v>
      </c>
    </row>
    <row r="157" spans="1:16">
      <c r="A157" s="51"/>
      <c r="B157" s="51" t="s">
        <v>131</v>
      </c>
      <c r="C157" s="52" t="s">
        <v>427</v>
      </c>
      <c r="D157" s="51" t="s">
        <v>135</v>
      </c>
      <c r="E157" s="51">
        <v>2.4500000000000001E-2</v>
      </c>
      <c r="F157" s="51">
        <v>10.44</v>
      </c>
      <c r="G157" s="51">
        <v>61.34</v>
      </c>
      <c r="H157" s="51">
        <v>1.8504965642758546</v>
      </c>
      <c r="I157" s="51">
        <v>0.13450000000000001</v>
      </c>
      <c r="J157" s="51">
        <v>13.84</v>
      </c>
      <c r="K157" s="51">
        <v>12.77245936707485</v>
      </c>
      <c r="L157" s="51">
        <v>3.5299999999999998E-2</v>
      </c>
      <c r="M157" s="51">
        <v>6.1000000000000004E-3</v>
      </c>
      <c r="N157" s="51">
        <v>100.44335593135072</v>
      </c>
      <c r="O157" s="53">
        <v>0.79763283103886373</v>
      </c>
      <c r="P157" s="53">
        <v>0.65888774726967525</v>
      </c>
    </row>
    <row r="158" spans="1:16">
      <c r="A158" s="51"/>
      <c r="B158" s="51" t="s">
        <v>131</v>
      </c>
      <c r="C158" s="52" t="s">
        <v>427</v>
      </c>
      <c r="D158" s="51" t="s">
        <v>136</v>
      </c>
      <c r="E158" s="51">
        <v>0</v>
      </c>
      <c r="F158" s="51">
        <v>10.38</v>
      </c>
      <c r="G158" s="51">
        <v>61.66</v>
      </c>
      <c r="H158" s="51">
        <v>2.4622529013301584</v>
      </c>
      <c r="I158" s="51">
        <v>7.9299999999999995E-2</v>
      </c>
      <c r="J158" s="51">
        <v>13.99</v>
      </c>
      <c r="K158" s="51">
        <v>12.610739620456068</v>
      </c>
      <c r="L158" s="51">
        <v>9.3200000000000005E-2</v>
      </c>
      <c r="M158" s="51">
        <v>7.0599999999999996E-2</v>
      </c>
      <c r="N158" s="51">
        <v>101.34609252178622</v>
      </c>
      <c r="O158" s="53">
        <v>0.7993972838562029</v>
      </c>
      <c r="P158" s="53">
        <v>0.6641545623070727</v>
      </c>
    </row>
    <row r="159" spans="1:16">
      <c r="A159" s="51"/>
      <c r="B159" s="51" t="s">
        <v>137</v>
      </c>
      <c r="C159" s="52" t="s">
        <v>427</v>
      </c>
      <c r="D159" s="51" t="s">
        <v>138</v>
      </c>
      <c r="E159" s="51">
        <v>0.03</v>
      </c>
      <c r="F159" s="51">
        <v>11.03</v>
      </c>
      <c r="G159" s="51">
        <v>59.73</v>
      </c>
      <c r="H159" s="51">
        <v>0.87298931909621946</v>
      </c>
      <c r="I159" s="51">
        <v>0.05</v>
      </c>
      <c r="J159" s="51">
        <v>12.47</v>
      </c>
      <c r="K159" s="51">
        <v>14.224474597813607</v>
      </c>
      <c r="L159" s="51">
        <v>0.04</v>
      </c>
      <c r="M159" s="51">
        <v>7.0000000000000007E-2</v>
      </c>
      <c r="N159" s="51">
        <v>98.517463916909819</v>
      </c>
      <c r="O159" s="53">
        <v>0.78414594710284258</v>
      </c>
      <c r="P159" s="53">
        <v>0.60979047550762555</v>
      </c>
    </row>
    <row r="160" spans="1:16">
      <c r="A160" s="51"/>
      <c r="B160" s="51" t="s">
        <v>137</v>
      </c>
      <c r="C160" s="52" t="s">
        <v>427</v>
      </c>
      <c r="D160" s="51" t="s">
        <v>138</v>
      </c>
      <c r="E160" s="51">
        <v>0.01</v>
      </c>
      <c r="F160" s="51">
        <v>10.74</v>
      </c>
      <c r="G160" s="51">
        <v>59.76</v>
      </c>
      <c r="H160" s="51">
        <v>1.0369482874310672</v>
      </c>
      <c r="I160" s="51">
        <v>0.03</v>
      </c>
      <c r="J160" s="51">
        <v>12.53</v>
      </c>
      <c r="K160" s="51">
        <v>13.96694251268268</v>
      </c>
      <c r="L160" s="51">
        <v>0.01</v>
      </c>
      <c r="M160" s="51">
        <v>0.05</v>
      </c>
      <c r="N160" s="51">
        <v>98.133890800113747</v>
      </c>
      <c r="O160" s="53">
        <v>0.78870524020936073</v>
      </c>
      <c r="P160" s="53">
        <v>0.61526596095890307</v>
      </c>
    </row>
    <row r="161" spans="1:16">
      <c r="A161" s="51"/>
      <c r="B161" s="51" t="s">
        <v>137</v>
      </c>
      <c r="C161" s="52" t="s">
        <v>427</v>
      </c>
      <c r="D161" s="51" t="s">
        <v>138</v>
      </c>
      <c r="E161" s="51">
        <v>0</v>
      </c>
      <c r="F161" s="51">
        <v>10.7</v>
      </c>
      <c r="G161" s="51">
        <v>59.66</v>
      </c>
      <c r="H161" s="51">
        <v>1.0164203009093109</v>
      </c>
      <c r="I161" s="51">
        <v>0.04</v>
      </c>
      <c r="J161" s="51">
        <v>12.52</v>
      </c>
      <c r="K161" s="51">
        <v>13.835413820997513</v>
      </c>
      <c r="L161" s="51">
        <v>0.03</v>
      </c>
      <c r="M161" s="51">
        <v>0.09</v>
      </c>
      <c r="N161" s="51">
        <v>97.89183412190684</v>
      </c>
      <c r="O161" s="53">
        <v>0.78904776527946341</v>
      </c>
      <c r="P161" s="53">
        <v>0.61731463913894113</v>
      </c>
    </row>
    <row r="162" spans="1:16">
      <c r="A162" s="51"/>
      <c r="B162" s="51" t="s">
        <v>137</v>
      </c>
      <c r="C162" s="52" t="s">
        <v>427</v>
      </c>
      <c r="D162" s="51" t="s">
        <v>138</v>
      </c>
      <c r="E162" s="51">
        <v>0</v>
      </c>
      <c r="F162" s="51">
        <v>10.59</v>
      </c>
      <c r="G162" s="51">
        <v>60.84</v>
      </c>
      <c r="H162" s="51">
        <v>0.49236066947097673</v>
      </c>
      <c r="I162" s="51">
        <v>0.06</v>
      </c>
      <c r="J162" s="51">
        <v>12.67</v>
      </c>
      <c r="K162" s="51">
        <v>13.846968448013374</v>
      </c>
      <c r="L162" s="51">
        <v>0.06</v>
      </c>
      <c r="M162" s="51">
        <v>0.06</v>
      </c>
      <c r="N162" s="51">
        <v>98.619329117484369</v>
      </c>
      <c r="O162" s="53">
        <v>0.79398480507963687</v>
      </c>
      <c r="P162" s="53">
        <v>0.61992750502056637</v>
      </c>
    </row>
    <row r="163" spans="1:16">
      <c r="A163" s="51"/>
      <c r="B163" s="51" t="s">
        <v>137</v>
      </c>
      <c r="C163" s="52" t="s">
        <v>427</v>
      </c>
      <c r="D163" s="51" t="s">
        <v>138</v>
      </c>
      <c r="E163" s="51">
        <v>0</v>
      </c>
      <c r="F163" s="51">
        <v>9.64</v>
      </c>
      <c r="G163" s="51">
        <v>62.3</v>
      </c>
      <c r="H163" s="51">
        <v>0.17381405379553039</v>
      </c>
      <c r="I163" s="51">
        <v>0.01</v>
      </c>
      <c r="J163" s="51">
        <v>12.62</v>
      </c>
      <c r="K163" s="51">
        <v>13.763600200452931</v>
      </c>
      <c r="L163" s="51">
        <v>0.03</v>
      </c>
      <c r="M163" s="51">
        <v>0.05</v>
      </c>
      <c r="N163" s="51">
        <v>98.587414254248458</v>
      </c>
      <c r="O163" s="53">
        <v>0.81257316530503254</v>
      </c>
      <c r="P163" s="53">
        <v>0.62041858450068299</v>
      </c>
    </row>
    <row r="164" spans="1:16">
      <c r="A164" s="51"/>
      <c r="B164" s="51" t="s">
        <v>137</v>
      </c>
      <c r="C164" s="52" t="s">
        <v>427</v>
      </c>
      <c r="D164" s="51" t="s">
        <v>138</v>
      </c>
      <c r="E164" s="51">
        <v>0</v>
      </c>
      <c r="F164" s="51">
        <v>10.96</v>
      </c>
      <c r="G164" s="51">
        <v>60.06</v>
      </c>
      <c r="H164" s="51">
        <v>0.83616795052768722</v>
      </c>
      <c r="I164" s="51">
        <v>0.03</v>
      </c>
      <c r="J164" s="51">
        <v>12.75</v>
      </c>
      <c r="K164" s="51">
        <v>13.697606870707622</v>
      </c>
      <c r="L164" s="51">
        <v>0.05</v>
      </c>
      <c r="M164" s="51">
        <v>7.0000000000000007E-2</v>
      </c>
      <c r="N164" s="51">
        <v>98.453774821235299</v>
      </c>
      <c r="O164" s="53">
        <v>0.7861493426706796</v>
      </c>
      <c r="P164" s="53">
        <v>0.62395747878718388</v>
      </c>
    </row>
    <row r="165" spans="1:16">
      <c r="A165" s="51"/>
      <c r="B165" s="51" t="s">
        <v>137</v>
      </c>
      <c r="C165" s="52" t="s">
        <v>427</v>
      </c>
      <c r="D165" s="51" t="s">
        <v>138</v>
      </c>
      <c r="E165" s="51">
        <v>0</v>
      </c>
      <c r="F165" s="51">
        <v>7.55</v>
      </c>
      <c r="G165" s="51">
        <v>64.13</v>
      </c>
      <c r="H165" s="51">
        <v>0.14097039211531806</v>
      </c>
      <c r="I165" s="51">
        <v>0.06</v>
      </c>
      <c r="J165" s="51">
        <v>11.9</v>
      </c>
      <c r="K165" s="51">
        <v>14.483153288888575</v>
      </c>
      <c r="L165" s="51">
        <v>0.08</v>
      </c>
      <c r="M165" s="51">
        <v>0.03</v>
      </c>
      <c r="N165" s="51">
        <v>98.374123681003894</v>
      </c>
      <c r="O165" s="53">
        <v>0.85070507557834318</v>
      </c>
      <c r="P165" s="53">
        <v>0.59426428156682354</v>
      </c>
    </row>
    <row r="166" spans="1:16">
      <c r="A166" s="51"/>
      <c r="B166" s="51" t="s">
        <v>137</v>
      </c>
      <c r="C166" s="52" t="s">
        <v>427</v>
      </c>
      <c r="D166" s="51" t="s">
        <v>138</v>
      </c>
      <c r="E166" s="51">
        <v>0.02</v>
      </c>
      <c r="F166" s="51">
        <v>11.13</v>
      </c>
      <c r="G166" s="51">
        <v>59.86</v>
      </c>
      <c r="H166" s="51">
        <v>0.76101847318357096</v>
      </c>
      <c r="I166" s="51">
        <v>7.0000000000000007E-2</v>
      </c>
      <c r="J166" s="51">
        <v>12.73</v>
      </c>
      <c r="K166" s="51">
        <v>13.825227197925306</v>
      </c>
      <c r="L166" s="51">
        <v>0.05</v>
      </c>
      <c r="M166" s="51">
        <v>0.09</v>
      </c>
      <c r="N166" s="51">
        <v>98.536245671108873</v>
      </c>
      <c r="O166" s="53">
        <v>0.78298404204024552</v>
      </c>
      <c r="P166" s="53">
        <v>0.62140977179888701</v>
      </c>
    </row>
    <row r="167" spans="1:16">
      <c r="A167" s="51"/>
      <c r="B167" s="51" t="s">
        <v>137</v>
      </c>
      <c r="C167" s="52" t="s">
        <v>427</v>
      </c>
      <c r="D167" s="51" t="s">
        <v>138</v>
      </c>
      <c r="E167" s="51">
        <v>0.01</v>
      </c>
      <c r="F167" s="51">
        <v>11.21</v>
      </c>
      <c r="G167" s="51">
        <v>59.97</v>
      </c>
      <c r="H167" s="51">
        <v>0.84283242775885858</v>
      </c>
      <c r="I167" s="51">
        <v>0.08</v>
      </c>
      <c r="J167" s="51">
        <v>12.58</v>
      </c>
      <c r="K167" s="51">
        <v>14.251610100709565</v>
      </c>
      <c r="L167" s="51">
        <v>0.04</v>
      </c>
      <c r="M167" s="51">
        <v>0.08</v>
      </c>
      <c r="N167" s="51">
        <v>99.064442528468433</v>
      </c>
      <c r="O167" s="53">
        <v>0.78207766069812934</v>
      </c>
      <c r="P167" s="53">
        <v>0.61142550537895846</v>
      </c>
    </row>
    <row r="168" spans="1:16">
      <c r="A168" s="51"/>
      <c r="B168" s="51" t="s">
        <v>137</v>
      </c>
      <c r="C168" s="52" t="s">
        <v>427</v>
      </c>
      <c r="D168" s="51" t="s">
        <v>138</v>
      </c>
      <c r="E168" s="51">
        <v>0.01</v>
      </c>
      <c r="F168" s="51">
        <v>11.55</v>
      </c>
      <c r="G168" s="51">
        <v>61.32</v>
      </c>
      <c r="H168" s="51">
        <v>0</v>
      </c>
      <c r="I168" s="51">
        <v>0.05</v>
      </c>
      <c r="J168" s="51">
        <v>14.3</v>
      </c>
      <c r="K168" s="51">
        <v>10.87</v>
      </c>
      <c r="L168" s="51">
        <v>0.12</v>
      </c>
      <c r="M168" s="51">
        <v>7.0000000000000007E-2</v>
      </c>
      <c r="N168" s="51">
        <v>98.289999999999992</v>
      </c>
      <c r="O168" s="53">
        <v>0.78077658992486476</v>
      </c>
      <c r="P168" s="53">
        <v>0.70105415447512842</v>
      </c>
    </row>
    <row r="169" spans="1:16">
      <c r="A169" s="51"/>
      <c r="B169" s="51" t="s">
        <v>137</v>
      </c>
      <c r="C169" s="52" t="s">
        <v>427</v>
      </c>
      <c r="D169" s="51" t="s">
        <v>138</v>
      </c>
      <c r="E169" s="51">
        <v>0</v>
      </c>
      <c r="F169" s="51">
        <v>8.58</v>
      </c>
      <c r="G169" s="51">
        <v>60.76</v>
      </c>
      <c r="H169" s="51">
        <v>0</v>
      </c>
      <c r="I169" s="51">
        <v>7.0000000000000007E-2</v>
      </c>
      <c r="J169" s="51">
        <v>9.1999999999999993</v>
      </c>
      <c r="K169" s="51">
        <v>17.91</v>
      </c>
      <c r="L169" s="51">
        <v>0.09</v>
      </c>
      <c r="M169" s="51">
        <v>0.05</v>
      </c>
      <c r="N169" s="51">
        <v>96.66</v>
      </c>
      <c r="O169" s="53">
        <v>0.82610566616132908</v>
      </c>
      <c r="P169" s="53">
        <v>0.47799276057857232</v>
      </c>
    </row>
    <row r="170" spans="1:16">
      <c r="A170" s="51"/>
      <c r="B170" s="51" t="s">
        <v>137</v>
      </c>
      <c r="C170" s="52" t="s">
        <v>427</v>
      </c>
      <c r="D170" s="51" t="s">
        <v>138</v>
      </c>
      <c r="E170" s="51">
        <v>0.03</v>
      </c>
      <c r="F170" s="51">
        <v>11.07</v>
      </c>
      <c r="G170" s="51">
        <v>59.83</v>
      </c>
      <c r="H170" s="51">
        <v>1.2045472102446992</v>
      </c>
      <c r="I170" s="51">
        <v>0.05</v>
      </c>
      <c r="J170" s="51">
        <v>12.73</v>
      </c>
      <c r="K170" s="51">
        <v>13.986135156430622</v>
      </c>
      <c r="L170" s="51">
        <v>0.03</v>
      </c>
      <c r="M170" s="51">
        <v>0.08</v>
      </c>
      <c r="N170" s="51">
        <v>99.010682366675312</v>
      </c>
      <c r="O170" s="53">
        <v>0.78381619435020566</v>
      </c>
      <c r="P170" s="53">
        <v>0.61868366230244165</v>
      </c>
    </row>
    <row r="171" spans="1:16">
      <c r="A171" s="51"/>
      <c r="B171" s="51" t="s">
        <v>137</v>
      </c>
      <c r="C171" s="52" t="s">
        <v>427</v>
      </c>
      <c r="D171" s="51" t="s">
        <v>138</v>
      </c>
      <c r="E171" s="51">
        <v>0.04</v>
      </c>
      <c r="F171" s="51">
        <v>11.08</v>
      </c>
      <c r="G171" s="51">
        <v>59.7</v>
      </c>
      <c r="H171" s="51">
        <v>0.80193322387498456</v>
      </c>
      <c r="I171" s="51">
        <v>0.05</v>
      </c>
      <c r="J171" s="51">
        <v>12.61</v>
      </c>
      <c r="K171" s="51">
        <v>13.908411654723128</v>
      </c>
      <c r="L171" s="51">
        <v>0.09</v>
      </c>
      <c r="M171" s="51">
        <v>0.1</v>
      </c>
      <c r="N171" s="51">
        <v>98.380344878598109</v>
      </c>
      <c r="O171" s="53">
        <v>0.78329415601744634</v>
      </c>
      <c r="P171" s="53">
        <v>0.61776350695694926</v>
      </c>
    </row>
    <row r="172" spans="1:16">
      <c r="A172" s="51"/>
      <c r="B172" s="51" t="s">
        <v>137</v>
      </c>
      <c r="C172" s="52" t="s">
        <v>427</v>
      </c>
      <c r="D172" s="51" t="s">
        <v>138</v>
      </c>
      <c r="E172" s="51">
        <v>0</v>
      </c>
      <c r="F172" s="51">
        <v>11.2</v>
      </c>
      <c r="G172" s="51">
        <v>62.34</v>
      </c>
      <c r="H172" s="51">
        <v>0</v>
      </c>
      <c r="I172" s="51">
        <v>0.08</v>
      </c>
      <c r="J172" s="51">
        <v>15.21</v>
      </c>
      <c r="K172" s="51">
        <v>9.43</v>
      </c>
      <c r="L172" s="51">
        <v>0.08</v>
      </c>
      <c r="M172" s="51">
        <v>0.08</v>
      </c>
      <c r="N172" s="51">
        <v>98.420000000000016</v>
      </c>
      <c r="O172" s="53">
        <v>0.78875990337868096</v>
      </c>
      <c r="P172" s="53">
        <v>0.74194969012534384</v>
      </c>
    </row>
    <row r="173" spans="1:16">
      <c r="A173" s="51"/>
      <c r="B173" s="51" t="s">
        <v>137</v>
      </c>
      <c r="C173" s="52" t="s">
        <v>427</v>
      </c>
      <c r="D173" s="51" t="s">
        <v>138</v>
      </c>
      <c r="E173" s="51">
        <v>0.01</v>
      </c>
      <c r="F173" s="51">
        <v>10.96</v>
      </c>
      <c r="G173" s="51">
        <v>59.83</v>
      </c>
      <c r="H173" s="51">
        <v>1.1602881655443513</v>
      </c>
      <c r="I173" s="51">
        <v>7.0000000000000007E-2</v>
      </c>
      <c r="J173" s="51">
        <v>12.73</v>
      </c>
      <c r="K173" s="51">
        <v>13.885959932207513</v>
      </c>
      <c r="L173" s="51">
        <v>0.04</v>
      </c>
      <c r="M173" s="51">
        <v>0.06</v>
      </c>
      <c r="N173" s="51">
        <v>98.746248097751874</v>
      </c>
      <c r="O173" s="53">
        <v>0.78550358794091846</v>
      </c>
      <c r="P173" s="53">
        <v>0.62037801733196296</v>
      </c>
    </row>
    <row r="174" spans="1:16">
      <c r="A174" s="51"/>
      <c r="B174" s="51" t="s">
        <v>137</v>
      </c>
      <c r="C174" s="52" t="s">
        <v>427</v>
      </c>
      <c r="D174" s="51" t="s">
        <v>138</v>
      </c>
      <c r="E174" s="51">
        <v>0</v>
      </c>
      <c r="F174" s="51">
        <v>10.79</v>
      </c>
      <c r="G174" s="51">
        <v>59.8</v>
      </c>
      <c r="H174" s="51">
        <v>1.4145246490582541</v>
      </c>
      <c r="I174" s="51">
        <v>0.03</v>
      </c>
      <c r="J174" s="51">
        <v>12.72</v>
      </c>
      <c r="K174" s="51">
        <v>13.737195144833636</v>
      </c>
      <c r="L174" s="51">
        <v>0.1</v>
      </c>
      <c r="M174" s="51">
        <v>0.05</v>
      </c>
      <c r="N174" s="51">
        <v>98.64171979389188</v>
      </c>
      <c r="O174" s="53">
        <v>0.78804195387957243</v>
      </c>
      <c r="P174" s="53">
        <v>0.62272679688538912</v>
      </c>
    </row>
    <row r="175" spans="1:16">
      <c r="A175" s="51"/>
      <c r="B175" s="51" t="s">
        <v>137</v>
      </c>
      <c r="C175" s="52" t="s">
        <v>427</v>
      </c>
      <c r="D175" s="51" t="s">
        <v>139</v>
      </c>
      <c r="E175" s="51">
        <v>0</v>
      </c>
      <c r="F175" s="51">
        <v>11.06</v>
      </c>
      <c r="G175" s="51">
        <v>60.47</v>
      </c>
      <c r="H175" s="51">
        <v>0.69317790911038279</v>
      </c>
      <c r="I175" s="51">
        <v>0.09</v>
      </c>
      <c r="J175" s="51">
        <v>13.18</v>
      </c>
      <c r="K175" s="51">
        <v>13.306270884500206</v>
      </c>
      <c r="L175" s="51">
        <v>0.05</v>
      </c>
      <c r="M175" s="51">
        <v>0</v>
      </c>
      <c r="N175" s="51">
        <v>98.849448793610591</v>
      </c>
      <c r="O175" s="53">
        <v>0.78576588281568815</v>
      </c>
      <c r="P175" s="53">
        <v>0.63842505905579794</v>
      </c>
    </row>
    <row r="176" spans="1:16">
      <c r="A176" s="51"/>
      <c r="B176" s="51" t="s">
        <v>137</v>
      </c>
      <c r="C176" s="52" t="s">
        <v>427</v>
      </c>
      <c r="D176" s="51" t="s">
        <v>139</v>
      </c>
      <c r="E176" s="51">
        <v>0.03</v>
      </c>
      <c r="F176" s="51">
        <v>10.6</v>
      </c>
      <c r="G176" s="51">
        <v>61.13</v>
      </c>
      <c r="H176" s="51">
        <v>0.20956809135414306</v>
      </c>
      <c r="I176" s="51">
        <v>7.0000000000000007E-2</v>
      </c>
      <c r="J176" s="51">
        <v>12.89</v>
      </c>
      <c r="K176" s="51">
        <v>13.561428323754493</v>
      </c>
      <c r="L176" s="51">
        <v>0.06</v>
      </c>
      <c r="M176" s="51">
        <v>0.06</v>
      </c>
      <c r="N176" s="51">
        <v>98.610996415108644</v>
      </c>
      <c r="O176" s="53">
        <v>0.79460755416374274</v>
      </c>
      <c r="P176" s="53">
        <v>0.62885130893934993</v>
      </c>
    </row>
    <row r="177" spans="1:16">
      <c r="A177" s="51"/>
      <c r="B177" s="51" t="s">
        <v>137</v>
      </c>
      <c r="C177" s="52" t="s">
        <v>427</v>
      </c>
      <c r="D177" s="51" t="s">
        <v>139</v>
      </c>
      <c r="E177" s="51">
        <v>0.02</v>
      </c>
      <c r="F177" s="51">
        <v>10.69</v>
      </c>
      <c r="G177" s="51">
        <v>60.4</v>
      </c>
      <c r="H177" s="51">
        <v>1.0335264436361051</v>
      </c>
      <c r="I177" s="51">
        <v>7.0000000000000007E-2</v>
      </c>
      <c r="J177" s="51">
        <v>13.14</v>
      </c>
      <c r="K177" s="51">
        <v>13.190021525408786</v>
      </c>
      <c r="L177" s="51">
        <v>7.0000000000000007E-2</v>
      </c>
      <c r="M177" s="51">
        <v>0.04</v>
      </c>
      <c r="N177" s="51">
        <v>98.65354796904488</v>
      </c>
      <c r="O177" s="53">
        <v>0.79124683830918641</v>
      </c>
      <c r="P177" s="53">
        <v>0.6397479342885819</v>
      </c>
    </row>
    <row r="178" spans="1:16">
      <c r="A178" s="51"/>
      <c r="B178" s="51" t="s">
        <v>137</v>
      </c>
      <c r="C178" s="52" t="s">
        <v>427</v>
      </c>
      <c r="D178" s="51" t="s">
        <v>139</v>
      </c>
      <c r="E178" s="51">
        <v>0.01</v>
      </c>
      <c r="F178" s="51">
        <v>10.76</v>
      </c>
      <c r="G178" s="51">
        <v>60.42</v>
      </c>
      <c r="H178" s="51">
        <v>0.78533833067627579</v>
      </c>
      <c r="I178" s="51">
        <v>0.09</v>
      </c>
      <c r="J178" s="51">
        <v>13.07</v>
      </c>
      <c r="K178" s="51">
        <v>13.343343922356887</v>
      </c>
      <c r="L178" s="51">
        <v>0.03</v>
      </c>
      <c r="M178" s="51">
        <v>0.01</v>
      </c>
      <c r="N178" s="51">
        <v>98.518682253033191</v>
      </c>
      <c r="O178" s="53">
        <v>0.79022160539156006</v>
      </c>
      <c r="P178" s="53">
        <v>0.63584418743453419</v>
      </c>
    </row>
    <row r="179" spans="1:16">
      <c r="A179" s="51"/>
      <c r="B179" s="51" t="s">
        <v>137</v>
      </c>
      <c r="C179" s="52" t="s">
        <v>427</v>
      </c>
      <c r="D179" s="51" t="s">
        <v>139</v>
      </c>
      <c r="E179" s="51">
        <v>0.04</v>
      </c>
      <c r="F179" s="51">
        <v>10.84</v>
      </c>
      <c r="G179" s="51">
        <v>60.53</v>
      </c>
      <c r="H179" s="51">
        <v>0.84179480226828995</v>
      </c>
      <c r="I179" s="51">
        <v>0.04</v>
      </c>
      <c r="J179" s="51">
        <v>12.98</v>
      </c>
      <c r="K179" s="51">
        <v>13.512543767551721</v>
      </c>
      <c r="L179" s="51">
        <v>0.05</v>
      </c>
      <c r="M179" s="51">
        <v>0.1</v>
      </c>
      <c r="N179" s="51">
        <v>98.934338569820014</v>
      </c>
      <c r="O179" s="53">
        <v>0.78929368801729727</v>
      </c>
      <c r="P179" s="53">
        <v>0.63131472706284719</v>
      </c>
    </row>
    <row r="180" spans="1:16">
      <c r="A180" s="51"/>
      <c r="B180" s="51" t="s">
        <v>137</v>
      </c>
      <c r="C180" s="52" t="s">
        <v>427</v>
      </c>
      <c r="D180" s="51" t="s">
        <v>139</v>
      </c>
      <c r="E180" s="51">
        <v>0</v>
      </c>
      <c r="F180" s="51">
        <v>10.83</v>
      </c>
      <c r="G180" s="51">
        <v>60.37</v>
      </c>
      <c r="H180" s="51">
        <v>1.0541238586998738</v>
      </c>
      <c r="I180" s="51">
        <v>0.08</v>
      </c>
      <c r="J180" s="51">
        <v>13.13</v>
      </c>
      <c r="K180" s="51">
        <v>13.331487744527356</v>
      </c>
      <c r="L180" s="51">
        <v>0.03</v>
      </c>
      <c r="M180" s="51">
        <v>0.02</v>
      </c>
      <c r="N180" s="51">
        <v>98.845611603227212</v>
      </c>
      <c r="O180" s="53">
        <v>0.78900684765167861</v>
      </c>
      <c r="P180" s="53">
        <v>0.63710959476910634</v>
      </c>
    </row>
    <row r="181" spans="1:16">
      <c r="A181" s="51"/>
      <c r="B181" s="51" t="s">
        <v>137</v>
      </c>
      <c r="C181" s="52" t="s">
        <v>427</v>
      </c>
      <c r="D181" s="51" t="s">
        <v>139</v>
      </c>
      <c r="E181" s="51">
        <v>0.02</v>
      </c>
      <c r="F181" s="51">
        <v>10.37</v>
      </c>
      <c r="G181" s="51">
        <v>61.5</v>
      </c>
      <c r="H181" s="51">
        <v>0.45435819526117716</v>
      </c>
      <c r="I181" s="51">
        <v>0.09</v>
      </c>
      <c r="J181" s="51">
        <v>12.9</v>
      </c>
      <c r="K181" s="51">
        <v>13.64116349276906</v>
      </c>
      <c r="L181" s="51">
        <v>0.04</v>
      </c>
      <c r="M181" s="51">
        <v>0.12</v>
      </c>
      <c r="N181" s="51">
        <v>99.135521688030266</v>
      </c>
      <c r="O181" s="53">
        <v>0.79913506240620213</v>
      </c>
      <c r="P181" s="53">
        <v>0.62766327698709889</v>
      </c>
    </row>
    <row r="182" spans="1:16">
      <c r="A182" s="51"/>
      <c r="B182" s="51" t="s">
        <v>137</v>
      </c>
      <c r="C182" s="52" t="s">
        <v>427</v>
      </c>
      <c r="D182" s="51" t="s">
        <v>139</v>
      </c>
      <c r="E182" s="51">
        <v>0.03</v>
      </c>
      <c r="F182" s="51">
        <v>10.97</v>
      </c>
      <c r="G182" s="51">
        <v>60.96</v>
      </c>
      <c r="H182" s="51">
        <v>0.47918044815586197</v>
      </c>
      <c r="I182" s="51">
        <v>0.08</v>
      </c>
      <c r="J182" s="51">
        <v>13.02</v>
      </c>
      <c r="K182" s="51">
        <v>13.688828156285833</v>
      </c>
      <c r="L182" s="51">
        <v>0.04</v>
      </c>
      <c r="M182" s="51">
        <v>0.04</v>
      </c>
      <c r="N182" s="51">
        <v>99.30800860444171</v>
      </c>
      <c r="O182" s="53">
        <v>0.78848721154289181</v>
      </c>
      <c r="P182" s="53">
        <v>0.62901103042072071</v>
      </c>
    </row>
    <row r="183" spans="1:16">
      <c r="A183" s="51"/>
      <c r="B183" s="51" t="s">
        <v>137</v>
      </c>
      <c r="C183" s="52" t="s">
        <v>427</v>
      </c>
      <c r="D183" s="51" t="s">
        <v>139</v>
      </c>
      <c r="E183" s="51">
        <v>0.01</v>
      </c>
      <c r="F183" s="51">
        <v>10.5</v>
      </c>
      <c r="G183" s="51">
        <v>60.86</v>
      </c>
      <c r="H183" s="51">
        <v>0.4459275963985373</v>
      </c>
      <c r="I183" s="51">
        <v>7.0000000000000007E-2</v>
      </c>
      <c r="J183" s="51">
        <v>12.92</v>
      </c>
      <c r="K183" s="51">
        <v>13.398749438458633</v>
      </c>
      <c r="L183" s="51">
        <v>0.03</v>
      </c>
      <c r="M183" s="51">
        <v>0.06</v>
      </c>
      <c r="N183" s="51">
        <v>98.294677034857173</v>
      </c>
      <c r="O183" s="53">
        <v>0.79543086923203865</v>
      </c>
      <c r="P183" s="53">
        <v>0.63220430082642665</v>
      </c>
    </row>
    <row r="184" spans="1:16">
      <c r="A184" s="51"/>
      <c r="B184" s="51" t="s">
        <v>137</v>
      </c>
      <c r="C184" s="52" t="s">
        <v>427</v>
      </c>
      <c r="D184" s="51" t="s">
        <v>139</v>
      </c>
      <c r="E184" s="51">
        <v>0.02</v>
      </c>
      <c r="F184" s="51">
        <v>11.08</v>
      </c>
      <c r="G184" s="51">
        <v>60.67</v>
      </c>
      <c r="H184" s="51">
        <v>0.43669903794340464</v>
      </c>
      <c r="I184" s="51">
        <v>0.06</v>
      </c>
      <c r="J184" s="51">
        <v>13</v>
      </c>
      <c r="K184" s="51">
        <v>13.557053396976219</v>
      </c>
      <c r="L184" s="51">
        <v>0.04</v>
      </c>
      <c r="M184" s="51">
        <v>7.0000000000000007E-2</v>
      </c>
      <c r="N184" s="51">
        <v>98.933752434919612</v>
      </c>
      <c r="O184" s="53">
        <v>0.78601748790484405</v>
      </c>
      <c r="P184" s="53">
        <v>0.63090756833822992</v>
      </c>
    </row>
    <row r="185" spans="1:16">
      <c r="A185" s="51"/>
      <c r="B185" s="51" t="s">
        <v>137</v>
      </c>
      <c r="C185" s="52" t="s">
        <v>427</v>
      </c>
      <c r="D185" s="51" t="s">
        <v>139</v>
      </c>
      <c r="E185" s="51">
        <v>0</v>
      </c>
      <c r="F185" s="51">
        <v>11.28</v>
      </c>
      <c r="G185" s="51">
        <v>61.43</v>
      </c>
      <c r="H185" s="51">
        <v>0</v>
      </c>
      <c r="I185" s="51">
        <v>0.06</v>
      </c>
      <c r="J185" s="51">
        <v>13.37</v>
      </c>
      <c r="K185" s="51">
        <v>12.53</v>
      </c>
      <c r="L185" s="51">
        <v>0.01</v>
      </c>
      <c r="M185" s="51">
        <v>7.0000000000000007E-2</v>
      </c>
      <c r="N185" s="51">
        <v>98.75</v>
      </c>
      <c r="O185" s="53">
        <v>0.78510098916466831</v>
      </c>
      <c r="P185" s="53">
        <v>0.65542169779554527</v>
      </c>
    </row>
    <row r="186" spans="1:16">
      <c r="A186" s="51"/>
      <c r="B186" s="51" t="s">
        <v>137</v>
      </c>
      <c r="C186" s="52" t="s">
        <v>427</v>
      </c>
      <c r="D186" s="51" t="s">
        <v>139</v>
      </c>
      <c r="E186" s="51">
        <v>0.11</v>
      </c>
      <c r="F186" s="51">
        <v>7.1</v>
      </c>
      <c r="G186" s="51">
        <v>63.34</v>
      </c>
      <c r="H186" s="51">
        <v>0</v>
      </c>
      <c r="I186" s="51">
        <v>0.05</v>
      </c>
      <c r="J186" s="51">
        <v>10.77</v>
      </c>
      <c r="K186" s="51">
        <v>15.059999999999997</v>
      </c>
      <c r="L186" s="51">
        <v>0.1</v>
      </c>
      <c r="M186" s="51">
        <v>0.08</v>
      </c>
      <c r="N186" s="51">
        <v>96.609999999999985</v>
      </c>
      <c r="O186" s="53">
        <v>0.85682908586744699</v>
      </c>
      <c r="P186" s="53">
        <v>0.56040161104544051</v>
      </c>
    </row>
    <row r="187" spans="1:16">
      <c r="A187" s="51"/>
      <c r="B187" s="51" t="s">
        <v>137</v>
      </c>
      <c r="C187" s="52" t="s">
        <v>427</v>
      </c>
      <c r="D187" s="51" t="s">
        <v>139</v>
      </c>
      <c r="E187" s="51">
        <v>0.03</v>
      </c>
      <c r="F187" s="51">
        <v>11.02</v>
      </c>
      <c r="G187" s="51">
        <v>60.55</v>
      </c>
      <c r="H187" s="51">
        <v>0.44484912081036393</v>
      </c>
      <c r="I187" s="51">
        <v>0.08</v>
      </c>
      <c r="J187" s="51">
        <v>12.89</v>
      </c>
      <c r="K187" s="51">
        <v>13.679719862668433</v>
      </c>
      <c r="L187" s="51">
        <v>0.03</v>
      </c>
      <c r="M187" s="51">
        <v>0.12</v>
      </c>
      <c r="N187" s="51">
        <v>98.844568983478794</v>
      </c>
      <c r="O187" s="53">
        <v>0.78659718554308877</v>
      </c>
      <c r="P187" s="53">
        <v>0.62682203612193288</v>
      </c>
    </row>
    <row r="188" spans="1:16">
      <c r="A188" s="51"/>
      <c r="B188" s="51" t="s">
        <v>137</v>
      </c>
      <c r="C188" s="52" t="s">
        <v>427</v>
      </c>
      <c r="D188" s="51" t="s">
        <v>139</v>
      </c>
      <c r="E188" s="51">
        <v>0.03</v>
      </c>
      <c r="F188" s="51">
        <v>9.19</v>
      </c>
      <c r="G188" s="51">
        <v>62.19</v>
      </c>
      <c r="H188" s="51">
        <v>0</v>
      </c>
      <c r="I188" s="51">
        <v>7.0000000000000007E-2</v>
      </c>
      <c r="J188" s="51">
        <v>12.14</v>
      </c>
      <c r="K188" s="51">
        <v>14.32</v>
      </c>
      <c r="L188" s="51">
        <v>0.04</v>
      </c>
      <c r="M188" s="51">
        <v>0</v>
      </c>
      <c r="N188" s="51">
        <v>97.98</v>
      </c>
      <c r="O188" s="53">
        <v>0.81948398663407562</v>
      </c>
      <c r="P188" s="53">
        <v>0.60178747035382796</v>
      </c>
    </row>
    <row r="189" spans="1:16">
      <c r="A189" s="51"/>
      <c r="B189" s="51" t="s">
        <v>137</v>
      </c>
      <c r="C189" s="52" t="s">
        <v>427</v>
      </c>
      <c r="D189" s="51" t="s">
        <v>139</v>
      </c>
      <c r="E189" s="51">
        <v>0.03</v>
      </c>
      <c r="F189" s="51">
        <v>10.039999999999999</v>
      </c>
      <c r="G189" s="51">
        <v>61.58</v>
      </c>
      <c r="H189" s="51">
        <v>0.23126343601760349</v>
      </c>
      <c r="I189" s="51">
        <v>0.08</v>
      </c>
      <c r="J189" s="51">
        <v>12.69</v>
      </c>
      <c r="K189" s="51">
        <v>13.85190661372947</v>
      </c>
      <c r="L189" s="51">
        <v>0.03</v>
      </c>
      <c r="M189" s="51">
        <v>0</v>
      </c>
      <c r="N189" s="51">
        <v>98.533170049747056</v>
      </c>
      <c r="O189" s="53">
        <v>0.80448057986272659</v>
      </c>
      <c r="P189" s="53">
        <v>0.62021508731418651</v>
      </c>
    </row>
    <row r="190" spans="1:16">
      <c r="A190" s="51"/>
      <c r="B190" s="51" t="s">
        <v>137</v>
      </c>
      <c r="C190" s="52" t="s">
        <v>427</v>
      </c>
      <c r="D190" s="51" t="s">
        <v>139</v>
      </c>
      <c r="E190" s="51">
        <v>0.01</v>
      </c>
      <c r="F190" s="51">
        <v>10.44</v>
      </c>
      <c r="G190" s="51">
        <v>61</v>
      </c>
      <c r="H190" s="51">
        <v>5.6315067798746531E-2</v>
      </c>
      <c r="I190" s="51">
        <v>0.11</v>
      </c>
      <c r="J190" s="51">
        <v>12.65</v>
      </c>
      <c r="K190" s="51">
        <v>13.81932708188508</v>
      </c>
      <c r="L190" s="51">
        <v>0.04</v>
      </c>
      <c r="M190" s="51">
        <v>0.03</v>
      </c>
      <c r="N190" s="51">
        <v>98.155642149683842</v>
      </c>
      <c r="O190" s="53">
        <v>0.79673415621744004</v>
      </c>
      <c r="P190" s="53">
        <v>0.62002608695029759</v>
      </c>
    </row>
    <row r="191" spans="1:16">
      <c r="A191" s="51"/>
      <c r="B191" s="51" t="s">
        <v>137</v>
      </c>
      <c r="C191" s="52" t="s">
        <v>427</v>
      </c>
      <c r="D191" s="51" t="s">
        <v>140</v>
      </c>
      <c r="E191" s="51">
        <v>0.01</v>
      </c>
      <c r="F191" s="51">
        <v>10.52</v>
      </c>
      <c r="G191" s="51">
        <v>60.16</v>
      </c>
      <c r="H191" s="51">
        <v>0.62284829095591621</v>
      </c>
      <c r="I191" s="51">
        <v>0.04</v>
      </c>
      <c r="J191" s="51">
        <v>12.38</v>
      </c>
      <c r="K191" s="51">
        <v>14.019554249345488</v>
      </c>
      <c r="L191" s="51">
        <v>0.08</v>
      </c>
      <c r="M191" s="51">
        <v>0.06</v>
      </c>
      <c r="N191" s="51">
        <v>97.892402540301404</v>
      </c>
      <c r="O191" s="53">
        <v>0.7932300668562553</v>
      </c>
      <c r="P191" s="53">
        <v>0.61151835373230812</v>
      </c>
    </row>
    <row r="192" spans="1:16">
      <c r="A192" s="51"/>
      <c r="B192" s="51" t="s">
        <v>137</v>
      </c>
      <c r="C192" s="52" t="s">
        <v>427</v>
      </c>
      <c r="D192" s="51" t="s">
        <v>140</v>
      </c>
      <c r="E192" s="51">
        <v>0.03</v>
      </c>
      <c r="F192" s="51">
        <v>10.74</v>
      </c>
      <c r="G192" s="51">
        <v>59.98</v>
      </c>
      <c r="H192" s="51">
        <v>0.44360584285558186</v>
      </c>
      <c r="I192" s="51">
        <v>0.05</v>
      </c>
      <c r="J192" s="51">
        <v>12.37</v>
      </c>
      <c r="K192" s="51">
        <v>14.160838577862421</v>
      </c>
      <c r="L192" s="51">
        <v>0.06</v>
      </c>
      <c r="M192" s="51">
        <v>0.01</v>
      </c>
      <c r="N192" s="51">
        <v>97.844444420718006</v>
      </c>
      <c r="O192" s="53">
        <v>0.78931696542599705</v>
      </c>
      <c r="P192" s="53">
        <v>0.60894119095802446</v>
      </c>
    </row>
    <row r="193" spans="1:16">
      <c r="A193" s="51"/>
      <c r="B193" s="51" t="s">
        <v>137</v>
      </c>
      <c r="C193" s="52" t="s">
        <v>427</v>
      </c>
      <c r="D193" s="51" t="s">
        <v>140</v>
      </c>
      <c r="E193" s="51">
        <v>0.01</v>
      </c>
      <c r="F193" s="51">
        <v>10.62</v>
      </c>
      <c r="G193" s="51">
        <v>59.74</v>
      </c>
      <c r="H193" s="51">
        <v>0.59108892600097773</v>
      </c>
      <c r="I193" s="51">
        <v>0.06</v>
      </c>
      <c r="J193" s="51">
        <v>12.45</v>
      </c>
      <c r="K193" s="51">
        <v>13.848131675648073</v>
      </c>
      <c r="L193" s="51">
        <v>0.04</v>
      </c>
      <c r="M193" s="51">
        <v>0.04</v>
      </c>
      <c r="N193" s="51">
        <v>97.399220601649077</v>
      </c>
      <c r="O193" s="53">
        <v>0.79051622399012567</v>
      </c>
      <c r="P193" s="53">
        <v>0.61577188653591175</v>
      </c>
    </row>
    <row r="194" spans="1:16">
      <c r="A194" s="51"/>
      <c r="B194" s="51" t="s">
        <v>137</v>
      </c>
      <c r="C194" s="52" t="s">
        <v>427</v>
      </c>
      <c r="D194" s="51" t="s">
        <v>140</v>
      </c>
      <c r="E194" s="51">
        <v>0.02</v>
      </c>
      <c r="F194" s="51">
        <v>10.67</v>
      </c>
      <c r="G194" s="51">
        <v>59.63</v>
      </c>
      <c r="H194" s="51">
        <v>1.0638407051068064</v>
      </c>
      <c r="I194" s="51">
        <v>0.06</v>
      </c>
      <c r="J194" s="51">
        <v>12.6</v>
      </c>
      <c r="K194" s="51">
        <v>13.732744419133988</v>
      </c>
      <c r="L194" s="51">
        <v>0.05</v>
      </c>
      <c r="M194" s="51">
        <v>0.1</v>
      </c>
      <c r="N194" s="51">
        <v>97.926585124240802</v>
      </c>
      <c r="O194" s="53">
        <v>0.7894311302749546</v>
      </c>
      <c r="P194" s="53">
        <v>0.62057360448421994</v>
      </c>
    </row>
    <row r="195" spans="1:16">
      <c r="A195" s="51"/>
      <c r="B195" s="51" t="s">
        <v>137</v>
      </c>
      <c r="C195" s="52" t="s">
        <v>427</v>
      </c>
      <c r="D195" s="51" t="s">
        <v>140</v>
      </c>
      <c r="E195" s="51">
        <v>0.03</v>
      </c>
      <c r="F195" s="51">
        <v>10.9</v>
      </c>
      <c r="G195" s="51">
        <v>59.88</v>
      </c>
      <c r="H195" s="51">
        <v>0.4871580173915343</v>
      </c>
      <c r="I195" s="51">
        <v>0.05</v>
      </c>
      <c r="J195" s="51">
        <v>12.39</v>
      </c>
      <c r="K195" s="51">
        <v>14.161649851643109</v>
      </c>
      <c r="L195" s="51">
        <v>7.0000000000000007E-2</v>
      </c>
      <c r="M195" s="51">
        <v>0.05</v>
      </c>
      <c r="N195" s="51">
        <v>98.018807869034632</v>
      </c>
      <c r="O195" s="53">
        <v>0.78656732203981905</v>
      </c>
      <c r="P195" s="53">
        <v>0.60931218988411295</v>
      </c>
    </row>
    <row r="196" spans="1:16">
      <c r="A196" s="51"/>
      <c r="B196" s="51" t="s">
        <v>137</v>
      </c>
      <c r="C196" s="52" t="s">
        <v>427</v>
      </c>
      <c r="D196" s="51" t="s">
        <v>140</v>
      </c>
      <c r="E196" s="51">
        <v>0.03</v>
      </c>
      <c r="F196" s="51">
        <v>11.06</v>
      </c>
      <c r="G196" s="51">
        <v>59.51</v>
      </c>
      <c r="H196" s="51">
        <v>0.9021320582438549</v>
      </c>
      <c r="I196" s="51">
        <v>0.05</v>
      </c>
      <c r="J196" s="51">
        <v>12.57</v>
      </c>
      <c r="K196" s="51">
        <v>13.958251640225244</v>
      </c>
      <c r="L196" s="51">
        <v>0.02</v>
      </c>
      <c r="M196" s="51">
        <v>0.11</v>
      </c>
      <c r="N196" s="51">
        <v>98.210383698469073</v>
      </c>
      <c r="O196" s="53">
        <v>0.78305965244080034</v>
      </c>
      <c r="P196" s="53">
        <v>0.61616737084161932</v>
      </c>
    </row>
    <row r="197" spans="1:16">
      <c r="A197" s="51"/>
      <c r="B197" s="51" t="s">
        <v>137</v>
      </c>
      <c r="C197" s="52" t="s">
        <v>427</v>
      </c>
      <c r="D197" s="51" t="s">
        <v>140</v>
      </c>
      <c r="E197" s="51">
        <v>0.03</v>
      </c>
      <c r="F197" s="51">
        <v>10.81</v>
      </c>
      <c r="G197" s="51">
        <v>59.48</v>
      </c>
      <c r="H197" s="51">
        <v>0.72226645112782162</v>
      </c>
      <c r="I197" s="51">
        <v>0.09</v>
      </c>
      <c r="J197" s="51">
        <v>12.53</v>
      </c>
      <c r="K197" s="51">
        <v>13.780096694086378</v>
      </c>
      <c r="L197" s="51">
        <v>0.06</v>
      </c>
      <c r="M197" s="51">
        <v>0.12</v>
      </c>
      <c r="N197" s="51">
        <v>97.622363145214209</v>
      </c>
      <c r="O197" s="53">
        <v>0.78683391354309262</v>
      </c>
      <c r="P197" s="53">
        <v>0.61844903371009186</v>
      </c>
    </row>
    <row r="198" spans="1:16">
      <c r="A198" s="51"/>
      <c r="B198" s="51" t="s">
        <v>137</v>
      </c>
      <c r="C198" s="52" t="s">
        <v>427</v>
      </c>
      <c r="D198" s="51" t="s">
        <v>140</v>
      </c>
      <c r="E198" s="51">
        <v>0</v>
      </c>
      <c r="F198" s="51">
        <v>9.75</v>
      </c>
      <c r="G198" s="51">
        <v>60.91</v>
      </c>
      <c r="H198" s="51">
        <v>0.35502470128312275</v>
      </c>
      <c r="I198" s="51">
        <v>0.04</v>
      </c>
      <c r="J198" s="51">
        <v>12.16</v>
      </c>
      <c r="K198" s="51">
        <v>14.140544864454649</v>
      </c>
      <c r="L198" s="51">
        <v>0.01</v>
      </c>
      <c r="M198" s="51">
        <v>7.0000000000000007E-2</v>
      </c>
      <c r="N198" s="51">
        <v>97.435569565737779</v>
      </c>
      <c r="O198" s="53">
        <v>0.80735388212822456</v>
      </c>
      <c r="P198" s="53">
        <v>0.60519901360174355</v>
      </c>
    </row>
    <row r="199" spans="1:16">
      <c r="A199" s="51"/>
      <c r="B199" s="51" t="s">
        <v>137</v>
      </c>
      <c r="C199" s="52" t="s">
        <v>427</v>
      </c>
      <c r="D199" s="51" t="s">
        <v>140</v>
      </c>
      <c r="E199" s="51">
        <v>0.01</v>
      </c>
      <c r="F199" s="51">
        <v>10.84</v>
      </c>
      <c r="G199" s="51">
        <v>59.7</v>
      </c>
      <c r="H199" s="51">
        <v>0.91905179028488737</v>
      </c>
      <c r="I199" s="51">
        <v>0.03</v>
      </c>
      <c r="J199" s="51">
        <v>12.56</v>
      </c>
      <c r="K199" s="51">
        <v>13.82302707902422</v>
      </c>
      <c r="L199" s="51">
        <v>0.06</v>
      </c>
      <c r="M199" s="51">
        <v>0.08</v>
      </c>
      <c r="N199" s="51">
        <v>98.022078869309098</v>
      </c>
      <c r="O199" s="53">
        <v>0.78698827061792209</v>
      </c>
      <c r="P199" s="53">
        <v>0.61827932019534759</v>
      </c>
    </row>
    <row r="200" spans="1:16">
      <c r="A200" s="51"/>
      <c r="B200" s="51" t="s">
        <v>137</v>
      </c>
      <c r="C200" s="52" t="s">
        <v>427</v>
      </c>
      <c r="D200" s="51" t="s">
        <v>140</v>
      </c>
      <c r="E200" s="51">
        <v>0</v>
      </c>
      <c r="F200" s="51">
        <v>10.97</v>
      </c>
      <c r="G200" s="51">
        <v>59.42</v>
      </c>
      <c r="H200" s="51">
        <v>0.98028781057674585</v>
      </c>
      <c r="I200" s="51">
        <v>0.05</v>
      </c>
      <c r="J200" s="51">
        <v>12.55</v>
      </c>
      <c r="K200" s="51">
        <v>13.897926233669255</v>
      </c>
      <c r="L200" s="51">
        <v>0.05</v>
      </c>
      <c r="M200" s="51">
        <v>0.03</v>
      </c>
      <c r="N200" s="51">
        <v>97.948214044245987</v>
      </c>
      <c r="O200" s="53">
        <v>0.78418843237273494</v>
      </c>
      <c r="P200" s="53">
        <v>0.61681491760831708</v>
      </c>
    </row>
    <row r="201" spans="1:16">
      <c r="A201" s="51"/>
      <c r="B201" s="51" t="s">
        <v>137</v>
      </c>
      <c r="C201" s="52" t="s">
        <v>427</v>
      </c>
      <c r="D201" s="51" t="s">
        <v>140</v>
      </c>
      <c r="E201" s="51">
        <v>0</v>
      </c>
      <c r="F201" s="51">
        <v>10.92</v>
      </c>
      <c r="G201" s="51">
        <v>59.25</v>
      </c>
      <c r="H201" s="51">
        <v>1.0769611719836305</v>
      </c>
      <c r="I201" s="51">
        <v>0.05</v>
      </c>
      <c r="J201" s="51">
        <v>12.57</v>
      </c>
      <c r="K201" s="51">
        <v>13.770938478563076</v>
      </c>
      <c r="L201" s="51">
        <v>0.05</v>
      </c>
      <c r="M201" s="51">
        <v>0.05</v>
      </c>
      <c r="N201" s="51">
        <v>97.737899650546709</v>
      </c>
      <c r="O201" s="53">
        <v>0.78447653955808128</v>
      </c>
      <c r="P201" s="53">
        <v>0.61935759078973818</v>
      </c>
    </row>
    <row r="202" spans="1:16">
      <c r="A202" s="51"/>
      <c r="B202" s="51" t="s">
        <v>137</v>
      </c>
      <c r="C202" s="52" t="s">
        <v>427</v>
      </c>
      <c r="D202" s="51" t="s">
        <v>140</v>
      </c>
      <c r="E202" s="51">
        <v>0.01</v>
      </c>
      <c r="F202" s="51">
        <v>11.12</v>
      </c>
      <c r="G202" s="51">
        <v>59.45</v>
      </c>
      <c r="H202" s="51">
        <v>0.66921831717807367</v>
      </c>
      <c r="I202" s="51">
        <v>0.04</v>
      </c>
      <c r="J202" s="51">
        <v>12.6</v>
      </c>
      <c r="K202" s="51">
        <v>13.727829989150344</v>
      </c>
      <c r="L202" s="51">
        <v>0.04</v>
      </c>
      <c r="M202" s="51">
        <v>0.11</v>
      </c>
      <c r="N202" s="51">
        <v>97.767048306328434</v>
      </c>
      <c r="O202" s="53">
        <v>0.7819672233335212</v>
      </c>
      <c r="P202" s="53">
        <v>0.6206578788761371</v>
      </c>
    </row>
    <row r="203" spans="1:16">
      <c r="A203" s="51"/>
      <c r="B203" s="51" t="s">
        <v>137</v>
      </c>
      <c r="C203" s="52" t="s">
        <v>427</v>
      </c>
      <c r="D203" s="51" t="s">
        <v>140</v>
      </c>
      <c r="E203" s="51">
        <v>0.03</v>
      </c>
      <c r="F203" s="51">
        <v>10.57</v>
      </c>
      <c r="G203" s="51">
        <v>60.2</v>
      </c>
      <c r="H203" s="51">
        <v>0.31955012165039925</v>
      </c>
      <c r="I203" s="51">
        <v>0.04</v>
      </c>
      <c r="J203" s="51">
        <v>12.46</v>
      </c>
      <c r="K203" s="51">
        <v>13.88246528183414</v>
      </c>
      <c r="L203" s="51">
        <v>0.05</v>
      </c>
      <c r="M203" s="51">
        <v>0.05</v>
      </c>
      <c r="N203" s="51">
        <v>97.602015403484543</v>
      </c>
      <c r="O203" s="53">
        <v>0.79256058682095787</v>
      </c>
      <c r="P203" s="53">
        <v>0.61537590377194928</v>
      </c>
    </row>
    <row r="204" spans="1:16">
      <c r="A204" s="51"/>
      <c r="B204" s="51" t="s">
        <v>137</v>
      </c>
      <c r="C204" s="52" t="s">
        <v>427</v>
      </c>
      <c r="D204" s="51" t="s">
        <v>140</v>
      </c>
      <c r="E204" s="51">
        <v>0.03</v>
      </c>
      <c r="F204" s="51">
        <v>11.09</v>
      </c>
      <c r="G204" s="51">
        <v>58.96</v>
      </c>
      <c r="H204" s="51">
        <v>1.0103374716565952</v>
      </c>
      <c r="I204" s="51">
        <v>0.03</v>
      </c>
      <c r="J204" s="51">
        <v>12.54</v>
      </c>
      <c r="K204" s="51">
        <v>13.81088721773977</v>
      </c>
      <c r="L204" s="51">
        <v>0.09</v>
      </c>
      <c r="M204" s="51">
        <v>0.01</v>
      </c>
      <c r="N204" s="51">
        <v>97.571224689396374</v>
      </c>
      <c r="O204" s="53">
        <v>0.78101524172184311</v>
      </c>
      <c r="P204" s="53">
        <v>0.61811055752387989</v>
      </c>
    </row>
    <row r="205" spans="1:16">
      <c r="A205" s="51"/>
      <c r="B205" s="51" t="s">
        <v>137</v>
      </c>
      <c r="C205" s="52" t="s">
        <v>427</v>
      </c>
      <c r="D205" s="51" t="s">
        <v>140</v>
      </c>
      <c r="E205" s="51">
        <v>0.03</v>
      </c>
      <c r="F205" s="51">
        <v>10.45</v>
      </c>
      <c r="G205" s="51">
        <v>60.02</v>
      </c>
      <c r="H205" s="51">
        <v>0.92025857510497633</v>
      </c>
      <c r="I205" s="51">
        <v>0.05</v>
      </c>
      <c r="J205" s="51">
        <v>12.74</v>
      </c>
      <c r="K205" s="51">
        <v>13.501941200754674</v>
      </c>
      <c r="L205" s="51">
        <v>0.05</v>
      </c>
      <c r="M205" s="51">
        <v>0.05</v>
      </c>
      <c r="N205" s="51">
        <v>97.812199775859639</v>
      </c>
      <c r="O205" s="53">
        <v>0.79394203627436566</v>
      </c>
      <c r="P205" s="53">
        <v>0.62714380169124551</v>
      </c>
    </row>
    <row r="206" spans="1:16">
      <c r="A206" s="51"/>
      <c r="B206" s="51" t="s">
        <v>137</v>
      </c>
      <c r="C206" s="52" t="s">
        <v>427</v>
      </c>
      <c r="D206" s="51" t="s">
        <v>141</v>
      </c>
      <c r="E206" s="51">
        <v>0.01</v>
      </c>
      <c r="F206" s="51">
        <v>10.01</v>
      </c>
      <c r="G206" s="51">
        <v>60.03</v>
      </c>
      <c r="H206" s="51">
        <v>1.1754688436170089</v>
      </c>
      <c r="I206" s="51">
        <v>0.04</v>
      </c>
      <c r="J206" s="51">
        <v>12.04</v>
      </c>
      <c r="K206" s="51">
        <v>14.482300190916707</v>
      </c>
      <c r="L206" s="51">
        <v>0.08</v>
      </c>
      <c r="M206" s="51">
        <v>0.03</v>
      </c>
      <c r="N206" s="51">
        <v>97.897769034533709</v>
      </c>
      <c r="O206" s="53">
        <v>0.80091722868089843</v>
      </c>
      <c r="P206" s="53">
        <v>0.59709539640647002</v>
      </c>
    </row>
    <row r="207" spans="1:16">
      <c r="A207" s="51"/>
      <c r="B207" s="51" t="s">
        <v>137</v>
      </c>
      <c r="C207" s="52" t="s">
        <v>427</v>
      </c>
      <c r="D207" s="51" t="s">
        <v>141</v>
      </c>
      <c r="E207" s="51">
        <v>0.01</v>
      </c>
      <c r="F207" s="51">
        <v>9.7100000000000009</v>
      </c>
      <c r="G207" s="51">
        <v>59.13</v>
      </c>
      <c r="H207" s="51">
        <v>1.2096711883116902</v>
      </c>
      <c r="I207" s="51">
        <v>0.09</v>
      </c>
      <c r="J207" s="51">
        <v>9.98</v>
      </c>
      <c r="K207" s="51">
        <v>17.591524544543599</v>
      </c>
      <c r="L207" s="51">
        <v>0.13</v>
      </c>
      <c r="M207" s="51">
        <v>0.01</v>
      </c>
      <c r="N207" s="51">
        <v>97.861195732855307</v>
      </c>
      <c r="O207" s="53">
        <v>0.80334908849344444</v>
      </c>
      <c r="P207" s="53">
        <v>0.50280890219679675</v>
      </c>
    </row>
    <row r="208" spans="1:16">
      <c r="A208" s="51"/>
      <c r="B208" s="51" t="s">
        <v>137</v>
      </c>
      <c r="C208" s="52" t="s">
        <v>427</v>
      </c>
      <c r="D208" s="51" t="s">
        <v>141</v>
      </c>
      <c r="E208" s="51">
        <v>0.04</v>
      </c>
      <c r="F208" s="51">
        <v>10.4</v>
      </c>
      <c r="G208" s="51">
        <v>57.84</v>
      </c>
      <c r="H208" s="51">
        <v>1.7340581716254708</v>
      </c>
      <c r="I208" s="51">
        <v>7.0000000000000007E-2</v>
      </c>
      <c r="J208" s="51">
        <v>9.8800000000000008</v>
      </c>
      <c r="K208" s="51">
        <v>17.819675362705603</v>
      </c>
      <c r="L208" s="51">
        <v>0.17</v>
      </c>
      <c r="M208" s="51">
        <v>7.0000000000000007E-2</v>
      </c>
      <c r="N208" s="51">
        <v>98.023733534331072</v>
      </c>
      <c r="O208" s="53">
        <v>0.78862412393310355</v>
      </c>
      <c r="P208" s="53">
        <v>0.49706982609887962</v>
      </c>
    </row>
    <row r="209" spans="1:16">
      <c r="A209" s="51"/>
      <c r="B209" s="51" t="s">
        <v>137</v>
      </c>
      <c r="C209" s="52" t="s">
        <v>427</v>
      </c>
      <c r="D209" s="51" t="s">
        <v>141</v>
      </c>
      <c r="E209" s="51">
        <v>0.03</v>
      </c>
      <c r="F209" s="51">
        <v>10.66</v>
      </c>
      <c r="G209" s="51">
        <v>58.71</v>
      </c>
      <c r="H209" s="51">
        <v>0.67017240032407388</v>
      </c>
      <c r="I209" s="51">
        <v>0.03</v>
      </c>
      <c r="J209" s="51">
        <v>9.82</v>
      </c>
      <c r="K209" s="51">
        <v>17.936971494629752</v>
      </c>
      <c r="L209" s="51">
        <v>0.17</v>
      </c>
      <c r="M209" s="51">
        <v>0.08</v>
      </c>
      <c r="N209" s="51">
        <v>98.107143894953822</v>
      </c>
      <c r="O209" s="53">
        <v>0.78699206372410724</v>
      </c>
      <c r="P209" s="53">
        <v>0.49390704055800089</v>
      </c>
    </row>
    <row r="210" spans="1:16">
      <c r="A210" s="51"/>
      <c r="B210" s="51" t="s">
        <v>137</v>
      </c>
      <c r="C210" s="52" t="s">
        <v>427</v>
      </c>
      <c r="D210" s="51" t="s">
        <v>141</v>
      </c>
      <c r="E210" s="51">
        <v>0.05</v>
      </c>
      <c r="F210" s="51">
        <v>12.14</v>
      </c>
      <c r="G210" s="51">
        <v>56.72</v>
      </c>
      <c r="H210" s="51">
        <v>0.89539795832112101</v>
      </c>
      <c r="I210" s="51">
        <v>0.03</v>
      </c>
      <c r="J210" s="51">
        <v>10.119999999999999</v>
      </c>
      <c r="K210" s="51">
        <v>17.674311057487806</v>
      </c>
      <c r="L210" s="51">
        <v>0.14000000000000001</v>
      </c>
      <c r="M210" s="51">
        <v>0.09</v>
      </c>
      <c r="N210" s="51">
        <v>97.859709015808946</v>
      </c>
      <c r="O210" s="53">
        <v>0.75811967649640954</v>
      </c>
      <c r="P210" s="53">
        <v>0.50511764476557031</v>
      </c>
    </row>
    <row r="211" spans="1:16">
      <c r="A211" s="51"/>
      <c r="B211" s="51" t="s">
        <v>137</v>
      </c>
      <c r="C211" s="52" t="s">
        <v>427</v>
      </c>
      <c r="D211" s="51" t="s">
        <v>141</v>
      </c>
      <c r="E211" s="51">
        <v>0.02</v>
      </c>
      <c r="F211" s="51">
        <v>10.98</v>
      </c>
      <c r="G211" s="51">
        <v>58.39</v>
      </c>
      <c r="H211" s="51">
        <v>0.7252036067500035</v>
      </c>
      <c r="I211" s="51">
        <v>0.03</v>
      </c>
      <c r="J211" s="51">
        <v>10.039999999999999</v>
      </c>
      <c r="K211" s="51">
        <v>17.707453809115243</v>
      </c>
      <c r="L211" s="51">
        <v>0.15</v>
      </c>
      <c r="M211" s="51">
        <v>0.01</v>
      </c>
      <c r="N211" s="51">
        <v>98.052657415865255</v>
      </c>
      <c r="O211" s="53">
        <v>0.78105863925770813</v>
      </c>
      <c r="P211" s="53">
        <v>0.50266530148491029</v>
      </c>
    </row>
    <row r="212" spans="1:16">
      <c r="A212" s="51"/>
      <c r="B212" s="51" t="s">
        <v>137</v>
      </c>
      <c r="C212" s="52" t="s">
        <v>427</v>
      </c>
      <c r="D212" s="51" t="s">
        <v>141</v>
      </c>
      <c r="E212" s="51">
        <v>0.01</v>
      </c>
      <c r="F212" s="51">
        <v>12.77</v>
      </c>
      <c r="G212" s="51">
        <v>55.76</v>
      </c>
      <c r="H212" s="51">
        <v>0.79798427897320268</v>
      </c>
      <c r="I212" s="51">
        <v>0.05</v>
      </c>
      <c r="J212" s="51">
        <v>9.91</v>
      </c>
      <c r="K212" s="51">
        <v>18.031964958829295</v>
      </c>
      <c r="L212" s="51">
        <v>0.13</v>
      </c>
      <c r="M212" s="51">
        <v>0</v>
      </c>
      <c r="N212" s="51">
        <v>97.459949237802476</v>
      </c>
      <c r="O212" s="53">
        <v>0.74549637357997156</v>
      </c>
      <c r="P212" s="53">
        <v>0.49486722957947499</v>
      </c>
    </row>
    <row r="213" spans="1:16">
      <c r="A213" s="51"/>
      <c r="B213" s="51" t="s">
        <v>137</v>
      </c>
      <c r="C213" s="52" t="s">
        <v>427</v>
      </c>
      <c r="D213" s="51" t="s">
        <v>141</v>
      </c>
      <c r="E213" s="51">
        <v>0</v>
      </c>
      <c r="F213" s="51">
        <v>10.02</v>
      </c>
      <c r="G213" s="51">
        <v>60.31</v>
      </c>
      <c r="H213" s="51">
        <v>1.0272611913856322</v>
      </c>
      <c r="I213" s="51">
        <v>0.05</v>
      </c>
      <c r="J213" s="51">
        <v>11.97</v>
      </c>
      <c r="K213" s="51">
        <v>14.695659068373178</v>
      </c>
      <c r="L213" s="51">
        <v>0.03</v>
      </c>
      <c r="M213" s="51">
        <v>0.06</v>
      </c>
      <c r="N213" s="51">
        <v>98.162920259758806</v>
      </c>
      <c r="O213" s="53">
        <v>0.80149937127232407</v>
      </c>
      <c r="P213" s="53">
        <v>0.59216466242214172</v>
      </c>
    </row>
    <row r="214" spans="1:16">
      <c r="A214" s="51"/>
      <c r="B214" s="51" t="s">
        <v>137</v>
      </c>
      <c r="C214" s="52" t="s">
        <v>427</v>
      </c>
      <c r="D214" s="51" t="s">
        <v>141</v>
      </c>
      <c r="E214" s="51">
        <v>0.02</v>
      </c>
      <c r="F214" s="51">
        <v>10.119999999999999</v>
      </c>
      <c r="G214" s="51">
        <v>60.25</v>
      </c>
      <c r="H214" s="51">
        <v>0.94855922017190908</v>
      </c>
      <c r="I214" s="51">
        <v>0.06</v>
      </c>
      <c r="J214" s="51">
        <v>12.01</v>
      </c>
      <c r="K214" s="51">
        <v>14.626475968692784</v>
      </c>
      <c r="L214" s="51">
        <v>0.09</v>
      </c>
      <c r="M214" s="51">
        <v>7.0000000000000007E-2</v>
      </c>
      <c r="N214" s="51">
        <v>98.195035188864708</v>
      </c>
      <c r="O214" s="53">
        <v>0.79975534958190708</v>
      </c>
      <c r="P214" s="53">
        <v>0.59410852647113799</v>
      </c>
    </row>
    <row r="215" spans="1:16">
      <c r="A215" s="51"/>
      <c r="B215" s="51" t="s">
        <v>137</v>
      </c>
      <c r="C215" s="52" t="s">
        <v>427</v>
      </c>
      <c r="D215" s="51" t="s">
        <v>141</v>
      </c>
      <c r="E215" s="51">
        <v>0.02</v>
      </c>
      <c r="F215" s="51">
        <v>10.1</v>
      </c>
      <c r="G215" s="51">
        <v>59.45</v>
      </c>
      <c r="H215" s="51">
        <v>1.1914462883265515</v>
      </c>
      <c r="I215" s="51">
        <v>7.0000000000000007E-2</v>
      </c>
      <c r="J215" s="51">
        <v>11.72</v>
      </c>
      <c r="K215" s="51">
        <v>14.877923510232502</v>
      </c>
      <c r="L215" s="51">
        <v>0.1</v>
      </c>
      <c r="M215" s="51">
        <v>0.06</v>
      </c>
      <c r="N215" s="51">
        <v>97.589369798559048</v>
      </c>
      <c r="O215" s="53">
        <v>0.79792525719930063</v>
      </c>
      <c r="P215" s="53">
        <v>0.58406618947882738</v>
      </c>
    </row>
    <row r="216" spans="1:16">
      <c r="A216" s="51"/>
      <c r="B216" s="51" t="s">
        <v>142</v>
      </c>
      <c r="C216" s="52" t="s">
        <v>431</v>
      </c>
      <c r="D216" s="51" t="s">
        <v>143</v>
      </c>
      <c r="E216" s="51">
        <v>0</v>
      </c>
      <c r="F216" s="51">
        <v>9.7374178469181096</v>
      </c>
      <c r="G216" s="51">
        <v>61.805915832519503</v>
      </c>
      <c r="H216" s="51">
        <v>3.7471645969019192</v>
      </c>
      <c r="I216" s="51">
        <v>0</v>
      </c>
      <c r="J216" s="51">
        <v>11.2752541899681</v>
      </c>
      <c r="K216" s="51">
        <v>17.663990633686907</v>
      </c>
      <c r="L216" s="51">
        <v>0</v>
      </c>
      <c r="M216" s="51">
        <v>0</v>
      </c>
      <c r="N216" s="51">
        <v>104.22974309999454</v>
      </c>
      <c r="O216" s="53">
        <v>0.80981371479934416</v>
      </c>
      <c r="P216" s="53">
        <v>0.53224323176561272</v>
      </c>
    </row>
    <row r="217" spans="1:16">
      <c r="A217" s="51"/>
      <c r="B217" s="51" t="s">
        <v>142</v>
      </c>
      <c r="C217" s="52" t="s">
        <v>431</v>
      </c>
      <c r="D217" s="51" t="s">
        <v>144</v>
      </c>
      <c r="E217" s="51">
        <v>0</v>
      </c>
      <c r="F217" s="51">
        <v>11.94290444</v>
      </c>
      <c r="G217" s="51">
        <v>61.158972980000001</v>
      </c>
      <c r="H217" s="51">
        <v>2.779328076691967</v>
      </c>
      <c r="I217" s="51">
        <v>0</v>
      </c>
      <c r="J217" s="51">
        <v>10.793513799999999</v>
      </c>
      <c r="K217" s="51">
        <v>19.335573629038418</v>
      </c>
      <c r="L217" s="51">
        <v>0</v>
      </c>
      <c r="M217" s="51">
        <v>0</v>
      </c>
      <c r="N217" s="51">
        <v>106.01029292573038</v>
      </c>
      <c r="O217" s="53">
        <v>0.77453821886410201</v>
      </c>
      <c r="P217" s="53">
        <v>0.49876716496374446</v>
      </c>
    </row>
    <row r="218" spans="1:16">
      <c r="A218" s="51"/>
      <c r="B218" s="51" t="s">
        <v>142</v>
      </c>
      <c r="C218" s="52" t="s">
        <v>431</v>
      </c>
      <c r="D218" s="51" t="s">
        <v>145</v>
      </c>
      <c r="E218" s="51">
        <v>0</v>
      </c>
      <c r="F218" s="51">
        <v>9.0944498777389509</v>
      </c>
      <c r="G218" s="51">
        <v>56.941521167755099</v>
      </c>
      <c r="H218" s="51">
        <v>2.2314304457206968</v>
      </c>
      <c r="I218" s="51">
        <v>0.1966901589185</v>
      </c>
      <c r="J218" s="51">
        <v>11.0958240926266</v>
      </c>
      <c r="K218" s="51">
        <v>14.903155965620288</v>
      </c>
      <c r="L218" s="51">
        <v>0</v>
      </c>
      <c r="M218" s="51">
        <v>0</v>
      </c>
      <c r="N218" s="51">
        <v>94.463071708380127</v>
      </c>
      <c r="O218" s="53">
        <v>0.80770054537576941</v>
      </c>
      <c r="P218" s="53">
        <v>0.57029765840556179</v>
      </c>
    </row>
    <row r="219" spans="1:16">
      <c r="A219" s="51"/>
      <c r="B219" s="51" t="s">
        <v>142</v>
      </c>
      <c r="C219" s="52" t="s">
        <v>431</v>
      </c>
      <c r="D219" s="51" t="s">
        <v>146</v>
      </c>
      <c r="E219" s="51">
        <v>0</v>
      </c>
      <c r="F219" s="51">
        <v>9.7129769623279607</v>
      </c>
      <c r="G219" s="51">
        <v>57.767665386200001</v>
      </c>
      <c r="H219" s="51">
        <v>3.5266114960746116</v>
      </c>
      <c r="I219" s="51">
        <v>0.14386088587343701</v>
      </c>
      <c r="J219" s="51">
        <v>10.742926597595201</v>
      </c>
      <c r="K219" s="51">
        <v>16.846291337990056</v>
      </c>
      <c r="L219" s="51">
        <v>0</v>
      </c>
      <c r="M219" s="51">
        <v>0</v>
      </c>
      <c r="N219" s="51">
        <v>98.740332666061263</v>
      </c>
      <c r="O219" s="53">
        <v>0.79959154385828823</v>
      </c>
      <c r="P219" s="53">
        <v>0.53200290865384781</v>
      </c>
    </row>
    <row r="220" spans="1:16">
      <c r="A220" s="51"/>
      <c r="B220" s="51" t="s">
        <v>142</v>
      </c>
      <c r="C220" s="52" t="s">
        <v>431</v>
      </c>
      <c r="D220" s="51" t="s">
        <v>147</v>
      </c>
      <c r="E220" s="51">
        <v>0</v>
      </c>
      <c r="F220" s="51">
        <v>10.4278638958931</v>
      </c>
      <c r="G220" s="51">
        <v>60.554176568985</v>
      </c>
      <c r="H220" s="51">
        <v>3.8323875889867063</v>
      </c>
      <c r="I220" s="51">
        <v>0.177343247924</v>
      </c>
      <c r="J220" s="51">
        <v>10.0117668509483</v>
      </c>
      <c r="K220" s="51">
        <v>20.168375039523013</v>
      </c>
      <c r="L220" s="51">
        <v>0</v>
      </c>
      <c r="M220" s="51">
        <v>0</v>
      </c>
      <c r="N220" s="51">
        <v>105.17191319226012</v>
      </c>
      <c r="O220" s="53">
        <v>0.79573273149331247</v>
      </c>
      <c r="P220" s="53">
        <v>0.46946682977524823</v>
      </c>
    </row>
    <row r="221" spans="1:16">
      <c r="A221" s="51"/>
      <c r="B221" s="51" t="s">
        <v>142</v>
      </c>
      <c r="C221" s="52" t="s">
        <v>431</v>
      </c>
      <c r="D221" s="51" t="s">
        <v>148</v>
      </c>
      <c r="E221" s="51">
        <v>0</v>
      </c>
      <c r="F221" s="51">
        <v>9.9086090922355705</v>
      </c>
      <c r="G221" s="51">
        <v>57.279622554779102</v>
      </c>
      <c r="H221" s="51">
        <v>3.9713845929680587</v>
      </c>
      <c r="I221" s="51">
        <v>5.4325268138200003E-2</v>
      </c>
      <c r="J221" s="51">
        <v>9.3347005546093005</v>
      </c>
      <c r="K221" s="51">
        <v>19.302820271131473</v>
      </c>
      <c r="L221" s="51">
        <v>0</v>
      </c>
      <c r="M221" s="51">
        <v>0</v>
      </c>
      <c r="N221" s="51">
        <v>99.851462333861718</v>
      </c>
      <c r="O221" s="53">
        <v>0.79499770227064681</v>
      </c>
      <c r="P221" s="53">
        <v>0.46295733237532516</v>
      </c>
    </row>
    <row r="222" spans="1:16">
      <c r="A222" s="51"/>
      <c r="B222" s="51" t="s">
        <v>142</v>
      </c>
      <c r="C222" s="52" t="s">
        <v>431</v>
      </c>
      <c r="D222" s="51" t="s">
        <v>149</v>
      </c>
      <c r="E222" s="51">
        <v>0</v>
      </c>
      <c r="F222" s="51">
        <v>9.8936818540096301</v>
      </c>
      <c r="G222" s="51">
        <v>59.016001224517801</v>
      </c>
      <c r="H222" s="51">
        <v>3.4408591350342439</v>
      </c>
      <c r="I222" s="51">
        <v>2.1926488261669898E-2</v>
      </c>
      <c r="J222" s="51">
        <v>9.6998289227485692</v>
      </c>
      <c r="K222" s="51">
        <v>19.165266075843078</v>
      </c>
      <c r="L222" s="51">
        <v>0</v>
      </c>
      <c r="M222" s="51">
        <v>0</v>
      </c>
      <c r="N222" s="51">
        <v>101.237563700415</v>
      </c>
      <c r="O222" s="53">
        <v>0.80006319005665782</v>
      </c>
      <c r="P222" s="53">
        <v>0.47429232136041971</v>
      </c>
    </row>
    <row r="223" spans="1:16">
      <c r="A223" s="51"/>
      <c r="B223" s="51" t="s">
        <v>142</v>
      </c>
      <c r="C223" s="52" t="s">
        <v>431</v>
      </c>
      <c r="D223" s="51" t="s">
        <v>150</v>
      </c>
      <c r="E223" s="51">
        <v>0</v>
      </c>
      <c r="F223" s="51">
        <v>9.7846396267414093</v>
      </c>
      <c r="G223" s="51">
        <v>58.858186006545999</v>
      </c>
      <c r="H223" s="51">
        <v>2.9738237840654422</v>
      </c>
      <c r="I223" s="51">
        <v>0.26117023080587398</v>
      </c>
      <c r="J223" s="51">
        <v>9.7697734832763707</v>
      </c>
      <c r="K223" s="51">
        <v>19.1092899822692</v>
      </c>
      <c r="L223" s="51">
        <v>0</v>
      </c>
      <c r="M223" s="51">
        <v>0</v>
      </c>
      <c r="N223" s="51">
        <v>100.75688311370429</v>
      </c>
      <c r="O223" s="53">
        <v>0.80140426448260682</v>
      </c>
      <c r="P223" s="53">
        <v>0.47681377646657075</v>
      </c>
    </row>
    <row r="224" spans="1:16">
      <c r="A224" s="51"/>
      <c r="B224" s="51" t="s">
        <v>142</v>
      </c>
      <c r="C224" s="52" t="s">
        <v>431</v>
      </c>
      <c r="D224" s="51" t="s">
        <v>151</v>
      </c>
      <c r="E224" s="51">
        <v>0</v>
      </c>
      <c r="F224" s="51">
        <v>9.3771077692508698</v>
      </c>
      <c r="G224" s="51">
        <v>59.131538867950397</v>
      </c>
      <c r="H224" s="51">
        <v>0.3781140975007784</v>
      </c>
      <c r="I224" s="51">
        <v>0.243387836962938</v>
      </c>
      <c r="J224" s="51">
        <v>10.3930212557316</v>
      </c>
      <c r="K224" s="51">
        <v>16.640537572793182</v>
      </c>
      <c r="L224" s="51">
        <v>0</v>
      </c>
      <c r="M224" s="51">
        <v>0</v>
      </c>
      <c r="N224" s="51">
        <v>96.163707400189764</v>
      </c>
      <c r="O224" s="53">
        <v>0.80880595066021976</v>
      </c>
      <c r="P224" s="53">
        <v>0.52681491496721711</v>
      </c>
    </row>
    <row r="225" spans="1:16">
      <c r="A225" s="51"/>
      <c r="B225" s="51" t="s">
        <v>142</v>
      </c>
      <c r="C225" s="52" t="s">
        <v>431</v>
      </c>
      <c r="D225" s="51" t="s">
        <v>152</v>
      </c>
      <c r="E225" s="51">
        <v>0</v>
      </c>
      <c r="F225" s="51">
        <v>9.96098592877388</v>
      </c>
      <c r="G225" s="51">
        <v>61.181640625</v>
      </c>
      <c r="H225" s="51">
        <v>0.69921521420616928</v>
      </c>
      <c r="I225" s="51">
        <v>4.13844391005114E-2</v>
      </c>
      <c r="J225" s="51">
        <v>11.019455641508101</v>
      </c>
      <c r="K225" s="51">
        <v>16.685552134200726</v>
      </c>
      <c r="L225" s="51">
        <v>0</v>
      </c>
      <c r="M225" s="51">
        <v>0</v>
      </c>
      <c r="N225" s="51">
        <v>99.588233982789376</v>
      </c>
      <c r="O225" s="53">
        <v>0.80470243408376696</v>
      </c>
      <c r="P225" s="53">
        <v>0.54070696840426635</v>
      </c>
    </row>
    <row r="226" spans="1:16">
      <c r="A226" s="51"/>
      <c r="B226" s="51" t="s">
        <v>142</v>
      </c>
      <c r="C226" s="52" t="s">
        <v>431</v>
      </c>
      <c r="D226" s="51" t="s">
        <v>153</v>
      </c>
      <c r="E226" s="51">
        <v>0</v>
      </c>
      <c r="F226" s="51">
        <v>9.8420098423957807</v>
      </c>
      <c r="G226" s="51">
        <v>61.1152827739716</v>
      </c>
      <c r="H226" s="51">
        <v>2.1308865891265558</v>
      </c>
      <c r="I226" s="51">
        <v>2.8507030219770999E-2</v>
      </c>
      <c r="J226" s="51">
        <v>11.469391733407999</v>
      </c>
      <c r="K226" s="51">
        <v>16.389252789156661</v>
      </c>
      <c r="L226" s="51">
        <v>0</v>
      </c>
      <c r="M226" s="51">
        <v>0</v>
      </c>
      <c r="N226" s="51">
        <v>100.97533075827837</v>
      </c>
      <c r="O226" s="53">
        <v>0.80641457883193779</v>
      </c>
      <c r="P226" s="53">
        <v>0.55505732896599824</v>
      </c>
    </row>
    <row r="227" spans="1:16">
      <c r="A227" s="51"/>
      <c r="B227" s="51" t="s">
        <v>142</v>
      </c>
      <c r="C227" s="52" t="s">
        <v>431</v>
      </c>
      <c r="D227" s="51" t="s">
        <v>154</v>
      </c>
      <c r="E227" s="51">
        <v>0</v>
      </c>
      <c r="F227" s="51">
        <v>11.5892015397549</v>
      </c>
      <c r="G227" s="51">
        <v>61.2135171890259</v>
      </c>
      <c r="H227" s="51">
        <v>2.9096901493723952</v>
      </c>
      <c r="I227" s="51">
        <v>8.1842328654602198E-2</v>
      </c>
      <c r="J227" s="51">
        <v>13.8068810105324</v>
      </c>
      <c r="K227" s="51">
        <v>13.946349331964781</v>
      </c>
      <c r="L227" s="51">
        <v>0</v>
      </c>
      <c r="M227" s="51">
        <v>0</v>
      </c>
      <c r="N227" s="51">
        <v>103.54748154930498</v>
      </c>
      <c r="O227" s="53">
        <v>0.77989787865203208</v>
      </c>
      <c r="P227" s="53">
        <v>0.63830598511113668</v>
      </c>
    </row>
    <row r="228" spans="1:16">
      <c r="A228" s="51"/>
      <c r="B228" s="51" t="s">
        <v>142</v>
      </c>
      <c r="C228" s="52" t="s">
        <v>431</v>
      </c>
      <c r="D228" s="51" t="s">
        <v>155</v>
      </c>
      <c r="E228" s="51">
        <v>0</v>
      </c>
      <c r="F228" s="51">
        <v>11.035655438899999</v>
      </c>
      <c r="G228" s="51">
        <v>62.044650316238403</v>
      </c>
      <c r="H228" s="51">
        <v>1.8819380388207079</v>
      </c>
      <c r="I228" s="51">
        <v>0.20738600287586501</v>
      </c>
      <c r="J228" s="51">
        <v>13.085673749446901</v>
      </c>
      <c r="K228" s="51">
        <v>14.735949144278248</v>
      </c>
      <c r="L228" s="51">
        <v>0</v>
      </c>
      <c r="M228" s="51">
        <v>0.27262754738330802</v>
      </c>
      <c r="N228" s="51">
        <v>103.26388023794343</v>
      </c>
      <c r="O228" s="53">
        <v>0.7904267958840302</v>
      </c>
      <c r="P228" s="53">
        <v>0.61284759562175084</v>
      </c>
    </row>
    <row r="229" spans="1:16">
      <c r="A229" s="51"/>
      <c r="B229" s="51" t="s">
        <v>142</v>
      </c>
      <c r="C229" s="52" t="s">
        <v>431</v>
      </c>
      <c r="D229" s="51" t="s">
        <v>156</v>
      </c>
      <c r="E229" s="51">
        <v>0</v>
      </c>
      <c r="F229" s="51">
        <v>11.346869915723801</v>
      </c>
      <c r="G229" s="51">
        <v>62.193268537521398</v>
      </c>
      <c r="H229" s="51">
        <v>2.044431975196193</v>
      </c>
      <c r="I229" s="51">
        <v>0.13016744051128601</v>
      </c>
      <c r="J229" s="51">
        <v>14.0001550316811</v>
      </c>
      <c r="K229" s="51">
        <v>13.500978159314945</v>
      </c>
      <c r="L229" s="51">
        <v>0</v>
      </c>
      <c r="M229" s="51">
        <v>9.4441126566380304E-2</v>
      </c>
      <c r="N229" s="51">
        <v>103.31031218651509</v>
      </c>
      <c r="O229" s="53">
        <v>0.78618516023619411</v>
      </c>
      <c r="P229" s="53">
        <v>0.64893840834492789</v>
      </c>
    </row>
    <row r="230" spans="1:16">
      <c r="A230" s="51"/>
      <c r="B230" s="51" t="s">
        <v>142</v>
      </c>
      <c r="C230" s="52" t="s">
        <v>431</v>
      </c>
      <c r="D230" s="51" t="s">
        <v>157</v>
      </c>
      <c r="E230" s="51">
        <v>0</v>
      </c>
      <c r="F230" s="51">
        <v>10.465169698</v>
      </c>
      <c r="G230" s="51">
        <v>62.653505802154498</v>
      </c>
      <c r="H230" s="51">
        <v>1.5954275653448053</v>
      </c>
      <c r="I230" s="51">
        <v>0.205480586737394</v>
      </c>
      <c r="J230" s="51">
        <v>12.718832492828399</v>
      </c>
      <c r="K230" s="51">
        <v>15.273305274566651</v>
      </c>
      <c r="L230" s="51">
        <v>0</v>
      </c>
      <c r="M230" s="51">
        <v>0.13754256069660201</v>
      </c>
      <c r="N230" s="51">
        <v>103.04926398032835</v>
      </c>
      <c r="O230" s="53">
        <v>0.80064717986323097</v>
      </c>
      <c r="P230" s="53">
        <v>0.59749708836314086</v>
      </c>
    </row>
    <row r="231" spans="1:16">
      <c r="A231" s="51"/>
      <c r="B231" s="51" t="s">
        <v>142</v>
      </c>
      <c r="C231" s="52" t="s">
        <v>431</v>
      </c>
      <c r="D231" s="51" t="s">
        <v>158</v>
      </c>
      <c r="E231" s="51">
        <v>0</v>
      </c>
      <c r="F231" s="51">
        <v>11.370317637920399</v>
      </c>
      <c r="G231" s="51">
        <v>62.614637613296502</v>
      </c>
      <c r="H231" s="51">
        <v>2.0693158120559501</v>
      </c>
      <c r="I231" s="51">
        <v>0.17224523471668399</v>
      </c>
      <c r="J231" s="51">
        <v>13.6878564953804</v>
      </c>
      <c r="K231" s="51">
        <v>14.328481800541793</v>
      </c>
      <c r="L231" s="51">
        <v>0</v>
      </c>
      <c r="M231" s="51">
        <v>0.12747265864163601</v>
      </c>
      <c r="N231" s="51">
        <v>104.37032725255337</v>
      </c>
      <c r="O231" s="53">
        <v>0.78697214513436609</v>
      </c>
      <c r="P231" s="53">
        <v>0.63002629582805758</v>
      </c>
    </row>
    <row r="232" spans="1:16">
      <c r="A232" s="51"/>
      <c r="B232" s="51" t="s">
        <v>142</v>
      </c>
      <c r="C232" s="52" t="s">
        <v>431</v>
      </c>
      <c r="D232" s="51" t="s">
        <v>159</v>
      </c>
      <c r="E232" s="51">
        <v>0</v>
      </c>
      <c r="F232" s="51">
        <v>10.922012478113199</v>
      </c>
      <c r="G232" s="51">
        <v>62.356001138687098</v>
      </c>
      <c r="H232" s="51">
        <v>2.0064139340195393</v>
      </c>
      <c r="I232" s="51">
        <v>0.10049673728644901</v>
      </c>
      <c r="J232" s="51">
        <v>12.3817965388298</v>
      </c>
      <c r="K232" s="51">
        <v>15.907764197507175</v>
      </c>
      <c r="L232" s="51">
        <v>0</v>
      </c>
      <c r="M232" s="51">
        <v>0.28695405926555401</v>
      </c>
      <c r="N232" s="51">
        <v>103.96143908370881</v>
      </c>
      <c r="O232" s="53">
        <v>0.79295934184149963</v>
      </c>
      <c r="P232" s="53">
        <v>0.58114851343260931</v>
      </c>
    </row>
    <row r="233" spans="1:16">
      <c r="A233" s="51"/>
      <c r="B233" s="51" t="s">
        <v>142</v>
      </c>
      <c r="C233" s="52" t="s">
        <v>431</v>
      </c>
      <c r="D233" s="51" t="s">
        <v>160</v>
      </c>
      <c r="E233" s="51">
        <v>0</v>
      </c>
      <c r="F233" s="51">
        <v>10.2338783442974</v>
      </c>
      <c r="G233" s="51">
        <v>60.010659694671602</v>
      </c>
      <c r="H233" s="51">
        <v>2.8020659864281536</v>
      </c>
      <c r="I233" s="51">
        <v>0</v>
      </c>
      <c r="J233" s="51">
        <v>11.671146750450101</v>
      </c>
      <c r="K233" s="51">
        <v>15.828872639103601</v>
      </c>
      <c r="L233" s="51">
        <v>0</v>
      </c>
      <c r="M233" s="51">
        <v>0.21353738848119999</v>
      </c>
      <c r="N233" s="51">
        <v>100.76016080343206</v>
      </c>
      <c r="O233" s="53">
        <v>0.79731482066935844</v>
      </c>
      <c r="P233" s="53">
        <v>0.56791610005550319</v>
      </c>
    </row>
    <row r="234" spans="1:16">
      <c r="A234" s="51"/>
      <c r="B234" s="51" t="s">
        <v>142</v>
      </c>
      <c r="C234" s="52" t="s">
        <v>431</v>
      </c>
      <c r="D234" s="51" t="s">
        <v>161</v>
      </c>
      <c r="E234" s="51">
        <v>0</v>
      </c>
      <c r="F234" s="51">
        <v>10.671562701463699</v>
      </c>
      <c r="G234" s="51">
        <v>58.5943698883057</v>
      </c>
      <c r="H234" s="51">
        <v>3.0836037228951483</v>
      </c>
      <c r="I234" s="51">
        <v>0</v>
      </c>
      <c r="J234" s="51">
        <v>11.592947691679001</v>
      </c>
      <c r="K234" s="51">
        <v>15.732436742355947</v>
      </c>
      <c r="L234" s="51">
        <v>0</v>
      </c>
      <c r="M234" s="51">
        <v>0.21501784212887301</v>
      </c>
      <c r="N234" s="51">
        <v>99.889938588828358</v>
      </c>
      <c r="O234" s="53">
        <v>0.78647939599457395</v>
      </c>
      <c r="P234" s="53">
        <v>0.5677659874939246</v>
      </c>
    </row>
    <row r="235" spans="1:16">
      <c r="A235" s="51"/>
      <c r="B235" s="51" t="s">
        <v>142</v>
      </c>
      <c r="C235" s="52" t="s">
        <v>431</v>
      </c>
      <c r="D235" s="51" t="s">
        <v>162</v>
      </c>
      <c r="E235" s="51">
        <v>0</v>
      </c>
      <c r="F235" s="51">
        <v>9.9752508103847504</v>
      </c>
      <c r="G235" s="51">
        <v>57.2055697441101</v>
      </c>
      <c r="H235" s="51">
        <v>2.1040514147620328</v>
      </c>
      <c r="I235" s="51">
        <v>0</v>
      </c>
      <c r="J235" s="51">
        <v>11.2968862056732</v>
      </c>
      <c r="K235" s="51">
        <v>14.82075938435891</v>
      </c>
      <c r="L235" s="51">
        <v>0</v>
      </c>
      <c r="M235" s="51">
        <v>6.0723343631252702E-2</v>
      </c>
      <c r="N235" s="51">
        <v>95.463240902920262</v>
      </c>
      <c r="O235" s="53">
        <v>0.79369134008335884</v>
      </c>
      <c r="P235" s="53">
        <v>0.57604736140511548</v>
      </c>
    </row>
    <row r="236" spans="1:16">
      <c r="A236" s="51"/>
      <c r="B236" s="51" t="s">
        <v>142</v>
      </c>
      <c r="C236" s="52" t="s">
        <v>431</v>
      </c>
      <c r="D236" s="51" t="s">
        <v>163</v>
      </c>
      <c r="E236" s="51">
        <v>0</v>
      </c>
      <c r="F236" s="51">
        <v>10.078591108322099</v>
      </c>
      <c r="G236" s="51">
        <v>60.474848747253397</v>
      </c>
      <c r="H236" s="51">
        <v>1.8570067974424211</v>
      </c>
      <c r="I236" s="51">
        <v>0</v>
      </c>
      <c r="J236" s="51">
        <v>11.401805281639099</v>
      </c>
      <c r="K236" s="51">
        <v>16.09619473737688</v>
      </c>
      <c r="L236" s="51">
        <v>0</v>
      </c>
      <c r="M236" s="51">
        <v>0.10710033820942</v>
      </c>
      <c r="N236" s="51">
        <v>100.01554701024331</v>
      </c>
      <c r="O236" s="53">
        <v>0.8010055851997917</v>
      </c>
      <c r="P236" s="53">
        <v>0.55805169205981964</v>
      </c>
    </row>
    <row r="237" spans="1:16">
      <c r="A237" s="51"/>
      <c r="B237" s="51" t="s">
        <v>142</v>
      </c>
      <c r="C237" s="52" t="s">
        <v>431</v>
      </c>
      <c r="D237" s="51" t="s">
        <v>164</v>
      </c>
      <c r="E237" s="51">
        <v>0</v>
      </c>
      <c r="F237" s="51">
        <v>10.525250434875501</v>
      </c>
      <c r="G237" s="51">
        <v>60.447192192077601</v>
      </c>
      <c r="H237" s="51">
        <v>2.3897034811749163</v>
      </c>
      <c r="I237" s="51">
        <v>0</v>
      </c>
      <c r="J237" s="51">
        <v>12.482525408268</v>
      </c>
      <c r="K237" s="51">
        <v>14.721352291936247</v>
      </c>
      <c r="L237" s="51">
        <v>0</v>
      </c>
      <c r="M237" s="51">
        <v>9.6373911947012003E-2</v>
      </c>
      <c r="N237" s="51">
        <v>100.66239772027927</v>
      </c>
      <c r="O237" s="53">
        <v>0.79392847241518183</v>
      </c>
      <c r="P237" s="53">
        <v>0.60183110739920909</v>
      </c>
    </row>
    <row r="238" spans="1:16">
      <c r="A238" s="51"/>
      <c r="B238" s="51" t="s">
        <v>142</v>
      </c>
      <c r="C238" s="52" t="s">
        <v>431</v>
      </c>
      <c r="D238" s="51" t="s">
        <v>165</v>
      </c>
      <c r="E238" s="51">
        <v>0</v>
      </c>
      <c r="F238" s="51">
        <v>10.4327321052551</v>
      </c>
      <c r="G238" s="51">
        <v>58.579456806182897</v>
      </c>
      <c r="H238" s="51">
        <v>2.7079005305146135</v>
      </c>
      <c r="I238" s="51">
        <v>0</v>
      </c>
      <c r="J238" s="51">
        <v>11.4737614989281</v>
      </c>
      <c r="K238" s="51">
        <v>15.737423173098469</v>
      </c>
      <c r="L238" s="51">
        <v>0</v>
      </c>
      <c r="M238" s="51">
        <v>7.2697555879131001E-2</v>
      </c>
      <c r="N238" s="51">
        <v>99.003971669858302</v>
      </c>
      <c r="O238" s="53">
        <v>0.7902135265604493</v>
      </c>
      <c r="P238" s="53">
        <v>0.56515027679680019</v>
      </c>
    </row>
    <row r="239" spans="1:16">
      <c r="A239" s="51"/>
      <c r="B239" s="51" t="s">
        <v>142</v>
      </c>
      <c r="C239" s="52" t="s">
        <v>431</v>
      </c>
      <c r="D239" s="51" t="s">
        <v>166</v>
      </c>
      <c r="E239" s="51">
        <v>0</v>
      </c>
      <c r="F239" s="51">
        <v>10.4930847883225</v>
      </c>
      <c r="G239" s="51">
        <v>60.023319721221903</v>
      </c>
      <c r="H239" s="51">
        <v>3.2388282802027488</v>
      </c>
      <c r="I239" s="51">
        <v>0</v>
      </c>
      <c r="J239" s="51">
        <v>12.0992235839367</v>
      </c>
      <c r="K239" s="51">
        <v>15.656319598008201</v>
      </c>
      <c r="L239" s="51">
        <v>0</v>
      </c>
      <c r="M239" s="51">
        <v>0</v>
      </c>
      <c r="N239" s="51">
        <v>101.51077597169206</v>
      </c>
      <c r="O239" s="53">
        <v>0.79327717287882893</v>
      </c>
      <c r="P239" s="53">
        <v>0.57940625832396475</v>
      </c>
    </row>
    <row r="240" spans="1:16">
      <c r="A240" s="51"/>
      <c r="B240" s="51" t="s">
        <v>142</v>
      </c>
      <c r="C240" s="52" t="s">
        <v>431</v>
      </c>
      <c r="D240" s="51" t="s">
        <v>167</v>
      </c>
      <c r="E240" s="51">
        <v>0</v>
      </c>
      <c r="F240" s="51">
        <v>10.4434914886951</v>
      </c>
      <c r="G240" s="51">
        <v>60.045069456100499</v>
      </c>
      <c r="H240" s="51">
        <v>2.3718811300040468</v>
      </c>
      <c r="I240" s="51">
        <v>0</v>
      </c>
      <c r="J240" s="51">
        <v>11.660555005073601</v>
      </c>
      <c r="K240" s="51">
        <v>16.023579049948356</v>
      </c>
      <c r="L240" s="51">
        <v>0</v>
      </c>
      <c r="M240" s="51">
        <v>0</v>
      </c>
      <c r="N240" s="51">
        <v>100.54457612982159</v>
      </c>
      <c r="O240" s="53">
        <v>0.7941122269663794</v>
      </c>
      <c r="P240" s="53">
        <v>0.56469044898421406</v>
      </c>
    </row>
    <row r="241" spans="1:16">
      <c r="A241" s="51"/>
      <c r="B241" s="51" t="s">
        <v>142</v>
      </c>
      <c r="C241" s="52" t="s">
        <v>427</v>
      </c>
      <c r="D241" s="51" t="s">
        <v>168</v>
      </c>
      <c r="E241" s="51">
        <v>0.22</v>
      </c>
      <c r="F241" s="51">
        <v>14.75</v>
      </c>
      <c r="G241" s="51">
        <v>51.91</v>
      </c>
      <c r="H241" s="51">
        <v>1.9881234760506423</v>
      </c>
      <c r="I241" s="51">
        <v>0.14000000000000001</v>
      </c>
      <c r="J241" s="51">
        <v>8.02</v>
      </c>
      <c r="K241" s="51">
        <v>23.54</v>
      </c>
      <c r="L241" s="51">
        <v>0.35</v>
      </c>
      <c r="M241" s="51">
        <v>0.21</v>
      </c>
      <c r="N241" s="51">
        <v>101.12812347605062</v>
      </c>
      <c r="O241" s="53">
        <v>0.7024611840370083</v>
      </c>
      <c r="P241" s="53">
        <v>0.39659944758400539</v>
      </c>
    </row>
    <row r="242" spans="1:16">
      <c r="A242" s="51"/>
      <c r="B242" s="51" t="s">
        <v>142</v>
      </c>
      <c r="C242" s="52" t="s">
        <v>427</v>
      </c>
      <c r="D242" s="51" t="s">
        <v>169</v>
      </c>
      <c r="E242" s="51">
        <v>0.16</v>
      </c>
      <c r="F242" s="51">
        <v>12.96</v>
      </c>
      <c r="G242" s="51">
        <v>52.96</v>
      </c>
      <c r="H242" s="51">
        <v>4.3776026405181119</v>
      </c>
      <c r="I242" s="51">
        <v>0.08</v>
      </c>
      <c r="J242" s="51">
        <v>9.0399999999999991</v>
      </c>
      <c r="K242" s="51">
        <v>24.01</v>
      </c>
      <c r="L242" s="51">
        <v>0.3</v>
      </c>
      <c r="M242" s="51">
        <v>0.18</v>
      </c>
      <c r="N242" s="51">
        <v>104.06760264051812</v>
      </c>
      <c r="O242" s="53">
        <v>0.73271597934637367</v>
      </c>
      <c r="P242" s="53">
        <v>0.44533285600336386</v>
      </c>
    </row>
    <row r="243" spans="1:16">
      <c r="A243" s="51"/>
      <c r="B243" s="51" t="s">
        <v>142</v>
      </c>
      <c r="C243" s="52" t="s">
        <v>427</v>
      </c>
      <c r="D243" s="51" t="s">
        <v>170</v>
      </c>
      <c r="E243" s="51">
        <v>0.06</v>
      </c>
      <c r="F243" s="51">
        <v>9.3699999999999992</v>
      </c>
      <c r="G243" s="51">
        <v>57.62</v>
      </c>
      <c r="H243" s="51">
        <v>3.7320144655890193</v>
      </c>
      <c r="I243" s="51">
        <v>0</v>
      </c>
      <c r="J243" s="51">
        <v>9.91</v>
      </c>
      <c r="K243" s="51">
        <v>20.97</v>
      </c>
      <c r="L243" s="51">
        <v>0.38</v>
      </c>
      <c r="M243" s="51">
        <v>0</v>
      </c>
      <c r="N243" s="51">
        <v>102.04201446558901</v>
      </c>
      <c r="O243" s="53">
        <v>0.80488868110333889</v>
      </c>
      <c r="P243" s="53">
        <v>0.50075995916225047</v>
      </c>
    </row>
    <row r="244" spans="1:16">
      <c r="A244" s="51"/>
      <c r="B244" s="51" t="s">
        <v>142</v>
      </c>
      <c r="C244" s="52" t="s">
        <v>427</v>
      </c>
      <c r="D244" s="51" t="s">
        <v>171</v>
      </c>
      <c r="E244" s="51">
        <v>0.09</v>
      </c>
      <c r="F244" s="51">
        <v>8.44</v>
      </c>
      <c r="G244" s="51">
        <v>58.26</v>
      </c>
      <c r="H244" s="51">
        <v>3.1031838490833685</v>
      </c>
      <c r="I244" s="51">
        <v>0.05</v>
      </c>
      <c r="J244" s="51">
        <v>9.3800000000000008</v>
      </c>
      <c r="K244" s="51">
        <v>20.84</v>
      </c>
      <c r="L244" s="51">
        <v>0.31</v>
      </c>
      <c r="M244" s="51">
        <v>0.11</v>
      </c>
      <c r="N244" s="51">
        <v>100.58318384908335</v>
      </c>
      <c r="O244" s="53">
        <v>0.82240255119497174</v>
      </c>
      <c r="P244" s="53">
        <v>0.48091682637796934</v>
      </c>
    </row>
    <row r="245" spans="1:16">
      <c r="A245" s="51"/>
      <c r="B245" s="51" t="s">
        <v>142</v>
      </c>
      <c r="C245" s="52" t="s">
        <v>427</v>
      </c>
      <c r="D245" s="51" t="s">
        <v>172</v>
      </c>
      <c r="E245" s="51">
        <v>0</v>
      </c>
      <c r="F245" s="51">
        <v>8.16</v>
      </c>
      <c r="G245" s="51">
        <v>59.94</v>
      </c>
      <c r="H245" s="51">
        <v>2.8670034033267888</v>
      </c>
      <c r="I245" s="51">
        <v>0.19</v>
      </c>
      <c r="J245" s="51">
        <v>9.58</v>
      </c>
      <c r="K245" s="51">
        <v>20.79</v>
      </c>
      <c r="L245" s="51">
        <v>0.28000000000000003</v>
      </c>
      <c r="M245" s="51">
        <v>0.15</v>
      </c>
      <c r="N245" s="51">
        <v>101.95700340332678</v>
      </c>
      <c r="O245" s="53">
        <v>0.83130115420484985</v>
      </c>
      <c r="P245" s="53">
        <v>0.48394638212959046</v>
      </c>
    </row>
    <row r="246" spans="1:16">
      <c r="A246" s="51"/>
      <c r="B246" s="51" t="s">
        <v>142</v>
      </c>
      <c r="C246" s="52" t="s">
        <v>427</v>
      </c>
      <c r="D246" s="51" t="s">
        <v>173</v>
      </c>
      <c r="E246" s="51">
        <v>0</v>
      </c>
      <c r="F246" s="51">
        <v>11.05</v>
      </c>
      <c r="G246" s="51">
        <v>55.82</v>
      </c>
      <c r="H246" s="51">
        <v>4.1494429419574397</v>
      </c>
      <c r="I246" s="51">
        <v>0.25</v>
      </c>
      <c r="J246" s="51">
        <v>9.6199999999999992</v>
      </c>
      <c r="K246" s="51">
        <v>22.93</v>
      </c>
      <c r="L246" s="51">
        <v>0</v>
      </c>
      <c r="M246" s="51">
        <v>0.15</v>
      </c>
      <c r="N246" s="51">
        <v>103.96944294195745</v>
      </c>
      <c r="O246" s="53">
        <v>0.77214781391535248</v>
      </c>
      <c r="P246" s="53">
        <v>0.47182919716624377</v>
      </c>
    </row>
    <row r="247" spans="1:16">
      <c r="A247" s="51"/>
      <c r="B247" s="51" t="s">
        <v>142</v>
      </c>
      <c r="C247" s="52" t="s">
        <v>427</v>
      </c>
      <c r="D247" s="51" t="s">
        <v>174</v>
      </c>
      <c r="E247" s="51">
        <v>0</v>
      </c>
      <c r="F247" s="51">
        <v>7.49</v>
      </c>
      <c r="G247" s="51">
        <v>56.87</v>
      </c>
      <c r="H247" s="51">
        <v>5.9074078597353887</v>
      </c>
      <c r="I247" s="51">
        <v>0.25</v>
      </c>
      <c r="J247" s="51">
        <v>7.77</v>
      </c>
      <c r="K247" s="51">
        <v>26.4</v>
      </c>
      <c r="L247" s="51">
        <v>0.11</v>
      </c>
      <c r="M247" s="51">
        <v>0.23</v>
      </c>
      <c r="N247" s="51">
        <v>105.02740785973538</v>
      </c>
      <c r="O247" s="53">
        <v>0.83589221695982618</v>
      </c>
      <c r="P247" s="53">
        <v>0.39646991116347552</v>
      </c>
    </row>
    <row r="248" spans="1:16">
      <c r="A248" s="51"/>
      <c r="B248" s="51" t="s">
        <v>142</v>
      </c>
      <c r="C248" s="52" t="s">
        <v>427</v>
      </c>
      <c r="D248" s="51" t="s">
        <v>175</v>
      </c>
      <c r="E248" s="51">
        <v>0</v>
      </c>
      <c r="F248" s="51">
        <v>8.01</v>
      </c>
      <c r="G248" s="51">
        <v>56.96</v>
      </c>
      <c r="H248" s="51">
        <v>5.1675253933040146</v>
      </c>
      <c r="I248" s="51">
        <v>0.15</v>
      </c>
      <c r="J248" s="51">
        <v>7.81</v>
      </c>
      <c r="K248" s="51">
        <v>25.39</v>
      </c>
      <c r="L248" s="51">
        <v>0.41</v>
      </c>
      <c r="M248" s="51">
        <v>0.09</v>
      </c>
      <c r="N248" s="51">
        <v>103.98752539330403</v>
      </c>
      <c r="O248" s="53">
        <v>0.82670256715603363</v>
      </c>
      <c r="P248" s="53">
        <v>0.40164894358769765</v>
      </c>
    </row>
    <row r="249" spans="1:16">
      <c r="A249" s="51"/>
      <c r="B249" s="51" t="s">
        <v>142</v>
      </c>
      <c r="C249" s="52" t="s">
        <v>427</v>
      </c>
      <c r="D249" s="51" t="s">
        <v>176</v>
      </c>
      <c r="E249" s="51">
        <v>0</v>
      </c>
      <c r="F249" s="51">
        <v>7.97</v>
      </c>
      <c r="G249" s="51">
        <v>57.26</v>
      </c>
      <c r="H249" s="51">
        <v>4.7496667296128114</v>
      </c>
      <c r="I249" s="51">
        <v>0.2</v>
      </c>
      <c r="J249" s="51">
        <v>7.67</v>
      </c>
      <c r="K249" s="51">
        <v>25.15</v>
      </c>
      <c r="L249" s="51">
        <v>0.49</v>
      </c>
      <c r="M249" s="51">
        <v>0.14000000000000001</v>
      </c>
      <c r="N249" s="51">
        <v>103.62966672961281</v>
      </c>
      <c r="O249" s="53">
        <v>0.82816744758301275</v>
      </c>
      <c r="P249" s="53">
        <v>0.39574573412104702</v>
      </c>
    </row>
    <row r="250" spans="1:16">
      <c r="A250" s="51"/>
      <c r="B250" s="51" t="s">
        <v>142</v>
      </c>
      <c r="C250" s="52" t="s">
        <v>427</v>
      </c>
      <c r="D250" s="51" t="s">
        <v>177</v>
      </c>
      <c r="E250" s="51">
        <v>0</v>
      </c>
      <c r="F250" s="51">
        <v>8.3000000000000007</v>
      </c>
      <c r="G250" s="51">
        <v>56.31</v>
      </c>
      <c r="H250" s="51">
        <v>5.6244217572233728</v>
      </c>
      <c r="I250" s="51">
        <v>0.16</v>
      </c>
      <c r="J250" s="51">
        <v>7.99</v>
      </c>
      <c r="K250" s="51">
        <v>25.65</v>
      </c>
      <c r="L250" s="51">
        <v>0.39</v>
      </c>
      <c r="M250" s="51">
        <v>0.06</v>
      </c>
      <c r="N250" s="51">
        <v>104.48442175722336</v>
      </c>
      <c r="O250" s="53">
        <v>0.8198591796025948</v>
      </c>
      <c r="P250" s="53">
        <v>0.40890343243551602</v>
      </c>
    </row>
    <row r="251" spans="1:16">
      <c r="A251" s="51"/>
      <c r="B251" s="51" t="s">
        <v>142</v>
      </c>
      <c r="C251" s="52" t="s">
        <v>427</v>
      </c>
      <c r="D251" s="51" t="s">
        <v>178</v>
      </c>
      <c r="E251" s="51">
        <v>0</v>
      </c>
      <c r="F251" s="51">
        <v>8.11</v>
      </c>
      <c r="G251" s="51">
        <v>56.24</v>
      </c>
      <c r="H251" s="51">
        <v>6.1544501460791396</v>
      </c>
      <c r="I251" s="51">
        <v>0.17</v>
      </c>
      <c r="J251" s="51">
        <v>8.19</v>
      </c>
      <c r="K251" s="51">
        <v>25.75</v>
      </c>
      <c r="L251" s="51">
        <v>0.47</v>
      </c>
      <c r="M251" s="51">
        <v>0.09</v>
      </c>
      <c r="N251" s="51">
        <v>105.17445014607914</v>
      </c>
      <c r="O251" s="53">
        <v>0.82307296929729801</v>
      </c>
      <c r="P251" s="53">
        <v>0.41938451074808925</v>
      </c>
    </row>
    <row r="252" spans="1:16">
      <c r="A252" s="51"/>
      <c r="B252" s="51" t="s">
        <v>142</v>
      </c>
      <c r="C252" s="52" t="s">
        <v>427</v>
      </c>
      <c r="D252" s="51" t="s">
        <v>179</v>
      </c>
      <c r="E252" s="51">
        <v>0</v>
      </c>
      <c r="F252" s="51">
        <v>21.13</v>
      </c>
      <c r="G252" s="51">
        <v>47.69</v>
      </c>
      <c r="H252" s="51">
        <v>1.1236867283398135</v>
      </c>
      <c r="I252" s="51">
        <v>0.24</v>
      </c>
      <c r="J252" s="51">
        <v>11.18</v>
      </c>
      <c r="K252" s="51">
        <v>18.87</v>
      </c>
      <c r="L252" s="51">
        <v>0.27</v>
      </c>
      <c r="M252" s="51">
        <v>0.32</v>
      </c>
      <c r="N252" s="51">
        <v>100.82368672833981</v>
      </c>
      <c r="O252" s="53">
        <v>0.60223946349508661</v>
      </c>
      <c r="P252" s="53">
        <v>0.52739620059306458</v>
      </c>
    </row>
    <row r="253" spans="1:16">
      <c r="A253" s="51"/>
      <c r="B253" s="51" t="s">
        <v>142</v>
      </c>
      <c r="C253" s="52" t="s">
        <v>427</v>
      </c>
      <c r="D253" s="51" t="s">
        <v>180</v>
      </c>
      <c r="E253" s="51">
        <v>0</v>
      </c>
      <c r="F253" s="51">
        <v>8.1199999999999992</v>
      </c>
      <c r="G253" s="51">
        <v>57.78</v>
      </c>
      <c r="H253" s="51">
        <v>4.2372935783871073</v>
      </c>
      <c r="I253" s="51">
        <v>0.16</v>
      </c>
      <c r="J253" s="51">
        <v>9.25</v>
      </c>
      <c r="K253" s="51">
        <v>22.16</v>
      </c>
      <c r="L253" s="51">
        <v>0.34</v>
      </c>
      <c r="M253" s="51">
        <v>0.05</v>
      </c>
      <c r="N253" s="51">
        <v>102.09729357838711</v>
      </c>
      <c r="O253" s="53">
        <v>0.82679624771996008</v>
      </c>
      <c r="P253" s="53">
        <v>0.47332895125165875</v>
      </c>
    </row>
    <row r="254" spans="1:16">
      <c r="A254" s="51"/>
      <c r="B254" s="51" t="s">
        <v>142</v>
      </c>
      <c r="C254" s="52" t="s">
        <v>427</v>
      </c>
      <c r="D254" s="51" t="s">
        <v>181</v>
      </c>
      <c r="E254" s="51">
        <v>0</v>
      </c>
      <c r="F254" s="51">
        <v>8.57</v>
      </c>
      <c r="G254" s="51">
        <v>57.23</v>
      </c>
      <c r="H254" s="51">
        <v>3.6072852970411771</v>
      </c>
      <c r="I254" s="51">
        <v>0.2</v>
      </c>
      <c r="J254" s="51">
        <v>7.94</v>
      </c>
      <c r="K254" s="51">
        <v>23.58</v>
      </c>
      <c r="L254" s="51">
        <v>0.37</v>
      </c>
      <c r="M254" s="51">
        <v>0.22</v>
      </c>
      <c r="N254" s="51">
        <v>101.71728529704117</v>
      </c>
      <c r="O254" s="53">
        <v>0.81751295896244136</v>
      </c>
      <c r="P254" s="53">
        <v>0.4103987120843049</v>
      </c>
    </row>
    <row r="255" spans="1:16">
      <c r="A255" s="51"/>
      <c r="B255" s="51" t="s">
        <v>142</v>
      </c>
      <c r="C255" s="52" t="s">
        <v>427</v>
      </c>
      <c r="D255" s="51" t="s">
        <v>182</v>
      </c>
      <c r="E255" s="51">
        <v>0</v>
      </c>
      <c r="F255" s="51">
        <v>9.2200000000000006</v>
      </c>
      <c r="G255" s="51">
        <v>55.47</v>
      </c>
      <c r="H255" s="51">
        <v>4.2605425801024106</v>
      </c>
      <c r="I255" s="51">
        <v>0.19</v>
      </c>
      <c r="J255" s="51">
        <v>7.81</v>
      </c>
      <c r="K255" s="51">
        <v>24.34</v>
      </c>
      <c r="L255" s="51">
        <v>0.37</v>
      </c>
      <c r="M255" s="51">
        <v>0.18</v>
      </c>
      <c r="N255" s="51">
        <v>101.84054258010242</v>
      </c>
      <c r="O255" s="53">
        <v>0.80142815963466618</v>
      </c>
      <c r="P255" s="53">
        <v>0.40437751863037757</v>
      </c>
    </row>
    <row r="256" spans="1:16">
      <c r="A256" s="51"/>
      <c r="B256" s="51" t="s">
        <v>142</v>
      </c>
      <c r="C256" s="52" t="s">
        <v>427</v>
      </c>
      <c r="D256" s="51" t="s">
        <v>183</v>
      </c>
      <c r="E256" s="51">
        <v>0</v>
      </c>
      <c r="F256" s="51">
        <v>8.61</v>
      </c>
      <c r="G256" s="51">
        <v>55.12</v>
      </c>
      <c r="H256" s="51">
        <v>5.3702544060684341</v>
      </c>
      <c r="I256" s="51">
        <v>0</v>
      </c>
      <c r="J256" s="51">
        <v>7.77</v>
      </c>
      <c r="K256" s="51">
        <v>25.52</v>
      </c>
      <c r="L256" s="51">
        <v>0</v>
      </c>
      <c r="M256" s="51">
        <v>0</v>
      </c>
      <c r="N256" s="51">
        <v>102.39025440606842</v>
      </c>
      <c r="O256" s="53">
        <v>0.81112938828855086</v>
      </c>
      <c r="P256" s="53">
        <v>0.40102323286602665</v>
      </c>
    </row>
    <row r="257" spans="1:16">
      <c r="A257" s="51"/>
      <c r="B257" s="51" t="s">
        <v>142</v>
      </c>
      <c r="C257" s="52" t="s">
        <v>427</v>
      </c>
      <c r="D257" s="51" t="s">
        <v>184</v>
      </c>
      <c r="E257" s="51">
        <v>0</v>
      </c>
      <c r="F257" s="51">
        <v>6.42</v>
      </c>
      <c r="G257" s="51">
        <v>52.72</v>
      </c>
      <c r="H257" s="51">
        <v>8.7035399892628131</v>
      </c>
      <c r="I257" s="51">
        <v>0.28000000000000003</v>
      </c>
      <c r="J257" s="51">
        <v>7.63</v>
      </c>
      <c r="K257" s="51">
        <v>27.42</v>
      </c>
      <c r="L257" s="51">
        <v>0.4</v>
      </c>
      <c r="M257" s="51">
        <v>0.28000000000000003</v>
      </c>
      <c r="N257" s="51">
        <v>103.85353998926281</v>
      </c>
      <c r="O257" s="53">
        <v>0.84636276494108043</v>
      </c>
      <c r="P257" s="53">
        <v>0.40980226738914499</v>
      </c>
    </row>
    <row r="258" spans="1:16">
      <c r="A258" s="51"/>
      <c r="B258" s="51" t="s">
        <v>142</v>
      </c>
      <c r="C258" s="52" t="s">
        <v>427</v>
      </c>
      <c r="D258" s="51" t="s">
        <v>185</v>
      </c>
      <c r="E258" s="51">
        <v>0</v>
      </c>
      <c r="F258" s="51">
        <v>13.51</v>
      </c>
      <c r="G258" s="51">
        <v>50.57</v>
      </c>
      <c r="H258" s="51">
        <v>6.2467644983275239</v>
      </c>
      <c r="I258" s="51">
        <v>0.05</v>
      </c>
      <c r="J258" s="51">
        <v>8.76</v>
      </c>
      <c r="K258" s="51">
        <v>26.12</v>
      </c>
      <c r="L258" s="51">
        <v>0.16</v>
      </c>
      <c r="M258" s="51">
        <v>0.05</v>
      </c>
      <c r="N258" s="51">
        <v>105.46676449832752</v>
      </c>
      <c r="O258" s="53">
        <v>0.71518582447955148</v>
      </c>
      <c r="P258" s="53">
        <v>0.43238797627555908</v>
      </c>
    </row>
    <row r="259" spans="1:16">
      <c r="A259" s="51"/>
      <c r="B259" s="51" t="s">
        <v>142</v>
      </c>
      <c r="C259" s="52" t="s">
        <v>427</v>
      </c>
      <c r="D259" s="51" t="s">
        <v>186</v>
      </c>
      <c r="E259" s="51">
        <v>0</v>
      </c>
      <c r="F259" s="51">
        <v>8.08</v>
      </c>
      <c r="G259" s="51">
        <v>57.2</v>
      </c>
      <c r="H259" s="51">
        <v>0</v>
      </c>
      <c r="I259" s="51">
        <v>0.06</v>
      </c>
      <c r="J259" s="51">
        <v>8.07</v>
      </c>
      <c r="K259" s="51">
        <v>8.91</v>
      </c>
      <c r="L259" s="51">
        <v>0.38</v>
      </c>
      <c r="M259" s="51">
        <v>0.06</v>
      </c>
      <c r="N259" s="51">
        <v>82.759999999999991</v>
      </c>
      <c r="O259" s="53">
        <v>0.826057430352647</v>
      </c>
      <c r="P259" s="53">
        <v>0.61752330929288624</v>
      </c>
    </row>
    <row r="260" spans="1:16">
      <c r="A260" s="51"/>
      <c r="B260" s="51" t="s">
        <v>142</v>
      </c>
      <c r="C260" s="52" t="s">
        <v>427</v>
      </c>
      <c r="D260" s="51" t="s">
        <v>187</v>
      </c>
      <c r="E260" s="51">
        <v>0</v>
      </c>
      <c r="F260" s="51">
        <v>6.96</v>
      </c>
      <c r="G260" s="51">
        <v>56.19</v>
      </c>
      <c r="H260" s="51">
        <v>7.0813889144489357</v>
      </c>
      <c r="I260" s="51">
        <v>0.21</v>
      </c>
      <c r="J260" s="51">
        <v>7.91</v>
      </c>
      <c r="K260" s="51">
        <v>27.04</v>
      </c>
      <c r="L260" s="51">
        <v>0.21</v>
      </c>
      <c r="M260" s="51">
        <v>0.05</v>
      </c>
      <c r="N260" s="51">
        <v>105.65138891444892</v>
      </c>
      <c r="O260" s="53">
        <v>0.84413687259327641</v>
      </c>
      <c r="P260" s="53">
        <v>0.40554980729016538</v>
      </c>
    </row>
    <row r="261" spans="1:16">
      <c r="A261" s="51"/>
      <c r="B261" s="51" t="s">
        <v>142</v>
      </c>
      <c r="C261" s="52" t="s">
        <v>427</v>
      </c>
      <c r="D261" s="51" t="s">
        <v>188</v>
      </c>
      <c r="E261" s="51">
        <v>0</v>
      </c>
      <c r="F261" s="51">
        <v>9.25</v>
      </c>
      <c r="G261" s="51">
        <v>55.56</v>
      </c>
      <c r="H261" s="51">
        <v>5.4317164006507914</v>
      </c>
      <c r="I261" s="51">
        <v>0.22</v>
      </c>
      <c r="J261" s="51">
        <v>8.74</v>
      </c>
      <c r="K261" s="51">
        <v>24.26</v>
      </c>
      <c r="L261" s="51">
        <v>0.66</v>
      </c>
      <c r="M261" s="51">
        <v>0</v>
      </c>
      <c r="N261" s="51">
        <v>104.12171640065078</v>
      </c>
      <c r="O261" s="53">
        <v>0.80116905754588141</v>
      </c>
      <c r="P261" s="53">
        <v>0.44574605955711311</v>
      </c>
    </row>
    <row r="262" spans="1:16">
      <c r="A262" s="51"/>
      <c r="B262" s="51" t="s">
        <v>142</v>
      </c>
      <c r="C262" s="52" t="s">
        <v>427</v>
      </c>
      <c r="D262" s="51" t="s">
        <v>189</v>
      </c>
      <c r="E262" s="51">
        <v>0</v>
      </c>
      <c r="F262" s="51">
        <v>11.83</v>
      </c>
      <c r="G262" s="51">
        <v>53.7</v>
      </c>
      <c r="H262" s="51">
        <v>5.4179014302222299</v>
      </c>
      <c r="I262" s="51">
        <v>0.22</v>
      </c>
      <c r="J262" s="51">
        <v>9.58</v>
      </c>
      <c r="K262" s="51">
        <v>23.9</v>
      </c>
      <c r="L262" s="51">
        <v>0.36</v>
      </c>
      <c r="M262" s="51">
        <v>0.09</v>
      </c>
      <c r="N262" s="51">
        <v>105.09790143022222</v>
      </c>
      <c r="O262" s="53">
        <v>0.75279061136799008</v>
      </c>
      <c r="P262" s="53">
        <v>0.47302575056443846</v>
      </c>
    </row>
    <row r="263" spans="1:16">
      <c r="A263" s="51"/>
      <c r="B263" s="51" t="s">
        <v>142</v>
      </c>
      <c r="C263" s="52" t="s">
        <v>427</v>
      </c>
      <c r="D263" s="51" t="s">
        <v>190</v>
      </c>
      <c r="E263" s="51">
        <v>0</v>
      </c>
      <c r="F263" s="51">
        <v>11.55</v>
      </c>
      <c r="G263" s="51">
        <v>53.39</v>
      </c>
      <c r="H263" s="51">
        <v>5.7419210997414272</v>
      </c>
      <c r="I263" s="51">
        <v>0.16</v>
      </c>
      <c r="J263" s="51">
        <v>7.86</v>
      </c>
      <c r="K263" s="51">
        <v>26.98</v>
      </c>
      <c r="L263" s="51">
        <v>0.37</v>
      </c>
      <c r="M263" s="51">
        <v>0.05</v>
      </c>
      <c r="N263" s="51">
        <v>106.10192109974143</v>
      </c>
      <c r="O263" s="53">
        <v>0.75615527837465268</v>
      </c>
      <c r="P263" s="53">
        <v>0.39110590295773706</v>
      </c>
    </row>
    <row r="264" spans="1:16">
      <c r="A264" s="51"/>
      <c r="B264" s="51" t="s">
        <v>142</v>
      </c>
      <c r="C264" s="52" t="s">
        <v>427</v>
      </c>
      <c r="D264" s="51" t="s">
        <v>191</v>
      </c>
      <c r="E264" s="51">
        <v>0</v>
      </c>
      <c r="F264" s="51">
        <v>8.4600000000000009</v>
      </c>
      <c r="G264" s="51">
        <v>55.07</v>
      </c>
      <c r="H264" s="51">
        <v>6.450466953240527</v>
      </c>
      <c r="I264" s="51">
        <v>0.21</v>
      </c>
      <c r="J264" s="51">
        <v>7.57</v>
      </c>
      <c r="K264" s="51">
        <v>27.12</v>
      </c>
      <c r="L264" s="51">
        <v>0.4</v>
      </c>
      <c r="M264" s="51">
        <v>0.06</v>
      </c>
      <c r="N264" s="51">
        <v>105.34046695324054</v>
      </c>
      <c r="O264" s="53">
        <v>0.81366961108464875</v>
      </c>
      <c r="P264" s="53">
        <v>0.38765369080443574</v>
      </c>
    </row>
    <row r="265" spans="1:16">
      <c r="A265" s="51"/>
      <c r="B265" s="51" t="s">
        <v>142</v>
      </c>
      <c r="C265" s="52" t="s">
        <v>427</v>
      </c>
      <c r="D265" s="51" t="s">
        <v>192</v>
      </c>
      <c r="E265" s="51">
        <v>0</v>
      </c>
      <c r="F265" s="51">
        <v>10.14</v>
      </c>
      <c r="G265" s="51">
        <v>55.26</v>
      </c>
      <c r="H265" s="51">
        <v>6.1716547480447126</v>
      </c>
      <c r="I265" s="51">
        <v>0.15</v>
      </c>
      <c r="J265" s="51">
        <v>9.32</v>
      </c>
      <c r="K265" s="51">
        <v>25.04</v>
      </c>
      <c r="L265" s="51">
        <v>0.21</v>
      </c>
      <c r="M265" s="51">
        <v>0</v>
      </c>
      <c r="N265" s="51">
        <v>106.29165474804471</v>
      </c>
      <c r="O265" s="53">
        <v>0.78521809842889634</v>
      </c>
      <c r="P265" s="53">
        <v>0.46020969024020852</v>
      </c>
    </row>
    <row r="266" spans="1:16">
      <c r="A266" s="51"/>
      <c r="B266" s="51" t="s">
        <v>142</v>
      </c>
      <c r="C266" s="52" t="s">
        <v>427</v>
      </c>
      <c r="D266" s="51" t="s">
        <v>193</v>
      </c>
      <c r="E266" s="51">
        <v>0.1</v>
      </c>
      <c r="F266" s="51">
        <v>9.24</v>
      </c>
      <c r="G266" s="51">
        <v>55.75</v>
      </c>
      <c r="H266" s="51">
        <v>5.6557064120556264</v>
      </c>
      <c r="I266" s="51">
        <v>0.16</v>
      </c>
      <c r="J266" s="51">
        <v>8.6</v>
      </c>
      <c r="K266" s="51">
        <v>25.35</v>
      </c>
      <c r="L266" s="51">
        <v>0.34</v>
      </c>
      <c r="M266" s="51">
        <v>0</v>
      </c>
      <c r="N266" s="51">
        <v>105.19570641205561</v>
      </c>
      <c r="O266" s="53">
        <v>0.80188421791739162</v>
      </c>
      <c r="P266" s="53">
        <v>0.4307326743962217</v>
      </c>
    </row>
    <row r="267" spans="1:16">
      <c r="A267" s="51"/>
      <c r="B267" s="51" t="s">
        <v>142</v>
      </c>
      <c r="C267" s="52" t="s">
        <v>427</v>
      </c>
      <c r="D267" s="51" t="s">
        <v>194</v>
      </c>
      <c r="E267" s="51">
        <v>0</v>
      </c>
      <c r="F267" s="51">
        <v>10.24</v>
      </c>
      <c r="G267" s="51">
        <v>59.1</v>
      </c>
      <c r="H267" s="51">
        <v>2.0719026036195003</v>
      </c>
      <c r="I267" s="51">
        <v>0.16</v>
      </c>
      <c r="J267" s="51">
        <v>9.1999999999999993</v>
      </c>
      <c r="K267" s="51">
        <v>21.34</v>
      </c>
      <c r="L267" s="51">
        <v>0.31</v>
      </c>
      <c r="M267" s="51">
        <v>0.19</v>
      </c>
      <c r="N267" s="51">
        <v>102.61190260361951</v>
      </c>
      <c r="O267" s="53">
        <v>0.79473491755439929</v>
      </c>
      <c r="P267" s="53">
        <v>0.45713221987735386</v>
      </c>
    </row>
    <row r="268" spans="1:16">
      <c r="A268" s="51"/>
      <c r="B268" s="51" t="s">
        <v>142</v>
      </c>
      <c r="C268" s="52" t="s">
        <v>427</v>
      </c>
      <c r="D268" s="51" t="s">
        <v>195</v>
      </c>
      <c r="E268" s="51">
        <v>0.03</v>
      </c>
      <c r="F268" s="51">
        <v>9.94</v>
      </c>
      <c r="G268" s="51">
        <v>59.86</v>
      </c>
      <c r="H268" s="51">
        <v>3.1740277952668254</v>
      </c>
      <c r="I268" s="51">
        <v>0</v>
      </c>
      <c r="J268" s="51">
        <v>12.73</v>
      </c>
      <c r="K268" s="51">
        <v>16.68</v>
      </c>
      <c r="L268" s="51">
        <v>0.28000000000000003</v>
      </c>
      <c r="M268" s="51">
        <v>0</v>
      </c>
      <c r="N268" s="51">
        <v>102.69402779526683</v>
      </c>
      <c r="O268" s="53">
        <v>0.80158314698982203</v>
      </c>
      <c r="P268" s="53">
        <v>0.62143108353516585</v>
      </c>
    </row>
    <row r="269" spans="1:16">
      <c r="A269" s="51"/>
      <c r="B269" s="51" t="s">
        <v>142</v>
      </c>
      <c r="C269" s="52" t="s">
        <v>427</v>
      </c>
      <c r="D269" s="51" t="s">
        <v>196</v>
      </c>
      <c r="E269" s="51">
        <v>0</v>
      </c>
      <c r="F269" s="51">
        <v>8.9600000000000009</v>
      </c>
      <c r="G269" s="51">
        <v>60.58</v>
      </c>
      <c r="H269" s="51">
        <v>2.5393623498925009</v>
      </c>
      <c r="I269" s="51">
        <v>0.14000000000000001</v>
      </c>
      <c r="J269" s="51">
        <v>12.18</v>
      </c>
      <c r="K269" s="51">
        <v>16.579999999999998</v>
      </c>
      <c r="L269" s="51">
        <v>0.2</v>
      </c>
      <c r="M269" s="51">
        <v>0.14000000000000001</v>
      </c>
      <c r="N269" s="51">
        <v>101.3193623498925</v>
      </c>
      <c r="O269" s="53">
        <v>0.8193532239791651</v>
      </c>
      <c r="P269" s="53">
        <v>0.60299296666723756</v>
      </c>
    </row>
    <row r="270" spans="1:16">
      <c r="A270" s="51"/>
      <c r="B270" s="51" t="s">
        <v>142</v>
      </c>
      <c r="C270" s="52" t="s">
        <v>427</v>
      </c>
      <c r="D270" s="51" t="s">
        <v>197</v>
      </c>
      <c r="E270" s="51">
        <v>0.04</v>
      </c>
      <c r="F270" s="51">
        <v>9.0399999999999991</v>
      </c>
      <c r="G270" s="51">
        <v>57.07</v>
      </c>
      <c r="H270" s="51">
        <v>3.8656934599606969</v>
      </c>
      <c r="I270" s="51">
        <v>0</v>
      </c>
      <c r="J270" s="51">
        <v>7.93</v>
      </c>
      <c r="K270" s="51">
        <v>24.17</v>
      </c>
      <c r="L270" s="51">
        <v>0.35</v>
      </c>
      <c r="M270" s="51">
        <v>0</v>
      </c>
      <c r="N270" s="51">
        <v>102.46569345996069</v>
      </c>
      <c r="O270" s="53">
        <v>0.80898006771028175</v>
      </c>
      <c r="P270" s="53">
        <v>0.40588446962057279</v>
      </c>
    </row>
    <row r="271" spans="1:16">
      <c r="A271" s="51"/>
      <c r="B271" s="51" t="s">
        <v>142</v>
      </c>
      <c r="C271" s="52" t="s">
        <v>427</v>
      </c>
      <c r="D271" s="51" t="s">
        <v>198</v>
      </c>
      <c r="E271" s="51">
        <v>0</v>
      </c>
      <c r="F271" s="51">
        <v>10.75</v>
      </c>
      <c r="G271" s="51">
        <v>54.75</v>
      </c>
      <c r="H271" s="51">
        <v>5.0412838925708368</v>
      </c>
      <c r="I271" s="51">
        <v>0.22</v>
      </c>
      <c r="J271" s="51">
        <v>9.16</v>
      </c>
      <c r="K271" s="51">
        <v>23.7</v>
      </c>
      <c r="L271" s="51">
        <v>0.41</v>
      </c>
      <c r="M271" s="51">
        <v>0.22</v>
      </c>
      <c r="N271" s="51">
        <v>104.25128389257083</v>
      </c>
      <c r="O271" s="53">
        <v>0.77358197807970641</v>
      </c>
      <c r="P271" s="53">
        <v>0.46005856152598879</v>
      </c>
    </row>
    <row r="272" spans="1:16">
      <c r="A272" s="51"/>
      <c r="B272" s="51" t="s">
        <v>142</v>
      </c>
      <c r="C272" s="52" t="s">
        <v>427</v>
      </c>
      <c r="D272" s="51" t="s">
        <v>199</v>
      </c>
      <c r="E272" s="51">
        <v>0.16</v>
      </c>
      <c r="F272" s="51">
        <v>10.94</v>
      </c>
      <c r="G272" s="51">
        <v>57.25</v>
      </c>
      <c r="H272" s="51">
        <v>2.7870885409553181</v>
      </c>
      <c r="I272" s="51">
        <v>0.19</v>
      </c>
      <c r="J272" s="51">
        <v>9.09</v>
      </c>
      <c r="K272" s="51">
        <v>22.78</v>
      </c>
      <c r="L272" s="51">
        <v>0.27</v>
      </c>
      <c r="M272" s="51">
        <v>0</v>
      </c>
      <c r="N272" s="51">
        <v>103.46708854095532</v>
      </c>
      <c r="O272" s="53">
        <v>0.77829861898040409</v>
      </c>
      <c r="P272" s="53">
        <v>0.44423221886312531</v>
      </c>
    </row>
    <row r="273" spans="1:16">
      <c r="A273" s="51"/>
      <c r="B273" s="51" t="s">
        <v>142</v>
      </c>
      <c r="C273" s="52" t="s">
        <v>427</v>
      </c>
      <c r="D273" s="51" t="s">
        <v>200</v>
      </c>
      <c r="E273" s="51">
        <v>0.11</v>
      </c>
      <c r="F273" s="51">
        <v>11.97</v>
      </c>
      <c r="G273" s="51">
        <v>56.99</v>
      </c>
      <c r="H273" s="51">
        <v>3.1639271243975875</v>
      </c>
      <c r="I273" s="51">
        <v>0</v>
      </c>
      <c r="J273" s="51">
        <v>11.16</v>
      </c>
      <c r="K273" s="51">
        <v>19.72</v>
      </c>
      <c r="L273" s="51">
        <v>0.28999999999999998</v>
      </c>
      <c r="M273" s="51">
        <v>0</v>
      </c>
      <c r="N273" s="51">
        <v>103.4039271243976</v>
      </c>
      <c r="O273" s="53">
        <v>0.76155966003884379</v>
      </c>
      <c r="P273" s="53">
        <v>0.54107903251891298</v>
      </c>
    </row>
    <row r="274" spans="1:16">
      <c r="A274" s="51"/>
      <c r="B274" s="51" t="s">
        <v>142</v>
      </c>
      <c r="C274" s="52" t="s">
        <v>427</v>
      </c>
      <c r="D274" s="51" t="s">
        <v>201</v>
      </c>
      <c r="E274" s="51">
        <v>0.08</v>
      </c>
      <c r="F274" s="51">
        <v>15.28</v>
      </c>
      <c r="G274" s="51">
        <v>54.12</v>
      </c>
      <c r="H274" s="51">
        <v>2.150300507842029</v>
      </c>
      <c r="I274" s="51">
        <v>0</v>
      </c>
      <c r="J274" s="51">
        <v>9.67</v>
      </c>
      <c r="K274" s="51">
        <v>21.76</v>
      </c>
      <c r="L274" s="51">
        <v>0.44</v>
      </c>
      <c r="M274" s="51">
        <v>0</v>
      </c>
      <c r="N274" s="51">
        <v>103.50030050784203</v>
      </c>
      <c r="O274" s="53">
        <v>0.70379516040716639</v>
      </c>
      <c r="P274" s="53">
        <v>0.46509376199023517</v>
      </c>
    </row>
    <row r="275" spans="1:16">
      <c r="A275" s="51"/>
      <c r="B275" s="51" t="s">
        <v>142</v>
      </c>
      <c r="C275" s="52" t="s">
        <v>427</v>
      </c>
      <c r="D275" s="51" t="s">
        <v>202</v>
      </c>
      <c r="E275" s="51">
        <v>0.23</v>
      </c>
      <c r="F275" s="51">
        <v>15.25</v>
      </c>
      <c r="G275" s="51">
        <v>54.75</v>
      </c>
      <c r="H275" s="51">
        <v>0.19954407507322597</v>
      </c>
      <c r="I275" s="51">
        <v>7.0000000000000007E-2</v>
      </c>
      <c r="J275" s="51">
        <v>7.51</v>
      </c>
      <c r="K275" s="51">
        <v>23.84</v>
      </c>
      <c r="L275" s="51">
        <v>0.34</v>
      </c>
      <c r="M275" s="51">
        <v>0</v>
      </c>
      <c r="N275" s="51">
        <v>102.18954407507323</v>
      </c>
      <c r="O275" s="53">
        <v>0.70660976134060027</v>
      </c>
      <c r="P275" s="53">
        <v>0.3613523283378246</v>
      </c>
    </row>
    <row r="276" spans="1:16">
      <c r="A276" s="51"/>
      <c r="B276" s="51" t="s">
        <v>142</v>
      </c>
      <c r="C276" s="52" t="s">
        <v>427</v>
      </c>
      <c r="D276" s="51" t="s">
        <v>203</v>
      </c>
      <c r="E276" s="51">
        <v>0.11</v>
      </c>
      <c r="F276" s="51">
        <v>11.71</v>
      </c>
      <c r="G276" s="51">
        <v>54.31</v>
      </c>
      <c r="H276" s="51">
        <v>4.60431153178817</v>
      </c>
      <c r="I276" s="51">
        <v>0.1</v>
      </c>
      <c r="J276" s="51">
        <v>8.08</v>
      </c>
      <c r="K276" s="51">
        <v>25.66</v>
      </c>
      <c r="L276" s="51">
        <v>0.35</v>
      </c>
      <c r="M276" s="51">
        <v>0.17</v>
      </c>
      <c r="N276" s="51">
        <v>105.09431153178815</v>
      </c>
      <c r="O276" s="53">
        <v>0.7567682336887126</v>
      </c>
      <c r="P276" s="53">
        <v>0.40098055857525644</v>
      </c>
    </row>
    <row r="277" spans="1:16">
      <c r="A277" s="51"/>
      <c r="B277" s="51" t="s">
        <v>142</v>
      </c>
      <c r="C277" s="52" t="s">
        <v>427</v>
      </c>
      <c r="D277" s="51" t="s">
        <v>204</v>
      </c>
      <c r="E277" s="51">
        <v>0.08</v>
      </c>
      <c r="F277" s="51">
        <v>8.8699999999999992</v>
      </c>
      <c r="G277" s="51">
        <v>56.78</v>
      </c>
      <c r="H277" s="51">
        <v>4.8276560998283395</v>
      </c>
      <c r="I277" s="51">
        <v>0.1</v>
      </c>
      <c r="J277" s="51">
        <v>7.94</v>
      </c>
      <c r="K277" s="51">
        <v>25.45</v>
      </c>
      <c r="L277" s="51">
        <v>0.16</v>
      </c>
      <c r="M277" s="51">
        <v>0.22</v>
      </c>
      <c r="N277" s="51">
        <v>104.42765609982834</v>
      </c>
      <c r="O277" s="53">
        <v>0.81111729242686004</v>
      </c>
      <c r="P277" s="53">
        <v>0.40141439275244084</v>
      </c>
    </row>
    <row r="278" spans="1:16">
      <c r="A278" s="51"/>
      <c r="B278" s="51" t="s">
        <v>142</v>
      </c>
      <c r="C278" s="52" t="s">
        <v>427</v>
      </c>
      <c r="D278" s="51" t="s">
        <v>205</v>
      </c>
      <c r="E278" s="51">
        <v>0.22</v>
      </c>
      <c r="F278" s="51">
        <v>8.98</v>
      </c>
      <c r="G278" s="51">
        <v>55.46</v>
      </c>
      <c r="H278" s="51">
        <v>6.1581345979940236</v>
      </c>
      <c r="I278" s="51">
        <v>0.16</v>
      </c>
      <c r="J278" s="51">
        <v>8.6999999999999993</v>
      </c>
      <c r="K278" s="51">
        <v>25.77</v>
      </c>
      <c r="L278" s="51">
        <v>0.31</v>
      </c>
      <c r="M278" s="51">
        <v>0.08</v>
      </c>
      <c r="N278" s="51">
        <v>105.83813459799401</v>
      </c>
      <c r="O278" s="53">
        <v>0.80556394565111911</v>
      </c>
      <c r="P278" s="53">
        <v>0.43395897572684144</v>
      </c>
    </row>
    <row r="279" spans="1:16">
      <c r="A279" s="51"/>
      <c r="B279" s="51" t="s">
        <v>142</v>
      </c>
      <c r="C279" s="52" t="s">
        <v>427</v>
      </c>
      <c r="D279" s="51" t="s">
        <v>206</v>
      </c>
      <c r="E279" s="51">
        <v>0.08</v>
      </c>
      <c r="F279" s="51">
        <v>10.5</v>
      </c>
      <c r="G279" s="51">
        <v>54.49</v>
      </c>
      <c r="H279" s="51">
        <v>5.0469846494694739</v>
      </c>
      <c r="I279" s="51">
        <v>0.15</v>
      </c>
      <c r="J279" s="51">
        <v>8.2200000000000006</v>
      </c>
      <c r="K279" s="51">
        <v>25.69</v>
      </c>
      <c r="L279" s="51">
        <v>0</v>
      </c>
      <c r="M279" s="51">
        <v>0.09</v>
      </c>
      <c r="N279" s="51">
        <v>104.26698464946949</v>
      </c>
      <c r="O279" s="53">
        <v>0.7768527631230151</v>
      </c>
      <c r="P279" s="53">
        <v>0.40928139686024484</v>
      </c>
    </row>
    <row r="280" spans="1:16">
      <c r="A280" s="51"/>
      <c r="B280" s="51" t="s">
        <v>142</v>
      </c>
      <c r="C280" s="52" t="s">
        <v>427</v>
      </c>
      <c r="D280" s="51" t="s">
        <v>207</v>
      </c>
      <c r="E280" s="51">
        <v>0</v>
      </c>
      <c r="F280" s="51">
        <v>15.29</v>
      </c>
      <c r="G280" s="51">
        <v>54.13</v>
      </c>
      <c r="H280" s="51">
        <v>1.4413435745227383</v>
      </c>
      <c r="I280" s="51">
        <v>0.04</v>
      </c>
      <c r="J280" s="51">
        <v>9.57</v>
      </c>
      <c r="K280" s="51">
        <v>20.93</v>
      </c>
      <c r="L280" s="51">
        <v>0.28000000000000003</v>
      </c>
      <c r="M280" s="51">
        <v>0.11</v>
      </c>
      <c r="N280" s="51">
        <v>101.79134357452274</v>
      </c>
      <c r="O280" s="53">
        <v>0.70369727997858811</v>
      </c>
      <c r="P280" s="53">
        <v>0.46492968880639834</v>
      </c>
    </row>
    <row r="281" spans="1:16">
      <c r="A281" s="51"/>
      <c r="B281" s="51" t="s">
        <v>142</v>
      </c>
      <c r="C281" s="52" t="s">
        <v>427</v>
      </c>
      <c r="D281" s="51" t="s">
        <v>208</v>
      </c>
      <c r="E281" s="51">
        <v>0</v>
      </c>
      <c r="F281" s="51">
        <v>9.52</v>
      </c>
      <c r="G281" s="51">
        <v>58.97</v>
      </c>
      <c r="H281" s="51">
        <v>4.2149515049135564</v>
      </c>
      <c r="I281" s="51">
        <v>0.15</v>
      </c>
      <c r="J281" s="51">
        <v>10.62</v>
      </c>
      <c r="K281" s="51">
        <v>21.24</v>
      </c>
      <c r="L281" s="51">
        <v>0.3</v>
      </c>
      <c r="M281" s="51">
        <v>7.0000000000000007E-2</v>
      </c>
      <c r="N281" s="51">
        <v>105.08495150491355</v>
      </c>
      <c r="O281" s="53">
        <v>0.80602900325864746</v>
      </c>
      <c r="P281" s="53">
        <v>0.52039409503999057</v>
      </c>
    </row>
    <row r="282" spans="1:16">
      <c r="A282" s="51"/>
      <c r="B282" s="51" t="s">
        <v>142</v>
      </c>
      <c r="C282" s="52" t="s">
        <v>427</v>
      </c>
      <c r="D282" s="51" t="s">
        <v>209</v>
      </c>
      <c r="E282" s="51">
        <v>0</v>
      </c>
      <c r="F282" s="51">
        <v>8.8800000000000008</v>
      </c>
      <c r="G282" s="51">
        <v>58.23</v>
      </c>
      <c r="H282" s="51">
        <v>4.6883409814195964</v>
      </c>
      <c r="I282" s="51">
        <v>0.17</v>
      </c>
      <c r="J282" s="51">
        <v>8.75</v>
      </c>
      <c r="K282" s="51">
        <v>24.36</v>
      </c>
      <c r="L282" s="51">
        <v>0.32</v>
      </c>
      <c r="M282" s="51">
        <v>0.14000000000000001</v>
      </c>
      <c r="N282" s="51">
        <v>105.53834098141959</v>
      </c>
      <c r="O282" s="53">
        <v>0.8147803601888457</v>
      </c>
      <c r="P282" s="53">
        <v>0.43643264480892463</v>
      </c>
    </row>
    <row r="283" spans="1:16">
      <c r="A283" s="51"/>
      <c r="B283" s="51" t="s">
        <v>142</v>
      </c>
      <c r="C283" s="52" t="s">
        <v>427</v>
      </c>
      <c r="D283" s="51" t="s">
        <v>210</v>
      </c>
      <c r="E283" s="51">
        <v>0</v>
      </c>
      <c r="F283" s="51">
        <v>10.75</v>
      </c>
      <c r="G283" s="51">
        <v>58.52</v>
      </c>
      <c r="H283" s="51">
        <v>5.2891838405404412</v>
      </c>
      <c r="I283" s="51">
        <v>0.27</v>
      </c>
      <c r="J283" s="51">
        <v>8.6300000000000008</v>
      </c>
      <c r="K283" s="51">
        <v>27.02</v>
      </c>
      <c r="L283" s="51">
        <v>0.31</v>
      </c>
      <c r="M283" s="51">
        <v>0.15</v>
      </c>
      <c r="N283" s="51">
        <v>110.93918384054045</v>
      </c>
      <c r="O283" s="53">
        <v>0.78503277770180635</v>
      </c>
      <c r="P283" s="53">
        <v>0.40865943838387386</v>
      </c>
    </row>
    <row r="284" spans="1:16">
      <c r="A284" s="51"/>
      <c r="B284" s="51" t="s">
        <v>142</v>
      </c>
      <c r="C284" s="52" t="s">
        <v>427</v>
      </c>
      <c r="D284" s="51" t="s">
        <v>211</v>
      </c>
      <c r="E284" s="51">
        <v>0</v>
      </c>
      <c r="F284" s="51">
        <v>9.2799999999999994</v>
      </c>
      <c r="G284" s="51">
        <v>54.44</v>
      </c>
      <c r="H284" s="51">
        <v>5.6128075788606751</v>
      </c>
      <c r="I284" s="51">
        <v>0.17</v>
      </c>
      <c r="J284" s="51">
        <v>9.2799999999999994</v>
      </c>
      <c r="K284" s="51">
        <v>23.25</v>
      </c>
      <c r="L284" s="51">
        <v>0.31</v>
      </c>
      <c r="M284" s="51">
        <v>0.05</v>
      </c>
      <c r="N284" s="51">
        <v>102.39280757886067</v>
      </c>
      <c r="O284" s="53">
        <v>0.79738253167852557</v>
      </c>
      <c r="P284" s="53">
        <v>0.47615196474329596</v>
      </c>
    </row>
    <row r="285" spans="1:16">
      <c r="A285" s="51"/>
      <c r="B285" s="51" t="s">
        <v>142</v>
      </c>
      <c r="C285" s="52" t="s">
        <v>427</v>
      </c>
      <c r="D285" s="51" t="s">
        <v>212</v>
      </c>
      <c r="E285" s="51">
        <v>0</v>
      </c>
      <c r="F285" s="51">
        <v>7.47</v>
      </c>
      <c r="G285" s="51">
        <v>47.15</v>
      </c>
      <c r="H285" s="51">
        <v>9.2751496186322999</v>
      </c>
      <c r="I285" s="51">
        <v>0.6</v>
      </c>
      <c r="J285" s="51">
        <v>7.47</v>
      </c>
      <c r="K285" s="51">
        <v>27.47</v>
      </c>
      <c r="L285" s="51">
        <v>0.34</v>
      </c>
      <c r="M285" s="51">
        <v>0.02</v>
      </c>
      <c r="N285" s="51">
        <v>99.795149618632294</v>
      </c>
      <c r="O285" s="53">
        <v>0.80895218867423513</v>
      </c>
      <c r="P285" s="53">
        <v>0.41047903886641379</v>
      </c>
    </row>
    <row r="286" spans="1:16">
      <c r="A286" s="51"/>
      <c r="B286" s="51" t="s">
        <v>142</v>
      </c>
      <c r="C286" s="52" t="s">
        <v>427</v>
      </c>
      <c r="D286" s="51" t="s">
        <v>213</v>
      </c>
      <c r="E286" s="51">
        <v>0</v>
      </c>
      <c r="F286" s="51">
        <v>11.74</v>
      </c>
      <c r="G286" s="51">
        <v>59.01</v>
      </c>
      <c r="H286" s="51">
        <v>1.8568465613035858</v>
      </c>
      <c r="I286" s="51">
        <v>0.2</v>
      </c>
      <c r="J286" s="51">
        <v>12.67</v>
      </c>
      <c r="K286" s="51">
        <v>16.149999999999999</v>
      </c>
      <c r="L286" s="51">
        <v>0.17</v>
      </c>
      <c r="M286" s="51">
        <v>0.13</v>
      </c>
      <c r="N286" s="51">
        <v>101.92684656130358</v>
      </c>
      <c r="O286" s="53">
        <v>0.77126752259060694</v>
      </c>
      <c r="P286" s="53">
        <v>0.6093532568795289</v>
      </c>
    </row>
    <row r="287" spans="1:16">
      <c r="A287" s="51"/>
      <c r="B287" s="51" t="s">
        <v>142</v>
      </c>
      <c r="C287" s="52" t="s">
        <v>427</v>
      </c>
      <c r="D287" s="51" t="s">
        <v>214</v>
      </c>
      <c r="E287" s="51">
        <v>0</v>
      </c>
      <c r="F287" s="51">
        <v>12.5</v>
      </c>
      <c r="G287" s="51">
        <v>56.98</v>
      </c>
      <c r="H287" s="51">
        <v>3.2210430535536423</v>
      </c>
      <c r="I287" s="51">
        <v>0.2</v>
      </c>
      <c r="J287" s="51">
        <v>12.27</v>
      </c>
      <c r="K287" s="51">
        <v>18.260000000000002</v>
      </c>
      <c r="L287" s="51">
        <v>0.19</v>
      </c>
      <c r="M287" s="51">
        <v>0.13</v>
      </c>
      <c r="N287" s="51">
        <v>103.75104305355363</v>
      </c>
      <c r="O287" s="53">
        <v>0.75357089823922585</v>
      </c>
      <c r="P287" s="53">
        <v>0.5874301150182839</v>
      </c>
    </row>
    <row r="288" spans="1:16">
      <c r="A288" s="51"/>
      <c r="B288" s="51" t="s">
        <v>142</v>
      </c>
      <c r="C288" s="52" t="s">
        <v>427</v>
      </c>
      <c r="D288" s="51" t="s">
        <v>215</v>
      </c>
      <c r="E288" s="51">
        <v>0</v>
      </c>
      <c r="F288" s="51">
        <v>11.68</v>
      </c>
      <c r="G288" s="51">
        <v>57.12</v>
      </c>
      <c r="H288" s="51">
        <v>4.0855224192458461</v>
      </c>
      <c r="I288" s="51">
        <v>0.21</v>
      </c>
      <c r="J288" s="51">
        <v>12.91</v>
      </c>
      <c r="K288" s="51">
        <v>17.73</v>
      </c>
      <c r="L288" s="51">
        <v>0.28000000000000003</v>
      </c>
      <c r="M288" s="51">
        <v>0.1</v>
      </c>
      <c r="N288" s="51">
        <v>104.11552241924583</v>
      </c>
      <c r="O288" s="53">
        <v>0.76639274078885267</v>
      </c>
      <c r="P288" s="53">
        <v>0.62085506240457189</v>
      </c>
    </row>
    <row r="289" spans="1:16">
      <c r="A289" s="51"/>
      <c r="B289" s="51" t="s">
        <v>142</v>
      </c>
      <c r="C289" s="52" t="s">
        <v>427</v>
      </c>
      <c r="D289" s="51" t="s">
        <v>216</v>
      </c>
      <c r="E289" s="51">
        <v>0</v>
      </c>
      <c r="F289" s="51">
        <v>21</v>
      </c>
      <c r="G289" s="51">
        <v>47.47</v>
      </c>
      <c r="H289" s="51">
        <v>2.4717548405790168</v>
      </c>
      <c r="I289" s="51">
        <v>0.11</v>
      </c>
      <c r="J289" s="51">
        <v>12.28</v>
      </c>
      <c r="K289" s="51">
        <v>18.68</v>
      </c>
      <c r="L289" s="51">
        <v>0.16</v>
      </c>
      <c r="M289" s="51">
        <v>0.04</v>
      </c>
      <c r="N289" s="51">
        <v>102.21175484057902</v>
      </c>
      <c r="O289" s="53">
        <v>0.60261012645310696</v>
      </c>
      <c r="P289" s="53">
        <v>0.57085942749431873</v>
      </c>
    </row>
    <row r="290" spans="1:16">
      <c r="A290" s="51"/>
      <c r="B290" s="51" t="s">
        <v>142</v>
      </c>
      <c r="C290" s="52" t="s">
        <v>427</v>
      </c>
      <c r="D290" s="51" t="s">
        <v>217</v>
      </c>
      <c r="E290" s="51">
        <v>0.11</v>
      </c>
      <c r="F290" s="51">
        <v>21.82</v>
      </c>
      <c r="G290" s="51">
        <v>46.98</v>
      </c>
      <c r="H290" s="51">
        <v>1.8353693526743227</v>
      </c>
      <c r="I290" s="51">
        <v>0.09</v>
      </c>
      <c r="J290" s="51">
        <v>12.49</v>
      </c>
      <c r="K290" s="51">
        <v>18.059999999999999</v>
      </c>
      <c r="L290" s="51">
        <v>0.13</v>
      </c>
      <c r="M290" s="51">
        <v>0.03</v>
      </c>
      <c r="N290" s="51">
        <v>101.54536935267431</v>
      </c>
      <c r="O290" s="53">
        <v>0.59089635307471067</v>
      </c>
      <c r="P290" s="53">
        <v>0.57571267112505375</v>
      </c>
    </row>
    <row r="291" spans="1:16">
      <c r="A291" s="51"/>
      <c r="B291" s="51" t="s">
        <v>142</v>
      </c>
      <c r="C291" s="52" t="s">
        <v>427</v>
      </c>
      <c r="D291" s="51" t="s">
        <v>218</v>
      </c>
      <c r="E291" s="51">
        <v>0.11</v>
      </c>
      <c r="F291" s="51">
        <v>23.31</v>
      </c>
      <c r="G291" s="51">
        <v>44.87</v>
      </c>
      <c r="H291" s="51">
        <v>2.2028518344520731</v>
      </c>
      <c r="I291" s="51">
        <v>0.11</v>
      </c>
      <c r="J291" s="51">
        <v>12.47</v>
      </c>
      <c r="K291" s="51">
        <v>18.63</v>
      </c>
      <c r="L291" s="51">
        <v>0.17</v>
      </c>
      <c r="M291" s="51">
        <v>0.04</v>
      </c>
      <c r="N291" s="51">
        <v>101.91285183445207</v>
      </c>
      <c r="O291" s="53">
        <v>0.56357012340462731</v>
      </c>
      <c r="P291" s="53">
        <v>0.57177934966934363</v>
      </c>
    </row>
    <row r="292" spans="1:16">
      <c r="A292" s="51"/>
      <c r="B292" s="51" t="s">
        <v>142</v>
      </c>
      <c r="C292" s="52" t="s">
        <v>427</v>
      </c>
      <c r="D292" s="51" t="s">
        <v>219</v>
      </c>
      <c r="E292" s="51">
        <v>0.16</v>
      </c>
      <c r="F292" s="51">
        <v>21.86</v>
      </c>
      <c r="G292" s="51">
        <v>46.18</v>
      </c>
      <c r="H292" s="51">
        <v>2.4038879938679187</v>
      </c>
      <c r="I292" s="51">
        <v>0.11</v>
      </c>
      <c r="J292" s="51">
        <v>12.15</v>
      </c>
      <c r="K292" s="51">
        <v>19.16</v>
      </c>
      <c r="L292" s="51">
        <v>0.17</v>
      </c>
      <c r="M292" s="51">
        <v>7.0000000000000007E-2</v>
      </c>
      <c r="N292" s="51">
        <v>102.26388799386791</v>
      </c>
      <c r="O292" s="53">
        <v>0.58629390682134386</v>
      </c>
      <c r="P292" s="53">
        <v>0.56029633832625203</v>
      </c>
    </row>
    <row r="293" spans="1:16">
      <c r="A293" s="51"/>
      <c r="B293" s="51" t="s">
        <v>142</v>
      </c>
      <c r="C293" s="52" t="s">
        <v>427</v>
      </c>
      <c r="D293" s="51" t="s">
        <v>220</v>
      </c>
      <c r="E293" s="51">
        <v>0.11</v>
      </c>
      <c r="F293" s="51">
        <v>21.41</v>
      </c>
      <c r="G293" s="51">
        <v>46.38</v>
      </c>
      <c r="H293" s="51">
        <v>2.6691890439848516</v>
      </c>
      <c r="I293" s="51">
        <v>0.09</v>
      </c>
      <c r="J293" s="51">
        <v>11.93</v>
      </c>
      <c r="K293" s="51">
        <v>19.600000000000001</v>
      </c>
      <c r="L293" s="51">
        <v>0.16</v>
      </c>
      <c r="M293" s="51">
        <v>0.01</v>
      </c>
      <c r="N293" s="51">
        <v>102.35918904398487</v>
      </c>
      <c r="O293" s="53">
        <v>0.59237380989039623</v>
      </c>
      <c r="P293" s="53">
        <v>0.55288133788614402</v>
      </c>
    </row>
    <row r="294" spans="1:16">
      <c r="A294" s="51"/>
      <c r="B294" s="51" t="s">
        <v>221</v>
      </c>
      <c r="C294" s="52" t="s">
        <v>431</v>
      </c>
      <c r="D294" s="51" t="s">
        <v>222</v>
      </c>
      <c r="E294" s="51">
        <v>0</v>
      </c>
      <c r="F294" s="51">
        <v>8.4373578429222107</v>
      </c>
      <c r="G294" s="51">
        <v>62.792974710464499</v>
      </c>
      <c r="H294" s="51">
        <v>0.7232914159766366</v>
      </c>
      <c r="I294" s="51">
        <v>0</v>
      </c>
      <c r="J294" s="51">
        <v>12.0686434209347</v>
      </c>
      <c r="K294" s="51">
        <v>14.439749607119198</v>
      </c>
      <c r="L294" s="51">
        <v>0</v>
      </c>
      <c r="M294" s="51">
        <v>0</v>
      </c>
      <c r="N294" s="51">
        <v>98.462016997417251</v>
      </c>
      <c r="O294" s="53">
        <v>0.83312672647375707</v>
      </c>
      <c r="P294" s="53">
        <v>0.59837424912427495</v>
      </c>
    </row>
    <row r="295" spans="1:16">
      <c r="A295" s="51"/>
      <c r="B295" s="51" t="s">
        <v>221</v>
      </c>
      <c r="C295" s="52" t="s">
        <v>431</v>
      </c>
      <c r="D295" s="51" t="s">
        <v>223</v>
      </c>
      <c r="E295" s="51">
        <v>0</v>
      </c>
      <c r="F295" s="51">
        <v>6.7451573908329001</v>
      </c>
      <c r="G295" s="51">
        <v>64.689552783966107</v>
      </c>
      <c r="H295" s="51">
        <v>0</v>
      </c>
      <c r="I295" s="51">
        <v>5.1100499695167001E-2</v>
      </c>
      <c r="J295" s="51">
        <v>9.6145346760749799</v>
      </c>
      <c r="K295" s="51">
        <v>17.7405580878258</v>
      </c>
      <c r="L295" s="51">
        <v>0</v>
      </c>
      <c r="M295" s="51">
        <v>0</v>
      </c>
      <c r="N295" s="51">
        <v>98.84090343839496</v>
      </c>
      <c r="O295" s="53">
        <v>0.86547774156346491</v>
      </c>
      <c r="P295" s="53">
        <v>0.49137395828486224</v>
      </c>
    </row>
    <row r="296" spans="1:16">
      <c r="A296" s="51"/>
      <c r="B296" s="51" t="s">
        <v>221</v>
      </c>
      <c r="C296" s="52" t="s">
        <v>431</v>
      </c>
      <c r="D296" s="51" t="s">
        <v>224</v>
      </c>
      <c r="E296" s="51">
        <v>0</v>
      </c>
      <c r="F296" s="51">
        <v>8.0334231257438695</v>
      </c>
      <c r="G296" s="51">
        <v>64.358818531036405</v>
      </c>
      <c r="H296" s="51">
        <v>0</v>
      </c>
      <c r="I296" s="51">
        <v>0.13722261646762501</v>
      </c>
      <c r="J296" s="51">
        <v>10.986453294754</v>
      </c>
      <c r="K296" s="51">
        <v>16.206248104572307</v>
      </c>
      <c r="L296" s="51">
        <v>0</v>
      </c>
      <c r="M296" s="51">
        <v>0</v>
      </c>
      <c r="N296" s="51">
        <v>99.722165672574206</v>
      </c>
      <c r="O296" s="53">
        <v>0.84312161487043635</v>
      </c>
      <c r="P296" s="53">
        <v>0.54719310329774939</v>
      </c>
    </row>
    <row r="297" spans="1:16">
      <c r="A297" s="51"/>
      <c r="B297" s="51" t="s">
        <v>221</v>
      </c>
      <c r="C297" s="52" t="s">
        <v>431</v>
      </c>
      <c r="D297" s="51" t="s">
        <v>225</v>
      </c>
      <c r="E297" s="51">
        <v>0</v>
      </c>
      <c r="F297" s="51">
        <v>7.3021896183490798</v>
      </c>
      <c r="G297" s="51">
        <v>64.112365245819106</v>
      </c>
      <c r="H297" s="51">
        <v>0</v>
      </c>
      <c r="I297" s="51">
        <v>6.4244179520756006E-2</v>
      </c>
      <c r="J297" s="51">
        <v>10.173627734184301</v>
      </c>
      <c r="K297" s="51">
        <v>16.780276596546202</v>
      </c>
      <c r="L297" s="51">
        <v>0</v>
      </c>
      <c r="M297" s="51">
        <v>0</v>
      </c>
      <c r="N297" s="51">
        <v>98.432703374419447</v>
      </c>
      <c r="O297" s="53">
        <v>0.85486014507695418</v>
      </c>
      <c r="P297" s="53">
        <v>0.51940637988592619</v>
      </c>
    </row>
    <row r="298" spans="1:16">
      <c r="A298" s="51"/>
      <c r="B298" s="51" t="s">
        <v>221</v>
      </c>
      <c r="C298" s="52" t="s">
        <v>431</v>
      </c>
      <c r="D298" s="51" t="s">
        <v>226</v>
      </c>
      <c r="E298" s="51">
        <v>0</v>
      </c>
      <c r="F298" s="51">
        <v>8.5787117481231707</v>
      </c>
      <c r="G298" s="51">
        <v>63.2791042327881</v>
      </c>
      <c r="H298" s="51">
        <v>1.04646746143029</v>
      </c>
      <c r="I298" s="51">
        <v>8.8018120732158395E-2</v>
      </c>
      <c r="J298" s="51">
        <v>12.382666766643499</v>
      </c>
      <c r="K298" s="51">
        <v>14.362626677551672</v>
      </c>
      <c r="L298" s="51">
        <v>0</v>
      </c>
      <c r="M298" s="51">
        <v>0.15639993362128701</v>
      </c>
      <c r="N298" s="51">
        <v>99.893994940890181</v>
      </c>
      <c r="O298" s="53">
        <v>0.83188535783052397</v>
      </c>
      <c r="P298" s="53">
        <v>0.60581111615192995</v>
      </c>
    </row>
    <row r="299" spans="1:16">
      <c r="A299" s="51"/>
      <c r="B299" s="51" t="s">
        <v>221</v>
      </c>
      <c r="C299" s="52" t="s">
        <v>431</v>
      </c>
      <c r="D299" s="51" t="s">
        <v>227</v>
      </c>
      <c r="E299" s="51">
        <v>0</v>
      </c>
      <c r="F299" s="51">
        <v>6.7199915647506696</v>
      </c>
      <c r="G299" s="51">
        <v>65.666747093200698</v>
      </c>
      <c r="H299" s="51">
        <v>0</v>
      </c>
      <c r="I299" s="51">
        <v>0.15202455688267999</v>
      </c>
      <c r="J299" s="51">
        <v>11.7724932730198</v>
      </c>
      <c r="K299" s="51">
        <v>14.748492836952201</v>
      </c>
      <c r="L299" s="51">
        <v>0</v>
      </c>
      <c r="M299" s="51">
        <v>0</v>
      </c>
      <c r="N299" s="51">
        <v>99.059749324806049</v>
      </c>
      <c r="O299" s="53">
        <v>0.86764361225428144</v>
      </c>
      <c r="P299" s="53">
        <v>0.58727088314809262</v>
      </c>
    </row>
    <row r="300" spans="1:16">
      <c r="A300" s="51"/>
      <c r="B300" s="51" t="s">
        <v>221</v>
      </c>
      <c r="C300" s="52" t="s">
        <v>431</v>
      </c>
      <c r="D300" s="51" t="s">
        <v>228</v>
      </c>
      <c r="E300" s="51">
        <v>0</v>
      </c>
      <c r="F300" s="51">
        <v>8.2629472017288208</v>
      </c>
      <c r="G300" s="51">
        <v>63.746482133865399</v>
      </c>
      <c r="H300" s="51">
        <v>0.74325899790701755</v>
      </c>
      <c r="I300" s="51">
        <v>0.18210205016657699</v>
      </c>
      <c r="J300" s="51">
        <v>12.502549588680299</v>
      </c>
      <c r="K300" s="51">
        <v>14.330582629395398</v>
      </c>
      <c r="L300" s="51">
        <v>0</v>
      </c>
      <c r="M300" s="51">
        <v>0</v>
      </c>
      <c r="N300" s="51">
        <v>99.767922601743507</v>
      </c>
      <c r="O300" s="53">
        <v>0.8380662373719423</v>
      </c>
      <c r="P300" s="53">
        <v>0.60864177383185536</v>
      </c>
    </row>
    <row r="301" spans="1:16">
      <c r="A301" s="51"/>
      <c r="B301" s="51" t="s">
        <v>221</v>
      </c>
      <c r="C301" s="52" t="s">
        <v>427</v>
      </c>
      <c r="D301" s="51" t="s">
        <v>229</v>
      </c>
      <c r="E301" s="51">
        <v>3.5000000000000003E-2</v>
      </c>
      <c r="F301" s="51">
        <v>10.3775</v>
      </c>
      <c r="G301" s="51">
        <v>58.664999999999999</v>
      </c>
      <c r="H301" s="51">
        <v>1.6308190631310988</v>
      </c>
      <c r="I301" s="51">
        <v>0.11</v>
      </c>
      <c r="J301" s="51">
        <v>8.8625000000000007</v>
      </c>
      <c r="K301" s="51">
        <v>19.780071049339387</v>
      </c>
      <c r="L301" s="51">
        <v>0.41749999999999998</v>
      </c>
      <c r="M301" s="51">
        <v>0.06</v>
      </c>
      <c r="N301" s="51">
        <v>99.938390112470486</v>
      </c>
      <c r="O301" s="53">
        <v>0.79133319795554591</v>
      </c>
      <c r="P301" s="53">
        <v>0.44404136695930085</v>
      </c>
    </row>
    <row r="302" spans="1:16">
      <c r="A302" s="51"/>
      <c r="B302" s="51" t="s">
        <v>221</v>
      </c>
      <c r="C302" s="52" t="s">
        <v>427</v>
      </c>
      <c r="D302" s="51" t="s">
        <v>230</v>
      </c>
      <c r="E302" s="51">
        <v>4.7500000000000001E-2</v>
      </c>
      <c r="F302" s="51">
        <v>10.865</v>
      </c>
      <c r="G302" s="51">
        <v>58.237499999999997</v>
      </c>
      <c r="H302" s="51">
        <v>1.717273209220749</v>
      </c>
      <c r="I302" s="51">
        <v>0.1225</v>
      </c>
      <c r="J302" s="51">
        <v>9.08</v>
      </c>
      <c r="K302" s="51">
        <v>19.682278656703858</v>
      </c>
      <c r="L302" s="51">
        <v>0.38</v>
      </c>
      <c r="M302" s="51">
        <v>0.04</v>
      </c>
      <c r="N302" s="51">
        <v>100.1720518659246</v>
      </c>
      <c r="O302" s="53">
        <v>0.78240891212508723</v>
      </c>
      <c r="P302" s="53">
        <v>0.45126159865474974</v>
      </c>
    </row>
    <row r="303" spans="1:16">
      <c r="A303" s="51"/>
      <c r="B303" s="51" t="s">
        <v>221</v>
      </c>
      <c r="C303" s="52" t="s">
        <v>427</v>
      </c>
      <c r="D303" s="51" t="s">
        <v>231</v>
      </c>
      <c r="E303" s="51">
        <v>2.75E-2</v>
      </c>
      <c r="F303" s="51">
        <v>11.78</v>
      </c>
      <c r="G303" s="51">
        <v>57.615000000000002</v>
      </c>
      <c r="H303" s="51">
        <v>1.3093378421407056</v>
      </c>
      <c r="I303" s="51">
        <v>0.1275</v>
      </c>
      <c r="J303" s="51">
        <v>9.8874999999999993</v>
      </c>
      <c r="K303" s="51">
        <v>18.351843391955551</v>
      </c>
      <c r="L303" s="51">
        <v>0.3775</v>
      </c>
      <c r="M303" s="51">
        <v>6.25E-2</v>
      </c>
      <c r="N303" s="51">
        <v>99.538681234096259</v>
      </c>
      <c r="O303" s="53">
        <v>0.76641125814759525</v>
      </c>
      <c r="P303" s="53">
        <v>0.4899041646374564</v>
      </c>
    </row>
    <row r="304" spans="1:16">
      <c r="A304" s="51"/>
      <c r="B304" s="51" t="s">
        <v>221</v>
      </c>
      <c r="C304" s="52" t="s">
        <v>427</v>
      </c>
      <c r="D304" s="51" t="s">
        <v>232</v>
      </c>
      <c r="E304" s="51">
        <v>0.05</v>
      </c>
      <c r="F304" s="51">
        <v>8.3574999999999999</v>
      </c>
      <c r="G304" s="51">
        <v>61.164999999999999</v>
      </c>
      <c r="H304" s="51">
        <v>1.0359518644074883</v>
      </c>
      <c r="I304" s="51">
        <v>0.1525</v>
      </c>
      <c r="J304" s="51">
        <v>7.9950000000000001</v>
      </c>
      <c r="K304" s="51">
        <v>20.95533910509134</v>
      </c>
      <c r="L304" s="51">
        <v>0.43</v>
      </c>
      <c r="M304" s="51">
        <v>0.02</v>
      </c>
      <c r="N304" s="51">
        <v>100.16129096949885</v>
      </c>
      <c r="O304" s="53">
        <v>0.83078386666552295</v>
      </c>
      <c r="P304" s="53">
        <v>0.40479930388475771</v>
      </c>
    </row>
    <row r="305" spans="1:16">
      <c r="A305" s="51"/>
      <c r="B305" s="51" t="s">
        <v>221</v>
      </c>
      <c r="C305" s="52" t="s">
        <v>427</v>
      </c>
      <c r="D305" s="51" t="s">
        <v>233</v>
      </c>
      <c r="E305" s="51">
        <v>2.75E-2</v>
      </c>
      <c r="F305" s="51">
        <v>13.727499999999999</v>
      </c>
      <c r="G305" s="51">
        <v>56.58</v>
      </c>
      <c r="H305" s="51">
        <v>0.96291656566050632</v>
      </c>
      <c r="I305" s="51">
        <v>0.11</v>
      </c>
      <c r="J305" s="51">
        <v>10.8775</v>
      </c>
      <c r="K305" s="51">
        <v>17.313557071127192</v>
      </c>
      <c r="L305" s="51">
        <v>0.34</v>
      </c>
      <c r="M305" s="51">
        <v>7.0000000000000007E-2</v>
      </c>
      <c r="N305" s="51">
        <v>100.00897363678769</v>
      </c>
      <c r="O305" s="53">
        <v>0.734393975102829</v>
      </c>
      <c r="P305" s="53">
        <v>0.52828887178546891</v>
      </c>
    </row>
    <row r="306" spans="1:16">
      <c r="A306" s="51"/>
      <c r="B306" s="51" t="s">
        <v>221</v>
      </c>
      <c r="C306" s="52" t="s">
        <v>427</v>
      </c>
      <c r="D306" s="51" t="s">
        <v>234</v>
      </c>
      <c r="E306" s="51">
        <v>5.2499999999999998E-2</v>
      </c>
      <c r="F306" s="51">
        <v>12.92</v>
      </c>
      <c r="G306" s="51">
        <v>54.67</v>
      </c>
      <c r="H306" s="51">
        <v>1.4714116568277902</v>
      </c>
      <c r="I306" s="51">
        <v>9.2499999999999999E-2</v>
      </c>
      <c r="J306" s="51">
        <v>8.2025000000000006</v>
      </c>
      <c r="K306" s="51">
        <v>20.801007588835127</v>
      </c>
      <c r="L306" s="51">
        <v>0.41249999999999998</v>
      </c>
      <c r="M306" s="51">
        <v>6.25E-2</v>
      </c>
      <c r="N306" s="51">
        <v>98.684919245662911</v>
      </c>
      <c r="O306" s="53">
        <v>0.7394892663326974</v>
      </c>
      <c r="P306" s="53">
        <v>0.41277810802568249</v>
      </c>
    </row>
    <row r="307" spans="1:16">
      <c r="A307" s="51"/>
      <c r="B307" s="51" t="s">
        <v>221</v>
      </c>
      <c r="C307" s="52" t="s">
        <v>427</v>
      </c>
      <c r="D307" s="51" t="s">
        <v>235</v>
      </c>
      <c r="E307" s="51">
        <v>0.06</v>
      </c>
      <c r="F307" s="51">
        <v>12.432499999999999</v>
      </c>
      <c r="G307" s="51">
        <v>58.026666666666671</v>
      </c>
      <c r="H307" s="51">
        <v>0.74093025072250751</v>
      </c>
      <c r="I307" s="51">
        <v>0.13</v>
      </c>
      <c r="J307" s="51">
        <v>9.27</v>
      </c>
      <c r="K307" s="51">
        <v>19.920802801695892</v>
      </c>
      <c r="L307" s="51">
        <v>0.39</v>
      </c>
      <c r="M307" s="51">
        <v>6.25E-2</v>
      </c>
      <c r="N307" s="51">
        <v>101.03339971908507</v>
      </c>
      <c r="O307" s="53">
        <v>0.75793030440147935</v>
      </c>
      <c r="P307" s="53">
        <v>0.4534077384828869</v>
      </c>
    </row>
    <row r="308" spans="1:16">
      <c r="A308" s="51"/>
      <c r="B308" s="51" t="s">
        <v>221</v>
      </c>
      <c r="C308" s="52" t="s">
        <v>427</v>
      </c>
      <c r="D308" s="51" t="s">
        <v>236</v>
      </c>
      <c r="E308" s="51">
        <v>3.7499999999999999E-2</v>
      </c>
      <c r="F308" s="51">
        <v>10.112500000000001</v>
      </c>
      <c r="G308" s="51">
        <v>60.534999999999997</v>
      </c>
      <c r="H308" s="51">
        <v>0.83857054241186402</v>
      </c>
      <c r="I308" s="51">
        <v>0.14000000000000001</v>
      </c>
      <c r="J308" s="51">
        <v>9.56</v>
      </c>
      <c r="K308" s="51">
        <v>18.97794499207426</v>
      </c>
      <c r="L308" s="51">
        <v>0.3775</v>
      </c>
      <c r="M308" s="51">
        <v>0.06</v>
      </c>
      <c r="N308" s="51">
        <v>100.63901553448612</v>
      </c>
      <c r="O308" s="53">
        <v>0.80062840268824909</v>
      </c>
      <c r="P308" s="53">
        <v>0.47312095655285924</v>
      </c>
    </row>
    <row r="309" spans="1:16">
      <c r="A309" s="51"/>
      <c r="B309" s="51" t="s">
        <v>221</v>
      </c>
      <c r="C309" s="52" t="s">
        <v>427</v>
      </c>
      <c r="D309" s="51" t="s">
        <v>237</v>
      </c>
      <c r="E309" s="51">
        <v>4.2500000000000003E-2</v>
      </c>
      <c r="F309" s="51">
        <v>12.7225</v>
      </c>
      <c r="G309" s="51">
        <v>57.31</v>
      </c>
      <c r="H309" s="51">
        <v>0.96177526634477439</v>
      </c>
      <c r="I309" s="51">
        <v>0.1275</v>
      </c>
      <c r="J309" s="51">
        <v>9.83</v>
      </c>
      <c r="K309" s="51">
        <v>18.917084024818831</v>
      </c>
      <c r="L309" s="51">
        <v>0.36249999999999999</v>
      </c>
      <c r="M309" s="51">
        <v>1.2500000000000001E-2</v>
      </c>
      <c r="N309" s="51">
        <v>100.28635929116361</v>
      </c>
      <c r="O309" s="53">
        <v>0.75136024413214952</v>
      </c>
      <c r="P309" s="53">
        <v>0.48087018389658481</v>
      </c>
    </row>
    <row r="310" spans="1:16">
      <c r="A310" s="51"/>
      <c r="B310" s="51" t="s">
        <v>221</v>
      </c>
      <c r="C310" s="52" t="s">
        <v>427</v>
      </c>
      <c r="D310" s="51" t="s">
        <v>238</v>
      </c>
      <c r="E310" s="51">
        <v>4.4999999999999998E-2</v>
      </c>
      <c r="F310" s="51">
        <v>12.192500000000001</v>
      </c>
      <c r="G310" s="51">
        <v>57.37</v>
      </c>
      <c r="H310" s="51">
        <v>1.7761374687635245</v>
      </c>
      <c r="I310" s="51">
        <v>0.14000000000000001</v>
      </c>
      <c r="J310" s="51">
        <v>10.19</v>
      </c>
      <c r="K310" s="51">
        <v>18.291811947787412</v>
      </c>
      <c r="L310" s="51">
        <v>0.35499999999999998</v>
      </c>
      <c r="M310" s="51">
        <v>5.5E-2</v>
      </c>
      <c r="N310" s="51">
        <v>100.41544941655094</v>
      </c>
      <c r="O310" s="53">
        <v>0.75941548520971547</v>
      </c>
      <c r="P310" s="53">
        <v>0.49825580327865127</v>
      </c>
    </row>
    <row r="311" spans="1:16">
      <c r="A311" s="51"/>
      <c r="B311" s="51" t="s">
        <v>221</v>
      </c>
      <c r="C311" s="52" t="s">
        <v>427</v>
      </c>
      <c r="D311" s="51" t="s">
        <v>239</v>
      </c>
      <c r="E311" s="51">
        <v>0.03</v>
      </c>
      <c r="F311" s="51">
        <v>11.112500000000001</v>
      </c>
      <c r="G311" s="51">
        <v>58.825000000000003</v>
      </c>
      <c r="H311" s="51">
        <v>1.1745408652543785</v>
      </c>
      <c r="I311" s="51">
        <v>0.12</v>
      </c>
      <c r="J311" s="51">
        <v>9.4774999999999991</v>
      </c>
      <c r="K311" s="51">
        <v>19.143135196065778</v>
      </c>
      <c r="L311" s="51">
        <v>0.36749999999999999</v>
      </c>
      <c r="M311" s="51">
        <v>4.4999999999999998E-2</v>
      </c>
      <c r="N311" s="51">
        <v>100.29517606132016</v>
      </c>
      <c r="O311" s="53">
        <v>0.78027564546961914</v>
      </c>
      <c r="P311" s="53">
        <v>0.46880214538965087</v>
      </c>
    </row>
    <row r="312" spans="1:16">
      <c r="A312" s="51"/>
      <c r="B312" s="51" t="s">
        <v>221</v>
      </c>
      <c r="C312" s="52" t="s">
        <v>427</v>
      </c>
      <c r="D312" s="51" t="s">
        <v>240</v>
      </c>
      <c r="E312" s="51">
        <v>0.14000000000000001</v>
      </c>
      <c r="F312" s="51">
        <v>11.922499999999999</v>
      </c>
      <c r="G312" s="51">
        <v>56.452500000000001</v>
      </c>
      <c r="H312" s="51">
        <v>2.0447196706624413</v>
      </c>
      <c r="I312" s="51">
        <v>0.14249999999999999</v>
      </c>
      <c r="J312" s="51">
        <v>9.98</v>
      </c>
      <c r="K312" s="51">
        <v>18.407638725043775</v>
      </c>
      <c r="L312" s="51">
        <v>0.33750000000000002</v>
      </c>
      <c r="M312" s="51">
        <v>0.06</v>
      </c>
      <c r="N312" s="51">
        <v>99.487358395706224</v>
      </c>
      <c r="O312" s="53">
        <v>0.76055948157069508</v>
      </c>
      <c r="P312" s="53">
        <v>0.49147263353948273</v>
      </c>
    </row>
    <row r="313" spans="1:16">
      <c r="A313" s="51"/>
      <c r="B313" s="51" t="s">
        <v>221</v>
      </c>
      <c r="C313" s="52" t="s">
        <v>427</v>
      </c>
      <c r="D313" s="51" t="s">
        <v>241</v>
      </c>
      <c r="E313" s="51">
        <v>4.7500000000000001E-2</v>
      </c>
      <c r="F313" s="51">
        <v>10.18</v>
      </c>
      <c r="G313" s="51">
        <v>58.48</v>
      </c>
      <c r="H313" s="51">
        <v>1.9842292714890115</v>
      </c>
      <c r="I313" s="51">
        <v>0.14499999999999999</v>
      </c>
      <c r="J313" s="51">
        <v>8.4749999999999996</v>
      </c>
      <c r="K313" s="51">
        <v>20.507068652306025</v>
      </c>
      <c r="L313" s="51">
        <v>0.39</v>
      </c>
      <c r="M313" s="51">
        <v>7.7499999999999999E-2</v>
      </c>
      <c r="N313" s="51">
        <v>100.28629792379502</v>
      </c>
      <c r="O313" s="53">
        <v>0.79397212732262945</v>
      </c>
      <c r="P313" s="53">
        <v>0.42419418994362174</v>
      </c>
    </row>
    <row r="314" spans="1:16">
      <c r="A314" s="51"/>
      <c r="B314" s="51" t="s">
        <v>221</v>
      </c>
      <c r="C314" s="52" t="s">
        <v>427</v>
      </c>
      <c r="D314" s="51" t="s">
        <v>242</v>
      </c>
      <c r="E314" s="51">
        <v>3.7499999999999999E-2</v>
      </c>
      <c r="F314" s="51">
        <v>11.1525</v>
      </c>
      <c r="G314" s="51">
        <v>58.967500000000001</v>
      </c>
      <c r="H314" s="51">
        <v>1.1731244424763398</v>
      </c>
      <c r="I314" s="51">
        <v>0.1225</v>
      </c>
      <c r="J314" s="51">
        <v>9.65</v>
      </c>
      <c r="K314" s="51">
        <v>18.9369097088783</v>
      </c>
      <c r="L314" s="51">
        <v>0.35249999999999998</v>
      </c>
      <c r="M314" s="51">
        <v>7.7499999999999999E-2</v>
      </c>
      <c r="N314" s="51">
        <v>100.47003415135465</v>
      </c>
      <c r="O314" s="53">
        <v>0.78007437470055163</v>
      </c>
      <c r="P314" s="53">
        <v>0.47599718048602796</v>
      </c>
    </row>
    <row r="315" spans="1:16">
      <c r="A315" s="51"/>
      <c r="B315" s="51" t="s">
        <v>221</v>
      </c>
      <c r="C315" s="52" t="s">
        <v>427</v>
      </c>
      <c r="D315" s="51" t="s">
        <v>243</v>
      </c>
      <c r="E315" s="51">
        <v>3.5000000000000003E-2</v>
      </c>
      <c r="F315" s="51">
        <v>12.06</v>
      </c>
      <c r="G315" s="51">
        <v>57.252499999999998</v>
      </c>
      <c r="H315" s="51">
        <v>1.3239203073946451</v>
      </c>
      <c r="I315" s="51">
        <v>0.115</v>
      </c>
      <c r="J315" s="51">
        <v>9.3574999999999999</v>
      </c>
      <c r="K315" s="51">
        <v>19.336221929146213</v>
      </c>
      <c r="L315" s="51">
        <v>0.38500000000000001</v>
      </c>
      <c r="M315" s="51">
        <v>4.2500000000000003E-2</v>
      </c>
      <c r="N315" s="51">
        <v>99.907642236540852</v>
      </c>
      <c r="O315" s="53">
        <v>0.76103353699387011</v>
      </c>
      <c r="P315" s="53">
        <v>0.46313400063683219</v>
      </c>
    </row>
    <row r="316" spans="1:16">
      <c r="A316" s="51"/>
      <c r="B316" s="51" t="s">
        <v>221</v>
      </c>
      <c r="C316" s="52" t="s">
        <v>427</v>
      </c>
      <c r="D316" s="51" t="s">
        <v>244</v>
      </c>
      <c r="E316" s="51">
        <v>8.7499999999999994E-2</v>
      </c>
      <c r="F316" s="51">
        <v>20.21</v>
      </c>
      <c r="G316" s="51">
        <v>47.594999999999999</v>
      </c>
      <c r="H316" s="51">
        <v>1.1163359934351953</v>
      </c>
      <c r="I316" s="51">
        <v>7.0000000000000007E-2</v>
      </c>
      <c r="J316" s="51">
        <v>9.7675000000000001</v>
      </c>
      <c r="K316" s="51">
        <v>19.750508580647733</v>
      </c>
      <c r="L316" s="51">
        <v>0.35</v>
      </c>
      <c r="M316" s="51">
        <v>6.25E-2</v>
      </c>
      <c r="N316" s="51">
        <v>99.009344574082917</v>
      </c>
      <c r="O316" s="53">
        <v>0.61237993923109701</v>
      </c>
      <c r="P316" s="53">
        <v>0.46852944897824444</v>
      </c>
    </row>
    <row r="317" spans="1:16">
      <c r="A317" s="51"/>
      <c r="B317" s="51" t="s">
        <v>221</v>
      </c>
      <c r="C317" s="52" t="s">
        <v>427</v>
      </c>
      <c r="D317" s="51" t="s">
        <v>245</v>
      </c>
      <c r="E317" s="51">
        <v>3.5000000000000003E-2</v>
      </c>
      <c r="F317" s="51">
        <v>12.035</v>
      </c>
      <c r="G317" s="51">
        <v>57.844999999999999</v>
      </c>
      <c r="H317" s="51">
        <v>1.687230688993945</v>
      </c>
      <c r="I317" s="51">
        <v>0.14749999999999999</v>
      </c>
      <c r="J317" s="51">
        <v>10.3925</v>
      </c>
      <c r="K317" s="51">
        <v>17.971811247215143</v>
      </c>
      <c r="L317" s="51">
        <v>0.36499999999999999</v>
      </c>
      <c r="M317" s="51">
        <v>6.7500000000000004E-2</v>
      </c>
      <c r="N317" s="51">
        <v>100.54654193620907</v>
      </c>
      <c r="O317" s="53">
        <v>0.76327604448388908</v>
      </c>
      <c r="P317" s="53">
        <v>0.50758685923563318</v>
      </c>
    </row>
    <row r="318" spans="1:16">
      <c r="A318" s="51"/>
      <c r="B318" s="51" t="s">
        <v>221</v>
      </c>
      <c r="C318" s="52" t="s">
        <v>427</v>
      </c>
      <c r="D318" s="51" t="s">
        <v>246</v>
      </c>
      <c r="E318" s="51">
        <v>2.2499999999999999E-2</v>
      </c>
      <c r="F318" s="51">
        <v>12.73</v>
      </c>
      <c r="G318" s="51">
        <v>57.502499999999998</v>
      </c>
      <c r="H318" s="51">
        <v>1.0436482819935948</v>
      </c>
      <c r="I318" s="51">
        <v>0.105</v>
      </c>
      <c r="J318" s="51">
        <v>10.28</v>
      </c>
      <c r="K318" s="51">
        <v>18.153413783798783</v>
      </c>
      <c r="L318" s="51">
        <v>0.34499999999999997</v>
      </c>
      <c r="M318" s="51">
        <v>3.7499999999999999E-2</v>
      </c>
      <c r="N318" s="51">
        <v>100.21956206579237</v>
      </c>
      <c r="O318" s="53">
        <v>0.75187624351624516</v>
      </c>
      <c r="P318" s="53">
        <v>0.50235285575579913</v>
      </c>
    </row>
    <row r="319" spans="1:16">
      <c r="A319" s="51"/>
      <c r="B319" s="51" t="s">
        <v>221</v>
      </c>
      <c r="C319" s="52" t="s">
        <v>427</v>
      </c>
      <c r="D319" s="51" t="s">
        <v>247</v>
      </c>
      <c r="E319" s="51">
        <v>3.5000000000000003E-2</v>
      </c>
      <c r="F319" s="51">
        <v>12.9175</v>
      </c>
      <c r="G319" s="51">
        <v>56.987499999999997</v>
      </c>
      <c r="H319" s="51">
        <v>1.5284640257816415</v>
      </c>
      <c r="I319" s="51">
        <v>0.09</v>
      </c>
      <c r="J319" s="51">
        <v>10.845000000000001</v>
      </c>
      <c r="K319" s="51">
        <v>17.222171239022092</v>
      </c>
      <c r="L319" s="51">
        <v>0.34749999999999998</v>
      </c>
      <c r="M319" s="51">
        <v>7.0000000000000007E-2</v>
      </c>
      <c r="N319" s="51">
        <v>100.04313526480372</v>
      </c>
      <c r="O319" s="53">
        <v>0.74744393824940081</v>
      </c>
      <c r="P319" s="53">
        <v>0.52886198610606616</v>
      </c>
    </row>
    <row r="320" spans="1:16">
      <c r="A320" s="51"/>
      <c r="B320" s="51" t="s">
        <v>221</v>
      </c>
      <c r="C320" s="52" t="s">
        <v>427</v>
      </c>
      <c r="D320" s="51" t="s">
        <v>248</v>
      </c>
      <c r="E320" s="51">
        <v>4.2500000000000003E-2</v>
      </c>
      <c r="F320" s="51">
        <v>11.547499999999999</v>
      </c>
      <c r="G320" s="51">
        <v>57.527500000000003</v>
      </c>
      <c r="H320" s="51">
        <v>1.9813581321345182</v>
      </c>
      <c r="I320" s="51">
        <v>0.15</v>
      </c>
      <c r="J320" s="51">
        <v>9.7025000000000006</v>
      </c>
      <c r="K320" s="51">
        <v>18.857152135112557</v>
      </c>
      <c r="L320" s="51">
        <v>0.33750000000000002</v>
      </c>
      <c r="M320" s="51">
        <v>0.10249999999999999</v>
      </c>
      <c r="N320" s="51">
        <v>100.2485102672471</v>
      </c>
      <c r="O320" s="53">
        <v>0.76969170361151007</v>
      </c>
      <c r="P320" s="53">
        <v>0.47840374036869826</v>
      </c>
    </row>
    <row r="321" spans="1:16">
      <c r="A321" s="51"/>
      <c r="B321" s="51" t="s">
        <v>221</v>
      </c>
      <c r="C321" s="52" t="s">
        <v>427</v>
      </c>
      <c r="D321" s="51" t="s">
        <v>249</v>
      </c>
      <c r="E321" s="51">
        <v>4.2500000000000003E-2</v>
      </c>
      <c r="F321" s="51">
        <v>9.7174999999999994</v>
      </c>
      <c r="G321" s="51">
        <v>59.05</v>
      </c>
      <c r="H321" s="51">
        <v>2.2821394023358472</v>
      </c>
      <c r="I321" s="51">
        <v>0.13</v>
      </c>
      <c r="J321" s="51">
        <v>8.8350000000000009</v>
      </c>
      <c r="K321" s="51">
        <v>19.886505836152519</v>
      </c>
      <c r="L321" s="51">
        <v>0.40250000000000002</v>
      </c>
      <c r="M321" s="51">
        <v>8.2500000000000004E-2</v>
      </c>
      <c r="N321" s="51">
        <v>100.42864523848837</v>
      </c>
      <c r="O321" s="53">
        <v>0.80301301278030812</v>
      </c>
      <c r="P321" s="53">
        <v>0.44195033938440581</v>
      </c>
    </row>
    <row r="322" spans="1:16">
      <c r="A322" s="51"/>
      <c r="B322" s="51" t="s">
        <v>221</v>
      </c>
      <c r="C322" s="52" t="s">
        <v>427</v>
      </c>
      <c r="D322" s="51" t="s">
        <v>250</v>
      </c>
      <c r="E322" s="51">
        <v>0.02</v>
      </c>
      <c r="F322" s="51">
        <v>10.907500000000001</v>
      </c>
      <c r="G322" s="51">
        <v>58.042499999999997</v>
      </c>
      <c r="H322" s="51">
        <v>1.7916098922975909</v>
      </c>
      <c r="I322" s="51">
        <v>0.13</v>
      </c>
      <c r="J322" s="51">
        <v>9.2925000000000004</v>
      </c>
      <c r="K322" s="51">
        <v>19.2103896907179</v>
      </c>
      <c r="L322" s="51">
        <v>0.38</v>
      </c>
      <c r="M322" s="51">
        <v>5.2499999999999998E-2</v>
      </c>
      <c r="N322" s="51">
        <v>99.826999583015478</v>
      </c>
      <c r="O322" s="53">
        <v>0.78117074188711433</v>
      </c>
      <c r="P322" s="53">
        <v>0.46302418292328279</v>
      </c>
    </row>
    <row r="323" spans="1:16">
      <c r="A323" s="51"/>
      <c r="B323" s="51" t="s">
        <v>221</v>
      </c>
      <c r="C323" s="52" t="s">
        <v>427</v>
      </c>
      <c r="D323" s="51" t="s">
        <v>251</v>
      </c>
      <c r="E323" s="51">
        <v>4.7500000000000001E-2</v>
      </c>
      <c r="F323" s="51">
        <v>9.9700000000000006</v>
      </c>
      <c r="G323" s="51">
        <v>59.407499999999999</v>
      </c>
      <c r="H323" s="51">
        <v>1.54063529548393</v>
      </c>
      <c r="I323" s="51">
        <v>0.1125</v>
      </c>
      <c r="J323" s="51">
        <v>8.8650000000000002</v>
      </c>
      <c r="K323" s="51">
        <v>19.868719396520849</v>
      </c>
      <c r="L323" s="51">
        <v>0.38250000000000001</v>
      </c>
      <c r="M323" s="51">
        <v>0.06</v>
      </c>
      <c r="N323" s="51">
        <v>100.25435469200475</v>
      </c>
      <c r="O323" s="53">
        <v>0.79989159785049702</v>
      </c>
      <c r="P323" s="53">
        <v>0.44300732031654877</v>
      </c>
    </row>
    <row r="324" spans="1:16">
      <c r="A324" s="51"/>
      <c r="B324" s="51" t="s">
        <v>221</v>
      </c>
      <c r="C324" s="52" t="s">
        <v>427</v>
      </c>
      <c r="D324" s="51" t="s">
        <v>252</v>
      </c>
      <c r="E324" s="51">
        <v>4.2500000000000003E-2</v>
      </c>
      <c r="F324" s="51">
        <v>10.522500000000001</v>
      </c>
      <c r="G324" s="51">
        <v>58.972499999999997</v>
      </c>
      <c r="H324" s="51">
        <v>1.3745469390366425</v>
      </c>
      <c r="I324" s="51">
        <v>0.13250000000000001</v>
      </c>
      <c r="J324" s="51">
        <v>8.59</v>
      </c>
      <c r="K324" s="51">
        <v>20.483167528522962</v>
      </c>
      <c r="L324" s="51">
        <v>0.41249999999999998</v>
      </c>
      <c r="M324" s="51">
        <v>3.7499999999999999E-2</v>
      </c>
      <c r="N324" s="51">
        <v>100.5677144675596</v>
      </c>
      <c r="O324" s="53">
        <v>0.78990161856012164</v>
      </c>
      <c r="P324" s="53">
        <v>0.42777501476475049</v>
      </c>
    </row>
    <row r="325" spans="1:16">
      <c r="A325" s="51"/>
      <c r="B325" s="51" t="s">
        <v>221</v>
      </c>
      <c r="C325" s="52" t="s">
        <v>427</v>
      </c>
      <c r="D325" s="51" t="s">
        <v>253</v>
      </c>
      <c r="E325" s="51">
        <v>4.4999999999999998E-2</v>
      </c>
      <c r="F325" s="51">
        <v>10.7125</v>
      </c>
      <c r="G325" s="51">
        <v>57.697499999999998</v>
      </c>
      <c r="H325" s="51">
        <v>2.0344170542815676</v>
      </c>
      <c r="I325" s="51">
        <v>9.2499999999999999E-2</v>
      </c>
      <c r="J325" s="51">
        <v>8.2850000000000001</v>
      </c>
      <c r="K325" s="51">
        <v>20.784409132709857</v>
      </c>
      <c r="L325" s="51">
        <v>0.40749999999999997</v>
      </c>
      <c r="M325" s="51">
        <v>4.7500000000000001E-2</v>
      </c>
      <c r="N325" s="51">
        <v>100.10632618699141</v>
      </c>
      <c r="O325" s="53">
        <v>0.78322832563698086</v>
      </c>
      <c r="P325" s="53">
        <v>0.41539983247401002</v>
      </c>
    </row>
    <row r="326" spans="1:16">
      <c r="A326" s="51"/>
      <c r="B326" s="51" t="s">
        <v>221</v>
      </c>
      <c r="C326" s="52" t="s">
        <v>427</v>
      </c>
      <c r="D326" s="51" t="s">
        <v>254</v>
      </c>
      <c r="E326" s="51">
        <v>0.04</v>
      </c>
      <c r="F326" s="51">
        <v>9.2050000000000001</v>
      </c>
      <c r="G326" s="51">
        <v>60.067500000000003</v>
      </c>
      <c r="H326" s="51">
        <v>1.0428127720523952</v>
      </c>
      <c r="I326" s="51">
        <v>6.25E-2</v>
      </c>
      <c r="J326" s="51">
        <v>8.1300000000000008</v>
      </c>
      <c r="K326" s="51">
        <v>20.591665584844026</v>
      </c>
      <c r="L326" s="51">
        <v>0.42</v>
      </c>
      <c r="M326" s="51">
        <v>0.05</v>
      </c>
      <c r="N326" s="51">
        <v>99.609478356896417</v>
      </c>
      <c r="O326" s="53">
        <v>0.81404322366206205</v>
      </c>
      <c r="P326" s="53">
        <v>0.41307796859858686</v>
      </c>
    </row>
    <row r="327" spans="1:16">
      <c r="A327" s="51"/>
      <c r="B327" s="51" t="s">
        <v>221</v>
      </c>
      <c r="C327" s="52" t="s">
        <v>427</v>
      </c>
      <c r="D327" s="51" t="s">
        <v>255</v>
      </c>
      <c r="E327" s="51">
        <v>8.7499999999999994E-2</v>
      </c>
      <c r="F327" s="51">
        <v>11.3775</v>
      </c>
      <c r="G327" s="51">
        <v>57.192500000000003</v>
      </c>
      <c r="H327" s="51">
        <v>0.9181992659183944</v>
      </c>
      <c r="I327" s="51">
        <v>4.4999999999999998E-2</v>
      </c>
      <c r="J327" s="51">
        <v>7.7350000000000003</v>
      </c>
      <c r="K327" s="51">
        <v>21.513794189836709</v>
      </c>
      <c r="L327" s="51">
        <v>0.40250000000000002</v>
      </c>
      <c r="M327" s="51">
        <v>4.7500000000000001E-2</v>
      </c>
      <c r="N327" s="51">
        <v>99.319493455755108</v>
      </c>
      <c r="O327" s="53">
        <v>0.77128162540188561</v>
      </c>
      <c r="P327" s="53">
        <v>0.39058140399845526</v>
      </c>
    </row>
    <row r="328" spans="1:16">
      <c r="A328" s="51"/>
      <c r="B328" s="51" t="s">
        <v>221</v>
      </c>
      <c r="C328" s="52" t="s">
        <v>427</v>
      </c>
      <c r="D328" s="51" t="s">
        <v>256</v>
      </c>
      <c r="E328" s="51">
        <v>3.5000000000000003E-2</v>
      </c>
      <c r="F328" s="51">
        <v>12.19</v>
      </c>
      <c r="G328" s="51">
        <v>57.872500000000002</v>
      </c>
      <c r="H328" s="51">
        <v>0.98346407620952681</v>
      </c>
      <c r="I328" s="51">
        <v>0.08</v>
      </c>
      <c r="J328" s="51">
        <v>9.5975000000000001</v>
      </c>
      <c r="K328" s="51">
        <v>19.105068194877642</v>
      </c>
      <c r="L328" s="51">
        <v>0.35249999999999998</v>
      </c>
      <c r="M328" s="51">
        <v>4.7500000000000001E-2</v>
      </c>
      <c r="N328" s="51">
        <v>100.26353227108717</v>
      </c>
      <c r="O328" s="53">
        <v>0.7610424941267695</v>
      </c>
      <c r="P328" s="53">
        <v>0.472432699376298</v>
      </c>
    </row>
    <row r="329" spans="1:16">
      <c r="A329" s="51"/>
      <c r="B329" s="51" t="s">
        <v>221</v>
      </c>
      <c r="C329" s="52" t="s">
        <v>427</v>
      </c>
      <c r="D329" s="51" t="s">
        <v>257</v>
      </c>
      <c r="E329" s="51">
        <v>2.5000000000000001E-2</v>
      </c>
      <c r="F329" s="51">
        <v>9.36</v>
      </c>
      <c r="G329" s="51">
        <v>60.3</v>
      </c>
      <c r="H329" s="51">
        <v>1.8320264977055678</v>
      </c>
      <c r="I329" s="51">
        <v>0.1275</v>
      </c>
      <c r="J329" s="51">
        <v>9.0374999999999996</v>
      </c>
      <c r="K329" s="51">
        <v>19.626522384127046</v>
      </c>
      <c r="L329" s="51">
        <v>0.42499999999999999</v>
      </c>
      <c r="M329" s="51">
        <v>4.7500000000000001E-2</v>
      </c>
      <c r="N329" s="51">
        <v>100.7810488818326</v>
      </c>
      <c r="O329" s="53">
        <v>0.81209241943927313</v>
      </c>
      <c r="P329" s="53">
        <v>0.45080235388444423</v>
      </c>
    </row>
    <row r="330" spans="1:16">
      <c r="A330" s="51"/>
      <c r="B330" s="51" t="s">
        <v>221</v>
      </c>
      <c r="C330" s="52" t="s">
        <v>427</v>
      </c>
      <c r="D330" s="51" t="s">
        <v>258</v>
      </c>
      <c r="E330" s="51">
        <v>4.2500000000000003E-2</v>
      </c>
      <c r="F330" s="51">
        <v>10.032500000000001</v>
      </c>
      <c r="G330" s="51">
        <v>60.552500000000002</v>
      </c>
      <c r="H330" s="51">
        <v>0.85306048511823052</v>
      </c>
      <c r="I330" s="51">
        <v>0.13750000000000001</v>
      </c>
      <c r="J330" s="51">
        <v>9.52</v>
      </c>
      <c r="K330" s="51">
        <v>19.007406782072032</v>
      </c>
      <c r="L330" s="51">
        <v>0.38750000000000001</v>
      </c>
      <c r="M330" s="51">
        <v>5.7500000000000002E-2</v>
      </c>
      <c r="N330" s="51">
        <v>100.59046726719028</v>
      </c>
      <c r="O330" s="53">
        <v>0.80193908599204178</v>
      </c>
      <c r="P330" s="53">
        <v>0.47168930727717723</v>
      </c>
    </row>
    <row r="331" spans="1:16">
      <c r="A331" s="51"/>
      <c r="B331" s="51" t="s">
        <v>221</v>
      </c>
      <c r="C331" s="52" t="s">
        <v>427</v>
      </c>
      <c r="D331" s="51" t="s">
        <v>259</v>
      </c>
      <c r="E331" s="51">
        <v>0.03</v>
      </c>
      <c r="F331" s="51">
        <v>9.6649999999999991</v>
      </c>
      <c r="G331" s="51">
        <v>58.65</v>
      </c>
      <c r="H331" s="51">
        <v>1.9481796814144978</v>
      </c>
      <c r="I331" s="51">
        <v>0.13</v>
      </c>
      <c r="J331" s="51">
        <v>8.4574999999999996</v>
      </c>
      <c r="K331" s="51">
        <v>20.157006470412728</v>
      </c>
      <c r="L331" s="51">
        <v>0.42249999999999999</v>
      </c>
      <c r="M331" s="51">
        <v>5.7500000000000002E-2</v>
      </c>
      <c r="N331" s="51">
        <v>99.51768615182722</v>
      </c>
      <c r="O331" s="53">
        <v>0.80279467685359296</v>
      </c>
      <c r="P331" s="53">
        <v>0.42789897640382446</v>
      </c>
    </row>
    <row r="332" spans="1:16">
      <c r="A332" s="51"/>
      <c r="B332" s="51" t="s">
        <v>221</v>
      </c>
      <c r="C332" s="52" t="s">
        <v>427</v>
      </c>
      <c r="D332" s="51" t="s">
        <v>260</v>
      </c>
      <c r="E332" s="51">
        <v>6.25E-2</v>
      </c>
      <c r="F332" s="51">
        <v>9.7050000000000001</v>
      </c>
      <c r="G332" s="51">
        <v>58.86</v>
      </c>
      <c r="H332" s="51">
        <v>1.4185716643818149</v>
      </c>
      <c r="I332" s="51">
        <v>9.7500000000000003E-2</v>
      </c>
      <c r="J332" s="51">
        <v>8.2675000000000001</v>
      </c>
      <c r="K332" s="51">
        <v>20.446053595882063</v>
      </c>
      <c r="L332" s="51">
        <v>0.40250000000000002</v>
      </c>
      <c r="M332" s="51">
        <v>3.5000000000000003E-2</v>
      </c>
      <c r="N332" s="51">
        <v>99.294625260263871</v>
      </c>
      <c r="O332" s="53">
        <v>0.80270664877621423</v>
      </c>
      <c r="P332" s="53">
        <v>0.41887633318280632</v>
      </c>
    </row>
    <row r="333" spans="1:16">
      <c r="A333" s="51"/>
      <c r="B333" s="51" t="s">
        <v>221</v>
      </c>
      <c r="C333" s="52" t="s">
        <v>427</v>
      </c>
      <c r="D333" s="51" t="s">
        <v>261</v>
      </c>
      <c r="E333" s="51">
        <v>3.7499999999999999E-2</v>
      </c>
      <c r="F333" s="51">
        <v>8.8524999999999991</v>
      </c>
      <c r="G333" s="51">
        <v>60.64</v>
      </c>
      <c r="H333" s="51">
        <v>1.421115816164557</v>
      </c>
      <c r="I333" s="51">
        <v>0.1075</v>
      </c>
      <c r="J333" s="51">
        <v>8.5975000000000001</v>
      </c>
      <c r="K333" s="51">
        <v>20.041264340093196</v>
      </c>
      <c r="L333" s="51">
        <v>0.39750000000000002</v>
      </c>
      <c r="M333" s="51">
        <v>5.7500000000000002E-2</v>
      </c>
      <c r="N333" s="51">
        <v>100.15238015625775</v>
      </c>
      <c r="O333" s="53">
        <v>0.82127826229359313</v>
      </c>
      <c r="P333" s="53">
        <v>0.43333626714033624</v>
      </c>
    </row>
    <row r="334" spans="1:16">
      <c r="A334" s="51"/>
      <c r="B334" s="51" t="s">
        <v>221</v>
      </c>
      <c r="C334" s="52" t="s">
        <v>427</v>
      </c>
      <c r="D334" s="51" t="s">
        <v>262</v>
      </c>
      <c r="E334" s="51">
        <v>3.2500000000000001E-2</v>
      </c>
      <c r="F334" s="51">
        <v>10.782500000000001</v>
      </c>
      <c r="G334" s="51">
        <v>58.042499999999997</v>
      </c>
      <c r="H334" s="51">
        <v>2.0502541454223104</v>
      </c>
      <c r="I334" s="51">
        <v>7.2499999999999995E-2</v>
      </c>
      <c r="J334" s="51">
        <v>9.8774999999999995</v>
      </c>
      <c r="K334" s="51">
        <v>18.117658743712351</v>
      </c>
      <c r="L334" s="51">
        <v>0.3775</v>
      </c>
      <c r="M334" s="51">
        <v>0.06</v>
      </c>
      <c r="N334" s="51">
        <v>99.412912889134674</v>
      </c>
      <c r="O334" s="53">
        <v>0.7831346747300395</v>
      </c>
      <c r="P334" s="53">
        <v>0.49286104072106629</v>
      </c>
    </row>
    <row r="335" spans="1:16">
      <c r="A335" s="51"/>
      <c r="B335" s="51" t="s">
        <v>221</v>
      </c>
      <c r="C335" s="52" t="s">
        <v>427</v>
      </c>
      <c r="D335" s="51" t="s">
        <v>263</v>
      </c>
      <c r="E335" s="51">
        <v>3.7499999999999999E-2</v>
      </c>
      <c r="F335" s="51">
        <v>9.4499999999999993</v>
      </c>
      <c r="G335" s="51">
        <v>60.104999999999997</v>
      </c>
      <c r="H335" s="51">
        <v>1.8155161220323581</v>
      </c>
      <c r="I335" s="51">
        <v>0.12</v>
      </c>
      <c r="J335" s="51">
        <v>9.2133333333333329</v>
      </c>
      <c r="K335" s="51">
        <v>19.348878601960703</v>
      </c>
      <c r="L335" s="51">
        <v>0.3725</v>
      </c>
      <c r="M335" s="51">
        <v>4.4999999999999998E-2</v>
      </c>
      <c r="N335" s="51">
        <v>100.50772805732642</v>
      </c>
      <c r="O335" s="53">
        <v>0.81013004281997303</v>
      </c>
      <c r="P335" s="53">
        <v>0.45911327962241805</v>
      </c>
    </row>
    <row r="336" spans="1:16">
      <c r="A336" s="51"/>
      <c r="B336" s="51" t="s">
        <v>221</v>
      </c>
      <c r="C336" s="52" t="s">
        <v>427</v>
      </c>
      <c r="D336" s="51" t="s">
        <v>264</v>
      </c>
      <c r="E336" s="51">
        <v>0.05</v>
      </c>
      <c r="F336" s="51">
        <v>9.1050000000000004</v>
      </c>
      <c r="G336" s="51">
        <v>59.852499999999999</v>
      </c>
      <c r="H336" s="51">
        <v>1.5994414842838736</v>
      </c>
      <c r="I336" s="51">
        <v>0.12</v>
      </c>
      <c r="J336" s="51">
        <v>8.6274999999999995</v>
      </c>
      <c r="K336" s="51">
        <v>19.935804940298237</v>
      </c>
      <c r="L336" s="51">
        <v>0.39500000000000002</v>
      </c>
      <c r="M336" s="51">
        <v>0.05</v>
      </c>
      <c r="N336" s="51">
        <v>99.735246424582101</v>
      </c>
      <c r="O336" s="53">
        <v>0.81515137379994551</v>
      </c>
      <c r="P336" s="53">
        <v>0.43548841306111585</v>
      </c>
    </row>
    <row r="337" spans="1:16">
      <c r="A337" s="51"/>
      <c r="B337" s="51" t="s">
        <v>221</v>
      </c>
      <c r="C337" s="52" t="s">
        <v>427</v>
      </c>
      <c r="D337" s="51" t="s">
        <v>265</v>
      </c>
      <c r="E337" s="51">
        <v>0.11</v>
      </c>
      <c r="F337" s="51">
        <v>19.760000000000002</v>
      </c>
      <c r="G337" s="51">
        <v>50.32</v>
      </c>
      <c r="H337" s="51">
        <v>0.24872932002892059</v>
      </c>
      <c r="I337" s="51">
        <v>0.08</v>
      </c>
      <c r="J337" s="51">
        <v>11.9</v>
      </c>
      <c r="K337" s="51">
        <v>16.776190618971675</v>
      </c>
      <c r="L337" s="51">
        <v>0.18</v>
      </c>
      <c r="M337" s="51">
        <v>0.06</v>
      </c>
      <c r="N337" s="51">
        <v>99.434919939000594</v>
      </c>
      <c r="O337" s="53">
        <v>0.63076964346790887</v>
      </c>
      <c r="P337" s="53">
        <v>0.55839421753108431</v>
      </c>
    </row>
    <row r="338" spans="1:16">
      <c r="A338" s="51"/>
      <c r="B338" s="51" t="s">
        <v>221</v>
      </c>
      <c r="C338" s="52" t="s">
        <v>427</v>
      </c>
      <c r="D338" s="51" t="s">
        <v>266</v>
      </c>
      <c r="E338" s="51">
        <v>0.08</v>
      </c>
      <c r="F338" s="51">
        <v>20.58</v>
      </c>
      <c r="G338" s="51">
        <v>49.18</v>
      </c>
      <c r="H338" s="51">
        <v>0.56218630375941259</v>
      </c>
      <c r="I338" s="51">
        <v>0.06</v>
      </c>
      <c r="J338" s="51">
        <v>12.02</v>
      </c>
      <c r="K338" s="51">
        <v>16.684138573400329</v>
      </c>
      <c r="L338" s="51">
        <v>0.15</v>
      </c>
      <c r="M338" s="51">
        <v>0.04</v>
      </c>
      <c r="N338" s="51">
        <v>99.356324877159764</v>
      </c>
      <c r="O338" s="53">
        <v>0.61584386516185097</v>
      </c>
      <c r="P338" s="53">
        <v>0.5622216191589976</v>
      </c>
    </row>
    <row r="339" spans="1:16">
      <c r="A339" s="51"/>
      <c r="B339" s="51" t="s">
        <v>221</v>
      </c>
      <c r="C339" s="52" t="s">
        <v>427</v>
      </c>
      <c r="D339" s="51" t="s">
        <v>267</v>
      </c>
      <c r="E339" s="51">
        <v>0.08</v>
      </c>
      <c r="F339" s="51">
        <v>19.989999999999998</v>
      </c>
      <c r="G339" s="51">
        <v>49.97</v>
      </c>
      <c r="H339" s="51">
        <v>0.808561468967264</v>
      </c>
      <c r="I339" s="51">
        <v>0.06</v>
      </c>
      <c r="J339" s="51">
        <v>12.2</v>
      </c>
      <c r="K339" s="51">
        <v>16.402447486802615</v>
      </c>
      <c r="L339" s="51">
        <v>0.16</v>
      </c>
      <c r="M339" s="51">
        <v>0.06</v>
      </c>
      <c r="N339" s="51">
        <v>99.73100895576988</v>
      </c>
      <c r="O339" s="53">
        <v>0.62643845546083221</v>
      </c>
      <c r="P339" s="53">
        <v>0.57005492645353484</v>
      </c>
    </row>
    <row r="340" spans="1:16">
      <c r="A340" s="51"/>
      <c r="B340" s="51" t="s">
        <v>221</v>
      </c>
      <c r="C340" s="52" t="s">
        <v>427</v>
      </c>
      <c r="D340" s="51" t="s">
        <v>268</v>
      </c>
      <c r="E340" s="51">
        <v>0.08</v>
      </c>
      <c r="F340" s="51">
        <v>20.59</v>
      </c>
      <c r="G340" s="51">
        <v>49.98</v>
      </c>
      <c r="H340" s="51">
        <v>0.2893064319247548</v>
      </c>
      <c r="I340" s="51">
        <v>0.06</v>
      </c>
      <c r="J340" s="51">
        <v>12.38</v>
      </c>
      <c r="K340" s="51">
        <v>16.409678886875643</v>
      </c>
      <c r="L340" s="51">
        <v>1.7999999999999999E-2</v>
      </c>
      <c r="M340" s="51">
        <v>7.0000000000000007E-2</v>
      </c>
      <c r="N340" s="51">
        <v>99.876985318800379</v>
      </c>
      <c r="O340" s="53">
        <v>0.61953959278946225</v>
      </c>
      <c r="P340" s="53">
        <v>0.5735330750586376</v>
      </c>
    </row>
    <row r="341" spans="1:16">
      <c r="A341" s="51"/>
      <c r="B341" s="51" t="s">
        <v>221</v>
      </c>
      <c r="C341" s="52" t="s">
        <v>427</v>
      </c>
      <c r="D341" s="51" t="s">
        <v>269</v>
      </c>
      <c r="E341" s="51">
        <v>0.08</v>
      </c>
      <c r="F341" s="51">
        <v>19.93</v>
      </c>
      <c r="G341" s="51">
        <v>49.96</v>
      </c>
      <c r="H341" s="51">
        <v>0.67431498949453605</v>
      </c>
      <c r="I341" s="51">
        <v>0.06</v>
      </c>
      <c r="J341" s="51">
        <v>12.24</v>
      </c>
      <c r="K341" s="51">
        <v>16.38324394727832</v>
      </c>
      <c r="L341" s="51">
        <v>0.05</v>
      </c>
      <c r="M341" s="51">
        <v>0.01</v>
      </c>
      <c r="N341" s="51">
        <v>99.387558936772848</v>
      </c>
      <c r="O341" s="53">
        <v>0.62709483409245592</v>
      </c>
      <c r="P341" s="53">
        <v>0.57114396793268574</v>
      </c>
    </row>
    <row r="342" spans="1:16">
      <c r="A342" s="51"/>
      <c r="B342" s="51" t="s">
        <v>221</v>
      </c>
      <c r="C342" s="52" t="s">
        <v>427</v>
      </c>
      <c r="D342" s="51" t="s">
        <v>270</v>
      </c>
      <c r="E342" s="51">
        <v>0.01</v>
      </c>
      <c r="F342" s="51">
        <v>12.11</v>
      </c>
      <c r="G342" s="51">
        <v>56.68</v>
      </c>
      <c r="H342" s="51">
        <v>1.9293193242203386</v>
      </c>
      <c r="I342" s="51">
        <v>0.1</v>
      </c>
      <c r="J342" s="51">
        <v>10.25</v>
      </c>
      <c r="K342" s="51">
        <v>17.903977227495595</v>
      </c>
      <c r="L342" s="51">
        <v>0.21</v>
      </c>
      <c r="M342" s="51">
        <v>0.01</v>
      </c>
      <c r="N342" s="51">
        <v>99.203296551715937</v>
      </c>
      <c r="O342" s="53">
        <v>0.75844387352870668</v>
      </c>
      <c r="P342" s="53">
        <v>0.50508099726329048</v>
      </c>
    </row>
    <row r="343" spans="1:16">
      <c r="A343" s="51"/>
      <c r="B343" s="51" t="s">
        <v>221</v>
      </c>
      <c r="C343" s="52" t="s">
        <v>427</v>
      </c>
      <c r="D343" s="51" t="s">
        <v>271</v>
      </c>
      <c r="E343" s="51">
        <v>0.01</v>
      </c>
      <c r="F343" s="51">
        <v>12.03</v>
      </c>
      <c r="G343" s="51">
        <v>56.55</v>
      </c>
      <c r="H343" s="51">
        <v>1.815858690620078</v>
      </c>
      <c r="I343" s="51">
        <v>0.1</v>
      </c>
      <c r="J343" s="51">
        <v>10.11</v>
      </c>
      <c r="K343" s="51">
        <v>17.976070354973295</v>
      </c>
      <c r="L343" s="51">
        <v>0.19</v>
      </c>
      <c r="M343" s="51">
        <v>0.04</v>
      </c>
      <c r="N343" s="51">
        <v>98.821929045593365</v>
      </c>
      <c r="O343" s="53">
        <v>0.75923660267183612</v>
      </c>
      <c r="P343" s="53">
        <v>0.50063836142323459</v>
      </c>
    </row>
    <row r="344" spans="1:16">
      <c r="A344" s="51"/>
      <c r="B344" s="51" t="s">
        <v>221</v>
      </c>
      <c r="C344" s="52" t="s">
        <v>427</v>
      </c>
      <c r="D344" s="51" t="s">
        <v>272</v>
      </c>
      <c r="E344" s="51">
        <v>0.01</v>
      </c>
      <c r="F344" s="51">
        <v>12.08</v>
      </c>
      <c r="G344" s="51">
        <v>55.91</v>
      </c>
      <c r="H344" s="51">
        <v>2.3585058568589208</v>
      </c>
      <c r="I344" s="51">
        <v>0.09</v>
      </c>
      <c r="J344" s="51">
        <v>9.58</v>
      </c>
      <c r="K344" s="51">
        <v>18.847790459468541</v>
      </c>
      <c r="L344" s="51">
        <v>0.25</v>
      </c>
      <c r="M344" s="51">
        <v>0.01</v>
      </c>
      <c r="N344" s="51">
        <v>99.136296316327474</v>
      </c>
      <c r="O344" s="53">
        <v>0.75638642904178111</v>
      </c>
      <c r="P344" s="53">
        <v>0.47535792158442247</v>
      </c>
    </row>
    <row r="345" spans="1:16">
      <c r="A345" s="51"/>
      <c r="B345" s="51" t="s">
        <v>221</v>
      </c>
      <c r="C345" s="52" t="s">
        <v>427</v>
      </c>
      <c r="D345" s="51" t="s">
        <v>273</v>
      </c>
      <c r="E345" s="51">
        <v>0.13</v>
      </c>
      <c r="F345" s="51">
        <v>11.9</v>
      </c>
      <c r="G345" s="51">
        <v>56.27</v>
      </c>
      <c r="H345" s="51">
        <v>2.0420392994668437</v>
      </c>
      <c r="I345" s="51">
        <v>0.12</v>
      </c>
      <c r="J345" s="51">
        <v>9.73</v>
      </c>
      <c r="K345" s="51">
        <v>18.842550552560304</v>
      </c>
      <c r="L345" s="51">
        <v>0.23</v>
      </c>
      <c r="M345" s="51">
        <v>0.01</v>
      </c>
      <c r="N345" s="51">
        <v>99.274589852027191</v>
      </c>
      <c r="O345" s="53">
        <v>0.76031371738012821</v>
      </c>
      <c r="P345" s="53">
        <v>0.4793033625576979</v>
      </c>
    </row>
    <row r="346" spans="1:16">
      <c r="A346" s="51"/>
      <c r="B346" s="51" t="s">
        <v>221</v>
      </c>
      <c r="C346" s="52" t="s">
        <v>427</v>
      </c>
      <c r="D346" s="51" t="s">
        <v>274</v>
      </c>
      <c r="E346" s="51">
        <v>0.1</v>
      </c>
      <c r="F346" s="51">
        <v>11.1</v>
      </c>
      <c r="G346" s="51">
        <v>58.09</v>
      </c>
      <c r="H346" s="51">
        <v>0.71459815343838118</v>
      </c>
      <c r="I346" s="51">
        <v>0.04</v>
      </c>
      <c r="J346" s="51">
        <v>9.18</v>
      </c>
      <c r="K346" s="51">
        <v>19.326996712786279</v>
      </c>
      <c r="L346" s="51">
        <v>0.21</v>
      </c>
      <c r="M346" s="51">
        <v>0.01</v>
      </c>
      <c r="N346" s="51">
        <v>98.771594866224675</v>
      </c>
      <c r="O346" s="53">
        <v>0.778306655946856</v>
      </c>
      <c r="P346" s="53">
        <v>0.45849427228968292</v>
      </c>
    </row>
    <row r="347" spans="1:16">
      <c r="A347" s="51"/>
      <c r="B347" s="51" t="s">
        <v>221</v>
      </c>
      <c r="C347" s="52" t="s">
        <v>427</v>
      </c>
      <c r="D347" s="51" t="s">
        <v>275</v>
      </c>
      <c r="E347" s="51">
        <v>0.1</v>
      </c>
      <c r="F347" s="51">
        <v>11.2</v>
      </c>
      <c r="G347" s="51">
        <v>58.21</v>
      </c>
      <c r="H347" s="51">
        <v>0.94321007313419047</v>
      </c>
      <c r="I347" s="51">
        <v>0.04</v>
      </c>
      <c r="J347" s="51">
        <v>9.84</v>
      </c>
      <c r="K347" s="51">
        <v>18.361289190099104</v>
      </c>
      <c r="L347" s="51">
        <v>0.21</v>
      </c>
      <c r="M347" s="51">
        <v>0.03</v>
      </c>
      <c r="N347" s="51">
        <v>98.934499263233306</v>
      </c>
      <c r="O347" s="53">
        <v>0.77711293364479073</v>
      </c>
      <c r="P347" s="53">
        <v>0.48857223392567156</v>
      </c>
    </row>
    <row r="348" spans="1:16">
      <c r="A348" s="51"/>
      <c r="B348" s="51" t="s">
        <v>221</v>
      </c>
      <c r="C348" s="52" t="s">
        <v>427</v>
      </c>
      <c r="D348" s="51" t="s">
        <v>276</v>
      </c>
      <c r="E348" s="51">
        <v>0.1</v>
      </c>
      <c r="F348" s="51">
        <v>11.75</v>
      </c>
      <c r="G348" s="51">
        <v>57.34</v>
      </c>
      <c r="H348" s="51">
        <v>0.88872266206363559</v>
      </c>
      <c r="I348" s="51">
        <v>0.04</v>
      </c>
      <c r="J348" s="51">
        <v>9.74</v>
      </c>
      <c r="K348" s="51">
        <v>18.490317562564876</v>
      </c>
      <c r="L348" s="51">
        <v>0.23</v>
      </c>
      <c r="M348" s="51">
        <v>0.01</v>
      </c>
      <c r="N348" s="51">
        <v>98.589040224628519</v>
      </c>
      <c r="O348" s="53">
        <v>0.76601097919193839</v>
      </c>
      <c r="P348" s="53">
        <v>0.48427113153728113</v>
      </c>
    </row>
    <row r="349" spans="1:16">
      <c r="A349" s="51"/>
      <c r="B349" s="51" t="s">
        <v>221</v>
      </c>
      <c r="C349" s="52" t="s">
        <v>427</v>
      </c>
      <c r="D349" s="51" t="s">
        <v>277</v>
      </c>
      <c r="E349" s="51">
        <v>1</v>
      </c>
      <c r="F349" s="51">
        <v>11.48</v>
      </c>
      <c r="G349" s="51">
        <v>58.06</v>
      </c>
      <c r="H349" s="51">
        <v>0</v>
      </c>
      <c r="I349" s="51">
        <v>0.06</v>
      </c>
      <c r="J349" s="51">
        <v>9.7100000000000009</v>
      </c>
      <c r="K349" s="51">
        <v>19.3</v>
      </c>
      <c r="L349" s="51">
        <v>0.23</v>
      </c>
      <c r="M349" s="51">
        <v>0.01</v>
      </c>
      <c r="N349" s="51">
        <v>99.850000000000009</v>
      </c>
      <c r="O349" s="53">
        <v>0.77235337629109768</v>
      </c>
      <c r="P349" s="53">
        <v>0.47280712043113171</v>
      </c>
    </row>
    <row r="350" spans="1:16">
      <c r="A350" s="51"/>
      <c r="B350" s="51" t="s">
        <v>221</v>
      </c>
      <c r="C350" s="52" t="s">
        <v>427</v>
      </c>
      <c r="D350" s="51" t="s">
        <v>278</v>
      </c>
      <c r="E350" s="51">
        <v>0.13</v>
      </c>
      <c r="F350" s="51">
        <v>12.41</v>
      </c>
      <c r="G350" s="51">
        <v>56.71</v>
      </c>
      <c r="H350" s="51">
        <v>0.82889953099897973</v>
      </c>
      <c r="I350" s="51">
        <v>0.04</v>
      </c>
      <c r="J350" s="51">
        <v>9.61</v>
      </c>
      <c r="K350" s="51">
        <v>18.934147074635263</v>
      </c>
      <c r="L350" s="51">
        <v>0.23</v>
      </c>
      <c r="M350" s="51">
        <v>0.01</v>
      </c>
      <c r="N350" s="51">
        <v>98.903046605634259</v>
      </c>
      <c r="O350" s="53">
        <v>0.7540304587305463</v>
      </c>
      <c r="P350" s="53">
        <v>0.4749976381352809</v>
      </c>
    </row>
    <row r="351" spans="1:16">
      <c r="A351" s="51"/>
      <c r="B351" s="51" t="s">
        <v>221</v>
      </c>
      <c r="C351" s="52" t="s">
        <v>427</v>
      </c>
      <c r="D351" s="51" t="s">
        <v>279</v>
      </c>
      <c r="E351" s="51">
        <v>0.13</v>
      </c>
      <c r="F351" s="51">
        <v>15.09</v>
      </c>
      <c r="G351" s="51">
        <v>54.97</v>
      </c>
      <c r="H351" s="51">
        <v>0.70835833071804444</v>
      </c>
      <c r="I351" s="51">
        <v>0.04</v>
      </c>
      <c r="J351" s="51">
        <v>10.37</v>
      </c>
      <c r="K351" s="51">
        <v>18.592611373979434</v>
      </c>
      <c r="L351" s="51">
        <v>0.2</v>
      </c>
      <c r="M351" s="51">
        <v>0.04</v>
      </c>
      <c r="N351" s="51">
        <v>100.1409697046975</v>
      </c>
      <c r="O351" s="53">
        <v>0.70961859713400666</v>
      </c>
      <c r="P351" s="53">
        <v>0.49855565930535867</v>
      </c>
    </row>
    <row r="352" spans="1:16">
      <c r="A352" s="51"/>
      <c r="B352" s="51" t="s">
        <v>221</v>
      </c>
      <c r="C352" s="52" t="s">
        <v>427</v>
      </c>
      <c r="D352" s="51" t="s">
        <v>280</v>
      </c>
      <c r="E352" s="51">
        <v>0.13</v>
      </c>
      <c r="F352" s="51">
        <v>15.33</v>
      </c>
      <c r="G352" s="51">
        <v>54.12</v>
      </c>
      <c r="H352" s="51">
        <v>0.6597072945887299</v>
      </c>
      <c r="I352" s="51">
        <v>0.06</v>
      </c>
      <c r="J352" s="51">
        <v>10.02</v>
      </c>
      <c r="K352" s="51">
        <v>18.996388112006223</v>
      </c>
      <c r="L352" s="51">
        <v>0.23</v>
      </c>
      <c r="M352" s="51">
        <v>0.01</v>
      </c>
      <c r="N352" s="51">
        <v>99.556095406594949</v>
      </c>
      <c r="O352" s="53">
        <v>0.70311366279687748</v>
      </c>
      <c r="P352" s="53">
        <v>0.48460589103755375</v>
      </c>
    </row>
    <row r="353" spans="1:16">
      <c r="A353" s="51"/>
      <c r="B353" s="51" t="s">
        <v>221</v>
      </c>
      <c r="C353" s="52" t="s">
        <v>427</v>
      </c>
      <c r="D353" s="51" t="s">
        <v>281</v>
      </c>
      <c r="E353" s="51">
        <v>0.16</v>
      </c>
      <c r="F353" s="51">
        <v>15.52</v>
      </c>
      <c r="G353" s="51">
        <v>53.61</v>
      </c>
      <c r="H353" s="51">
        <v>0.91865279360374497</v>
      </c>
      <c r="I353" s="51">
        <v>0.06</v>
      </c>
      <c r="J353" s="51">
        <v>10.130000000000001</v>
      </c>
      <c r="K353" s="51">
        <v>18.843386100631434</v>
      </c>
      <c r="L353" s="51">
        <v>0.22</v>
      </c>
      <c r="M353" s="51">
        <v>0.06</v>
      </c>
      <c r="N353" s="51">
        <v>99.522038894235166</v>
      </c>
      <c r="O353" s="53">
        <v>0.69854591439644831</v>
      </c>
      <c r="P353" s="53">
        <v>0.48935390893453734</v>
      </c>
    </row>
    <row r="354" spans="1:16">
      <c r="A354" s="51"/>
      <c r="B354" s="51" t="s">
        <v>221</v>
      </c>
      <c r="C354" s="52" t="s">
        <v>427</v>
      </c>
      <c r="D354" s="51" t="s">
        <v>282</v>
      </c>
      <c r="E354" s="51">
        <v>0.08</v>
      </c>
      <c r="F354" s="51">
        <v>15.16</v>
      </c>
      <c r="G354" s="51">
        <v>53.72</v>
      </c>
      <c r="H354" s="51">
        <v>0.83521020347844022</v>
      </c>
      <c r="I354" s="51">
        <v>7.0000000000000007E-2</v>
      </c>
      <c r="J354" s="51">
        <v>10.029999999999999</v>
      </c>
      <c r="K354" s="51">
        <v>18.758468662048703</v>
      </c>
      <c r="L354" s="51">
        <v>0.12</v>
      </c>
      <c r="M354" s="51">
        <v>0.01</v>
      </c>
      <c r="N354" s="51">
        <v>98.783678865527136</v>
      </c>
      <c r="O354" s="53">
        <v>0.70389229118896957</v>
      </c>
      <c r="P354" s="53">
        <v>0.48800359080307654</v>
      </c>
    </row>
    <row r="355" spans="1:16">
      <c r="A355" s="51"/>
      <c r="B355" s="51" t="s">
        <v>221</v>
      </c>
      <c r="C355" s="52" t="s">
        <v>427</v>
      </c>
      <c r="D355" s="51" t="s">
        <v>283</v>
      </c>
      <c r="E355" s="51">
        <v>0.11</v>
      </c>
      <c r="F355" s="51">
        <v>12.44</v>
      </c>
      <c r="G355" s="51">
        <v>53.79</v>
      </c>
      <c r="H355" s="51">
        <v>2.4029513703157539</v>
      </c>
      <c r="I355" s="51">
        <v>0.04</v>
      </c>
      <c r="J355" s="51">
        <v>10.49</v>
      </c>
      <c r="K355" s="51">
        <v>16.677797897051278</v>
      </c>
      <c r="L355" s="51">
        <v>0.2</v>
      </c>
      <c r="M355" s="51">
        <v>0.03</v>
      </c>
      <c r="N355" s="51">
        <v>96.180749267367034</v>
      </c>
      <c r="O355" s="53">
        <v>0.74363489790645099</v>
      </c>
      <c r="P355" s="53">
        <v>0.52857231724185083</v>
      </c>
    </row>
    <row r="356" spans="1:16">
      <c r="A356" s="51"/>
      <c r="B356" s="51" t="s">
        <v>221</v>
      </c>
      <c r="C356" s="52" t="s">
        <v>427</v>
      </c>
      <c r="D356" s="51" t="s">
        <v>284</v>
      </c>
      <c r="E356" s="51">
        <v>0.11</v>
      </c>
      <c r="F356" s="51">
        <v>12.85</v>
      </c>
      <c r="G356" s="51">
        <v>55.48</v>
      </c>
      <c r="H356" s="51">
        <v>1.7965903730410886</v>
      </c>
      <c r="I356" s="51">
        <v>0.06</v>
      </c>
      <c r="J356" s="51">
        <v>9.69</v>
      </c>
      <c r="K356" s="51">
        <v>18.923408199302671</v>
      </c>
      <c r="L356" s="51">
        <v>0.25</v>
      </c>
      <c r="M356" s="51">
        <v>0.01</v>
      </c>
      <c r="N356" s="51">
        <v>99.169998572343758</v>
      </c>
      <c r="O356" s="53">
        <v>0.74335041291437309</v>
      </c>
      <c r="P356" s="53">
        <v>0.47720695935217367</v>
      </c>
    </row>
    <row r="357" spans="1:16">
      <c r="A357" s="51"/>
      <c r="B357" s="51" t="s">
        <v>221</v>
      </c>
      <c r="C357" s="52" t="s">
        <v>427</v>
      </c>
      <c r="D357" s="51" t="s">
        <v>285</v>
      </c>
      <c r="E357" s="51">
        <v>0.13</v>
      </c>
      <c r="F357" s="51">
        <v>12.73</v>
      </c>
      <c r="G357" s="51">
        <v>56.06</v>
      </c>
      <c r="H357" s="51">
        <v>1.4444294418599279</v>
      </c>
      <c r="I357" s="51">
        <v>0.06</v>
      </c>
      <c r="J357" s="51">
        <v>10.039999999999999</v>
      </c>
      <c r="K357" s="51">
        <v>18.40028648297606</v>
      </c>
      <c r="L357" s="51">
        <v>0.2</v>
      </c>
      <c r="M357" s="51">
        <v>0.04</v>
      </c>
      <c r="N357" s="51">
        <v>99.104715924835986</v>
      </c>
      <c r="O357" s="53">
        <v>0.74710629739962908</v>
      </c>
      <c r="P357" s="53">
        <v>0.49307062937888246</v>
      </c>
    </row>
    <row r="358" spans="1:16">
      <c r="A358" s="51"/>
      <c r="B358" s="51" t="s">
        <v>221</v>
      </c>
      <c r="C358" s="52" t="s">
        <v>427</v>
      </c>
      <c r="D358" s="51" t="s">
        <v>286</v>
      </c>
      <c r="E358" s="51">
        <v>0.11</v>
      </c>
      <c r="F358" s="51">
        <v>13.04</v>
      </c>
      <c r="G358" s="51">
        <v>55.3</v>
      </c>
      <c r="H358" s="51">
        <v>1.9673341108731501</v>
      </c>
      <c r="I358" s="51">
        <v>0.06</v>
      </c>
      <c r="J358" s="51">
        <v>9.9700000000000006</v>
      </c>
      <c r="K358" s="51">
        <v>18.579771103868111</v>
      </c>
      <c r="L358" s="51">
        <v>0.23</v>
      </c>
      <c r="M358" s="51">
        <v>0</v>
      </c>
      <c r="N358" s="51">
        <v>99.257105214741259</v>
      </c>
      <c r="O358" s="53">
        <v>0.73991531295612833</v>
      </c>
      <c r="P358" s="53">
        <v>0.48889608420533642</v>
      </c>
    </row>
    <row r="359" spans="1:16">
      <c r="A359" s="51"/>
      <c r="B359" s="51" t="s">
        <v>221</v>
      </c>
      <c r="C359" s="52" t="s">
        <v>427</v>
      </c>
      <c r="D359" s="51" t="s">
        <v>287</v>
      </c>
      <c r="E359" s="51">
        <v>0.11</v>
      </c>
      <c r="F359" s="51">
        <v>12.82</v>
      </c>
      <c r="G359" s="51">
        <v>55.41</v>
      </c>
      <c r="H359" s="51">
        <v>1.6429520668736581</v>
      </c>
      <c r="I359" s="51">
        <v>0.06</v>
      </c>
      <c r="J359" s="51">
        <v>9.5500000000000007</v>
      </c>
      <c r="K359" s="51">
        <v>19.011653638970063</v>
      </c>
      <c r="L359" s="51">
        <v>0.24</v>
      </c>
      <c r="M359" s="51">
        <v>0.06</v>
      </c>
      <c r="N359" s="51">
        <v>98.904605705843721</v>
      </c>
      <c r="O359" s="53">
        <v>0.74355541925626778</v>
      </c>
      <c r="P359" s="53">
        <v>0.47241774908749462</v>
      </c>
    </row>
    <row r="360" spans="1:16">
      <c r="A360" s="51"/>
      <c r="B360" s="51" t="s">
        <v>221</v>
      </c>
      <c r="C360" s="52" t="s">
        <v>427</v>
      </c>
      <c r="D360" s="51" t="s">
        <v>288</v>
      </c>
      <c r="E360" s="51">
        <v>0.13</v>
      </c>
      <c r="F360" s="51">
        <v>13.15</v>
      </c>
      <c r="G360" s="51">
        <v>56.84</v>
      </c>
      <c r="H360" s="51">
        <v>0.83156384486042034</v>
      </c>
      <c r="I360" s="51">
        <v>0.06</v>
      </c>
      <c r="J360" s="51">
        <v>10.1</v>
      </c>
      <c r="K360" s="51">
        <v>18.681749695684832</v>
      </c>
      <c r="L360" s="51">
        <v>0.21</v>
      </c>
      <c r="M360" s="51">
        <v>0.03</v>
      </c>
      <c r="N360" s="51">
        <v>100.03331354054525</v>
      </c>
      <c r="O360" s="53">
        <v>0.74356779676224649</v>
      </c>
      <c r="P360" s="53">
        <v>0.49076559800429748</v>
      </c>
    </row>
    <row r="361" spans="1:16">
      <c r="A361" s="51"/>
      <c r="B361" s="51" t="s">
        <v>221</v>
      </c>
      <c r="C361" s="52" t="s">
        <v>427</v>
      </c>
      <c r="D361" s="51" t="s">
        <v>289</v>
      </c>
      <c r="E361" s="51">
        <v>0.11</v>
      </c>
      <c r="F361" s="51">
        <v>13.51</v>
      </c>
      <c r="G361" s="51">
        <v>56.6</v>
      </c>
      <c r="H361" s="51">
        <v>0.57367023721757437</v>
      </c>
      <c r="I361" s="51">
        <v>0.06</v>
      </c>
      <c r="J361" s="51">
        <v>10.5</v>
      </c>
      <c r="K361" s="51">
        <v>17.963805203620108</v>
      </c>
      <c r="L361" s="51">
        <v>0.22</v>
      </c>
      <c r="M361" s="51">
        <v>0</v>
      </c>
      <c r="N361" s="51">
        <v>99.537475440837682</v>
      </c>
      <c r="O361" s="53">
        <v>0.73756599373570819</v>
      </c>
      <c r="P361" s="53">
        <v>0.51027010742754497</v>
      </c>
    </row>
    <row r="362" spans="1:16">
      <c r="A362" s="51"/>
      <c r="B362" s="51" t="s">
        <v>221</v>
      </c>
      <c r="C362" s="52" t="s">
        <v>427</v>
      </c>
      <c r="D362" s="51" t="s">
        <v>290</v>
      </c>
      <c r="E362" s="51">
        <v>0.08</v>
      </c>
      <c r="F362" s="51">
        <v>14.81</v>
      </c>
      <c r="G362" s="51">
        <v>54.6</v>
      </c>
      <c r="H362" s="51">
        <v>1.0656753956822425</v>
      </c>
      <c r="I362" s="51">
        <v>7.0000000000000007E-2</v>
      </c>
      <c r="J362" s="51">
        <v>10.53</v>
      </c>
      <c r="K362" s="51">
        <v>18.011093544351642</v>
      </c>
      <c r="L362" s="51">
        <v>0.2</v>
      </c>
      <c r="M362" s="51">
        <v>0.06</v>
      </c>
      <c r="N362" s="51">
        <v>99.426768940033895</v>
      </c>
      <c r="O362" s="53">
        <v>0.71208015210165765</v>
      </c>
      <c r="P362" s="53">
        <v>0.51032610975215364</v>
      </c>
    </row>
    <row r="363" spans="1:16">
      <c r="A363" s="51"/>
      <c r="B363" s="51" t="s">
        <v>221</v>
      </c>
      <c r="C363" s="52" t="s">
        <v>427</v>
      </c>
      <c r="D363" s="51" t="s">
        <v>291</v>
      </c>
      <c r="E363" s="51">
        <v>0.13</v>
      </c>
      <c r="F363" s="51">
        <v>15.02</v>
      </c>
      <c r="G363" s="51">
        <v>54.79</v>
      </c>
      <c r="H363" s="51">
        <v>0.81805700478188248</v>
      </c>
      <c r="I363" s="51">
        <v>0.06</v>
      </c>
      <c r="J363" s="51">
        <v>10.6</v>
      </c>
      <c r="K363" s="51">
        <v>18.083903299117168</v>
      </c>
      <c r="L363" s="51">
        <v>0.23</v>
      </c>
      <c r="M363" s="51">
        <v>0.06</v>
      </c>
      <c r="N363" s="51">
        <v>99.791960303899046</v>
      </c>
      <c r="O363" s="53">
        <v>0.70990076478241504</v>
      </c>
      <c r="P363" s="53">
        <v>0.51097364798989742</v>
      </c>
    </row>
    <row r="364" spans="1:16">
      <c r="A364" s="51"/>
      <c r="B364" s="51" t="s">
        <v>221</v>
      </c>
      <c r="C364" s="52" t="s">
        <v>427</v>
      </c>
      <c r="D364" s="51" t="s">
        <v>292</v>
      </c>
      <c r="E364" s="51">
        <v>0.21</v>
      </c>
      <c r="F364" s="51">
        <v>14.19</v>
      </c>
      <c r="G364" s="51">
        <v>55.55</v>
      </c>
      <c r="H364" s="51">
        <v>0.74296562865190963</v>
      </c>
      <c r="I364" s="51">
        <v>7.0000000000000007E-2</v>
      </c>
      <c r="J364" s="51">
        <v>10.45</v>
      </c>
      <c r="K364" s="51">
        <v>18.321471346222587</v>
      </c>
      <c r="L364" s="51">
        <v>0.21</v>
      </c>
      <c r="M364" s="51">
        <v>0.06</v>
      </c>
      <c r="N364" s="51">
        <v>99.804436974874491</v>
      </c>
      <c r="O364" s="53">
        <v>0.72422626054510497</v>
      </c>
      <c r="P364" s="53">
        <v>0.50414944760696712</v>
      </c>
    </row>
    <row r="365" spans="1:16">
      <c r="A365" s="51"/>
      <c r="B365" s="51" t="s">
        <v>221</v>
      </c>
      <c r="C365" s="52" t="s">
        <v>427</v>
      </c>
      <c r="D365" s="51" t="s">
        <v>293</v>
      </c>
      <c r="E365" s="51">
        <v>0.11</v>
      </c>
      <c r="F365" s="51">
        <v>14.57</v>
      </c>
      <c r="G365" s="51">
        <v>54.88</v>
      </c>
      <c r="H365" s="51">
        <v>0.81418468687031209</v>
      </c>
      <c r="I365" s="51">
        <v>7.0000000000000007E-2</v>
      </c>
      <c r="J365" s="51">
        <v>10.37</v>
      </c>
      <c r="K365" s="51">
        <v>18.237387653413766</v>
      </c>
      <c r="L365" s="51">
        <v>0.2</v>
      </c>
      <c r="M365" s="51">
        <v>0.04</v>
      </c>
      <c r="N365" s="51">
        <v>99.291572340284077</v>
      </c>
      <c r="O365" s="53">
        <v>0.71645842347276933</v>
      </c>
      <c r="P365" s="53">
        <v>0.50337823143328897</v>
      </c>
    </row>
    <row r="366" spans="1:16">
      <c r="A366" s="51"/>
      <c r="B366" s="51" t="s">
        <v>221</v>
      </c>
      <c r="C366" s="52" t="s">
        <v>427</v>
      </c>
      <c r="D366" s="51" t="s">
        <v>294</v>
      </c>
      <c r="E366" s="51">
        <v>0.11</v>
      </c>
      <c r="F366" s="51">
        <v>14.14</v>
      </c>
      <c r="G366" s="51">
        <v>55.45</v>
      </c>
      <c r="H366" s="51">
        <v>0.86703212111412764</v>
      </c>
      <c r="I366" s="51">
        <v>7.0000000000000007E-2</v>
      </c>
      <c r="J366" s="51">
        <v>10.29</v>
      </c>
      <c r="K366" s="51">
        <v>18.379834950155185</v>
      </c>
      <c r="L366" s="51">
        <v>0.2</v>
      </c>
      <c r="M366" s="51">
        <v>0.03</v>
      </c>
      <c r="N366" s="51">
        <v>99.536867071269299</v>
      </c>
      <c r="O366" s="53">
        <v>0.72457125308548509</v>
      </c>
      <c r="P366" s="53">
        <v>0.49949706906239016</v>
      </c>
    </row>
    <row r="367" spans="1:16">
      <c r="A367" s="51"/>
      <c r="B367" s="51" t="s">
        <v>221</v>
      </c>
      <c r="C367" s="52" t="s">
        <v>427</v>
      </c>
      <c r="D367" s="51" t="s">
        <v>295</v>
      </c>
      <c r="E367" s="51">
        <v>0.11</v>
      </c>
      <c r="F367" s="51">
        <v>13.54</v>
      </c>
      <c r="G367" s="51">
        <v>56.63</v>
      </c>
      <c r="H367" s="51">
        <v>0.65553576580609085</v>
      </c>
      <c r="I367" s="51">
        <v>0.06</v>
      </c>
      <c r="J367" s="51">
        <v>10.33</v>
      </c>
      <c r="K367" s="51">
        <v>18.310141699539358</v>
      </c>
      <c r="L367" s="51">
        <v>0.22</v>
      </c>
      <c r="M367" s="51">
        <v>0.03</v>
      </c>
      <c r="N367" s="51">
        <v>99.885677465345452</v>
      </c>
      <c r="O367" s="53">
        <v>0.73723908667490712</v>
      </c>
      <c r="P367" s="53">
        <v>0.50141675828613752</v>
      </c>
    </row>
    <row r="368" spans="1:16">
      <c r="A368" s="51"/>
      <c r="B368" s="51" t="s">
        <v>221</v>
      </c>
      <c r="C368" s="52" t="s">
        <v>427</v>
      </c>
      <c r="D368" s="51" t="s">
        <v>296</v>
      </c>
      <c r="E368" s="51">
        <v>0.13</v>
      </c>
      <c r="F368" s="51">
        <v>14.36</v>
      </c>
      <c r="G368" s="51">
        <v>55.44</v>
      </c>
      <c r="H368" s="51">
        <v>12.552718990456757</v>
      </c>
      <c r="I368" s="51">
        <v>7.0000000000000007E-2</v>
      </c>
      <c r="J368" s="51">
        <v>19.21</v>
      </c>
      <c r="K368" s="51">
        <v>7.9149252289598042</v>
      </c>
      <c r="L368" s="51">
        <v>0.21</v>
      </c>
      <c r="M368" s="51">
        <v>0.04</v>
      </c>
      <c r="N368" s="51">
        <v>109.92764421941654</v>
      </c>
      <c r="O368" s="53">
        <v>0.7214432437328917</v>
      </c>
      <c r="P368" s="53">
        <v>0.81225819049555059</v>
      </c>
    </row>
    <row r="369" spans="1:16">
      <c r="A369" s="51"/>
      <c r="B369" s="51" t="s">
        <v>221</v>
      </c>
      <c r="C369" s="52" t="s">
        <v>427</v>
      </c>
      <c r="D369" s="51" t="s">
        <v>297</v>
      </c>
      <c r="E369" s="51">
        <v>0.13</v>
      </c>
      <c r="F369" s="51">
        <v>14.2</v>
      </c>
      <c r="G369" s="51">
        <v>55.37</v>
      </c>
      <c r="H369" s="51">
        <v>13.458635320965296</v>
      </c>
      <c r="I369" s="51">
        <v>0.06</v>
      </c>
      <c r="J369" s="51">
        <v>19.59</v>
      </c>
      <c r="K369" s="51">
        <v>7.4797717393310217</v>
      </c>
      <c r="L369" s="51">
        <v>0.24</v>
      </c>
      <c r="M369" s="51">
        <v>0.01</v>
      </c>
      <c r="N369" s="51">
        <v>110.53840706029634</v>
      </c>
      <c r="O369" s="53">
        <v>0.72343664627695325</v>
      </c>
      <c r="P369" s="53">
        <v>0.8235936056737605</v>
      </c>
    </row>
    <row r="370" spans="1:16">
      <c r="A370" s="51"/>
      <c r="B370" s="51" t="s">
        <v>221</v>
      </c>
      <c r="C370" s="52" t="s">
        <v>427</v>
      </c>
      <c r="D370" s="51" t="s">
        <v>298</v>
      </c>
      <c r="E370" s="51">
        <v>0.13</v>
      </c>
      <c r="F370" s="51">
        <v>13.86</v>
      </c>
      <c r="G370" s="51">
        <v>55.37</v>
      </c>
      <c r="H370" s="51">
        <v>12.700908281699899</v>
      </c>
      <c r="I370" s="51">
        <v>0.06</v>
      </c>
      <c r="J370" s="51">
        <v>19.14</v>
      </c>
      <c r="K370" s="51">
        <v>7.7115828729227394</v>
      </c>
      <c r="L370" s="51">
        <v>0.23</v>
      </c>
      <c r="M370" s="51">
        <v>0.01</v>
      </c>
      <c r="N370" s="51">
        <v>109.21249115462264</v>
      </c>
      <c r="O370" s="53">
        <v>0.72825913417123389</v>
      </c>
      <c r="P370" s="53">
        <v>0.81564662642781749</v>
      </c>
    </row>
    <row r="371" spans="1:16">
      <c r="A371" s="51"/>
      <c r="B371" s="51" t="s">
        <v>221</v>
      </c>
      <c r="C371" s="52" t="s">
        <v>427</v>
      </c>
      <c r="D371" s="51" t="s">
        <v>299</v>
      </c>
      <c r="E371" s="51">
        <v>0.11</v>
      </c>
      <c r="F371" s="51">
        <v>14.22</v>
      </c>
      <c r="G371" s="51">
        <v>55.45</v>
      </c>
      <c r="H371" s="51">
        <v>13.365644880686457</v>
      </c>
      <c r="I371" s="51">
        <v>0.06</v>
      </c>
      <c r="J371" s="51">
        <v>19.55</v>
      </c>
      <c r="K371" s="51">
        <v>7.5234455614519469</v>
      </c>
      <c r="L371" s="51">
        <v>0.23</v>
      </c>
      <c r="M371" s="51">
        <v>0.01</v>
      </c>
      <c r="N371" s="51">
        <v>110.51909044213842</v>
      </c>
      <c r="O371" s="53">
        <v>0.72344391361962268</v>
      </c>
      <c r="P371" s="53">
        <v>0.82244788241803934</v>
      </c>
    </row>
    <row r="372" spans="1:16">
      <c r="A372" s="51"/>
      <c r="B372" s="51" t="s">
        <v>300</v>
      </c>
      <c r="C372" s="52" t="s">
        <v>427</v>
      </c>
      <c r="D372" s="51" t="s">
        <v>301</v>
      </c>
      <c r="E372" s="51">
        <v>4.1099999999999998E-2</v>
      </c>
      <c r="F372" s="51">
        <v>10.48</v>
      </c>
      <c r="G372" s="51">
        <v>59.27</v>
      </c>
      <c r="H372" s="51">
        <v>2.5213921063677289</v>
      </c>
      <c r="I372" s="51">
        <v>0.14130000000000001</v>
      </c>
      <c r="J372" s="51">
        <v>11.72</v>
      </c>
      <c r="K372" s="51">
        <v>15.830485538715875</v>
      </c>
      <c r="L372" s="51">
        <v>8.9399999999999993E-2</v>
      </c>
      <c r="M372" s="51">
        <v>7.8600000000000003E-2</v>
      </c>
      <c r="N372" s="51">
        <v>100.1722776450836</v>
      </c>
      <c r="O372" s="53">
        <v>0.7914044075666048</v>
      </c>
      <c r="P372" s="53">
        <v>0.56891582153389442</v>
      </c>
    </row>
    <row r="373" spans="1:16">
      <c r="A373" s="51"/>
      <c r="B373" s="51" t="s">
        <v>300</v>
      </c>
      <c r="C373" s="52" t="s">
        <v>427</v>
      </c>
      <c r="D373" s="51" t="s">
        <v>302</v>
      </c>
      <c r="E373" s="51">
        <v>3.7699999999999997E-2</v>
      </c>
      <c r="F373" s="51">
        <v>10.47</v>
      </c>
      <c r="G373" s="51">
        <v>59.02</v>
      </c>
      <c r="H373" s="51">
        <v>3.7115754881672269</v>
      </c>
      <c r="I373" s="51">
        <v>0.10580000000000001</v>
      </c>
      <c r="J373" s="51">
        <v>11.69</v>
      </c>
      <c r="K373" s="51">
        <v>16.277736501032898</v>
      </c>
      <c r="L373" s="51">
        <v>8.9399999999999993E-2</v>
      </c>
      <c r="M373" s="51">
        <v>2.0899999999999998E-2</v>
      </c>
      <c r="N373" s="51">
        <v>101.42311198920012</v>
      </c>
      <c r="O373" s="53">
        <v>0.79086369769158105</v>
      </c>
      <c r="P373" s="53">
        <v>0.56143927206235833</v>
      </c>
    </row>
    <row r="374" spans="1:16">
      <c r="A374" s="51"/>
      <c r="B374" s="51" t="s">
        <v>300</v>
      </c>
      <c r="C374" s="52" t="s">
        <v>427</v>
      </c>
      <c r="D374" s="51" t="s">
        <v>303</v>
      </c>
      <c r="E374" s="51">
        <v>8.8999999999999999E-3</v>
      </c>
      <c r="F374" s="51">
        <v>10.49</v>
      </c>
      <c r="G374" s="51">
        <v>60.55</v>
      </c>
      <c r="H374" s="51">
        <v>2.3389575279611647</v>
      </c>
      <c r="I374" s="51">
        <v>0.1414</v>
      </c>
      <c r="J374" s="51">
        <v>12.87</v>
      </c>
      <c r="K374" s="51">
        <v>14.147069580190829</v>
      </c>
      <c r="L374" s="51">
        <v>0.153</v>
      </c>
      <c r="M374" s="51">
        <v>0.1017</v>
      </c>
      <c r="N374" s="51">
        <v>100.80102710815201</v>
      </c>
      <c r="O374" s="53">
        <v>0.79475412442561533</v>
      </c>
      <c r="P374" s="53">
        <v>0.6185648950943673</v>
      </c>
    </row>
    <row r="375" spans="1:16">
      <c r="A375" s="51"/>
      <c r="B375" s="51" t="s">
        <v>300</v>
      </c>
      <c r="C375" s="52" t="s">
        <v>427</v>
      </c>
      <c r="D375" s="51" t="s">
        <v>304</v>
      </c>
      <c r="E375" s="51">
        <v>0.05</v>
      </c>
      <c r="F375" s="51">
        <v>8.8000000000000007</v>
      </c>
      <c r="G375" s="51">
        <v>60.38</v>
      </c>
      <c r="H375" s="51">
        <v>4.145880959535269</v>
      </c>
      <c r="I375" s="51">
        <v>0.12</v>
      </c>
      <c r="J375" s="51">
        <v>14.02</v>
      </c>
      <c r="K375" s="51">
        <v>11.860259413268118</v>
      </c>
      <c r="L375" s="51">
        <v>0.09</v>
      </c>
      <c r="M375" s="51">
        <v>0</v>
      </c>
      <c r="N375" s="51">
        <v>99.46614037280338</v>
      </c>
      <c r="O375" s="53">
        <v>0.82152052173724888</v>
      </c>
      <c r="P375" s="53">
        <v>0.67816714955873181</v>
      </c>
    </row>
    <row r="376" spans="1:16">
      <c r="A376" s="51"/>
      <c r="B376" s="51" t="s">
        <v>300</v>
      </c>
      <c r="C376" s="52" t="s">
        <v>427</v>
      </c>
      <c r="D376" s="51" t="s">
        <v>305</v>
      </c>
      <c r="E376" s="51">
        <v>0.01</v>
      </c>
      <c r="F376" s="51">
        <v>8.83</v>
      </c>
      <c r="G376" s="51">
        <v>61.27</v>
      </c>
      <c r="H376" s="51">
        <v>4.7990787580131604</v>
      </c>
      <c r="I376" s="51">
        <v>7.0000000000000007E-2</v>
      </c>
      <c r="J376" s="51">
        <v>14.57</v>
      </c>
      <c r="K376" s="51">
        <v>11.334802476041643</v>
      </c>
      <c r="L376" s="51">
        <v>7.0000000000000007E-2</v>
      </c>
      <c r="M376" s="51">
        <v>0.12</v>
      </c>
      <c r="N376" s="51">
        <v>101.07388123405481</v>
      </c>
      <c r="O376" s="53">
        <v>0.82316104472086837</v>
      </c>
      <c r="P376" s="53">
        <v>0.69617657312602921</v>
      </c>
    </row>
    <row r="377" spans="1:16">
      <c r="A377" s="51"/>
      <c r="B377" s="51" t="s">
        <v>300</v>
      </c>
      <c r="C377" s="52" t="s">
        <v>427</v>
      </c>
      <c r="D377" s="51" t="s">
        <v>306</v>
      </c>
      <c r="E377" s="51">
        <v>0.03</v>
      </c>
      <c r="F377" s="51">
        <v>7.45</v>
      </c>
      <c r="G377" s="51">
        <v>60.58</v>
      </c>
      <c r="H377" s="51">
        <v>4.3053883412583289</v>
      </c>
      <c r="I377" s="51">
        <v>0.12</v>
      </c>
      <c r="J377" s="51">
        <v>10.45</v>
      </c>
      <c r="K377" s="51">
        <v>17.353359506136318</v>
      </c>
      <c r="L377" s="51">
        <v>0.08</v>
      </c>
      <c r="M377" s="51">
        <v>0.05</v>
      </c>
      <c r="N377" s="51">
        <v>100.41874784739464</v>
      </c>
      <c r="O377" s="53">
        <v>0.84508070941512448</v>
      </c>
      <c r="P377" s="53">
        <v>0.51771401370335113</v>
      </c>
    </row>
    <row r="378" spans="1:16">
      <c r="A378" s="51"/>
      <c r="B378" s="51" t="s">
        <v>300</v>
      </c>
      <c r="C378" s="52" t="s">
        <v>427</v>
      </c>
      <c r="D378" s="51" t="s">
        <v>307</v>
      </c>
      <c r="E378" s="51">
        <v>0</v>
      </c>
      <c r="F378" s="51">
        <v>10.81</v>
      </c>
      <c r="G378" s="51">
        <v>59.78</v>
      </c>
      <c r="H378" s="51">
        <v>3.2813721426438227</v>
      </c>
      <c r="I378" s="51">
        <v>0.1867</v>
      </c>
      <c r="J378" s="51">
        <v>13.55</v>
      </c>
      <c r="K378" s="51">
        <v>13.430802497305645</v>
      </c>
      <c r="L378" s="51">
        <v>7.0599999999999996E-2</v>
      </c>
      <c r="M378" s="51">
        <v>3.2300000000000002E-2</v>
      </c>
      <c r="N378" s="51">
        <v>101.14177463994947</v>
      </c>
      <c r="O378" s="53">
        <v>0.78767653276632976</v>
      </c>
      <c r="P378" s="53">
        <v>0.64265484294703745</v>
      </c>
    </row>
    <row r="379" spans="1:16">
      <c r="A379" s="51"/>
      <c r="B379" s="51" t="s">
        <v>300</v>
      </c>
      <c r="C379" s="52" t="s">
        <v>427</v>
      </c>
      <c r="D379" s="51" t="s">
        <v>308</v>
      </c>
      <c r="E379" s="51">
        <v>2.6100000000000002E-2</v>
      </c>
      <c r="F379" s="51">
        <v>10.53</v>
      </c>
      <c r="G379" s="51">
        <v>59.73</v>
      </c>
      <c r="H379" s="51">
        <v>2.9010564228170908</v>
      </c>
      <c r="I379" s="51">
        <v>0.15770000000000001</v>
      </c>
      <c r="J379" s="51">
        <v>12.93</v>
      </c>
      <c r="K379" s="51">
        <v>14.185813993777165</v>
      </c>
      <c r="L379" s="51">
        <v>1.9E-2</v>
      </c>
      <c r="M379" s="51">
        <v>5.3800000000000001E-2</v>
      </c>
      <c r="N379" s="51">
        <v>100.53347041659426</v>
      </c>
      <c r="O379" s="53">
        <v>0.79189452565358587</v>
      </c>
      <c r="P379" s="53">
        <v>0.61901691121955094</v>
      </c>
    </row>
    <row r="380" spans="1:16">
      <c r="A380" s="51"/>
      <c r="B380" s="51" t="s">
        <v>300</v>
      </c>
      <c r="C380" s="52" t="s">
        <v>427</v>
      </c>
      <c r="D380" s="51" t="s">
        <v>309</v>
      </c>
      <c r="E380" s="51">
        <v>9.1000000000000004E-3</v>
      </c>
      <c r="F380" s="51">
        <v>9.06</v>
      </c>
      <c r="G380" s="51">
        <v>61.57</v>
      </c>
      <c r="H380" s="51">
        <v>4.4013201211092294</v>
      </c>
      <c r="I380" s="51">
        <v>0.10390000000000001</v>
      </c>
      <c r="J380" s="51">
        <v>14.05</v>
      </c>
      <c r="K380" s="51">
        <v>12.558893131634514</v>
      </c>
      <c r="L380" s="51">
        <v>7.1999999999999995E-2</v>
      </c>
      <c r="M380" s="51">
        <v>0</v>
      </c>
      <c r="N380" s="51">
        <v>101.82521325274375</v>
      </c>
      <c r="O380" s="53">
        <v>0.82010849261566099</v>
      </c>
      <c r="P380" s="53">
        <v>0.66602548053637434</v>
      </c>
    </row>
    <row r="381" spans="1:16">
      <c r="A381" s="51"/>
      <c r="B381" s="51" t="s">
        <v>300</v>
      </c>
      <c r="C381" s="52" t="s">
        <v>427</v>
      </c>
      <c r="D381" s="51" t="s">
        <v>310</v>
      </c>
      <c r="E381" s="51">
        <v>2.7000000000000001E-3</v>
      </c>
      <c r="F381" s="51">
        <v>8.99</v>
      </c>
      <c r="G381" s="51">
        <v>60.68</v>
      </c>
      <c r="H381" s="51">
        <v>4.6317831071595723</v>
      </c>
      <c r="I381" s="51">
        <v>0.1913</v>
      </c>
      <c r="J381" s="51">
        <v>14.71</v>
      </c>
      <c r="K381" s="51">
        <v>11.122667037487895</v>
      </c>
      <c r="L381" s="51">
        <v>3.8800000000000001E-2</v>
      </c>
      <c r="M381" s="51">
        <v>7.1599999999999997E-2</v>
      </c>
      <c r="N381" s="51">
        <v>100.43885014464749</v>
      </c>
      <c r="O381" s="53">
        <v>0.81910246120127761</v>
      </c>
      <c r="P381" s="53">
        <v>0.70216155323272644</v>
      </c>
    </row>
    <row r="382" spans="1:16">
      <c r="A382" s="51"/>
      <c r="B382" s="51" t="s">
        <v>300</v>
      </c>
      <c r="C382" s="52" t="s">
        <v>427</v>
      </c>
      <c r="D382" s="51" t="s">
        <v>311</v>
      </c>
      <c r="E382" s="51">
        <v>0</v>
      </c>
      <c r="F382" s="51">
        <v>8.4499999999999993</v>
      </c>
      <c r="G382" s="51">
        <v>60.81</v>
      </c>
      <c r="H382" s="51">
        <v>4.7110354907701817</v>
      </c>
      <c r="I382" s="51">
        <v>0.16689999999999999</v>
      </c>
      <c r="J382" s="51">
        <v>13.03</v>
      </c>
      <c r="K382" s="51">
        <v>13.684127165844659</v>
      </c>
      <c r="L382" s="51">
        <v>0.2051</v>
      </c>
      <c r="M382" s="51">
        <v>0</v>
      </c>
      <c r="N382" s="51">
        <v>101.05716265661485</v>
      </c>
      <c r="O382" s="53">
        <v>0.82840496871512204</v>
      </c>
      <c r="P382" s="53">
        <v>0.62927030590297828</v>
      </c>
    </row>
    <row r="383" spans="1:16">
      <c r="A383" s="51"/>
      <c r="B383" s="51" t="s">
        <v>300</v>
      </c>
      <c r="C383" s="52" t="s">
        <v>427</v>
      </c>
      <c r="D383" s="51" t="s">
        <v>312</v>
      </c>
      <c r="E383" s="51">
        <v>1.84E-2</v>
      </c>
      <c r="F383" s="51">
        <v>12.14</v>
      </c>
      <c r="G383" s="51">
        <v>59.21</v>
      </c>
      <c r="H383" s="51">
        <v>2.5178864630993365</v>
      </c>
      <c r="I383" s="51">
        <v>0.1933</v>
      </c>
      <c r="J383" s="51">
        <v>14.35</v>
      </c>
      <c r="K383" s="51">
        <v>12.356916035559795</v>
      </c>
      <c r="L383" s="51">
        <v>2.9600000000000001E-2</v>
      </c>
      <c r="M383" s="51">
        <v>0.1045</v>
      </c>
      <c r="N383" s="51">
        <v>100.92060249865912</v>
      </c>
      <c r="O383" s="53">
        <v>0.76591049065556938</v>
      </c>
      <c r="P383" s="53">
        <v>0.67427924392080318</v>
      </c>
    </row>
    <row r="384" spans="1:16">
      <c r="A384" s="51"/>
      <c r="B384" s="51" t="s">
        <v>300</v>
      </c>
      <c r="C384" s="52" t="s">
        <v>427</v>
      </c>
      <c r="D384" s="51" t="s">
        <v>313</v>
      </c>
      <c r="E384" s="51">
        <v>0.02</v>
      </c>
      <c r="F384" s="51">
        <v>8.84</v>
      </c>
      <c r="G384" s="51">
        <v>61.21</v>
      </c>
      <c r="H384" s="51">
        <v>4.037575273392604</v>
      </c>
      <c r="I384" s="51">
        <v>0.17</v>
      </c>
      <c r="J384" s="51">
        <v>13.32</v>
      </c>
      <c r="K384" s="51">
        <v>13.402374604960208</v>
      </c>
      <c r="L384" s="51">
        <v>0.08</v>
      </c>
      <c r="M384" s="51">
        <v>0.11</v>
      </c>
      <c r="N384" s="51">
        <v>101.18994987835282</v>
      </c>
      <c r="O384" s="53">
        <v>0.822853453764406</v>
      </c>
      <c r="P384" s="53">
        <v>0.63920254170018587</v>
      </c>
    </row>
    <row r="385" spans="1:16">
      <c r="A385" s="51"/>
      <c r="B385" s="51" t="s">
        <v>300</v>
      </c>
      <c r="C385" s="52" t="s">
        <v>427</v>
      </c>
      <c r="D385" s="51" t="s">
        <v>314</v>
      </c>
      <c r="E385" s="51">
        <v>0.02</v>
      </c>
      <c r="F385" s="51">
        <v>7.77</v>
      </c>
      <c r="G385" s="51">
        <v>60.94</v>
      </c>
      <c r="H385" s="51">
        <v>4.9003074018717552</v>
      </c>
      <c r="I385" s="51">
        <v>0.14000000000000001</v>
      </c>
      <c r="J385" s="51">
        <v>13.6</v>
      </c>
      <c r="K385" s="51">
        <v>12.49458252532369</v>
      </c>
      <c r="L385" s="51">
        <v>0</v>
      </c>
      <c r="M385" s="51">
        <v>0.05</v>
      </c>
      <c r="N385" s="51">
        <v>99.914889927195432</v>
      </c>
      <c r="O385" s="53">
        <v>0.84029124778376563</v>
      </c>
      <c r="P385" s="53">
        <v>0.65989907684936144</v>
      </c>
    </row>
    <row r="386" spans="1:16">
      <c r="A386" s="51"/>
      <c r="B386" s="51" t="s">
        <v>300</v>
      </c>
      <c r="C386" s="52" t="s">
        <v>427</v>
      </c>
      <c r="D386" s="51" t="s">
        <v>315</v>
      </c>
      <c r="E386" s="51">
        <v>0</v>
      </c>
      <c r="F386" s="51">
        <v>7.91</v>
      </c>
      <c r="G386" s="51">
        <v>61.32</v>
      </c>
      <c r="H386" s="51">
        <v>4.6412014311174277</v>
      </c>
      <c r="I386" s="51">
        <v>0.17</v>
      </c>
      <c r="J386" s="51">
        <v>13.64</v>
      </c>
      <c r="K386" s="51">
        <v>12.550084145438571</v>
      </c>
      <c r="L386" s="51">
        <v>0.05</v>
      </c>
      <c r="M386" s="51">
        <v>0.04</v>
      </c>
      <c r="N386" s="51">
        <v>100.32128557655601</v>
      </c>
      <c r="O386" s="53">
        <v>0.83872276288055136</v>
      </c>
      <c r="P386" s="53">
        <v>0.65956338996479758</v>
      </c>
    </row>
    <row r="387" spans="1:16">
      <c r="A387" s="51"/>
      <c r="B387" s="51" t="s">
        <v>300</v>
      </c>
      <c r="C387" s="52" t="s">
        <v>427</v>
      </c>
      <c r="D387" s="51" t="s">
        <v>316</v>
      </c>
      <c r="E387" s="51">
        <v>0.03</v>
      </c>
      <c r="F387" s="51">
        <v>8.98</v>
      </c>
      <c r="G387" s="51">
        <v>59.87</v>
      </c>
      <c r="H387" s="51">
        <v>4.5845392909836589</v>
      </c>
      <c r="I387" s="51">
        <v>0.17</v>
      </c>
      <c r="J387" s="51">
        <v>13.43</v>
      </c>
      <c r="K387" s="51">
        <v>13.070632839790186</v>
      </c>
      <c r="L387" s="51">
        <v>0</v>
      </c>
      <c r="M387" s="51">
        <v>0.06</v>
      </c>
      <c r="N387" s="51">
        <v>100.19517213077384</v>
      </c>
      <c r="O387" s="53">
        <v>0.81726893771521469</v>
      </c>
      <c r="P387" s="53">
        <v>0.6468434655983194</v>
      </c>
    </row>
    <row r="388" spans="1:16">
      <c r="A388" s="51"/>
      <c r="B388" s="51" t="s">
        <v>300</v>
      </c>
      <c r="C388" s="52" t="s">
        <v>427</v>
      </c>
      <c r="D388" s="51" t="s">
        <v>317</v>
      </c>
      <c r="E388" s="51">
        <v>0</v>
      </c>
      <c r="F388" s="51">
        <v>9.25</v>
      </c>
      <c r="G388" s="51">
        <v>60.95</v>
      </c>
      <c r="H388" s="51">
        <v>4.122661518674029</v>
      </c>
      <c r="I388" s="51">
        <v>0.1794</v>
      </c>
      <c r="J388" s="51">
        <v>13.5</v>
      </c>
      <c r="K388" s="51">
        <v>13.312357090516926</v>
      </c>
      <c r="L388" s="51">
        <v>0.107</v>
      </c>
      <c r="M388" s="51">
        <v>2.18E-2</v>
      </c>
      <c r="N388" s="51">
        <v>101.44321860919096</v>
      </c>
      <c r="O388" s="53">
        <v>0.81550834045657239</v>
      </c>
      <c r="P388" s="53">
        <v>0.64383923406376131</v>
      </c>
    </row>
    <row r="389" spans="1:16">
      <c r="A389" s="51"/>
      <c r="B389" s="51" t="s">
        <v>300</v>
      </c>
      <c r="C389" s="52" t="s">
        <v>427</v>
      </c>
      <c r="D389" s="51" t="s">
        <v>318</v>
      </c>
      <c r="E389" s="51">
        <v>1.3899999999999999E-2</v>
      </c>
      <c r="F389" s="51">
        <v>9.19</v>
      </c>
      <c r="G389" s="51">
        <v>60.12</v>
      </c>
      <c r="H389" s="51">
        <v>3.9083786531671216</v>
      </c>
      <c r="I389" s="51">
        <v>0.1183</v>
      </c>
      <c r="J389" s="51">
        <v>12.27</v>
      </c>
      <c r="K389" s="51">
        <v>14.952680809934339</v>
      </c>
      <c r="L389" s="51">
        <v>7.2999999999999995E-2</v>
      </c>
      <c r="M389" s="51">
        <v>0</v>
      </c>
      <c r="N389" s="51">
        <v>100.64625946310144</v>
      </c>
      <c r="O389" s="53">
        <v>0.81442205085294195</v>
      </c>
      <c r="P389" s="53">
        <v>0.59395426473825175</v>
      </c>
    </row>
    <row r="390" spans="1:16">
      <c r="A390" s="51"/>
      <c r="B390" s="51" t="s">
        <v>300</v>
      </c>
      <c r="C390" s="52" t="s">
        <v>427</v>
      </c>
      <c r="D390" s="51" t="s">
        <v>319</v>
      </c>
      <c r="E390" s="51">
        <v>0</v>
      </c>
      <c r="F390" s="51">
        <v>9.41</v>
      </c>
      <c r="G390" s="51">
        <v>60.74</v>
      </c>
      <c r="H390" s="51">
        <v>3.7617418308832913</v>
      </c>
      <c r="I390" s="51">
        <v>0.11609999999999999</v>
      </c>
      <c r="J390" s="51">
        <v>13.32</v>
      </c>
      <c r="K390" s="51">
        <v>13.325719445446358</v>
      </c>
      <c r="L390" s="51">
        <v>9.2499999999999999E-2</v>
      </c>
      <c r="M390" s="51">
        <v>8.3599999999999994E-2</v>
      </c>
      <c r="N390" s="51">
        <v>100.84966127632967</v>
      </c>
      <c r="O390" s="53">
        <v>0.81238869137386727</v>
      </c>
      <c r="P390" s="53">
        <v>0.64052432035081752</v>
      </c>
    </row>
    <row r="391" spans="1:16">
      <c r="A391" s="51"/>
      <c r="B391" s="51" t="s">
        <v>300</v>
      </c>
      <c r="C391" s="52" t="s">
        <v>427</v>
      </c>
      <c r="D391" s="51" t="s">
        <v>320</v>
      </c>
      <c r="E391" s="51">
        <v>2.7400000000000001E-2</v>
      </c>
      <c r="F391" s="51">
        <v>9.4</v>
      </c>
      <c r="G391" s="51">
        <v>60.93</v>
      </c>
      <c r="H391" s="51">
        <v>3.4283555082746826</v>
      </c>
      <c r="I391" s="51">
        <v>0.15329999999999999</v>
      </c>
      <c r="J391" s="51">
        <v>13.86</v>
      </c>
      <c r="K391" s="51">
        <v>12.540944528952323</v>
      </c>
      <c r="L391" s="51">
        <v>6.0699999999999997E-2</v>
      </c>
      <c r="M391" s="51">
        <v>0</v>
      </c>
      <c r="N391" s="51">
        <v>100.400700037227</v>
      </c>
      <c r="O391" s="53">
        <v>0.81302593063131057</v>
      </c>
      <c r="P391" s="53">
        <v>0.66330959264640788</v>
      </c>
    </row>
    <row r="392" spans="1:16">
      <c r="A392" s="51"/>
      <c r="B392" s="51" t="s">
        <v>300</v>
      </c>
      <c r="C392" s="52" t="s">
        <v>427</v>
      </c>
      <c r="D392" s="51" t="s">
        <v>321</v>
      </c>
      <c r="E392" s="51">
        <v>3.4299999999999997E-2</v>
      </c>
      <c r="F392" s="51">
        <v>9.2799999999999994</v>
      </c>
      <c r="G392" s="51">
        <v>61.07</v>
      </c>
      <c r="H392" s="51">
        <v>2.8661968201108374</v>
      </c>
      <c r="I392" s="51">
        <v>0.17</v>
      </c>
      <c r="J392" s="51">
        <v>11.93</v>
      </c>
      <c r="K392" s="51">
        <v>15.589687878989629</v>
      </c>
      <c r="L392" s="51">
        <v>0.1082</v>
      </c>
      <c r="M392" s="51">
        <v>0.1235</v>
      </c>
      <c r="N392" s="51">
        <v>101.17188469910046</v>
      </c>
      <c r="O392" s="53">
        <v>0.81531702045935361</v>
      </c>
      <c r="P392" s="53">
        <v>0.57701131243591341</v>
      </c>
    </row>
    <row r="393" spans="1:16">
      <c r="A393" s="51"/>
      <c r="B393" s="51" t="s">
        <v>300</v>
      </c>
      <c r="C393" s="52" t="s">
        <v>427</v>
      </c>
      <c r="D393" s="51" t="s">
        <v>322</v>
      </c>
      <c r="E393" s="51">
        <v>4.8999999999999998E-3</v>
      </c>
      <c r="F393" s="51">
        <v>10.07</v>
      </c>
      <c r="G393" s="51">
        <v>61.33</v>
      </c>
      <c r="H393" s="51">
        <v>2.0718079651397145</v>
      </c>
      <c r="I393" s="51">
        <v>0.1648</v>
      </c>
      <c r="J393" s="51">
        <v>12.73</v>
      </c>
      <c r="K393" s="51">
        <v>14.576497460310327</v>
      </c>
      <c r="L393" s="51">
        <v>7.6E-3</v>
      </c>
      <c r="M393" s="51">
        <v>5.2299999999999999E-2</v>
      </c>
      <c r="N393" s="51">
        <v>101.00790542545003</v>
      </c>
      <c r="O393" s="53">
        <v>0.80336903820862959</v>
      </c>
      <c r="P393" s="53">
        <v>0.60888333902101432</v>
      </c>
    </row>
    <row r="394" spans="1:16">
      <c r="A394" s="51"/>
      <c r="B394" s="51" t="s">
        <v>300</v>
      </c>
      <c r="C394" s="52" t="s">
        <v>427</v>
      </c>
      <c r="D394" s="51" t="s">
        <v>323</v>
      </c>
      <c r="E394" s="51">
        <v>4.0899999999999999E-2</v>
      </c>
      <c r="F394" s="51">
        <v>8.56</v>
      </c>
      <c r="G394" s="51">
        <v>60.4</v>
      </c>
      <c r="H394" s="51">
        <v>4.9745191470008709</v>
      </c>
      <c r="I394" s="51">
        <v>0.16789999999999999</v>
      </c>
      <c r="J394" s="51">
        <v>13.71</v>
      </c>
      <c r="K394" s="51">
        <v>12.508491573978564</v>
      </c>
      <c r="L394" s="51">
        <v>0.13739999999999999</v>
      </c>
      <c r="M394" s="51">
        <v>0.13919999999999999</v>
      </c>
      <c r="N394" s="51">
        <v>100.63841072097945</v>
      </c>
      <c r="O394" s="53">
        <v>0.82558662627671409</v>
      </c>
      <c r="P394" s="53">
        <v>0.66145560140608783</v>
      </c>
    </row>
    <row r="395" spans="1:16">
      <c r="A395" s="51"/>
      <c r="B395" s="51" t="s">
        <v>300</v>
      </c>
      <c r="C395" s="52" t="s">
        <v>427</v>
      </c>
      <c r="D395" s="51" t="s">
        <v>324</v>
      </c>
      <c r="E395" s="51">
        <v>1.9099999999999999E-2</v>
      </c>
      <c r="F395" s="51">
        <v>9.56</v>
      </c>
      <c r="G395" s="51">
        <v>60.58</v>
      </c>
      <c r="H395" s="51">
        <v>3.7102725098494376</v>
      </c>
      <c r="I395" s="51">
        <v>0.1241</v>
      </c>
      <c r="J395" s="51">
        <v>13.06</v>
      </c>
      <c r="K395" s="51">
        <v>13.900819802981159</v>
      </c>
      <c r="L395" s="51">
        <v>7.3200000000000001E-2</v>
      </c>
      <c r="M395" s="51">
        <v>5.7500000000000002E-2</v>
      </c>
      <c r="N395" s="51">
        <v>101.08499231283059</v>
      </c>
      <c r="O395" s="53">
        <v>0.80956007106622008</v>
      </c>
      <c r="P395" s="53">
        <v>0.62613615557348834</v>
      </c>
    </row>
    <row r="396" spans="1:16">
      <c r="A396" s="51"/>
      <c r="B396" s="51" t="s">
        <v>300</v>
      </c>
      <c r="C396" s="52" t="s">
        <v>427</v>
      </c>
      <c r="D396" s="51" t="s">
        <v>325</v>
      </c>
      <c r="E396" s="51">
        <v>2.34</v>
      </c>
      <c r="F396" s="51">
        <v>9.1999999999999993</v>
      </c>
      <c r="G396" s="51">
        <v>58.58</v>
      </c>
      <c r="H396" s="51">
        <v>1.0319383254289698</v>
      </c>
      <c r="I396" s="51">
        <v>0.1283</v>
      </c>
      <c r="J396" s="51">
        <v>15.02</v>
      </c>
      <c r="K396" s="51">
        <v>13.577048981076677</v>
      </c>
      <c r="L396" s="51">
        <v>5.62E-2</v>
      </c>
      <c r="M396" s="51">
        <v>5.8599999999999999E-2</v>
      </c>
      <c r="N396" s="51">
        <v>99.992087306505638</v>
      </c>
      <c r="O396" s="53">
        <v>0.81030096426195397</v>
      </c>
      <c r="P396" s="53">
        <v>0.66353148273672158</v>
      </c>
    </row>
    <row r="397" spans="1:16">
      <c r="A397" s="51"/>
      <c r="B397" s="51" t="s">
        <v>300</v>
      </c>
      <c r="C397" s="52" t="s">
        <v>427</v>
      </c>
      <c r="D397" s="51" t="s">
        <v>326</v>
      </c>
      <c r="E397" s="51">
        <v>0</v>
      </c>
      <c r="F397" s="51">
        <v>8.6199999999999992</v>
      </c>
      <c r="G397" s="51">
        <v>61.37</v>
      </c>
      <c r="H397" s="51">
        <v>4.5890730887400526</v>
      </c>
      <c r="I397" s="51">
        <v>0.16450000000000001</v>
      </c>
      <c r="J397" s="51">
        <v>14.46</v>
      </c>
      <c r="K397" s="51">
        <v>11.525581408574617</v>
      </c>
      <c r="L397" s="51">
        <v>6.2799999999999995E-2</v>
      </c>
      <c r="M397" s="51">
        <v>8.2000000000000003E-2</v>
      </c>
      <c r="N397" s="51">
        <v>100.87395449731467</v>
      </c>
      <c r="O397" s="53">
        <v>0.82687120099210243</v>
      </c>
      <c r="P397" s="53">
        <v>0.69101889555761664</v>
      </c>
    </row>
    <row r="398" spans="1:16">
      <c r="A398" s="51"/>
      <c r="B398" s="51" t="s">
        <v>300</v>
      </c>
      <c r="C398" s="52" t="s">
        <v>427</v>
      </c>
      <c r="D398" s="51" t="s">
        <v>327</v>
      </c>
      <c r="E398" s="51">
        <v>5.2699999999999997E-2</v>
      </c>
      <c r="F398" s="51">
        <v>10.039999999999999</v>
      </c>
      <c r="G398" s="51">
        <v>59.5</v>
      </c>
      <c r="H398" s="51">
        <v>3.6633387526896617</v>
      </c>
      <c r="I398" s="51">
        <v>0.11609999999999999</v>
      </c>
      <c r="J398" s="51">
        <v>12.33</v>
      </c>
      <c r="K398" s="51">
        <v>15.152527921549797</v>
      </c>
      <c r="L398" s="51">
        <v>6.9999999999999999E-4</v>
      </c>
      <c r="M398" s="51">
        <v>5.2900000000000003E-2</v>
      </c>
      <c r="N398" s="51">
        <v>100.90826667423946</v>
      </c>
      <c r="O398" s="53">
        <v>0.79901931115378266</v>
      </c>
      <c r="P398" s="53">
        <v>0.59192713668845665</v>
      </c>
    </row>
    <row r="399" spans="1:16">
      <c r="A399" s="51"/>
      <c r="B399" s="51" t="s">
        <v>300</v>
      </c>
      <c r="C399" s="52" t="s">
        <v>427</v>
      </c>
      <c r="D399" s="51" t="s">
        <v>328</v>
      </c>
      <c r="E399" s="51">
        <v>5.3900000000000003E-2</v>
      </c>
      <c r="F399" s="51">
        <v>10.18</v>
      </c>
      <c r="G399" s="51">
        <v>60.41</v>
      </c>
      <c r="H399" s="51">
        <v>3.8811350183171514</v>
      </c>
      <c r="I399" s="51">
        <v>0.19539999999999999</v>
      </c>
      <c r="J399" s="51">
        <v>14.26</v>
      </c>
      <c r="K399" s="51">
        <v>12.483254180231334</v>
      </c>
      <c r="L399" s="51">
        <v>2.3300000000000001E-2</v>
      </c>
      <c r="M399" s="51">
        <v>3.0300000000000001E-2</v>
      </c>
      <c r="N399" s="51">
        <v>101.51728919854851</v>
      </c>
      <c r="O399" s="53">
        <v>0.79923287888918981</v>
      </c>
      <c r="P399" s="53">
        <v>0.67065305273431586</v>
      </c>
    </row>
    <row r="400" spans="1:16">
      <c r="A400" s="51"/>
      <c r="B400" s="51" t="s">
        <v>300</v>
      </c>
      <c r="C400" s="52" t="s">
        <v>427</v>
      </c>
      <c r="D400" s="51" t="s">
        <v>329</v>
      </c>
      <c r="E400" s="51">
        <v>2E-3</v>
      </c>
      <c r="F400" s="51">
        <v>8.17</v>
      </c>
      <c r="G400" s="51">
        <v>61.34</v>
      </c>
      <c r="H400" s="51">
        <v>4.4813345223027694</v>
      </c>
      <c r="I400" s="51">
        <v>0.2147</v>
      </c>
      <c r="J400" s="51">
        <v>12.15</v>
      </c>
      <c r="K400" s="51">
        <v>15.212579064278554</v>
      </c>
      <c r="L400" s="51">
        <v>0.1328</v>
      </c>
      <c r="M400" s="51">
        <v>0.16020000000000001</v>
      </c>
      <c r="N400" s="51">
        <v>101.86361358658134</v>
      </c>
      <c r="O400" s="53">
        <v>0.83434509186076156</v>
      </c>
      <c r="P400" s="53">
        <v>0.58741186566161741</v>
      </c>
    </row>
    <row r="401" spans="1:16">
      <c r="A401" s="51"/>
      <c r="B401" s="51" t="s">
        <v>300</v>
      </c>
      <c r="C401" s="52" t="s">
        <v>427</v>
      </c>
      <c r="D401" s="51" t="s">
        <v>330</v>
      </c>
      <c r="E401" s="51">
        <v>5.9999999999999995E-4</v>
      </c>
      <c r="F401" s="51">
        <v>8.8000000000000007</v>
      </c>
      <c r="G401" s="51">
        <v>60.5</v>
      </c>
      <c r="H401" s="51">
        <v>4.5985917866431363</v>
      </c>
      <c r="I401" s="51">
        <v>0.1206</v>
      </c>
      <c r="J401" s="51">
        <v>12.43</v>
      </c>
      <c r="K401" s="51">
        <v>14.750005046734767</v>
      </c>
      <c r="L401" s="51">
        <v>0.13159999999999999</v>
      </c>
      <c r="M401" s="51">
        <v>4.7600000000000003E-2</v>
      </c>
      <c r="N401" s="51">
        <v>101.37899683337793</v>
      </c>
      <c r="O401" s="53">
        <v>0.8218114502903956</v>
      </c>
      <c r="P401" s="53">
        <v>0.60035376423761244</v>
      </c>
    </row>
    <row r="402" spans="1:16">
      <c r="A402" s="51"/>
      <c r="B402" s="51" t="s">
        <v>300</v>
      </c>
      <c r="C402" s="52" t="s">
        <v>427</v>
      </c>
      <c r="D402" s="51" t="s">
        <v>331</v>
      </c>
      <c r="E402" s="51">
        <v>3.9800000000000002E-2</v>
      </c>
      <c r="F402" s="51">
        <v>8.48</v>
      </c>
      <c r="G402" s="51">
        <v>61.58</v>
      </c>
      <c r="H402" s="51">
        <v>4.8795516571712794</v>
      </c>
      <c r="I402" s="51">
        <v>0.1323</v>
      </c>
      <c r="J402" s="51">
        <v>14.11</v>
      </c>
      <c r="K402" s="51">
        <v>12.302027594228191</v>
      </c>
      <c r="L402" s="51">
        <v>6.9900000000000004E-2</v>
      </c>
      <c r="M402" s="51">
        <v>9.1200000000000003E-2</v>
      </c>
      <c r="N402" s="51">
        <v>101.68477925139948</v>
      </c>
      <c r="O402" s="53">
        <v>0.82968603634135907</v>
      </c>
      <c r="P402" s="53">
        <v>0.6715468415861362</v>
      </c>
    </row>
    <row r="403" spans="1:16">
      <c r="A403" s="51"/>
      <c r="B403" s="51" t="s">
        <v>300</v>
      </c>
      <c r="C403" s="52" t="s">
        <v>427</v>
      </c>
      <c r="D403" s="51" t="s">
        <v>332</v>
      </c>
      <c r="E403" s="51">
        <v>2.4799999999999999E-2</v>
      </c>
      <c r="F403" s="51">
        <v>8.39</v>
      </c>
      <c r="G403" s="51">
        <v>61.08</v>
      </c>
      <c r="H403" s="51">
        <v>4.9935080867564405</v>
      </c>
      <c r="I403" s="51">
        <v>0.1116</v>
      </c>
      <c r="J403" s="51">
        <v>14.01</v>
      </c>
      <c r="K403" s="51">
        <v>12.254587309858753</v>
      </c>
      <c r="L403" s="51">
        <v>0</v>
      </c>
      <c r="M403" s="51">
        <v>6.5100000000000005E-2</v>
      </c>
      <c r="N403" s="51">
        <v>100.92959539661518</v>
      </c>
      <c r="O403" s="53">
        <v>0.83004144896282461</v>
      </c>
      <c r="P403" s="53">
        <v>0.67082988184149939</v>
      </c>
    </row>
    <row r="404" spans="1:16">
      <c r="A404" s="51"/>
      <c r="B404" s="51" t="s">
        <v>300</v>
      </c>
      <c r="C404" s="52" t="s">
        <v>427</v>
      </c>
      <c r="D404" s="51" t="s">
        <v>333</v>
      </c>
      <c r="E404" s="51">
        <v>1.1900000000000001E-2</v>
      </c>
      <c r="F404" s="51">
        <v>10.65</v>
      </c>
      <c r="G404" s="51">
        <v>61</v>
      </c>
      <c r="H404" s="51">
        <v>3.1294628196564354</v>
      </c>
      <c r="I404" s="51">
        <v>0.1472</v>
      </c>
      <c r="J404" s="51">
        <v>14.33</v>
      </c>
      <c r="K404" s="51">
        <v>12.400691265339681</v>
      </c>
      <c r="L404" s="51">
        <v>3.5299999999999998E-2</v>
      </c>
      <c r="M404" s="51">
        <v>6.1899999999999997E-2</v>
      </c>
      <c r="N404" s="51">
        <v>101.76645408499611</v>
      </c>
      <c r="O404" s="53">
        <v>0.79348982961328907</v>
      </c>
      <c r="P404" s="53">
        <v>0.67319533308522717</v>
      </c>
    </row>
    <row r="405" spans="1:16">
      <c r="A405" s="51"/>
      <c r="B405" s="51" t="s">
        <v>300</v>
      </c>
      <c r="C405" s="52" t="s">
        <v>427</v>
      </c>
      <c r="D405" s="51" t="s">
        <v>334</v>
      </c>
      <c r="E405" s="51">
        <v>0</v>
      </c>
      <c r="F405" s="51">
        <v>9.99</v>
      </c>
      <c r="G405" s="51">
        <v>61.03</v>
      </c>
      <c r="H405" s="51">
        <v>3.1051652728709871</v>
      </c>
      <c r="I405" s="51">
        <v>8.2400000000000001E-2</v>
      </c>
      <c r="J405" s="51">
        <v>13.15</v>
      </c>
      <c r="K405" s="51">
        <v>13.834344210238621</v>
      </c>
      <c r="L405" s="51">
        <v>9.1800000000000007E-2</v>
      </c>
      <c r="M405" s="51">
        <v>6.7900000000000002E-2</v>
      </c>
      <c r="N405" s="51">
        <v>101.35160948310963</v>
      </c>
      <c r="O405" s="53">
        <v>0.80385394661607179</v>
      </c>
      <c r="P405" s="53">
        <v>0.62886189132539949</v>
      </c>
    </row>
    <row r="406" spans="1:16">
      <c r="A406" s="51"/>
      <c r="B406" s="51" t="s">
        <v>300</v>
      </c>
      <c r="C406" s="52" t="s">
        <v>427</v>
      </c>
      <c r="D406" s="51" t="s">
        <v>335</v>
      </c>
      <c r="E406" s="51">
        <v>0.11</v>
      </c>
      <c r="F406" s="51">
        <v>18.52</v>
      </c>
      <c r="G406" s="51">
        <v>49.95</v>
      </c>
      <c r="H406" s="51">
        <v>1.4605280677325669</v>
      </c>
      <c r="I406" s="51">
        <v>0.05</v>
      </c>
      <c r="J406" s="51">
        <v>11.02</v>
      </c>
      <c r="K406" s="51">
        <v>17.775800762146915</v>
      </c>
      <c r="L406" s="51">
        <v>0.22</v>
      </c>
      <c r="M406" s="51">
        <v>0.03</v>
      </c>
      <c r="N406" s="51">
        <v>99.136328829879474</v>
      </c>
      <c r="O406" s="53">
        <v>0.64404135102422688</v>
      </c>
      <c r="P406" s="53">
        <v>0.52496513309729065</v>
      </c>
    </row>
    <row r="407" spans="1:16">
      <c r="A407" s="51"/>
      <c r="B407" s="51" t="s">
        <v>300</v>
      </c>
      <c r="C407" s="52" t="s">
        <v>427</v>
      </c>
      <c r="D407" s="51" t="s">
        <v>336</v>
      </c>
      <c r="E407" s="51">
        <v>0.08</v>
      </c>
      <c r="F407" s="51">
        <v>23.16</v>
      </c>
      <c r="G407" s="51">
        <v>45.39</v>
      </c>
      <c r="H407" s="51">
        <v>1.8887222209969166</v>
      </c>
      <c r="I407" s="51">
        <v>0.06</v>
      </c>
      <c r="J407" s="51">
        <v>12.63</v>
      </c>
      <c r="K407" s="51">
        <v>16.140506948008323</v>
      </c>
      <c r="L407" s="51">
        <v>0.2</v>
      </c>
      <c r="M407" s="51">
        <v>7.0000000000000007E-2</v>
      </c>
      <c r="N407" s="51">
        <v>99.619229169005223</v>
      </c>
      <c r="O407" s="53">
        <v>0.56798685309244934</v>
      </c>
      <c r="P407" s="53">
        <v>0.58244359893399855</v>
      </c>
    </row>
    <row r="408" spans="1:16">
      <c r="A408" s="51"/>
      <c r="B408" s="51" t="s">
        <v>300</v>
      </c>
      <c r="C408" s="52" t="s">
        <v>427</v>
      </c>
      <c r="D408" s="51" t="s">
        <v>337</v>
      </c>
      <c r="E408" s="51">
        <v>0.11</v>
      </c>
      <c r="F408" s="51">
        <v>17.34</v>
      </c>
      <c r="G408" s="51">
        <v>51.15</v>
      </c>
      <c r="H408" s="51">
        <v>0.61069609333425623</v>
      </c>
      <c r="I408" s="51">
        <v>0.11</v>
      </c>
      <c r="J408" s="51">
        <v>9.7799999999999994</v>
      </c>
      <c r="K408" s="51">
        <v>19.64048893057857</v>
      </c>
      <c r="L408" s="51">
        <v>0.02</v>
      </c>
      <c r="M408" s="51">
        <v>0.04</v>
      </c>
      <c r="N408" s="51">
        <v>98.801185023912822</v>
      </c>
      <c r="O408" s="53">
        <v>0.66430170791862586</v>
      </c>
      <c r="P408" s="53">
        <v>0.47023925780814413</v>
      </c>
    </row>
    <row r="409" spans="1:16">
      <c r="A409" s="51"/>
      <c r="B409" s="51" t="s">
        <v>300</v>
      </c>
      <c r="C409" s="52" t="s">
        <v>427</v>
      </c>
      <c r="D409" s="51" t="s">
        <v>338</v>
      </c>
      <c r="E409" s="51">
        <v>0.08</v>
      </c>
      <c r="F409" s="51">
        <v>17.66</v>
      </c>
      <c r="G409" s="51">
        <v>50.88</v>
      </c>
      <c r="H409" s="51">
        <v>0.89472148878250513</v>
      </c>
      <c r="I409" s="51">
        <v>0.09</v>
      </c>
      <c r="J409" s="51">
        <v>9.36</v>
      </c>
      <c r="K409" s="51">
        <v>20.254919752227547</v>
      </c>
      <c r="L409" s="51">
        <v>0.25</v>
      </c>
      <c r="M409" s="51">
        <v>0.06</v>
      </c>
      <c r="N409" s="51">
        <v>99.529641241010069</v>
      </c>
      <c r="O409" s="53">
        <v>0.65902331531841529</v>
      </c>
      <c r="P409" s="53">
        <v>0.45168062711057616</v>
      </c>
    </row>
    <row r="410" spans="1:16">
      <c r="A410" s="51"/>
      <c r="B410" s="51" t="s">
        <v>300</v>
      </c>
      <c r="C410" s="52" t="s">
        <v>427</v>
      </c>
      <c r="D410" s="51" t="s">
        <v>339</v>
      </c>
      <c r="E410" s="51">
        <v>0.11</v>
      </c>
      <c r="F410" s="51">
        <v>24.8</v>
      </c>
      <c r="G410" s="51">
        <v>44.11</v>
      </c>
      <c r="H410" s="51">
        <v>1.2842197943887195</v>
      </c>
      <c r="I410" s="51">
        <v>0.03</v>
      </c>
      <c r="J410" s="51">
        <v>12.9</v>
      </c>
      <c r="K410" s="51">
        <v>16.024444887908491</v>
      </c>
      <c r="L410" s="51">
        <v>0.17</v>
      </c>
      <c r="M410" s="51">
        <v>0.03</v>
      </c>
      <c r="N410" s="51">
        <v>99.458664682297211</v>
      </c>
      <c r="O410" s="53">
        <v>0.54404056112222843</v>
      </c>
      <c r="P410" s="53">
        <v>0.58932648735443149</v>
      </c>
    </row>
    <row r="411" spans="1:16">
      <c r="A411" s="51"/>
      <c r="B411" s="51" t="s">
        <v>300</v>
      </c>
      <c r="C411" s="52" t="s">
        <v>427</v>
      </c>
      <c r="D411" s="51" t="s">
        <v>340</v>
      </c>
      <c r="E411" s="51">
        <v>0.08</v>
      </c>
      <c r="F411" s="51">
        <v>15.82</v>
      </c>
      <c r="G411" s="51">
        <v>53.2</v>
      </c>
      <c r="H411" s="51">
        <v>1.1866556680460973</v>
      </c>
      <c r="I411" s="51">
        <v>0.06</v>
      </c>
      <c r="J411" s="51">
        <v>10.24</v>
      </c>
      <c r="K411" s="51">
        <v>18.642234163112448</v>
      </c>
      <c r="L411" s="51">
        <v>0.22</v>
      </c>
      <c r="M411" s="51">
        <v>0.01</v>
      </c>
      <c r="N411" s="51">
        <v>99.458889831158558</v>
      </c>
      <c r="O411" s="53">
        <v>0.69286771059870889</v>
      </c>
      <c r="P411" s="53">
        <v>0.49473564997477931</v>
      </c>
    </row>
    <row r="412" spans="1:16">
      <c r="A412" s="51"/>
      <c r="B412" s="51" t="s">
        <v>300</v>
      </c>
      <c r="C412" s="52" t="s">
        <v>427</v>
      </c>
      <c r="D412" s="51" t="s">
        <v>341</v>
      </c>
      <c r="E412" s="51">
        <v>0.08</v>
      </c>
      <c r="F412" s="51">
        <v>17.73</v>
      </c>
      <c r="G412" s="51">
        <v>51.27</v>
      </c>
      <c r="H412" s="51">
        <v>1.5739715490443535</v>
      </c>
      <c r="I412" s="51">
        <v>0.06</v>
      </c>
      <c r="J412" s="51">
        <v>11.21</v>
      </c>
      <c r="K412" s="51">
        <v>17.503723068487247</v>
      </c>
      <c r="L412" s="51">
        <v>0.18</v>
      </c>
      <c r="M412" s="51">
        <v>7.0000000000000007E-2</v>
      </c>
      <c r="N412" s="51">
        <v>99.6776946175316</v>
      </c>
      <c r="O412" s="53">
        <v>0.65984975632262699</v>
      </c>
      <c r="P412" s="53">
        <v>0.53306728707828266</v>
      </c>
    </row>
    <row r="413" spans="1:16">
      <c r="A413" s="51"/>
      <c r="B413" s="51" t="s">
        <v>300</v>
      </c>
      <c r="C413" s="52" t="s">
        <v>427</v>
      </c>
      <c r="D413" s="51" t="s">
        <v>342</v>
      </c>
      <c r="E413" s="51">
        <v>0.08</v>
      </c>
      <c r="F413" s="51">
        <v>18.61</v>
      </c>
      <c r="G413" s="51">
        <v>50.14</v>
      </c>
      <c r="H413" s="51">
        <v>1.5627891275983754</v>
      </c>
      <c r="I413" s="51">
        <v>0.06</v>
      </c>
      <c r="J413" s="51">
        <v>11.12</v>
      </c>
      <c r="K413" s="51">
        <v>17.763785134438827</v>
      </c>
      <c r="L413" s="51">
        <v>0.19</v>
      </c>
      <c r="M413" s="51">
        <v>0.04</v>
      </c>
      <c r="N413" s="51">
        <v>99.566574262037207</v>
      </c>
      <c r="O413" s="53">
        <v>0.64380031241734237</v>
      </c>
      <c r="P413" s="53">
        <v>0.52738589262383528</v>
      </c>
    </row>
    <row r="414" spans="1:16">
      <c r="A414" s="51"/>
      <c r="B414" s="51" t="s">
        <v>300</v>
      </c>
      <c r="C414" s="52" t="s">
        <v>427</v>
      </c>
      <c r="D414" s="51" t="s">
        <v>343</v>
      </c>
      <c r="E414" s="51">
        <v>0.04</v>
      </c>
      <c r="F414" s="51">
        <v>11.42</v>
      </c>
      <c r="G414" s="51">
        <v>56.51</v>
      </c>
      <c r="H414" s="51">
        <v>2.8002706025166737</v>
      </c>
      <c r="I414" s="51">
        <v>0.23</v>
      </c>
      <c r="J414" s="51">
        <v>10.78</v>
      </c>
      <c r="K414" s="51">
        <v>17.150285676862691</v>
      </c>
      <c r="L414" s="51">
        <v>0.16</v>
      </c>
      <c r="M414" s="51">
        <v>0</v>
      </c>
      <c r="N414" s="51">
        <v>99.090556279379371</v>
      </c>
      <c r="O414" s="53">
        <v>0.76849427278865334</v>
      </c>
      <c r="P414" s="53">
        <v>0.52840627798341866</v>
      </c>
    </row>
    <row r="415" spans="1:16">
      <c r="A415" s="51"/>
      <c r="B415" s="51" t="s">
        <v>300</v>
      </c>
      <c r="C415" s="52" t="s">
        <v>427</v>
      </c>
      <c r="D415" s="51" t="s">
        <v>344</v>
      </c>
      <c r="E415" s="51">
        <v>0.02</v>
      </c>
      <c r="F415" s="51">
        <v>12.5</v>
      </c>
      <c r="G415" s="51">
        <v>56.86</v>
      </c>
      <c r="H415" s="51">
        <v>1.8850277654535506</v>
      </c>
      <c r="I415" s="51">
        <v>0.15</v>
      </c>
      <c r="J415" s="51">
        <v>10.69</v>
      </c>
      <c r="K415" s="51">
        <v>17.64383125978749</v>
      </c>
      <c r="L415" s="51">
        <v>0.15</v>
      </c>
      <c r="M415" s="51">
        <v>0</v>
      </c>
      <c r="N415" s="51">
        <v>99.898859025241052</v>
      </c>
      <c r="O415" s="53">
        <v>0.75317918820585017</v>
      </c>
      <c r="P415" s="53">
        <v>0.5192385896548154</v>
      </c>
    </row>
    <row r="416" spans="1:16">
      <c r="A416" s="51"/>
      <c r="B416" s="51" t="s">
        <v>300</v>
      </c>
      <c r="C416" s="52" t="s">
        <v>427</v>
      </c>
      <c r="D416" s="51" t="s">
        <v>345</v>
      </c>
      <c r="E416" s="51">
        <v>0.04</v>
      </c>
      <c r="F416" s="51">
        <v>10.130000000000001</v>
      </c>
      <c r="G416" s="51">
        <v>57.47</v>
      </c>
      <c r="H416" s="51">
        <v>3.812786936761682</v>
      </c>
      <c r="I416" s="51">
        <v>0.05</v>
      </c>
      <c r="J416" s="51">
        <v>11.47</v>
      </c>
      <c r="K416" s="51">
        <v>15.619212330053012</v>
      </c>
      <c r="L416" s="51">
        <v>0.1</v>
      </c>
      <c r="M416" s="51">
        <v>0.04</v>
      </c>
      <c r="N416" s="51">
        <v>98.731999266814697</v>
      </c>
      <c r="O416" s="53">
        <v>0.79192017913130774</v>
      </c>
      <c r="P416" s="53">
        <v>0.5669218035794884</v>
      </c>
    </row>
    <row r="417" spans="1:16">
      <c r="A417" s="51"/>
      <c r="B417" s="51" t="s">
        <v>300</v>
      </c>
      <c r="C417" s="52" t="s">
        <v>427</v>
      </c>
      <c r="D417" s="51" t="s">
        <v>346</v>
      </c>
      <c r="E417" s="51">
        <v>3.1899999999999998E-2</v>
      </c>
      <c r="F417" s="51">
        <v>9.3000000000000007</v>
      </c>
      <c r="G417" s="51">
        <v>58.9</v>
      </c>
      <c r="H417" s="51">
        <v>3.7379628615725129</v>
      </c>
      <c r="I417" s="51">
        <v>8.6900000000000005E-2</v>
      </c>
      <c r="J417" s="51">
        <v>11.09</v>
      </c>
      <c r="K417" s="51">
        <v>16.446539856828537</v>
      </c>
      <c r="L417" s="51">
        <v>8.48E-2</v>
      </c>
      <c r="M417" s="51">
        <v>8.6999999999999994E-3</v>
      </c>
      <c r="N417" s="51">
        <v>99.686802718401054</v>
      </c>
      <c r="O417" s="53">
        <v>0.80947520187445698</v>
      </c>
      <c r="P417" s="53">
        <v>0.54587029762012318</v>
      </c>
    </row>
    <row r="418" spans="1:16">
      <c r="A418" s="51"/>
      <c r="B418" s="51" t="s">
        <v>300</v>
      </c>
      <c r="C418" s="52" t="s">
        <v>427</v>
      </c>
      <c r="D418" s="51" t="s">
        <v>347</v>
      </c>
      <c r="E418" s="51">
        <v>5.3699999999999998E-2</v>
      </c>
      <c r="F418" s="51">
        <v>9.2799999999999994</v>
      </c>
      <c r="G418" s="51">
        <v>58.48</v>
      </c>
      <c r="H418" s="51">
        <v>3.7264790676667281</v>
      </c>
      <c r="I418" s="51">
        <v>9.6000000000000002E-2</v>
      </c>
      <c r="J418" s="51">
        <v>11.06</v>
      </c>
      <c r="K418" s="51">
        <v>16.206873101037989</v>
      </c>
      <c r="L418" s="51">
        <v>0.1764</v>
      </c>
      <c r="M418" s="51">
        <v>6.1800000000000001E-2</v>
      </c>
      <c r="N418" s="51">
        <v>99.141252168704725</v>
      </c>
      <c r="O418" s="53">
        <v>0.80870235354833386</v>
      </c>
      <c r="P418" s="53">
        <v>0.54883616811203273</v>
      </c>
    </row>
    <row r="419" spans="1:16">
      <c r="A419" s="51"/>
      <c r="B419" s="51" t="s">
        <v>300</v>
      </c>
      <c r="C419" s="52" t="s">
        <v>427</v>
      </c>
      <c r="D419" s="51" t="s">
        <v>348</v>
      </c>
      <c r="E419" s="51">
        <v>6.6000000000000003E-2</v>
      </c>
      <c r="F419" s="51">
        <v>11.57</v>
      </c>
      <c r="G419" s="51">
        <v>57.67</v>
      </c>
      <c r="H419" s="51">
        <v>2.4341808953647179</v>
      </c>
      <c r="I419" s="51">
        <v>0.152</v>
      </c>
      <c r="J419" s="51">
        <v>11.27</v>
      </c>
      <c r="K419" s="51">
        <v>16.619697226530395</v>
      </c>
      <c r="L419" s="51">
        <v>0.14779999999999999</v>
      </c>
      <c r="M419" s="51">
        <v>8.3900000000000002E-2</v>
      </c>
      <c r="N419" s="51">
        <v>100.01357812189511</v>
      </c>
      <c r="O419" s="53">
        <v>0.76978518687881403</v>
      </c>
      <c r="P419" s="53">
        <v>0.54726486088010073</v>
      </c>
    </row>
    <row r="420" spans="1:16">
      <c r="A420" s="51"/>
      <c r="B420" s="51" t="s">
        <v>300</v>
      </c>
      <c r="C420" s="52" t="s">
        <v>427</v>
      </c>
      <c r="D420" s="51" t="s">
        <v>349</v>
      </c>
      <c r="E420" s="51">
        <v>3.73E-2</v>
      </c>
      <c r="F420" s="51">
        <v>11.37</v>
      </c>
      <c r="G420" s="51">
        <v>58.55</v>
      </c>
      <c r="H420" s="51">
        <v>2.8243783691832882</v>
      </c>
      <c r="I420" s="51">
        <v>9.8599999999999993E-2</v>
      </c>
      <c r="J420" s="51">
        <v>10.82</v>
      </c>
      <c r="K420" s="51">
        <v>17.718593242955009</v>
      </c>
      <c r="L420" s="51">
        <v>0.18129999999999999</v>
      </c>
      <c r="M420" s="51">
        <v>3.7400000000000003E-2</v>
      </c>
      <c r="N420" s="51">
        <v>101.63757161213832</v>
      </c>
      <c r="O420" s="53">
        <v>0.77550828619250056</v>
      </c>
      <c r="P420" s="53">
        <v>0.52120017734869384</v>
      </c>
    </row>
    <row r="421" spans="1:16">
      <c r="A421" s="51"/>
      <c r="B421" s="51" t="s">
        <v>300</v>
      </c>
      <c r="C421" s="52" t="s">
        <v>427</v>
      </c>
      <c r="D421" s="51" t="s">
        <v>350</v>
      </c>
      <c r="E421" s="51">
        <v>0.06</v>
      </c>
      <c r="F421" s="51">
        <v>9.93</v>
      </c>
      <c r="G421" s="51">
        <v>57.63</v>
      </c>
      <c r="H421" s="51">
        <v>4.2784262255264798</v>
      </c>
      <c r="I421" s="51">
        <v>0.14000000000000001</v>
      </c>
      <c r="J421" s="51">
        <v>10.18</v>
      </c>
      <c r="K421" s="51">
        <v>18.2402249706665</v>
      </c>
      <c r="L421" s="51">
        <v>0.17</v>
      </c>
      <c r="M421" s="51">
        <v>0</v>
      </c>
      <c r="N421" s="51">
        <v>100.62865119619299</v>
      </c>
      <c r="O421" s="53">
        <v>0.79563938179018534</v>
      </c>
      <c r="P421" s="53">
        <v>0.49871639166630766</v>
      </c>
    </row>
    <row r="422" spans="1:16">
      <c r="A422" s="51"/>
      <c r="B422" s="51" t="s">
        <v>300</v>
      </c>
      <c r="C422" s="52" t="s">
        <v>427</v>
      </c>
      <c r="D422" s="51" t="s">
        <v>351</v>
      </c>
      <c r="E422" s="51">
        <v>0.08</v>
      </c>
      <c r="F422" s="51">
        <v>9.9700000000000006</v>
      </c>
      <c r="G422" s="51">
        <v>57.49</v>
      </c>
      <c r="H422" s="51">
        <v>3.8017995700259695</v>
      </c>
      <c r="I422" s="51">
        <v>0.15</v>
      </c>
      <c r="J422" s="51">
        <v>10.42</v>
      </c>
      <c r="K422" s="51">
        <v>17.649098883628451</v>
      </c>
      <c r="L422" s="51">
        <v>0.09</v>
      </c>
      <c r="M422" s="51">
        <v>0.06</v>
      </c>
      <c r="N422" s="51">
        <v>99.710898453654437</v>
      </c>
      <c r="O422" s="53">
        <v>0.79458824498986924</v>
      </c>
      <c r="P422" s="53">
        <v>0.51277526182713506</v>
      </c>
    </row>
    <row r="423" spans="1:16">
      <c r="A423" s="51"/>
      <c r="B423" s="51" t="s">
        <v>300</v>
      </c>
      <c r="C423" s="52" t="s">
        <v>427</v>
      </c>
      <c r="D423" s="51" t="s">
        <v>352</v>
      </c>
      <c r="E423" s="51">
        <v>0</v>
      </c>
      <c r="F423" s="51">
        <v>9.92</v>
      </c>
      <c r="G423" s="51">
        <v>58.78</v>
      </c>
      <c r="H423" s="51">
        <v>3.4451589882240237</v>
      </c>
      <c r="I423" s="51">
        <v>0.16</v>
      </c>
      <c r="J423" s="51">
        <v>10.6</v>
      </c>
      <c r="K423" s="51">
        <v>17.49000800625781</v>
      </c>
      <c r="L423" s="51">
        <v>0.13</v>
      </c>
      <c r="M423" s="51">
        <v>0.1</v>
      </c>
      <c r="N423" s="51">
        <v>100.62516699448182</v>
      </c>
      <c r="O423" s="53">
        <v>0.79899514830456397</v>
      </c>
      <c r="P423" s="53">
        <v>0.51931391450366904</v>
      </c>
    </row>
    <row r="424" spans="1:16">
      <c r="A424" s="51"/>
      <c r="B424" s="51" t="s">
        <v>300</v>
      </c>
      <c r="C424" s="52" t="s">
        <v>427</v>
      </c>
      <c r="D424" s="51" t="s">
        <v>353</v>
      </c>
      <c r="E424" s="51">
        <v>0.03</v>
      </c>
      <c r="F424" s="51">
        <v>8.75</v>
      </c>
      <c r="G424" s="51">
        <v>59.83</v>
      </c>
      <c r="H424" s="51">
        <v>4.1580452149034697</v>
      </c>
      <c r="I424" s="51">
        <v>0.18</v>
      </c>
      <c r="J424" s="51">
        <v>12.82</v>
      </c>
      <c r="K424" s="51">
        <v>13.638545129592549</v>
      </c>
      <c r="L424" s="51">
        <v>0.21</v>
      </c>
      <c r="M424" s="51">
        <v>0.01</v>
      </c>
      <c r="N424" s="51">
        <v>99.626590344496023</v>
      </c>
      <c r="O424" s="53">
        <v>0.82101370964569997</v>
      </c>
      <c r="P424" s="53">
        <v>0.62625323047453485</v>
      </c>
    </row>
    <row r="425" spans="1:16">
      <c r="A425" s="51"/>
      <c r="B425" s="51" t="s">
        <v>300</v>
      </c>
      <c r="C425" s="52" t="s">
        <v>427</v>
      </c>
      <c r="D425" s="51" t="s">
        <v>354</v>
      </c>
      <c r="E425" s="51">
        <v>1.46E-2</v>
      </c>
      <c r="F425" s="51">
        <v>9.36</v>
      </c>
      <c r="G425" s="51">
        <v>58.89</v>
      </c>
      <c r="H425" s="51">
        <v>4.029762155202758</v>
      </c>
      <c r="I425" s="51">
        <v>0.11260000000000001</v>
      </c>
      <c r="J425" s="51">
        <v>11.2</v>
      </c>
      <c r="K425" s="51">
        <v>16.403975639291595</v>
      </c>
      <c r="L425" s="51">
        <v>6.7000000000000004E-2</v>
      </c>
      <c r="M425" s="51">
        <v>4.8399999999999999E-2</v>
      </c>
      <c r="N425" s="51">
        <v>100.12633779449436</v>
      </c>
      <c r="O425" s="53">
        <v>0.80845513067865504</v>
      </c>
      <c r="P425" s="53">
        <v>0.54895761479693583</v>
      </c>
    </row>
    <row r="426" spans="1:16">
      <c r="A426" s="51"/>
      <c r="B426" s="51" t="s">
        <v>300</v>
      </c>
      <c r="C426" s="52" t="s">
        <v>427</v>
      </c>
      <c r="D426" s="51" t="s">
        <v>355</v>
      </c>
      <c r="E426" s="51">
        <v>2.4899999999999999E-2</v>
      </c>
      <c r="F426" s="51">
        <v>9.91</v>
      </c>
      <c r="G426" s="51">
        <v>59.41</v>
      </c>
      <c r="H426" s="51">
        <v>3.187192566061777</v>
      </c>
      <c r="I426" s="51">
        <v>0.1197</v>
      </c>
      <c r="J426" s="51">
        <v>11.21</v>
      </c>
      <c r="K426" s="51">
        <v>16.562129033499442</v>
      </c>
      <c r="L426" s="51">
        <v>0.1537</v>
      </c>
      <c r="M426" s="51">
        <v>7.7399999999999997E-2</v>
      </c>
      <c r="N426" s="51">
        <v>100.65502159956122</v>
      </c>
      <c r="O426" s="53">
        <v>0.80086275059428291</v>
      </c>
      <c r="P426" s="53">
        <v>0.54680193752995876</v>
      </c>
    </row>
    <row r="427" spans="1:16">
      <c r="A427" s="51"/>
      <c r="B427" s="51" t="s">
        <v>300</v>
      </c>
      <c r="C427" s="52" t="s">
        <v>427</v>
      </c>
      <c r="D427" s="51" t="s">
        <v>356</v>
      </c>
      <c r="E427" s="51">
        <v>2.5399999999999999E-2</v>
      </c>
      <c r="F427" s="51">
        <v>9.49</v>
      </c>
      <c r="G427" s="51">
        <v>58.86</v>
      </c>
      <c r="H427" s="51">
        <v>4.4378987467351356</v>
      </c>
      <c r="I427" s="51">
        <v>0.16389999999999999</v>
      </c>
      <c r="J427" s="51">
        <v>12.14</v>
      </c>
      <c r="K427" s="51">
        <v>15.086729840061929</v>
      </c>
      <c r="L427" s="51">
        <v>8.14E-2</v>
      </c>
      <c r="M427" s="51">
        <v>5.4800000000000001E-2</v>
      </c>
      <c r="N427" s="51">
        <v>100.34012858679706</v>
      </c>
      <c r="O427" s="53">
        <v>0.80623047579031992</v>
      </c>
      <c r="P427" s="53">
        <v>0.58922442267021491</v>
      </c>
    </row>
    <row r="428" spans="1:16">
      <c r="A428" s="51"/>
      <c r="B428" s="51" t="s">
        <v>300</v>
      </c>
      <c r="C428" s="52" t="s">
        <v>427</v>
      </c>
      <c r="D428" s="51" t="s">
        <v>357</v>
      </c>
      <c r="E428" s="51">
        <v>1.4E-3</v>
      </c>
      <c r="F428" s="51">
        <v>9.66</v>
      </c>
      <c r="G428" s="51">
        <v>59.55</v>
      </c>
      <c r="H428" s="51">
        <v>3.7006813121112763</v>
      </c>
      <c r="I428" s="51">
        <v>0.13109999999999999</v>
      </c>
      <c r="J428" s="51">
        <v>12.01</v>
      </c>
      <c r="K428" s="51">
        <v>15.260086205557045</v>
      </c>
      <c r="L428" s="51">
        <v>8.8999999999999996E-2</v>
      </c>
      <c r="M428" s="51">
        <v>0.1053</v>
      </c>
      <c r="N428" s="51">
        <v>100.50756751766832</v>
      </c>
      <c r="O428" s="53">
        <v>0.80527565995082151</v>
      </c>
      <c r="P428" s="53">
        <v>0.58384283131134418</v>
      </c>
    </row>
    <row r="429" spans="1:16">
      <c r="A429" s="51"/>
      <c r="B429" s="51" t="s">
        <v>300</v>
      </c>
      <c r="C429" s="52" t="s">
        <v>427</v>
      </c>
      <c r="D429" s="51" t="s">
        <v>358</v>
      </c>
      <c r="E429" s="51">
        <v>4.8399999999999999E-2</v>
      </c>
      <c r="F429" s="51">
        <v>9.93</v>
      </c>
      <c r="G429" s="51">
        <v>59.59</v>
      </c>
      <c r="H429" s="51">
        <v>3.3756860527274974</v>
      </c>
      <c r="I429" s="51">
        <v>8.2500000000000004E-2</v>
      </c>
      <c r="J429" s="51">
        <v>11.92</v>
      </c>
      <c r="K429" s="51">
        <v>15.462520518614177</v>
      </c>
      <c r="L429" s="51">
        <v>0.1525</v>
      </c>
      <c r="M429" s="51">
        <v>8.6199999999999999E-2</v>
      </c>
      <c r="N429" s="51">
        <v>100.64780657134169</v>
      </c>
      <c r="O429" s="53">
        <v>0.80102363186288239</v>
      </c>
      <c r="P429" s="53">
        <v>0.57880469178641825</v>
      </c>
    </row>
    <row r="430" spans="1:16">
      <c r="A430" s="51"/>
      <c r="B430" s="51" t="s">
        <v>300</v>
      </c>
      <c r="C430" s="52" t="s">
        <v>427</v>
      </c>
      <c r="D430" s="51" t="s">
        <v>359</v>
      </c>
      <c r="E430" s="51">
        <v>6.7100000000000007E-2</v>
      </c>
      <c r="F430" s="51">
        <v>10.44</v>
      </c>
      <c r="G430" s="51">
        <v>57.52</v>
      </c>
      <c r="H430" s="51">
        <v>3.7147438685375858</v>
      </c>
      <c r="I430" s="51">
        <v>0.1542</v>
      </c>
      <c r="J430" s="51">
        <v>10.54</v>
      </c>
      <c r="K430" s="51">
        <v>17.607432562435751</v>
      </c>
      <c r="L430" s="51">
        <v>0.19839999999999999</v>
      </c>
      <c r="M430" s="51">
        <v>6.0900000000000003E-2</v>
      </c>
      <c r="N430" s="51">
        <v>100.30277643097334</v>
      </c>
      <c r="O430" s="53">
        <v>0.78705516827528965</v>
      </c>
      <c r="P430" s="53">
        <v>0.51622587256138375</v>
      </c>
    </row>
    <row r="431" spans="1:16">
      <c r="A431" s="51"/>
      <c r="B431" s="51" t="s">
        <v>300</v>
      </c>
      <c r="C431" s="52" t="s">
        <v>427</v>
      </c>
      <c r="D431" s="51" t="s">
        <v>359</v>
      </c>
      <c r="E431" s="51">
        <v>3.4200000000000001E-2</v>
      </c>
      <c r="F431" s="51">
        <v>10.45</v>
      </c>
      <c r="G431" s="51">
        <v>58.04</v>
      </c>
      <c r="H431" s="51">
        <v>3.3167884826302241</v>
      </c>
      <c r="I431" s="51">
        <v>0.1348</v>
      </c>
      <c r="J431" s="51">
        <v>10.76</v>
      </c>
      <c r="K431" s="51">
        <v>17.215517200734357</v>
      </c>
      <c r="L431" s="51">
        <v>0.16059999999999999</v>
      </c>
      <c r="M431" s="51">
        <v>5.91E-2</v>
      </c>
      <c r="N431" s="51">
        <v>100.17100568336458</v>
      </c>
      <c r="O431" s="53">
        <v>0.78839994371292998</v>
      </c>
      <c r="P431" s="53">
        <v>0.52699728730432771</v>
      </c>
    </row>
    <row r="432" spans="1:16">
      <c r="A432" s="51"/>
      <c r="B432" s="51" t="s">
        <v>300</v>
      </c>
      <c r="C432" s="52" t="s">
        <v>427</v>
      </c>
      <c r="D432" s="51" t="s">
        <v>360</v>
      </c>
      <c r="E432" s="51">
        <v>5.9900000000000002E-2</v>
      </c>
      <c r="F432" s="51">
        <v>10.64</v>
      </c>
      <c r="G432" s="51">
        <v>57.13</v>
      </c>
      <c r="H432" s="51">
        <v>3.3275912529196279</v>
      </c>
      <c r="I432" s="51">
        <v>0.12130000000000001</v>
      </c>
      <c r="J432" s="51">
        <v>10.17</v>
      </c>
      <c r="K432" s="51">
        <v>18.035796749073974</v>
      </c>
      <c r="L432" s="51">
        <v>0.17030000000000001</v>
      </c>
      <c r="M432" s="51">
        <v>2.52E-2</v>
      </c>
      <c r="N432" s="51">
        <v>99.68008800199361</v>
      </c>
      <c r="O432" s="53">
        <v>0.78270261643589656</v>
      </c>
      <c r="P432" s="53">
        <v>0.5012883925224898</v>
      </c>
    </row>
    <row r="433" spans="1:16">
      <c r="A433" s="51"/>
      <c r="B433" s="51" t="s">
        <v>300</v>
      </c>
      <c r="C433" s="52" t="s">
        <v>427</v>
      </c>
      <c r="D433" s="51" t="s">
        <v>361</v>
      </c>
      <c r="E433" s="51">
        <v>7.9200000000000007E-2</v>
      </c>
      <c r="F433" s="51">
        <v>10.41</v>
      </c>
      <c r="G433" s="51">
        <v>58.2</v>
      </c>
      <c r="H433" s="51">
        <v>3.1918241256199926</v>
      </c>
      <c r="I433" s="51">
        <v>0.1188</v>
      </c>
      <c r="J433" s="51">
        <v>10.61</v>
      </c>
      <c r="K433" s="51">
        <v>17.52796150520884</v>
      </c>
      <c r="L433" s="51">
        <v>0.22489999999999999</v>
      </c>
      <c r="M433" s="51">
        <v>1.7399999999999999E-2</v>
      </c>
      <c r="N433" s="51">
        <v>100.38008563082882</v>
      </c>
      <c r="O433" s="53">
        <v>0.78949690550118101</v>
      </c>
      <c r="P433" s="53">
        <v>0.5190081872091753</v>
      </c>
    </row>
    <row r="434" spans="1:16">
      <c r="A434" s="51"/>
      <c r="B434" s="51" t="s">
        <v>300</v>
      </c>
      <c r="C434" s="52" t="s">
        <v>427</v>
      </c>
      <c r="D434" s="51" t="s">
        <v>362</v>
      </c>
      <c r="E434" s="51">
        <v>4.4900000000000002E-2</v>
      </c>
      <c r="F434" s="51">
        <v>13.07</v>
      </c>
      <c r="G434" s="51">
        <v>54.46</v>
      </c>
      <c r="H434" s="51">
        <v>3.7555023464060984</v>
      </c>
      <c r="I434" s="51">
        <v>0.1973</v>
      </c>
      <c r="J434" s="51">
        <v>10.91</v>
      </c>
      <c r="K434" s="51">
        <v>17.33075763524041</v>
      </c>
      <c r="L434" s="51">
        <v>0.2107</v>
      </c>
      <c r="M434" s="51">
        <v>0.1172</v>
      </c>
      <c r="N434" s="51">
        <v>100.09635998164651</v>
      </c>
      <c r="O434" s="53">
        <v>0.73651323132128077</v>
      </c>
      <c r="P434" s="53">
        <v>0.52878484678835469</v>
      </c>
    </row>
    <row r="435" spans="1:16">
      <c r="A435" s="51"/>
      <c r="B435" s="51" t="s">
        <v>300</v>
      </c>
      <c r="C435" s="52" t="s">
        <v>427</v>
      </c>
      <c r="D435" s="51" t="s">
        <v>363</v>
      </c>
      <c r="E435" s="51">
        <v>0</v>
      </c>
      <c r="F435" s="51">
        <v>10.61</v>
      </c>
      <c r="G435" s="51">
        <v>57.39</v>
      </c>
      <c r="H435" s="51">
        <v>2.2596846647436419</v>
      </c>
      <c r="I435" s="51">
        <v>0.08</v>
      </c>
      <c r="J435" s="51">
        <v>8.43</v>
      </c>
      <c r="K435" s="51">
        <v>20.396710856296831</v>
      </c>
      <c r="L435" s="51">
        <v>0.28000000000000003</v>
      </c>
      <c r="M435" s="51">
        <v>0.06</v>
      </c>
      <c r="N435" s="51">
        <v>99.506395521040474</v>
      </c>
      <c r="O435" s="53">
        <v>0.78395251133394772</v>
      </c>
      <c r="P435" s="53">
        <v>0.42421180131384528</v>
      </c>
    </row>
    <row r="436" spans="1:16">
      <c r="A436" s="51"/>
      <c r="B436" s="51" t="s">
        <v>300</v>
      </c>
      <c r="C436" s="52" t="s">
        <v>427</v>
      </c>
      <c r="D436" s="51" t="s">
        <v>364</v>
      </c>
      <c r="E436" s="51">
        <v>0.02</v>
      </c>
      <c r="F436" s="51">
        <v>10.51</v>
      </c>
      <c r="G436" s="51">
        <v>58.05</v>
      </c>
      <c r="H436" s="51">
        <v>2.6823629398004147</v>
      </c>
      <c r="I436" s="51">
        <v>0.15</v>
      </c>
      <c r="J436" s="51">
        <v>10.06</v>
      </c>
      <c r="K436" s="51">
        <v>18.326380290107135</v>
      </c>
      <c r="L436" s="51">
        <v>0.11</v>
      </c>
      <c r="M436" s="51">
        <v>0</v>
      </c>
      <c r="N436" s="51">
        <v>99.908743229907557</v>
      </c>
      <c r="O436" s="53">
        <v>0.78747209061218271</v>
      </c>
      <c r="P436" s="53">
        <v>0.49457407792962621</v>
      </c>
    </row>
    <row r="437" spans="1:16">
      <c r="A437" s="51"/>
      <c r="B437" s="51" t="s">
        <v>300</v>
      </c>
      <c r="C437" s="52" t="s">
        <v>427</v>
      </c>
      <c r="D437" s="51" t="s">
        <v>365</v>
      </c>
      <c r="E437" s="51">
        <v>0</v>
      </c>
      <c r="F437" s="51">
        <v>10.26</v>
      </c>
      <c r="G437" s="51">
        <v>58.06</v>
      </c>
      <c r="H437" s="51">
        <v>3.1838671556194473</v>
      </c>
      <c r="I437" s="51">
        <v>0.09</v>
      </c>
      <c r="J437" s="51">
        <v>10.25</v>
      </c>
      <c r="K437" s="51">
        <v>17.805121274432981</v>
      </c>
      <c r="L437" s="51">
        <v>0.19</v>
      </c>
      <c r="M437" s="51">
        <v>0</v>
      </c>
      <c r="N437" s="51">
        <v>99.838988430052439</v>
      </c>
      <c r="O437" s="53">
        <v>0.79150171117745904</v>
      </c>
      <c r="P437" s="53">
        <v>0.50646499977346848</v>
      </c>
    </row>
    <row r="438" spans="1:16">
      <c r="A438" s="51"/>
      <c r="B438" s="51" t="s">
        <v>300</v>
      </c>
      <c r="C438" s="52" t="s">
        <v>427</v>
      </c>
      <c r="D438" s="51" t="s">
        <v>366</v>
      </c>
      <c r="E438" s="51">
        <v>0.02</v>
      </c>
      <c r="F438" s="51">
        <v>10.3</v>
      </c>
      <c r="G438" s="51">
        <v>58.29</v>
      </c>
      <c r="H438" s="51">
        <v>2.6785635766487363</v>
      </c>
      <c r="I438" s="51">
        <v>0.19</v>
      </c>
      <c r="J438" s="51">
        <v>9.7799999999999994</v>
      </c>
      <c r="K438" s="51">
        <v>18.749798998907448</v>
      </c>
      <c r="L438" s="51">
        <v>0.22</v>
      </c>
      <c r="M438" s="51">
        <v>0</v>
      </c>
      <c r="N438" s="51">
        <v>100.22836257555619</v>
      </c>
      <c r="O438" s="53">
        <v>0.79151203142707915</v>
      </c>
      <c r="P438" s="53">
        <v>0.48181460375166973</v>
      </c>
    </row>
    <row r="439" spans="1:16">
      <c r="A439" s="51"/>
      <c r="B439" s="51" t="s">
        <v>300</v>
      </c>
      <c r="C439" s="52" t="s">
        <v>427</v>
      </c>
      <c r="D439" s="51" t="s">
        <v>367</v>
      </c>
      <c r="E439" s="51">
        <v>0.03</v>
      </c>
      <c r="F439" s="51">
        <v>10.26</v>
      </c>
      <c r="G439" s="51">
        <v>56.21</v>
      </c>
      <c r="H439" s="51">
        <v>4.0333234011037806</v>
      </c>
      <c r="I439" s="51">
        <v>0.11</v>
      </c>
      <c r="J439" s="51">
        <v>9.0500000000000007</v>
      </c>
      <c r="K439" s="51">
        <v>19.610771191015427</v>
      </c>
      <c r="L439" s="51">
        <v>0.13</v>
      </c>
      <c r="M439" s="51">
        <v>0.01</v>
      </c>
      <c r="N439" s="51">
        <v>99.444094592119214</v>
      </c>
      <c r="O439" s="53">
        <v>0.7861073194812479</v>
      </c>
      <c r="P439" s="53">
        <v>0.45134338283035946</v>
      </c>
    </row>
    <row r="440" spans="1:16">
      <c r="A440" s="51"/>
      <c r="B440" s="51" t="s">
        <v>300</v>
      </c>
      <c r="C440" s="52" t="s">
        <v>427</v>
      </c>
      <c r="D440" s="51" t="s">
        <v>368</v>
      </c>
      <c r="E440" s="51">
        <v>0.02</v>
      </c>
      <c r="F440" s="51">
        <v>9.34</v>
      </c>
      <c r="G440" s="51">
        <v>59.28</v>
      </c>
      <c r="H440" s="51">
        <v>3.6319364282973918</v>
      </c>
      <c r="I440" s="51">
        <v>0.09</v>
      </c>
      <c r="J440" s="51">
        <v>11.61</v>
      </c>
      <c r="K440" s="51">
        <v>15.501943608992475</v>
      </c>
      <c r="L440" s="51">
        <v>0.17</v>
      </c>
      <c r="M440" s="51">
        <v>0.08</v>
      </c>
      <c r="N440" s="51">
        <v>99.723880037289874</v>
      </c>
      <c r="O440" s="53">
        <v>0.80980487689730296</v>
      </c>
      <c r="P440" s="53">
        <v>0.57174425884166746</v>
      </c>
    </row>
    <row r="441" spans="1:16">
      <c r="A441" s="51"/>
      <c r="B441" s="51" t="s">
        <v>300</v>
      </c>
      <c r="C441" s="52" t="s">
        <v>427</v>
      </c>
      <c r="D441" s="51" t="s">
        <v>369</v>
      </c>
      <c r="E441" s="51">
        <v>2.9999999999999997E-4</v>
      </c>
      <c r="F441" s="51">
        <v>9.2899999999999991</v>
      </c>
      <c r="G441" s="51">
        <v>59.56</v>
      </c>
      <c r="H441" s="51">
        <v>3.528907803584842</v>
      </c>
      <c r="I441" s="51">
        <v>9.9199999999999997E-2</v>
      </c>
      <c r="J441" s="51">
        <v>11.6</v>
      </c>
      <c r="K441" s="51">
        <v>15.624649900001652</v>
      </c>
      <c r="L441" s="51">
        <v>0.13919999999999999</v>
      </c>
      <c r="M441" s="51">
        <v>2.4400000000000002E-2</v>
      </c>
      <c r="N441" s="51">
        <v>99.866657703586498</v>
      </c>
      <c r="O441" s="53">
        <v>0.81135255039972909</v>
      </c>
      <c r="P441" s="53">
        <v>0.5696014269637929</v>
      </c>
    </row>
    <row r="442" spans="1:16">
      <c r="A442" s="51"/>
      <c r="B442" s="51" t="s">
        <v>300</v>
      </c>
      <c r="C442" s="52" t="s">
        <v>427</v>
      </c>
      <c r="D442" s="51" t="s">
        <v>370</v>
      </c>
      <c r="E442" s="51">
        <v>3.1899999999999998E-2</v>
      </c>
      <c r="F442" s="51">
        <v>9.39</v>
      </c>
      <c r="G442" s="51">
        <v>59.52</v>
      </c>
      <c r="H442" s="51">
        <v>3.5815710242037766</v>
      </c>
      <c r="I442" s="51">
        <v>0.15229999999999999</v>
      </c>
      <c r="J442" s="51">
        <v>11.58</v>
      </c>
      <c r="K442" s="51">
        <v>15.857262954191194</v>
      </c>
      <c r="L442" s="51">
        <v>0.16400000000000001</v>
      </c>
      <c r="M442" s="51">
        <v>4.9599999999999998E-2</v>
      </c>
      <c r="N442" s="51">
        <v>100.32663397839498</v>
      </c>
      <c r="O442" s="53">
        <v>0.80960477998876212</v>
      </c>
      <c r="P442" s="53">
        <v>0.56555094922197036</v>
      </c>
    </row>
    <row r="443" spans="1:16">
      <c r="A443" s="51"/>
      <c r="B443" s="51" t="s">
        <v>300</v>
      </c>
      <c r="C443" s="52" t="s">
        <v>427</v>
      </c>
      <c r="D443" s="51" t="s">
        <v>371</v>
      </c>
      <c r="E443" s="51">
        <v>3.7999999999999999E-2</v>
      </c>
      <c r="F443" s="51">
        <v>9.1300000000000008</v>
      </c>
      <c r="G443" s="51">
        <v>58.57</v>
      </c>
      <c r="H443" s="51">
        <v>4.2336199790752334</v>
      </c>
      <c r="I443" s="51">
        <v>0.1512</v>
      </c>
      <c r="J443" s="51">
        <v>11.43</v>
      </c>
      <c r="K443" s="51">
        <v>15.740542124604326</v>
      </c>
      <c r="L443" s="51">
        <v>0.17899999999999999</v>
      </c>
      <c r="M443" s="51">
        <v>9.3899999999999997E-2</v>
      </c>
      <c r="N443" s="51">
        <v>99.566262103679563</v>
      </c>
      <c r="O443" s="53">
        <v>0.81144609340609752</v>
      </c>
      <c r="P443" s="53">
        <v>0.56416220311374266</v>
      </c>
    </row>
    <row r="444" spans="1:16">
      <c r="A444" s="51"/>
      <c r="B444" s="51" t="s">
        <v>300</v>
      </c>
      <c r="C444" s="52" t="s">
        <v>427</v>
      </c>
      <c r="D444" s="51" t="s">
        <v>372</v>
      </c>
      <c r="E444" s="51">
        <v>6.2899999999999998E-2</v>
      </c>
      <c r="F444" s="51">
        <v>12.23</v>
      </c>
      <c r="G444" s="51">
        <v>58.26</v>
      </c>
      <c r="H444" s="51">
        <v>1.4976754324334494</v>
      </c>
      <c r="I444" s="51">
        <v>0.1709</v>
      </c>
      <c r="J444" s="51">
        <v>11.22</v>
      </c>
      <c r="K444" s="51">
        <v>17.082375154343335</v>
      </c>
      <c r="L444" s="51">
        <v>0.1343</v>
      </c>
      <c r="M444" s="51">
        <v>7.2800000000000004E-2</v>
      </c>
      <c r="N444" s="51">
        <v>100.73095058677679</v>
      </c>
      <c r="O444" s="53">
        <v>0.76165979194313316</v>
      </c>
      <c r="P444" s="53">
        <v>0.53934859583293682</v>
      </c>
    </row>
    <row r="445" spans="1:16">
      <c r="A445" s="51"/>
      <c r="B445" s="51" t="s">
        <v>300</v>
      </c>
      <c r="C445" s="52" t="s">
        <v>427</v>
      </c>
      <c r="D445" s="51" t="s">
        <v>373</v>
      </c>
      <c r="E445" s="51">
        <v>0</v>
      </c>
      <c r="F445" s="51">
        <v>12.12</v>
      </c>
      <c r="G445" s="51">
        <v>58.29</v>
      </c>
      <c r="H445" s="51">
        <v>1.9544483160058899</v>
      </c>
      <c r="I445" s="51">
        <v>0.20150000000000001</v>
      </c>
      <c r="J445" s="51">
        <v>11.38</v>
      </c>
      <c r="K445" s="51">
        <v>16.901365883980741</v>
      </c>
      <c r="L445" s="51">
        <v>6.4399999999999999E-2</v>
      </c>
      <c r="M445" s="51">
        <v>8.6699999999999999E-2</v>
      </c>
      <c r="N445" s="51">
        <v>100.99841419998663</v>
      </c>
      <c r="O445" s="53">
        <v>0.76338906703983633</v>
      </c>
      <c r="P445" s="53">
        <v>0.54550693200621059</v>
      </c>
    </row>
    <row r="446" spans="1:16">
      <c r="A446" s="51"/>
      <c r="B446" s="51" t="s">
        <v>300</v>
      </c>
      <c r="C446" s="52" t="s">
        <v>427</v>
      </c>
      <c r="D446" s="51" t="s">
        <v>374</v>
      </c>
      <c r="E446" s="51">
        <v>3.3099999999999997E-2</v>
      </c>
      <c r="F446" s="51">
        <v>12.34</v>
      </c>
      <c r="G446" s="51">
        <v>57.64</v>
      </c>
      <c r="H446" s="51">
        <v>2.3543678181231722</v>
      </c>
      <c r="I446" s="51">
        <v>0.1065</v>
      </c>
      <c r="J446" s="51">
        <v>11.6</v>
      </c>
      <c r="K446" s="51">
        <v>16.451513912288707</v>
      </c>
      <c r="L446" s="51">
        <v>0.14050000000000001</v>
      </c>
      <c r="M446" s="51">
        <v>0</v>
      </c>
      <c r="N446" s="51">
        <v>100.66598173041186</v>
      </c>
      <c r="O446" s="53">
        <v>0.75807376690243222</v>
      </c>
      <c r="P446" s="53">
        <v>0.55691659331415411</v>
      </c>
    </row>
    <row r="447" spans="1:16">
      <c r="A447" s="51"/>
      <c r="B447" s="51" t="s">
        <v>300</v>
      </c>
      <c r="C447" s="52" t="s">
        <v>427</v>
      </c>
      <c r="D447" s="51" t="s">
        <v>375</v>
      </c>
      <c r="E447" s="51">
        <v>0.02</v>
      </c>
      <c r="F447" s="51">
        <v>9.75</v>
      </c>
      <c r="G447" s="51">
        <v>57.02</v>
      </c>
      <c r="H447" s="51">
        <v>4.4741024128948945</v>
      </c>
      <c r="I447" s="51">
        <v>0.17</v>
      </c>
      <c r="J447" s="51">
        <v>9.7200000000000006</v>
      </c>
      <c r="K447" s="51">
        <v>18.594153382597128</v>
      </c>
      <c r="L447" s="51">
        <v>0.19</v>
      </c>
      <c r="M447" s="51">
        <v>0.08</v>
      </c>
      <c r="N447" s="51">
        <v>100.01825579549202</v>
      </c>
      <c r="O447" s="53">
        <v>0.79688076420289689</v>
      </c>
      <c r="P447" s="53">
        <v>0.48235939597902389</v>
      </c>
    </row>
    <row r="448" spans="1:16">
      <c r="A448" s="51"/>
      <c r="B448" s="51" t="s">
        <v>300</v>
      </c>
      <c r="C448" s="52" t="s">
        <v>427</v>
      </c>
      <c r="D448" s="51" t="s">
        <v>376</v>
      </c>
      <c r="E448" s="51">
        <v>0.01</v>
      </c>
      <c r="F448" s="51">
        <v>9.7899999999999991</v>
      </c>
      <c r="G448" s="51">
        <v>57.62</v>
      </c>
      <c r="H448" s="51">
        <v>3.8464336606579574</v>
      </c>
      <c r="I448" s="51">
        <v>0.1</v>
      </c>
      <c r="J448" s="51">
        <v>11.31</v>
      </c>
      <c r="K448" s="51">
        <v>15.718936637392481</v>
      </c>
      <c r="L448" s="51">
        <v>0.14000000000000001</v>
      </c>
      <c r="M448" s="51">
        <v>0.05</v>
      </c>
      <c r="N448" s="51">
        <v>98.585370298050435</v>
      </c>
      <c r="O448" s="53">
        <v>0.79791043456706245</v>
      </c>
      <c r="P448" s="53">
        <v>0.56190352237108554</v>
      </c>
    </row>
    <row r="449" spans="1:16">
      <c r="A449" s="51"/>
      <c r="B449" s="51" t="s">
        <v>300</v>
      </c>
      <c r="C449" s="52" t="s">
        <v>427</v>
      </c>
      <c r="D449" s="51" t="s">
        <v>377</v>
      </c>
      <c r="E449" s="51">
        <v>0.03</v>
      </c>
      <c r="F449" s="51">
        <v>10.17</v>
      </c>
      <c r="G449" s="51">
        <v>56.84</v>
      </c>
      <c r="H449" s="51">
        <v>3.6348900038782337</v>
      </c>
      <c r="I449" s="51">
        <v>0.19</v>
      </c>
      <c r="J449" s="51">
        <v>9.4499999999999993</v>
      </c>
      <c r="K449" s="51">
        <v>19.139285949161735</v>
      </c>
      <c r="L449" s="51">
        <v>0.05</v>
      </c>
      <c r="M449" s="51">
        <v>0.05</v>
      </c>
      <c r="N449" s="51">
        <v>99.554175953039973</v>
      </c>
      <c r="O449" s="53">
        <v>0.78944365629252622</v>
      </c>
      <c r="P449" s="53">
        <v>0.46812865277494603</v>
      </c>
    </row>
    <row r="450" spans="1:16">
      <c r="A450" s="51"/>
      <c r="B450" s="51" t="s">
        <v>300</v>
      </c>
      <c r="C450" s="52" t="s">
        <v>427</v>
      </c>
      <c r="D450" s="51" t="s">
        <v>378</v>
      </c>
      <c r="E450" s="51">
        <v>0</v>
      </c>
      <c r="F450" s="51">
        <v>12.43</v>
      </c>
      <c r="G450" s="51">
        <v>56.16</v>
      </c>
      <c r="H450" s="51">
        <v>3.2974189965052281</v>
      </c>
      <c r="I450" s="51">
        <v>0.1047</v>
      </c>
      <c r="J450" s="51">
        <v>10.89</v>
      </c>
      <c r="K450" s="51">
        <v>17.332946077635441</v>
      </c>
      <c r="L450" s="51">
        <v>0.1457</v>
      </c>
      <c r="M450" s="51">
        <v>8.7999999999999995E-2</v>
      </c>
      <c r="N450" s="51">
        <v>100.44876507414067</v>
      </c>
      <c r="O450" s="53">
        <v>0.75191818722883397</v>
      </c>
      <c r="P450" s="53">
        <v>0.5282961617906079</v>
      </c>
    </row>
    <row r="451" spans="1:16">
      <c r="A451" s="51"/>
      <c r="B451" s="51" t="s">
        <v>300</v>
      </c>
      <c r="C451" s="52" t="s">
        <v>427</v>
      </c>
      <c r="D451" s="51" t="s">
        <v>379</v>
      </c>
      <c r="E451" s="51">
        <v>7.0699999999999999E-2</v>
      </c>
      <c r="F451" s="51">
        <v>12.84</v>
      </c>
      <c r="G451" s="51">
        <v>56.77</v>
      </c>
      <c r="H451" s="51">
        <v>1.9136423367381266</v>
      </c>
      <c r="I451" s="51">
        <v>0.13189999999999999</v>
      </c>
      <c r="J451" s="51">
        <v>10.7</v>
      </c>
      <c r="K451" s="51">
        <v>17.938083553458188</v>
      </c>
      <c r="L451" s="51">
        <v>0.13669999999999999</v>
      </c>
      <c r="M451" s="51">
        <v>0</v>
      </c>
      <c r="N451" s="51">
        <v>100.50102589019632</v>
      </c>
      <c r="O451" s="53">
        <v>0.74785783174243892</v>
      </c>
      <c r="P451" s="53">
        <v>0.51534207699239443</v>
      </c>
    </row>
    <row r="452" spans="1:16">
      <c r="A452" s="51"/>
      <c r="B452" s="51" t="s">
        <v>300</v>
      </c>
      <c r="C452" s="52" t="s">
        <v>427</v>
      </c>
      <c r="D452" s="51" t="s">
        <v>380</v>
      </c>
      <c r="E452" s="51">
        <v>0</v>
      </c>
      <c r="F452" s="51">
        <v>12.92</v>
      </c>
      <c r="G452" s="51">
        <v>56.79</v>
      </c>
      <c r="H452" s="51">
        <v>2.3853070456995149</v>
      </c>
      <c r="I452" s="51">
        <v>7.0499999999999993E-2</v>
      </c>
      <c r="J452" s="51">
        <v>10.94</v>
      </c>
      <c r="K452" s="51">
        <v>17.483674454630275</v>
      </c>
      <c r="L452" s="51">
        <v>0.1085</v>
      </c>
      <c r="M452" s="51">
        <v>5.5800000000000002E-2</v>
      </c>
      <c r="N452" s="51">
        <v>100.75378150032979</v>
      </c>
      <c r="O452" s="53">
        <v>0.7467514240017884</v>
      </c>
      <c r="P452" s="53">
        <v>0.52727990847991346</v>
      </c>
    </row>
    <row r="453" spans="1:16">
      <c r="A453" s="51"/>
      <c r="B453" s="51" t="s">
        <v>300</v>
      </c>
      <c r="C453" s="52" t="s">
        <v>427</v>
      </c>
      <c r="D453" s="51" t="s">
        <v>381</v>
      </c>
      <c r="E453" s="51">
        <v>2.7799999999999998E-2</v>
      </c>
      <c r="F453" s="51">
        <v>11.08</v>
      </c>
      <c r="G453" s="51">
        <v>57.12</v>
      </c>
      <c r="H453" s="51">
        <v>3.6994711661332071</v>
      </c>
      <c r="I453" s="51">
        <v>0.18659999999999999</v>
      </c>
      <c r="J453" s="51">
        <v>11.03</v>
      </c>
      <c r="K453" s="51">
        <v>16.97117510823356</v>
      </c>
      <c r="L453" s="51">
        <v>0.16209999999999999</v>
      </c>
      <c r="M453" s="51">
        <v>8.0500000000000002E-2</v>
      </c>
      <c r="N453" s="51">
        <v>100.35764627436676</v>
      </c>
      <c r="O453" s="53">
        <v>0.77570144742060165</v>
      </c>
      <c r="P453" s="53">
        <v>0.53672682613165834</v>
      </c>
    </row>
    <row r="454" spans="1:16">
      <c r="A454" s="51"/>
      <c r="B454" s="51" t="s">
        <v>300</v>
      </c>
      <c r="C454" s="52" t="s">
        <v>427</v>
      </c>
      <c r="D454" s="51" t="s">
        <v>382</v>
      </c>
      <c r="E454" s="51">
        <v>2.7199999999999998E-2</v>
      </c>
      <c r="F454" s="51">
        <v>11.41</v>
      </c>
      <c r="G454" s="51">
        <v>57.94</v>
      </c>
      <c r="H454" s="51">
        <v>2.9857211666938155</v>
      </c>
      <c r="I454" s="51">
        <v>0.16739999999999999</v>
      </c>
      <c r="J454" s="51">
        <v>11.21</v>
      </c>
      <c r="K454" s="51">
        <v>16.923415217139592</v>
      </c>
      <c r="L454" s="51">
        <v>0.13489999999999999</v>
      </c>
      <c r="M454" s="51">
        <v>9.8699999999999996E-2</v>
      </c>
      <c r="N454" s="51">
        <v>100.89733638383342</v>
      </c>
      <c r="O454" s="53">
        <v>0.77306419590776265</v>
      </c>
      <c r="P454" s="53">
        <v>0.54144913895112734</v>
      </c>
    </row>
    <row r="455" spans="1:16">
      <c r="A455" s="51"/>
      <c r="B455" s="51" t="s">
        <v>300</v>
      </c>
      <c r="C455" s="52" t="s">
        <v>427</v>
      </c>
      <c r="D455" s="51" t="s">
        <v>383</v>
      </c>
      <c r="E455" s="51">
        <v>5.5E-2</v>
      </c>
      <c r="F455" s="51">
        <v>11.85</v>
      </c>
      <c r="G455" s="51">
        <v>57.66</v>
      </c>
      <c r="H455" s="51">
        <v>2.9745023915550055</v>
      </c>
      <c r="I455" s="51">
        <v>0.1075</v>
      </c>
      <c r="J455" s="51">
        <v>11.13</v>
      </c>
      <c r="K455" s="51">
        <v>17.243509994544286</v>
      </c>
      <c r="L455" s="51">
        <v>0.1157</v>
      </c>
      <c r="M455" s="51">
        <v>7.0999999999999994E-2</v>
      </c>
      <c r="N455" s="51">
        <v>101.20721238609929</v>
      </c>
      <c r="O455" s="53">
        <v>0.7654891010165783</v>
      </c>
      <c r="P455" s="53">
        <v>0.53501215170413152</v>
      </c>
    </row>
    <row r="456" spans="1:16">
      <c r="A456" s="51"/>
      <c r="B456" s="51" t="s">
        <v>300</v>
      </c>
      <c r="C456" s="52" t="s">
        <v>427</v>
      </c>
      <c r="D456" s="51" t="s">
        <v>384</v>
      </c>
      <c r="E456" s="51">
        <v>0.03</v>
      </c>
      <c r="F456" s="51">
        <v>10.93</v>
      </c>
      <c r="G456" s="51">
        <v>56.72</v>
      </c>
      <c r="H456" s="51">
        <v>3.4394706156707517</v>
      </c>
      <c r="I456" s="51">
        <v>0.2152</v>
      </c>
      <c r="J456" s="51">
        <v>10.37</v>
      </c>
      <c r="K456" s="51">
        <v>17.87512646651837</v>
      </c>
      <c r="L456" s="51">
        <v>0.15709999999999999</v>
      </c>
      <c r="M456" s="51">
        <v>0</v>
      </c>
      <c r="N456" s="51">
        <v>99.736897082189117</v>
      </c>
      <c r="O456" s="53">
        <v>0.77684819327449195</v>
      </c>
      <c r="P456" s="53">
        <v>0.50839339180525034</v>
      </c>
    </row>
    <row r="457" spans="1:16">
      <c r="A457" s="51"/>
      <c r="B457" s="51" t="s">
        <v>300</v>
      </c>
      <c r="C457" s="52" t="s">
        <v>427</v>
      </c>
      <c r="D457" s="51" t="s">
        <v>385</v>
      </c>
      <c r="E457" s="51">
        <v>3.8600000000000002E-2</v>
      </c>
      <c r="F457" s="51">
        <v>10.58</v>
      </c>
      <c r="G457" s="51">
        <v>58.05</v>
      </c>
      <c r="H457" s="51">
        <v>2.9987250461269532</v>
      </c>
      <c r="I457" s="51">
        <v>0.1595</v>
      </c>
      <c r="J457" s="51">
        <v>10.84</v>
      </c>
      <c r="K457" s="51">
        <v>17.191714183234307</v>
      </c>
      <c r="L457" s="51">
        <v>0.1075</v>
      </c>
      <c r="M457" s="51">
        <v>0</v>
      </c>
      <c r="N457" s="51">
        <v>99.966039229361257</v>
      </c>
      <c r="O457" s="53">
        <v>0.78635899581307789</v>
      </c>
      <c r="P457" s="53">
        <v>0.52918810760504253</v>
      </c>
    </row>
    <row r="458" spans="1:16">
      <c r="A458" s="51"/>
      <c r="B458" s="51" t="s">
        <v>300</v>
      </c>
      <c r="C458" s="52" t="s">
        <v>427</v>
      </c>
      <c r="D458" s="51" t="s">
        <v>386</v>
      </c>
      <c r="E458" s="51">
        <v>3.7499999999999999E-2</v>
      </c>
      <c r="F458" s="51">
        <v>10.93</v>
      </c>
      <c r="G458" s="51">
        <v>57.31</v>
      </c>
      <c r="H458" s="51">
        <v>3.0749599161363927</v>
      </c>
      <c r="I458" s="51">
        <v>0.1721</v>
      </c>
      <c r="J458" s="51">
        <v>10.59</v>
      </c>
      <c r="K458" s="51">
        <v>17.393117207744627</v>
      </c>
      <c r="L458" s="51">
        <v>0.21779999999999999</v>
      </c>
      <c r="M458" s="51">
        <v>8.6999999999999994E-2</v>
      </c>
      <c r="N458" s="51">
        <v>99.812477123881024</v>
      </c>
      <c r="O458" s="53">
        <v>0.77863697369681961</v>
      </c>
      <c r="P458" s="53">
        <v>0.52046492481988826</v>
      </c>
    </row>
    <row r="459" spans="1:16">
      <c r="A459" s="51"/>
      <c r="B459" s="51" t="s">
        <v>300</v>
      </c>
      <c r="C459" s="52" t="s">
        <v>427</v>
      </c>
      <c r="D459" s="51" t="s">
        <v>387</v>
      </c>
      <c r="E459" s="51">
        <v>1.2800000000000001E-2</v>
      </c>
      <c r="F459" s="51">
        <v>9.65</v>
      </c>
      <c r="G459" s="51">
        <v>59.03</v>
      </c>
      <c r="H459" s="51">
        <v>3.2387845990970487</v>
      </c>
      <c r="I459" s="51">
        <v>0.159</v>
      </c>
      <c r="J459" s="51">
        <v>11.27</v>
      </c>
      <c r="K459" s="51">
        <v>16.165705954072067</v>
      </c>
      <c r="L459" s="51">
        <v>0.21890000000000001</v>
      </c>
      <c r="M459" s="51">
        <v>0</v>
      </c>
      <c r="N459" s="51">
        <v>99.745190553169124</v>
      </c>
      <c r="O459" s="53">
        <v>0.80405993049732027</v>
      </c>
      <c r="P459" s="53">
        <v>0.55411770138506145</v>
      </c>
    </row>
    <row r="460" spans="1:16">
      <c r="A460" s="51"/>
      <c r="B460" s="51" t="s">
        <v>300</v>
      </c>
      <c r="C460" s="52" t="s">
        <v>427</v>
      </c>
      <c r="D460" s="51" t="s">
        <v>388</v>
      </c>
      <c r="E460" s="51">
        <v>0.1154</v>
      </c>
      <c r="F460" s="51">
        <v>9.7200000000000006</v>
      </c>
      <c r="G460" s="51">
        <v>58.75</v>
      </c>
      <c r="H460" s="51">
        <v>3.1739572481439375</v>
      </c>
      <c r="I460" s="51">
        <v>0.14949999999999999</v>
      </c>
      <c r="J460" s="51">
        <v>11.39</v>
      </c>
      <c r="K460" s="51">
        <v>16.074038318301728</v>
      </c>
      <c r="L460" s="51">
        <v>0.1641</v>
      </c>
      <c r="M460" s="51">
        <v>5.1299999999999998E-2</v>
      </c>
      <c r="N460" s="51">
        <v>99.588295566445666</v>
      </c>
      <c r="O460" s="53">
        <v>0.80216526191535586</v>
      </c>
      <c r="P460" s="53">
        <v>0.55813592075949803</v>
      </c>
    </row>
    <row r="461" spans="1:16">
      <c r="A461" s="51"/>
      <c r="B461" s="51" t="s">
        <v>300</v>
      </c>
      <c r="C461" s="52" t="s">
        <v>427</v>
      </c>
      <c r="D461" s="51" t="s">
        <v>389</v>
      </c>
      <c r="E461" s="51">
        <v>5.1400000000000001E-2</v>
      </c>
      <c r="F461" s="51">
        <v>9.75</v>
      </c>
      <c r="G461" s="51">
        <v>59.83</v>
      </c>
      <c r="H461" s="51">
        <v>2.594064346866503</v>
      </c>
      <c r="I461" s="51">
        <v>0.18709999999999999</v>
      </c>
      <c r="J461" s="51">
        <v>11.28</v>
      </c>
      <c r="K461" s="51">
        <v>16.455832336323134</v>
      </c>
      <c r="L461" s="51">
        <v>0.1736</v>
      </c>
      <c r="M461" s="51">
        <v>4.0899999999999999E-2</v>
      </c>
      <c r="N461" s="51">
        <v>100.36289668318963</v>
      </c>
      <c r="O461" s="53">
        <v>0.80455605214226633</v>
      </c>
      <c r="P461" s="53">
        <v>0.54993823552173282</v>
      </c>
    </row>
    <row r="462" spans="1:16">
      <c r="A462" s="51"/>
      <c r="B462" s="51" t="s">
        <v>300</v>
      </c>
      <c r="C462" s="52" t="s">
        <v>427</v>
      </c>
      <c r="D462" s="51" t="s">
        <v>390</v>
      </c>
      <c r="E462" s="51">
        <v>3.4299999999999997E-2</v>
      </c>
      <c r="F462" s="51">
        <v>11.84</v>
      </c>
      <c r="G462" s="51">
        <v>57.7</v>
      </c>
      <c r="H462" s="51">
        <v>2.0936994067590158</v>
      </c>
      <c r="I462" s="51">
        <v>0.1764</v>
      </c>
      <c r="J462" s="51">
        <v>10.55</v>
      </c>
      <c r="K462" s="51">
        <v>17.98606621916699</v>
      </c>
      <c r="L462" s="51">
        <v>0.10059999999999999</v>
      </c>
      <c r="M462" s="51">
        <v>6.7500000000000004E-2</v>
      </c>
      <c r="N462" s="51">
        <v>100.548565625926</v>
      </c>
      <c r="O462" s="53">
        <v>0.76576503284309694</v>
      </c>
      <c r="P462" s="53">
        <v>0.51114774318022771</v>
      </c>
    </row>
    <row r="463" spans="1:16">
      <c r="A463" s="51"/>
      <c r="B463" s="51" t="s">
        <v>300</v>
      </c>
      <c r="C463" s="52" t="s">
        <v>427</v>
      </c>
      <c r="D463" s="51" t="s">
        <v>391</v>
      </c>
      <c r="E463" s="51">
        <v>2.7E-2</v>
      </c>
      <c r="F463" s="51">
        <v>10.96</v>
      </c>
      <c r="G463" s="51">
        <v>57.98</v>
      </c>
      <c r="H463" s="51">
        <v>3.4954631042636541</v>
      </c>
      <c r="I463" s="51">
        <v>0.16700000000000001</v>
      </c>
      <c r="J463" s="51">
        <v>10.45</v>
      </c>
      <c r="K463" s="51">
        <v>18.174743808724937</v>
      </c>
      <c r="L463" s="51">
        <v>0.20899999999999999</v>
      </c>
      <c r="M463" s="51">
        <v>5.5399999999999998E-2</v>
      </c>
      <c r="N463" s="51">
        <v>101.5186069129886</v>
      </c>
      <c r="O463" s="53">
        <v>0.78016410120458679</v>
      </c>
      <c r="P463" s="53">
        <v>0.50615941681228149</v>
      </c>
    </row>
    <row r="464" spans="1:16">
      <c r="A464" s="51"/>
      <c r="B464" s="51" t="s">
        <v>300</v>
      </c>
      <c r="C464" s="52" t="s">
        <v>427</v>
      </c>
      <c r="D464" s="51" t="s">
        <v>392</v>
      </c>
      <c r="E464" s="51">
        <v>2.5600000000000001E-2</v>
      </c>
      <c r="F464" s="51">
        <v>10.56</v>
      </c>
      <c r="G464" s="51">
        <v>57.67</v>
      </c>
      <c r="H464" s="51">
        <v>3.2759437591463683</v>
      </c>
      <c r="I464" s="51">
        <v>0.1353</v>
      </c>
      <c r="J464" s="51">
        <v>10.17</v>
      </c>
      <c r="K464" s="51">
        <v>17.972269732684079</v>
      </c>
      <c r="L464" s="51">
        <v>0.23549999999999999</v>
      </c>
      <c r="M464" s="51">
        <v>0.14610000000000001</v>
      </c>
      <c r="N464" s="51">
        <v>100.19071349183046</v>
      </c>
      <c r="O464" s="53">
        <v>0.78557247510305672</v>
      </c>
      <c r="P464" s="53">
        <v>0.50217050467114588</v>
      </c>
    </row>
    <row r="465" spans="1:16">
      <c r="A465" s="51"/>
      <c r="B465" s="51" t="s">
        <v>300</v>
      </c>
      <c r="C465" s="52" t="s">
        <v>427</v>
      </c>
      <c r="D465" s="51" t="s">
        <v>393</v>
      </c>
      <c r="E465" s="51">
        <v>1.26E-2</v>
      </c>
      <c r="F465" s="51">
        <v>8.7899999999999991</v>
      </c>
      <c r="G465" s="51">
        <v>58.98</v>
      </c>
      <c r="H465" s="51">
        <v>4.0183208680471223</v>
      </c>
      <c r="I465" s="51">
        <v>0.1328</v>
      </c>
      <c r="J465" s="51">
        <v>10.73</v>
      </c>
      <c r="K465" s="51">
        <v>16.754270635459207</v>
      </c>
      <c r="L465" s="51">
        <v>0.2021</v>
      </c>
      <c r="M465" s="51">
        <v>6.7100000000000007E-2</v>
      </c>
      <c r="N465" s="51">
        <v>99.687191503506341</v>
      </c>
      <c r="O465" s="53">
        <v>0.81822397055958518</v>
      </c>
      <c r="P465" s="53">
        <v>0.53306672344101413</v>
      </c>
    </row>
    <row r="466" spans="1:16">
      <c r="A466" s="51"/>
      <c r="B466" s="51" t="s">
        <v>300</v>
      </c>
      <c r="C466" s="52" t="s">
        <v>427</v>
      </c>
      <c r="D466" s="51" t="s">
        <v>394</v>
      </c>
      <c r="E466" s="51">
        <v>0</v>
      </c>
      <c r="F466" s="51">
        <v>10.02</v>
      </c>
      <c r="G466" s="51">
        <v>58.13</v>
      </c>
      <c r="H466" s="51">
        <v>4.3852252057429171</v>
      </c>
      <c r="I466" s="51">
        <v>9.1499999999999998E-2</v>
      </c>
      <c r="J466" s="51">
        <v>11.02</v>
      </c>
      <c r="K466" s="51">
        <v>16.844126072257904</v>
      </c>
      <c r="L466" s="51">
        <v>0.12939999999999999</v>
      </c>
      <c r="M466" s="51">
        <v>5.9200000000000003E-2</v>
      </c>
      <c r="N466" s="51">
        <v>100.67945127800083</v>
      </c>
      <c r="O466" s="53">
        <v>0.79557693710012312</v>
      </c>
      <c r="P466" s="53">
        <v>0.53836933389549024</v>
      </c>
    </row>
    <row r="467" spans="1:16">
      <c r="A467" s="51"/>
      <c r="B467" s="51" t="s">
        <v>300</v>
      </c>
      <c r="C467" s="52" t="s">
        <v>427</v>
      </c>
      <c r="D467" s="51" t="s">
        <v>395</v>
      </c>
      <c r="E467" s="51">
        <v>2.4899999999999999E-2</v>
      </c>
      <c r="F467" s="51">
        <v>9.51</v>
      </c>
      <c r="G467" s="51">
        <v>57.28</v>
      </c>
      <c r="H467" s="51">
        <v>5.1527393093001788</v>
      </c>
      <c r="I467" s="51">
        <v>0.16020000000000001</v>
      </c>
      <c r="J467" s="51">
        <v>10.42</v>
      </c>
      <c r="K467" s="51">
        <v>17.663508430446768</v>
      </c>
      <c r="L467" s="51">
        <v>0.18809999999999999</v>
      </c>
      <c r="M467" s="51">
        <v>1.55E-2</v>
      </c>
      <c r="N467" s="51">
        <v>100.41494773974695</v>
      </c>
      <c r="O467" s="53">
        <v>0.80160957370568864</v>
      </c>
      <c r="P467" s="53">
        <v>0.51257136453551366</v>
      </c>
    </row>
    <row r="468" spans="1:16">
      <c r="A468" s="51"/>
      <c r="B468" s="51" t="s">
        <v>300</v>
      </c>
      <c r="C468" s="52" t="s">
        <v>427</v>
      </c>
      <c r="D468" s="51" t="s">
        <v>396</v>
      </c>
      <c r="E468" s="51">
        <v>2.7199999999999998E-2</v>
      </c>
      <c r="F468" s="51">
        <v>9.18</v>
      </c>
      <c r="G468" s="51">
        <v>58.22</v>
      </c>
      <c r="H468" s="51">
        <v>4.2856684675164445</v>
      </c>
      <c r="I468" s="51">
        <v>0.16489999999999999</v>
      </c>
      <c r="J468" s="51">
        <v>10.84</v>
      </c>
      <c r="K468" s="51">
        <v>16.863708321576464</v>
      </c>
      <c r="L468" s="51">
        <v>7.8299999999999995E-2</v>
      </c>
      <c r="M468" s="51">
        <v>1.34E-2</v>
      </c>
      <c r="N468" s="51">
        <v>99.673176789092921</v>
      </c>
      <c r="O468" s="53">
        <v>0.80968717780863331</v>
      </c>
      <c r="P468" s="53">
        <v>0.53398476515150473</v>
      </c>
    </row>
    <row r="469" spans="1:16">
      <c r="A469" s="51"/>
      <c r="B469" s="51" t="s">
        <v>300</v>
      </c>
      <c r="C469" s="52" t="s">
        <v>427</v>
      </c>
      <c r="D469" s="51" t="s">
        <v>397</v>
      </c>
      <c r="E469" s="51">
        <v>0</v>
      </c>
      <c r="F469" s="51">
        <v>9.25</v>
      </c>
      <c r="G469" s="51">
        <v>58.5</v>
      </c>
      <c r="H469" s="51">
        <v>4.756819132413229</v>
      </c>
      <c r="I469" s="51">
        <v>0.14460000000000001</v>
      </c>
      <c r="J469" s="51">
        <v>10.98</v>
      </c>
      <c r="K469" s="51">
        <v>16.73976176525824</v>
      </c>
      <c r="L469" s="51">
        <v>0.17419999999999999</v>
      </c>
      <c r="M469" s="51">
        <v>8.5500000000000007E-2</v>
      </c>
      <c r="N469" s="51">
        <v>100.63088089767146</v>
      </c>
      <c r="O469" s="53">
        <v>0.80925556760999706</v>
      </c>
      <c r="P469" s="53">
        <v>0.53901017207453628</v>
      </c>
    </row>
    <row r="470" spans="1:16">
      <c r="A470" s="51"/>
      <c r="B470" s="51" t="s">
        <v>300</v>
      </c>
      <c r="C470" s="52" t="s">
        <v>427</v>
      </c>
      <c r="D470" s="51" t="s">
        <v>398</v>
      </c>
      <c r="E470" s="51">
        <v>4.6600000000000003E-2</v>
      </c>
      <c r="F470" s="51">
        <v>9.81</v>
      </c>
      <c r="G470" s="51">
        <v>59.23</v>
      </c>
      <c r="H470" s="51">
        <v>3.3710370335627124</v>
      </c>
      <c r="I470" s="51">
        <v>0.1019</v>
      </c>
      <c r="J470" s="51">
        <v>10.5</v>
      </c>
      <c r="K470" s="51">
        <v>17.766703757251008</v>
      </c>
      <c r="L470" s="51">
        <v>0.1789</v>
      </c>
      <c r="M470" s="51">
        <v>5.9299999999999999E-2</v>
      </c>
      <c r="N470" s="51">
        <v>101.06444079081372</v>
      </c>
      <c r="O470" s="53">
        <v>0.80199387164601676</v>
      </c>
      <c r="P470" s="53">
        <v>0.51302679875312229</v>
      </c>
    </row>
    <row r="471" spans="1:16">
      <c r="A471" s="51"/>
      <c r="B471" s="51" t="s">
        <v>300</v>
      </c>
      <c r="C471" s="52" t="s">
        <v>427</v>
      </c>
      <c r="D471" s="51" t="s">
        <v>399</v>
      </c>
      <c r="E471" s="51">
        <v>4.1000000000000003E-3</v>
      </c>
      <c r="F471" s="51">
        <v>11.01</v>
      </c>
      <c r="G471" s="51">
        <v>58.23</v>
      </c>
      <c r="H471" s="51">
        <v>3.0088266270863233</v>
      </c>
      <c r="I471" s="51">
        <v>0.11169999999999999</v>
      </c>
      <c r="J471" s="51">
        <v>11.07</v>
      </c>
      <c r="K471" s="51">
        <v>16.872624669454179</v>
      </c>
      <c r="L471" s="51">
        <v>0.14580000000000001</v>
      </c>
      <c r="M471" s="51">
        <v>9.8199999999999996E-2</v>
      </c>
      <c r="N471" s="51">
        <v>100.5512512965405</v>
      </c>
      <c r="O471" s="53">
        <v>0.78012137438463025</v>
      </c>
      <c r="P471" s="53">
        <v>0.53907419870118334</v>
      </c>
    </row>
    <row r="472" spans="1:16">
      <c r="A472" s="51"/>
      <c r="B472" s="51" t="s">
        <v>300</v>
      </c>
      <c r="C472" s="52" t="s">
        <v>427</v>
      </c>
      <c r="D472" s="51" t="s">
        <v>400</v>
      </c>
      <c r="E472" s="51">
        <v>0</v>
      </c>
      <c r="F472" s="51">
        <v>9.81</v>
      </c>
      <c r="G472" s="51">
        <v>58.83</v>
      </c>
      <c r="H472" s="51">
        <v>3.5205890014660719</v>
      </c>
      <c r="I472" s="51">
        <v>0.16550000000000001</v>
      </c>
      <c r="J472" s="51">
        <v>11.25</v>
      </c>
      <c r="K472" s="51">
        <v>16.332135249750053</v>
      </c>
      <c r="L472" s="51">
        <v>0.15659999999999999</v>
      </c>
      <c r="M472" s="51">
        <v>6.0699999999999997E-2</v>
      </c>
      <c r="N472" s="51">
        <v>100.12552425121612</v>
      </c>
      <c r="O472" s="53">
        <v>0.80091560410967111</v>
      </c>
      <c r="P472" s="53">
        <v>0.55114631113527712</v>
      </c>
    </row>
    <row r="473" spans="1:16">
      <c r="A473" s="51"/>
      <c r="B473" s="51" t="s">
        <v>300</v>
      </c>
      <c r="C473" s="52" t="s">
        <v>427</v>
      </c>
      <c r="D473" s="51" t="s">
        <v>401</v>
      </c>
      <c r="E473" s="51">
        <v>0</v>
      </c>
      <c r="F473" s="51">
        <v>10.65</v>
      </c>
      <c r="G473" s="51">
        <v>56.99</v>
      </c>
      <c r="H473" s="51">
        <v>4.4679281788727803</v>
      </c>
      <c r="I473" s="51">
        <v>0.14249999999999999</v>
      </c>
      <c r="J473" s="51">
        <v>11.12</v>
      </c>
      <c r="K473" s="51">
        <v>16.709709026357388</v>
      </c>
      <c r="L473" s="51">
        <v>0.15090000000000001</v>
      </c>
      <c r="M473" s="51">
        <v>2.63E-2</v>
      </c>
      <c r="N473" s="51">
        <v>100.25733720523017</v>
      </c>
      <c r="O473" s="53">
        <v>0.78212498969070998</v>
      </c>
      <c r="P473" s="53">
        <v>0.54260275575486938</v>
      </c>
    </row>
    <row r="474" spans="1:16">
      <c r="A474" s="51"/>
      <c r="B474" s="51" t="s">
        <v>300</v>
      </c>
      <c r="C474" s="52" t="s">
        <v>427</v>
      </c>
      <c r="D474" s="51" t="s">
        <v>402</v>
      </c>
      <c r="E474" s="51">
        <v>2.1000000000000001E-2</v>
      </c>
      <c r="F474" s="51">
        <v>10.24</v>
      </c>
      <c r="G474" s="51">
        <v>58.2</v>
      </c>
      <c r="H474" s="51">
        <v>4.1018678239622099</v>
      </c>
      <c r="I474" s="51">
        <v>0.1353</v>
      </c>
      <c r="J474" s="51">
        <v>11.14</v>
      </c>
      <c r="K474" s="51">
        <v>16.769094164555085</v>
      </c>
      <c r="L474" s="51">
        <v>0.1757</v>
      </c>
      <c r="M474" s="51">
        <v>6.3200000000000006E-2</v>
      </c>
      <c r="N474" s="51">
        <v>100.8461619885173</v>
      </c>
      <c r="O474" s="53">
        <v>0.79222025020943576</v>
      </c>
      <c r="P474" s="53">
        <v>0.5421682299008298</v>
      </c>
    </row>
    <row r="475" spans="1:16">
      <c r="A475" s="51"/>
      <c r="B475" s="51" t="s">
        <v>300</v>
      </c>
      <c r="C475" s="52" t="s">
        <v>427</v>
      </c>
      <c r="D475" s="51" t="s">
        <v>403</v>
      </c>
      <c r="E475" s="51">
        <v>0</v>
      </c>
      <c r="F475" s="51">
        <v>10.54</v>
      </c>
      <c r="G475" s="51">
        <v>58.05</v>
      </c>
      <c r="H475" s="51">
        <v>3.803288633478076</v>
      </c>
      <c r="I475" s="51">
        <v>0.18290000000000001</v>
      </c>
      <c r="J475" s="51">
        <v>11.38</v>
      </c>
      <c r="K475" s="51">
        <v>16.457759007937529</v>
      </c>
      <c r="L475" s="51">
        <v>8.2799999999999999E-2</v>
      </c>
      <c r="M475" s="51">
        <v>8.3099999999999993E-2</v>
      </c>
      <c r="N475" s="51">
        <v>100.57984764141561</v>
      </c>
      <c r="O475" s="53">
        <v>0.78699466435895093</v>
      </c>
      <c r="P475" s="53">
        <v>0.55209284283916527</v>
      </c>
    </row>
    <row r="476" spans="1:16">
      <c r="A476" s="51"/>
      <c r="B476" s="51" t="s">
        <v>300</v>
      </c>
      <c r="C476" s="52" t="s">
        <v>427</v>
      </c>
      <c r="D476" s="51" t="s">
        <v>404</v>
      </c>
      <c r="E476" s="51">
        <v>2.3099999999999999E-2</v>
      </c>
      <c r="F476" s="51">
        <v>10.37</v>
      </c>
      <c r="G476" s="51">
        <v>57.9</v>
      </c>
      <c r="H476" s="51">
        <v>3.7602449227872285</v>
      </c>
      <c r="I476" s="51">
        <v>0.1401</v>
      </c>
      <c r="J476" s="51">
        <v>11.17</v>
      </c>
      <c r="K476" s="51">
        <v>16.506490212790105</v>
      </c>
      <c r="L476" s="51">
        <v>0.1138</v>
      </c>
      <c r="M476" s="51">
        <v>0.14799999999999999</v>
      </c>
      <c r="N476" s="51">
        <v>100.13173513557732</v>
      </c>
      <c r="O476" s="53">
        <v>0.78927776321537757</v>
      </c>
      <c r="P476" s="53">
        <v>0.54675000399345197</v>
      </c>
    </row>
    <row r="477" spans="1:16">
      <c r="A477" s="51"/>
      <c r="B477" s="51" t="s">
        <v>300</v>
      </c>
      <c r="C477" s="52" t="s">
        <v>427</v>
      </c>
      <c r="D477" s="51" t="s">
        <v>405</v>
      </c>
      <c r="E477" s="51">
        <v>4.8500000000000001E-2</v>
      </c>
      <c r="F477" s="51">
        <v>10.35</v>
      </c>
      <c r="G477" s="51">
        <v>58.13</v>
      </c>
      <c r="H477" s="51">
        <v>3.7404142497013688</v>
      </c>
      <c r="I477" s="51">
        <v>0.10929999999999999</v>
      </c>
      <c r="J477" s="51">
        <v>11.05</v>
      </c>
      <c r="K477" s="51">
        <v>16.994334070796889</v>
      </c>
      <c r="L477" s="51">
        <v>7.3800000000000004E-2</v>
      </c>
      <c r="M477" s="51">
        <v>0</v>
      </c>
      <c r="N477" s="51">
        <v>100.49634832049827</v>
      </c>
      <c r="O477" s="53">
        <v>0.79025653805270024</v>
      </c>
      <c r="P477" s="53">
        <v>0.53683819992001858</v>
      </c>
    </row>
    <row r="478" spans="1:16">
      <c r="A478" s="51"/>
      <c r="B478" s="51" t="s">
        <v>300</v>
      </c>
      <c r="C478" s="52" t="s">
        <v>427</v>
      </c>
      <c r="D478" s="51" t="s">
        <v>406</v>
      </c>
      <c r="E478" s="51">
        <v>5.5300000000000002E-2</v>
      </c>
      <c r="F478" s="51">
        <v>9.9499999999999993</v>
      </c>
      <c r="G478" s="51">
        <v>58.45</v>
      </c>
      <c r="H478" s="51">
        <v>3.5640315243088438</v>
      </c>
      <c r="I478" s="51">
        <v>9.0200000000000002E-2</v>
      </c>
      <c r="J478" s="51">
        <v>10.58</v>
      </c>
      <c r="K478" s="51">
        <v>17.543045189331689</v>
      </c>
      <c r="L478" s="51">
        <v>0.1341</v>
      </c>
      <c r="M478" s="51">
        <v>0</v>
      </c>
      <c r="N478" s="51">
        <v>100.36667671364054</v>
      </c>
      <c r="O478" s="53">
        <v>0.79760241243051655</v>
      </c>
      <c r="P478" s="53">
        <v>0.518086530946687</v>
      </c>
    </row>
    <row r="479" spans="1:16">
      <c r="A479" s="51"/>
      <c r="B479" s="51" t="s">
        <v>300</v>
      </c>
      <c r="C479" s="52" t="s">
        <v>427</v>
      </c>
      <c r="D479" s="51" t="s">
        <v>407</v>
      </c>
      <c r="E479" s="51">
        <v>2.1899999999999999E-2</v>
      </c>
      <c r="F479" s="51">
        <v>13.5</v>
      </c>
      <c r="G479" s="51">
        <v>51.65</v>
      </c>
      <c r="H479" s="51">
        <v>5.3438292152080802</v>
      </c>
      <c r="I479" s="51">
        <v>0.1537</v>
      </c>
      <c r="J479" s="51">
        <v>10.78</v>
      </c>
      <c r="K479" s="51">
        <v>17.191563628937089</v>
      </c>
      <c r="L479" s="51">
        <v>0.124</v>
      </c>
      <c r="M479" s="51">
        <v>0.13239999999999999</v>
      </c>
      <c r="N479" s="51">
        <v>98.897392844145159</v>
      </c>
      <c r="O479" s="53">
        <v>0.71962002611699594</v>
      </c>
      <c r="P479" s="53">
        <v>0.52780719069940862</v>
      </c>
    </row>
    <row r="480" spans="1:16">
      <c r="A480" s="51"/>
      <c r="B480" s="51" t="s">
        <v>300</v>
      </c>
      <c r="C480" s="52" t="s">
        <v>427</v>
      </c>
      <c r="D480" s="51" t="s">
        <v>408</v>
      </c>
      <c r="E480" s="51">
        <v>0</v>
      </c>
      <c r="F480" s="51">
        <v>9.66</v>
      </c>
      <c r="G480" s="51">
        <v>58.88</v>
      </c>
      <c r="H480" s="51">
        <v>3.8597830672758366</v>
      </c>
      <c r="I480" s="51">
        <v>0.18110000000000001</v>
      </c>
      <c r="J480" s="51">
        <v>11.2</v>
      </c>
      <c r="K480" s="51">
        <v>16.586924694321617</v>
      </c>
      <c r="L480" s="51">
        <v>0.13550000000000001</v>
      </c>
      <c r="M480" s="51">
        <v>1.32E-2</v>
      </c>
      <c r="N480" s="51">
        <v>100.51650776159747</v>
      </c>
      <c r="O480" s="53">
        <v>0.80349528868416897</v>
      </c>
      <c r="P480" s="53">
        <v>0.5462099860850349</v>
      </c>
    </row>
    <row r="481" spans="1:16">
      <c r="A481" s="51"/>
      <c r="B481" s="51" t="s">
        <v>300</v>
      </c>
      <c r="C481" s="52" t="s">
        <v>427</v>
      </c>
      <c r="D481" s="51" t="s">
        <v>409</v>
      </c>
      <c r="E481" s="51">
        <v>1.2999999999999999E-2</v>
      </c>
      <c r="F481" s="51">
        <v>9.4</v>
      </c>
      <c r="G481" s="51">
        <v>58.24</v>
      </c>
      <c r="H481" s="51">
        <v>4.0106083516626985</v>
      </c>
      <c r="I481" s="51">
        <v>0.1162</v>
      </c>
      <c r="J481" s="51">
        <v>10.050000000000001</v>
      </c>
      <c r="K481" s="51">
        <v>18.061210442627768</v>
      </c>
      <c r="L481" s="51">
        <v>0.17230000000000001</v>
      </c>
      <c r="M481" s="51">
        <v>4.9500000000000002E-2</v>
      </c>
      <c r="N481" s="51">
        <v>100.11281879429048</v>
      </c>
      <c r="O481" s="53">
        <v>0.806064760801814</v>
      </c>
      <c r="P481" s="53">
        <v>0.49796899319868759</v>
      </c>
    </row>
    <row r="482" spans="1:16">
      <c r="A482" s="51"/>
      <c r="B482" s="51" t="s">
        <v>300</v>
      </c>
      <c r="C482" s="52" t="s">
        <v>427</v>
      </c>
      <c r="D482" s="51" t="s">
        <v>410</v>
      </c>
      <c r="E482" s="51">
        <v>4.0899999999999999E-2</v>
      </c>
      <c r="F482" s="51">
        <v>9.3699999999999992</v>
      </c>
      <c r="G482" s="51">
        <v>58.85</v>
      </c>
      <c r="H482" s="51">
        <v>3.6631401382032935</v>
      </c>
      <c r="I482" s="51">
        <v>0.17499999999999999</v>
      </c>
      <c r="J482" s="51">
        <v>11.09</v>
      </c>
      <c r="K482" s="51">
        <v>16.493866167221576</v>
      </c>
      <c r="L482" s="51">
        <v>0.13589999999999999</v>
      </c>
      <c r="M482" s="51">
        <v>8.4500000000000006E-2</v>
      </c>
      <c r="N482" s="51">
        <v>99.903306305424877</v>
      </c>
      <c r="O482" s="53">
        <v>0.80818441074376512</v>
      </c>
      <c r="P482" s="53">
        <v>0.545157887117378</v>
      </c>
    </row>
    <row r="483" spans="1:16">
      <c r="A483" s="51"/>
      <c r="B483" s="51" t="s">
        <v>300</v>
      </c>
      <c r="C483" s="52" t="s">
        <v>427</v>
      </c>
      <c r="D483" s="51" t="s">
        <v>411</v>
      </c>
      <c r="E483" s="51">
        <v>2.76E-2</v>
      </c>
      <c r="F483" s="51">
        <v>9.89</v>
      </c>
      <c r="G483" s="51">
        <v>58.22</v>
      </c>
      <c r="H483" s="51">
        <v>3.4334971952686848</v>
      </c>
      <c r="I483" s="51">
        <v>0.17849999999999999</v>
      </c>
      <c r="J483" s="51">
        <v>10.39</v>
      </c>
      <c r="K483" s="51">
        <v>17.680501415972074</v>
      </c>
      <c r="L483" s="51">
        <v>0.2039</v>
      </c>
      <c r="M483" s="51">
        <v>1.3899999999999999E-2</v>
      </c>
      <c r="N483" s="51">
        <v>100.03789861124076</v>
      </c>
      <c r="O483" s="53">
        <v>0.7979421213691108</v>
      </c>
      <c r="P483" s="53">
        <v>0.51161072495772941</v>
      </c>
    </row>
    <row r="484" spans="1:16">
      <c r="A484" s="51"/>
      <c r="B484" s="51" t="s">
        <v>300</v>
      </c>
      <c r="C484" s="52" t="s">
        <v>427</v>
      </c>
      <c r="D484" s="51" t="s">
        <v>412</v>
      </c>
      <c r="E484" s="51">
        <v>4.2599999999999999E-2</v>
      </c>
      <c r="F484" s="51">
        <v>11.34</v>
      </c>
      <c r="G484" s="51">
        <v>57.75</v>
      </c>
      <c r="H484" s="51">
        <v>2.3409589823206018</v>
      </c>
      <c r="I484" s="51">
        <v>0.2026</v>
      </c>
      <c r="J484" s="51">
        <v>10.6</v>
      </c>
      <c r="K484" s="51">
        <v>17.71357933039436</v>
      </c>
      <c r="L484" s="51">
        <v>0.1721</v>
      </c>
      <c r="M484" s="51">
        <v>2.64E-2</v>
      </c>
      <c r="N484" s="51">
        <v>100.18823831271496</v>
      </c>
      <c r="O484" s="53">
        <v>0.77356716627863997</v>
      </c>
      <c r="P484" s="53">
        <v>0.51614246912145478</v>
      </c>
    </row>
    <row r="485" spans="1:16">
      <c r="A485" s="51"/>
      <c r="B485" s="51" t="s">
        <v>300</v>
      </c>
      <c r="C485" s="52" t="s">
        <v>427</v>
      </c>
      <c r="D485" s="51" t="s">
        <v>413</v>
      </c>
      <c r="E485" s="51">
        <v>4.6399999999999997E-2</v>
      </c>
      <c r="F485" s="51">
        <v>11.31</v>
      </c>
      <c r="G485" s="51">
        <v>57.65</v>
      </c>
      <c r="H485" s="51">
        <v>2.7691667371303499</v>
      </c>
      <c r="I485" s="51">
        <v>0.1578</v>
      </c>
      <c r="J485" s="51">
        <v>10.37</v>
      </c>
      <c r="K485" s="51">
        <v>18.088273277435441</v>
      </c>
      <c r="L485" s="51">
        <v>0.22409999999999999</v>
      </c>
      <c r="M485" s="51">
        <v>6.3200000000000006E-2</v>
      </c>
      <c r="N485" s="51">
        <v>100.67894001456578</v>
      </c>
      <c r="O485" s="53">
        <v>0.77372755700534135</v>
      </c>
      <c r="P485" s="53">
        <v>0.50543054692818024</v>
      </c>
    </row>
    <row r="486" spans="1:16">
      <c r="A486" s="51"/>
      <c r="B486" s="51" t="s">
        <v>300</v>
      </c>
      <c r="C486" s="52" t="s">
        <v>427</v>
      </c>
      <c r="D486" s="51" t="s">
        <v>414</v>
      </c>
      <c r="E486" s="51">
        <v>3.8199999999999998E-2</v>
      </c>
      <c r="F486" s="51">
        <v>7.7</v>
      </c>
      <c r="G486" s="51">
        <v>58.81</v>
      </c>
      <c r="H486" s="51">
        <v>4.6971132491433263</v>
      </c>
      <c r="I486" s="51">
        <v>0.1169</v>
      </c>
      <c r="J486" s="51">
        <v>10.36</v>
      </c>
      <c r="K486" s="51">
        <v>16.943485776471853</v>
      </c>
      <c r="L486" s="51">
        <v>0.2145</v>
      </c>
      <c r="M486" s="51">
        <v>1.24E-2</v>
      </c>
      <c r="N486" s="51">
        <v>98.892599025615198</v>
      </c>
      <c r="O486" s="53">
        <v>0.83669891848803501</v>
      </c>
      <c r="P486" s="53">
        <v>0.521521359406518</v>
      </c>
    </row>
    <row r="487" spans="1:16">
      <c r="A487" s="51"/>
      <c r="B487" s="51" t="s">
        <v>300</v>
      </c>
      <c r="C487" s="52" t="s">
        <v>427</v>
      </c>
      <c r="D487" s="51" t="s">
        <v>415</v>
      </c>
      <c r="E487" s="51">
        <v>1.9900000000000001E-2</v>
      </c>
      <c r="F487" s="51">
        <v>8.75</v>
      </c>
      <c r="G487" s="51">
        <v>58.45</v>
      </c>
      <c r="H487" s="51">
        <v>4.5970799920115066</v>
      </c>
      <c r="I487" s="51">
        <v>0.12529999999999999</v>
      </c>
      <c r="J487" s="51">
        <v>11.22</v>
      </c>
      <c r="K487" s="51">
        <v>15.893496802748587</v>
      </c>
      <c r="L487" s="51">
        <v>0.16750000000000001</v>
      </c>
      <c r="M487" s="51">
        <v>7.5399999999999995E-2</v>
      </c>
      <c r="N487" s="51">
        <v>99.298676794760084</v>
      </c>
      <c r="O487" s="53">
        <v>0.81755882660552315</v>
      </c>
      <c r="P487" s="53">
        <v>0.55721275638322676</v>
      </c>
    </row>
    <row r="488" spans="1:16">
      <c r="A488" s="51"/>
      <c r="B488" s="51" t="s">
        <v>416</v>
      </c>
      <c r="C488" s="52" t="s">
        <v>427</v>
      </c>
      <c r="D488" s="51" t="s">
        <v>417</v>
      </c>
      <c r="E488" s="51">
        <v>0.12</v>
      </c>
      <c r="F488" s="51">
        <v>11.38</v>
      </c>
      <c r="G488" s="51">
        <v>56.38</v>
      </c>
      <c r="H488" s="51">
        <v>3.0508674707360055</v>
      </c>
      <c r="I488" s="51">
        <v>0.19</v>
      </c>
      <c r="J488" s="51">
        <v>10.11</v>
      </c>
      <c r="K488" s="51">
        <v>18.144795855408251</v>
      </c>
      <c r="L488" s="51">
        <v>0.46</v>
      </c>
      <c r="M488" s="51">
        <v>0.04</v>
      </c>
      <c r="N488" s="51">
        <v>99.875663326144249</v>
      </c>
      <c r="O488" s="53">
        <v>0.76870870110531186</v>
      </c>
      <c r="P488" s="53">
        <v>0.49830278299791941</v>
      </c>
    </row>
    <row r="489" spans="1:16">
      <c r="A489" s="51"/>
      <c r="B489" s="51" t="s">
        <v>416</v>
      </c>
      <c r="C489" s="52" t="s">
        <v>427</v>
      </c>
      <c r="D489" s="51" t="s">
        <v>418</v>
      </c>
      <c r="E489" s="51">
        <v>0.15</v>
      </c>
      <c r="F489" s="51">
        <v>10.130000000000001</v>
      </c>
      <c r="G489" s="51">
        <v>57.51</v>
      </c>
      <c r="H489" s="51">
        <v>2.8514599665835463</v>
      </c>
      <c r="I489" s="51">
        <v>0.17</v>
      </c>
      <c r="J489" s="51">
        <v>9.15</v>
      </c>
      <c r="K489" s="51">
        <v>19.434224923407051</v>
      </c>
      <c r="L489" s="51">
        <v>0.5</v>
      </c>
      <c r="M489" s="51">
        <v>0.02</v>
      </c>
      <c r="N489" s="51">
        <v>99.915684889990601</v>
      </c>
      <c r="O489" s="53">
        <v>0.79203480716872554</v>
      </c>
      <c r="P489" s="53">
        <v>0.4563087316017107</v>
      </c>
    </row>
    <row r="490" spans="1:16">
      <c r="A490" s="51"/>
      <c r="B490" s="51" t="s">
        <v>419</v>
      </c>
      <c r="C490" s="52" t="s">
        <v>427</v>
      </c>
      <c r="D490" s="51" t="s">
        <v>420</v>
      </c>
      <c r="E490" s="51">
        <v>0.11</v>
      </c>
      <c r="F490" s="51">
        <v>8.66</v>
      </c>
      <c r="G490" s="51">
        <v>61.67</v>
      </c>
      <c r="H490" s="51">
        <v>0.91778627899602461</v>
      </c>
      <c r="I490" s="51">
        <v>0.16</v>
      </c>
      <c r="J490" s="51">
        <v>9.66</v>
      </c>
      <c r="K490" s="51">
        <v>18.714165800017028</v>
      </c>
      <c r="L490" s="51">
        <v>0.28000000000000003</v>
      </c>
      <c r="M490" s="51">
        <v>0</v>
      </c>
      <c r="N490" s="51">
        <v>100.17195207901304</v>
      </c>
      <c r="O490" s="53">
        <v>0.82690653381696144</v>
      </c>
      <c r="P490" s="53">
        <v>0.47920768382862527</v>
      </c>
    </row>
    <row r="491" spans="1:16">
      <c r="A491" s="51"/>
      <c r="B491" s="51" t="s">
        <v>419</v>
      </c>
      <c r="C491" s="52" t="s">
        <v>427</v>
      </c>
      <c r="D491" s="51" t="s">
        <v>421</v>
      </c>
      <c r="E491" s="51">
        <v>0.02</v>
      </c>
      <c r="F491" s="51">
        <v>11.43</v>
      </c>
      <c r="G491" s="51">
        <v>58.87</v>
      </c>
      <c r="H491" s="51">
        <v>0.52525068399422858</v>
      </c>
      <c r="I491" s="51">
        <v>0.2</v>
      </c>
      <c r="J491" s="51">
        <v>10.4</v>
      </c>
      <c r="K491" s="51">
        <v>17.61737365077915</v>
      </c>
      <c r="L491" s="51">
        <v>0.27</v>
      </c>
      <c r="M491" s="51">
        <v>0.1</v>
      </c>
      <c r="N491" s="51">
        <v>99.432624334773365</v>
      </c>
      <c r="O491" s="53">
        <v>0.77554090349637583</v>
      </c>
      <c r="P491" s="53">
        <v>0.51274476738895081</v>
      </c>
    </row>
    <row r="492" spans="1:16">
      <c r="A492" s="51"/>
      <c r="B492" s="51" t="s">
        <v>419</v>
      </c>
      <c r="C492" s="52" t="s">
        <v>427</v>
      </c>
      <c r="D492" s="51" t="s">
        <v>422</v>
      </c>
      <c r="E492" s="51">
        <v>0.1</v>
      </c>
      <c r="F492" s="51">
        <v>10.45</v>
      </c>
      <c r="G492" s="51">
        <v>59.47</v>
      </c>
      <c r="H492" s="51">
        <v>1.8540711712357929</v>
      </c>
      <c r="I492" s="51">
        <v>0.13</v>
      </c>
      <c r="J492" s="51">
        <v>12.38</v>
      </c>
      <c r="K492" s="51">
        <v>14.261686344141099</v>
      </c>
      <c r="L492" s="51">
        <v>0.19</v>
      </c>
      <c r="M492" s="51">
        <v>0.27</v>
      </c>
      <c r="N492" s="51">
        <v>99.105757515376865</v>
      </c>
      <c r="O492" s="53">
        <v>0.79243190012081643</v>
      </c>
      <c r="P492" s="53">
        <v>0.60744273078731426</v>
      </c>
    </row>
    <row r="493" spans="1:16">
      <c r="A493" s="51"/>
      <c r="B493" s="51" t="s">
        <v>419</v>
      </c>
      <c r="C493" s="52" t="s">
        <v>427</v>
      </c>
      <c r="D493" s="51" t="s">
        <v>423</v>
      </c>
      <c r="E493" s="51">
        <v>0.11</v>
      </c>
      <c r="F493" s="51">
        <v>9.43</v>
      </c>
      <c r="G493" s="51">
        <v>62.25</v>
      </c>
      <c r="H493" s="51">
        <v>0.26730194087140452</v>
      </c>
      <c r="I493" s="51">
        <v>0.18</v>
      </c>
      <c r="J493" s="51">
        <v>11.68</v>
      </c>
      <c r="K493" s="51">
        <v>15.519478770226431</v>
      </c>
      <c r="L493" s="51">
        <v>0.28000000000000003</v>
      </c>
      <c r="M493" s="51">
        <v>0.16</v>
      </c>
      <c r="N493" s="51">
        <v>99.876780711097823</v>
      </c>
      <c r="O493" s="53">
        <v>0.81578383395536991</v>
      </c>
      <c r="P493" s="53">
        <v>0.57293888175015728</v>
      </c>
    </row>
    <row r="494" spans="1:16">
      <c r="A494" s="51"/>
      <c r="B494" s="51" t="s">
        <v>419</v>
      </c>
      <c r="C494" s="52" t="s">
        <v>427</v>
      </c>
      <c r="D494" s="51" t="s">
        <v>424</v>
      </c>
      <c r="E494" s="51">
        <v>0.08</v>
      </c>
      <c r="F494" s="51">
        <v>10.16</v>
      </c>
      <c r="G494" s="51">
        <v>59.66</v>
      </c>
      <c r="H494" s="51">
        <v>1.9172558248250158</v>
      </c>
      <c r="I494" s="51">
        <v>0.18</v>
      </c>
      <c r="J494" s="51">
        <v>11.34</v>
      </c>
      <c r="K494" s="51">
        <v>16.174832097087922</v>
      </c>
      <c r="L494" s="51">
        <v>0.24</v>
      </c>
      <c r="M494" s="51">
        <v>0.11</v>
      </c>
      <c r="N494" s="51">
        <v>99.862087921912945</v>
      </c>
      <c r="O494" s="53">
        <v>0.797538509830793</v>
      </c>
      <c r="P494" s="53">
        <v>0.55550769079334217</v>
      </c>
    </row>
    <row r="495" spans="1:16">
      <c r="A495" s="51"/>
      <c r="B495" s="51" t="s">
        <v>419</v>
      </c>
      <c r="C495" s="52" t="s">
        <v>427</v>
      </c>
      <c r="D495" s="51" t="s">
        <v>425</v>
      </c>
      <c r="E495" s="51">
        <v>7.0000000000000007E-2</v>
      </c>
      <c r="F495" s="51">
        <v>11.19</v>
      </c>
      <c r="G495" s="51">
        <v>58.87</v>
      </c>
      <c r="H495" s="51">
        <v>0.95830102880791823</v>
      </c>
      <c r="I495" s="51">
        <v>0.14000000000000001</v>
      </c>
      <c r="J495" s="51">
        <v>10.87</v>
      </c>
      <c r="K495" s="51">
        <v>16.877710182010826</v>
      </c>
      <c r="L495" s="51">
        <v>0.21</v>
      </c>
      <c r="M495" s="51">
        <v>0.1</v>
      </c>
      <c r="N495" s="51">
        <v>99.286011210818742</v>
      </c>
      <c r="O495" s="53">
        <v>0.77921337657753342</v>
      </c>
      <c r="P495" s="53">
        <v>0.53446593850467516</v>
      </c>
    </row>
    <row r="496" spans="1:16">
      <c r="A496" s="51" t="s">
        <v>432</v>
      </c>
      <c r="B496" s="51" t="s">
        <v>432</v>
      </c>
      <c r="C496" s="52" t="s">
        <v>433</v>
      </c>
      <c r="D496" s="51" t="s">
        <v>434</v>
      </c>
      <c r="E496" s="51">
        <v>2.75E-2</v>
      </c>
      <c r="F496" s="51">
        <v>7.81</v>
      </c>
      <c r="G496" s="51">
        <v>64.62</v>
      </c>
      <c r="H496" s="51">
        <v>2.1223439564882169</v>
      </c>
      <c r="I496" s="51">
        <v>8.6099999999999996E-2</v>
      </c>
      <c r="J496" s="51">
        <v>13.19</v>
      </c>
      <c r="K496" s="51">
        <v>13.620291537903103</v>
      </c>
      <c r="L496" s="51">
        <v>9.0999999999999998E-2</v>
      </c>
      <c r="M496" s="51"/>
      <c r="N496" s="51">
        <v>101.56723549439133</v>
      </c>
      <c r="O496" s="53">
        <v>0.84734094174446817</v>
      </c>
      <c r="P496" s="53">
        <v>0.63319966002831607</v>
      </c>
    </row>
    <row r="497" spans="1:16">
      <c r="A497" s="51"/>
      <c r="B497" s="51" t="s">
        <v>432</v>
      </c>
      <c r="C497" s="52" t="s">
        <v>433</v>
      </c>
      <c r="D497" s="51" t="s">
        <v>435</v>
      </c>
      <c r="E497" s="51">
        <v>2.6800000000000001E-2</v>
      </c>
      <c r="F497" s="51">
        <v>7.72</v>
      </c>
      <c r="G497" s="51">
        <v>64.05</v>
      </c>
      <c r="H497" s="51">
        <v>2.0321625699811898</v>
      </c>
      <c r="I497" s="51">
        <v>2.9000000000000001E-2</v>
      </c>
      <c r="J497" s="51">
        <v>12.94</v>
      </c>
      <c r="K497" s="51">
        <v>13.611437742508441</v>
      </c>
      <c r="L497" s="51">
        <v>6.8000000000000005E-2</v>
      </c>
      <c r="M497" s="51"/>
      <c r="N497" s="51">
        <v>100.47740031248962</v>
      </c>
      <c r="O497" s="53">
        <v>0.84769383035536194</v>
      </c>
      <c r="P497" s="53">
        <v>0.62889580106457488</v>
      </c>
    </row>
    <row r="498" spans="1:16">
      <c r="A498" s="51"/>
      <c r="B498" s="51" t="s">
        <v>432</v>
      </c>
      <c r="C498" s="52" t="s">
        <v>433</v>
      </c>
      <c r="D498" s="51" t="s">
        <v>436</v>
      </c>
      <c r="E498" s="51">
        <v>1.6799999999999999E-2</v>
      </c>
      <c r="F498" s="51">
        <v>7.79</v>
      </c>
      <c r="G498" s="51">
        <v>64.06</v>
      </c>
      <c r="H498" s="51">
        <v>2.2226736621928604</v>
      </c>
      <c r="I498" s="51">
        <v>6.5100000000000005E-2</v>
      </c>
      <c r="J498" s="51">
        <v>13.13</v>
      </c>
      <c r="K498" s="51">
        <v>13.39001376393621</v>
      </c>
      <c r="L498" s="51">
        <v>0.13070000000000001</v>
      </c>
      <c r="M498" s="51"/>
      <c r="N498" s="51">
        <v>100.80528742612907</v>
      </c>
      <c r="O498" s="53">
        <v>0.84654504894800364</v>
      </c>
      <c r="P498" s="53">
        <v>0.63609622330203885</v>
      </c>
    </row>
    <row r="499" spans="1:16">
      <c r="A499" s="51"/>
      <c r="B499" s="51" t="s">
        <v>432</v>
      </c>
      <c r="C499" s="52" t="s">
        <v>433</v>
      </c>
      <c r="D499" s="51" t="s">
        <v>437</v>
      </c>
      <c r="E499" s="51">
        <v>1.14E-2</v>
      </c>
      <c r="F499" s="51">
        <v>7.9</v>
      </c>
      <c r="G499" s="51">
        <v>64.66</v>
      </c>
      <c r="H499" s="51">
        <v>2.5863587603912914</v>
      </c>
      <c r="I499" s="51">
        <v>0.1153</v>
      </c>
      <c r="J499" s="51">
        <v>13.51</v>
      </c>
      <c r="K499" s="51">
        <v>13.402765907883081</v>
      </c>
      <c r="L499" s="51">
        <v>4.3799999999999999E-2</v>
      </c>
      <c r="M499" s="51"/>
      <c r="N499" s="51">
        <v>102.22962466827438</v>
      </c>
      <c r="O499" s="53">
        <v>0.84593358825759823</v>
      </c>
      <c r="P499" s="53">
        <v>0.64245577433194656</v>
      </c>
    </row>
    <row r="500" spans="1:16">
      <c r="A500" s="51"/>
      <c r="B500" s="51" t="s">
        <v>432</v>
      </c>
      <c r="C500" s="52" t="s">
        <v>433</v>
      </c>
      <c r="D500" s="51" t="s">
        <v>438</v>
      </c>
      <c r="E500" s="51">
        <v>2.6700000000000002E-2</v>
      </c>
      <c r="F500" s="51">
        <v>7.81</v>
      </c>
      <c r="G500" s="51">
        <v>63.91</v>
      </c>
      <c r="H500" s="51">
        <v>2.6483300564351655</v>
      </c>
      <c r="I500" s="51">
        <v>2.4400000000000002E-2</v>
      </c>
      <c r="J500" s="51">
        <v>13.37</v>
      </c>
      <c r="K500" s="51">
        <v>13.177003453310014</v>
      </c>
      <c r="L500" s="51">
        <v>2.7000000000000001E-3</v>
      </c>
      <c r="M500" s="51"/>
      <c r="N500" s="51">
        <v>100.96913350974518</v>
      </c>
      <c r="O500" s="53">
        <v>0.84590632998992032</v>
      </c>
      <c r="P500" s="53">
        <v>0.64396380090849514</v>
      </c>
    </row>
    <row r="501" spans="1:16">
      <c r="A501" s="51"/>
      <c r="B501" s="51" t="s">
        <v>432</v>
      </c>
      <c r="C501" s="52" t="s">
        <v>433</v>
      </c>
      <c r="D501" s="51" t="s">
        <v>439</v>
      </c>
      <c r="E501" s="51">
        <v>2.12E-2</v>
      </c>
      <c r="F501" s="51">
        <v>8.02</v>
      </c>
      <c r="G501" s="51">
        <v>64.2</v>
      </c>
      <c r="H501" s="51">
        <v>2.3494589674861697</v>
      </c>
      <c r="I501" s="51">
        <v>6.0499999999999998E-2</v>
      </c>
      <c r="J501" s="51">
        <v>13.03</v>
      </c>
      <c r="K501" s="51">
        <v>13.97593095014536</v>
      </c>
      <c r="L501" s="51">
        <v>1.21E-2</v>
      </c>
      <c r="M501" s="51"/>
      <c r="N501" s="51">
        <v>101.66918991763154</v>
      </c>
      <c r="O501" s="53">
        <v>0.8430159773403606</v>
      </c>
      <c r="P501" s="53">
        <v>0.62433460765740356</v>
      </c>
    </row>
    <row r="502" spans="1:16">
      <c r="A502" s="51"/>
      <c r="B502" s="51" t="s">
        <v>432</v>
      </c>
      <c r="C502" s="52" t="s">
        <v>433</v>
      </c>
      <c r="D502" s="51" t="s">
        <v>440</v>
      </c>
      <c r="E502" s="51">
        <v>3.7999999999999999E-2</v>
      </c>
      <c r="F502" s="51">
        <v>7.98</v>
      </c>
      <c r="G502" s="51">
        <v>64.66</v>
      </c>
      <c r="H502" s="51">
        <v>1.8212456136920838</v>
      </c>
      <c r="I502" s="51">
        <v>7.5700000000000003E-2</v>
      </c>
      <c r="J502" s="51">
        <v>12.91</v>
      </c>
      <c r="K502" s="51">
        <v>14.221223142275365</v>
      </c>
      <c r="L502" s="51">
        <v>0</v>
      </c>
      <c r="M502" s="51"/>
      <c r="N502" s="51">
        <v>101.70616875596744</v>
      </c>
      <c r="O502" s="53">
        <v>0.84461584716520821</v>
      </c>
      <c r="P502" s="53">
        <v>0.61806345107324534</v>
      </c>
    </row>
    <row r="503" spans="1:16">
      <c r="A503" s="51"/>
      <c r="B503" s="51" t="s">
        <v>432</v>
      </c>
      <c r="C503" s="52" t="s">
        <v>433</v>
      </c>
      <c r="D503" s="51" t="s">
        <v>441</v>
      </c>
      <c r="E503" s="51">
        <v>1.14E-2</v>
      </c>
      <c r="F503" s="51">
        <v>7.98</v>
      </c>
      <c r="G503" s="51">
        <v>64.540000000000006</v>
      </c>
      <c r="H503" s="51">
        <v>2.2771711788474218</v>
      </c>
      <c r="I503" s="51">
        <v>0.1129</v>
      </c>
      <c r="J503" s="51">
        <v>13.08</v>
      </c>
      <c r="K503" s="51">
        <v>14.030976298354666</v>
      </c>
      <c r="L503" s="51">
        <v>3.8399999999999997E-2</v>
      </c>
      <c r="M503" s="51"/>
      <c r="N503" s="51">
        <v>102.07084747720208</v>
      </c>
      <c r="O503" s="53">
        <v>0.8443719016815634</v>
      </c>
      <c r="P503" s="53">
        <v>0.62431094427852074</v>
      </c>
    </row>
    <row r="504" spans="1:16">
      <c r="A504" s="51"/>
      <c r="B504" s="51" t="s">
        <v>432</v>
      </c>
      <c r="C504" s="52" t="s">
        <v>433</v>
      </c>
      <c r="D504" s="51" t="s">
        <v>442</v>
      </c>
      <c r="E504" s="51">
        <v>4.07E-2</v>
      </c>
      <c r="F504" s="51">
        <v>7.77</v>
      </c>
      <c r="G504" s="51">
        <v>63.69</v>
      </c>
      <c r="H504" s="51">
        <v>2.3616324187102586</v>
      </c>
      <c r="I504" s="51">
        <v>4.07E-2</v>
      </c>
      <c r="J504" s="51">
        <v>12.7</v>
      </c>
      <c r="K504" s="51">
        <v>14.054977144686784</v>
      </c>
      <c r="L504" s="51">
        <v>0.1192</v>
      </c>
      <c r="M504" s="51"/>
      <c r="N504" s="51">
        <v>100.77720956339705</v>
      </c>
      <c r="O504" s="53">
        <v>0.84612603766690242</v>
      </c>
      <c r="P504" s="53">
        <v>0.61696720972562302</v>
      </c>
    </row>
    <row r="505" spans="1:16">
      <c r="A505" s="51"/>
      <c r="B505" s="51" t="s">
        <v>432</v>
      </c>
      <c r="C505" s="52" t="s">
        <v>433</v>
      </c>
      <c r="D505" s="51" t="s">
        <v>443</v>
      </c>
      <c r="E505" s="51">
        <v>0</v>
      </c>
      <c r="F505" s="51">
        <v>7.85</v>
      </c>
      <c r="G505" s="51">
        <v>64.430000000000007</v>
      </c>
      <c r="H505" s="51">
        <v>1.584197641623192</v>
      </c>
      <c r="I505" s="51">
        <v>7.2999999999999995E-2</v>
      </c>
      <c r="J505" s="51">
        <v>12.23</v>
      </c>
      <c r="K505" s="51">
        <v>14.994521517780873</v>
      </c>
      <c r="L505" s="51">
        <v>3.5700000000000003E-2</v>
      </c>
      <c r="M505" s="51"/>
      <c r="N505" s="51">
        <v>101.19741915940406</v>
      </c>
      <c r="O505" s="53">
        <v>0.84629631405816463</v>
      </c>
      <c r="P505" s="53">
        <v>0.59249202505992116</v>
      </c>
    </row>
    <row r="506" spans="1:16">
      <c r="A506" s="51"/>
      <c r="B506" s="51" t="s">
        <v>432</v>
      </c>
      <c r="C506" s="52" t="s">
        <v>433</v>
      </c>
      <c r="D506" s="51" t="s">
        <v>444</v>
      </c>
      <c r="E506" s="51">
        <v>7.6700000000000004E-2</v>
      </c>
      <c r="F506" s="51">
        <v>7.69</v>
      </c>
      <c r="G506" s="51">
        <v>62.99</v>
      </c>
      <c r="H506" s="51">
        <v>2.3400498423375056</v>
      </c>
      <c r="I506" s="51">
        <v>7.2999999999999995E-2</v>
      </c>
      <c r="J506" s="51">
        <v>11.27</v>
      </c>
      <c r="K506" s="51">
        <v>16.264397384562081</v>
      </c>
      <c r="L506" s="51">
        <v>0.20499999999999999</v>
      </c>
      <c r="M506" s="51"/>
      <c r="N506" s="51">
        <v>100.90914722689958</v>
      </c>
      <c r="O506" s="53">
        <v>0.84603459129018499</v>
      </c>
      <c r="P506" s="53">
        <v>0.55261342916635892</v>
      </c>
    </row>
    <row r="507" spans="1:16">
      <c r="A507" s="51"/>
      <c r="B507" s="51" t="s">
        <v>432</v>
      </c>
      <c r="C507" s="52" t="s">
        <v>433</v>
      </c>
      <c r="D507" s="51" t="s">
        <v>445</v>
      </c>
      <c r="E507" s="51">
        <v>0</v>
      </c>
      <c r="F507" s="51">
        <v>7.84</v>
      </c>
      <c r="G507" s="51">
        <v>63.24</v>
      </c>
      <c r="H507" s="51">
        <v>2.1180495378862001</v>
      </c>
      <c r="I507" s="51">
        <v>0.1069</v>
      </c>
      <c r="J507" s="51">
        <v>11.4</v>
      </c>
      <c r="K507" s="51">
        <v>16.134155703048901</v>
      </c>
      <c r="L507" s="51">
        <v>0.10630000000000001</v>
      </c>
      <c r="M507" s="51"/>
      <c r="N507" s="51">
        <v>100.9454052409351</v>
      </c>
      <c r="O507" s="53">
        <v>0.84402353730022583</v>
      </c>
      <c r="P507" s="53">
        <v>0.5574315863367415</v>
      </c>
    </row>
    <row r="508" spans="1:16">
      <c r="A508" s="51"/>
      <c r="B508" s="51" t="s">
        <v>432</v>
      </c>
      <c r="C508" s="52" t="s">
        <v>433</v>
      </c>
      <c r="D508" s="51" t="s">
        <v>446</v>
      </c>
      <c r="E508" s="51">
        <v>0</v>
      </c>
      <c r="F508" s="51">
        <v>7.76</v>
      </c>
      <c r="G508" s="51">
        <v>63.47</v>
      </c>
      <c r="H508" s="51">
        <v>2.3503117167969672</v>
      </c>
      <c r="I508" s="51">
        <v>6.2700000000000006E-2</v>
      </c>
      <c r="J508" s="51">
        <v>11.4</v>
      </c>
      <c r="K508" s="51">
        <v>16.25516363692552</v>
      </c>
      <c r="L508" s="51">
        <v>6.3200000000000006E-2</v>
      </c>
      <c r="M508" s="51"/>
      <c r="N508" s="51">
        <v>101.36137535372249</v>
      </c>
      <c r="O508" s="53">
        <v>0.84584298798291857</v>
      </c>
      <c r="P508" s="53">
        <v>0.55558741860245453</v>
      </c>
    </row>
    <row r="509" spans="1:16">
      <c r="A509" s="51"/>
      <c r="B509" s="51" t="s">
        <v>432</v>
      </c>
      <c r="C509" s="52" t="s">
        <v>433</v>
      </c>
      <c r="D509" s="51" t="s">
        <v>447</v>
      </c>
      <c r="E509" s="51">
        <v>2.0799999999999999E-2</v>
      </c>
      <c r="F509" s="51">
        <v>7.68</v>
      </c>
      <c r="G509" s="51">
        <v>63.36</v>
      </c>
      <c r="H509" s="51">
        <v>2.2283829997159481</v>
      </c>
      <c r="I509" s="51">
        <v>8.2500000000000004E-2</v>
      </c>
      <c r="J509" s="51">
        <v>11.72</v>
      </c>
      <c r="K509" s="51">
        <v>15.544876439164939</v>
      </c>
      <c r="L509" s="51">
        <v>0.1244</v>
      </c>
      <c r="M509" s="51"/>
      <c r="N509" s="51">
        <v>100.76095943888087</v>
      </c>
      <c r="O509" s="53">
        <v>0.846964685106114</v>
      </c>
      <c r="P509" s="53">
        <v>0.57337524616228142</v>
      </c>
    </row>
    <row r="510" spans="1:16">
      <c r="A510" s="51"/>
      <c r="B510" s="51" t="s">
        <v>432</v>
      </c>
      <c r="C510" s="52" t="s">
        <v>433</v>
      </c>
      <c r="D510" s="51" t="s">
        <v>448</v>
      </c>
      <c r="E510" s="51">
        <v>0</v>
      </c>
      <c r="F510" s="51">
        <v>7.64</v>
      </c>
      <c r="G510" s="51">
        <v>62.85</v>
      </c>
      <c r="H510" s="51">
        <v>2.495278947705597</v>
      </c>
      <c r="I510" s="51">
        <v>8.2500000000000004E-2</v>
      </c>
      <c r="J510" s="51">
        <v>11.45</v>
      </c>
      <c r="K510" s="51">
        <v>15.864720526256946</v>
      </c>
      <c r="L510" s="51">
        <v>8.7400000000000005E-2</v>
      </c>
      <c r="M510" s="51"/>
      <c r="N510" s="51">
        <v>100.46989947396254</v>
      </c>
      <c r="O510" s="53">
        <v>0.84659363386979969</v>
      </c>
      <c r="P510" s="53">
        <v>0.56265930365041217</v>
      </c>
    </row>
    <row r="511" spans="1:16">
      <c r="A511" s="51"/>
      <c r="B511" s="51" t="s">
        <v>432</v>
      </c>
      <c r="C511" s="52" t="s">
        <v>433</v>
      </c>
      <c r="D511" s="51" t="s">
        <v>449</v>
      </c>
      <c r="E511" s="51">
        <v>4.1599999999999998E-2</v>
      </c>
      <c r="F511" s="51">
        <v>7.79</v>
      </c>
      <c r="G511" s="51">
        <v>63.12</v>
      </c>
      <c r="H511" s="51">
        <v>2.2042939894299223</v>
      </c>
      <c r="I511" s="51">
        <v>9.6500000000000002E-2</v>
      </c>
      <c r="J511" s="51">
        <v>11.37</v>
      </c>
      <c r="K511" s="51">
        <v>16.206551995874843</v>
      </c>
      <c r="L511" s="51">
        <v>0.1149</v>
      </c>
      <c r="M511" s="51"/>
      <c r="N511" s="51">
        <v>100.94384598530479</v>
      </c>
      <c r="O511" s="53">
        <v>0.84461485706499062</v>
      </c>
      <c r="P511" s="53">
        <v>0.55567629660303908</v>
      </c>
    </row>
    <row r="512" spans="1:16">
      <c r="A512" s="51"/>
      <c r="B512" s="51" t="s">
        <v>432</v>
      </c>
      <c r="C512" s="52" t="s">
        <v>433</v>
      </c>
      <c r="D512" s="51" t="s">
        <v>450</v>
      </c>
      <c r="E512" s="51">
        <v>6.3200000000000006E-2</v>
      </c>
      <c r="F512" s="51">
        <v>7.78</v>
      </c>
      <c r="G512" s="51">
        <v>63.39</v>
      </c>
      <c r="H512" s="51">
        <v>2.1569777009470084</v>
      </c>
      <c r="I512" s="51">
        <v>7.2099999999999997E-2</v>
      </c>
      <c r="J512" s="51">
        <v>12.5</v>
      </c>
      <c r="K512" s="51">
        <v>14.389127713271915</v>
      </c>
      <c r="L512" s="51">
        <v>2.6200000000000001E-2</v>
      </c>
      <c r="M512" s="51"/>
      <c r="N512" s="51">
        <v>100.37760541421893</v>
      </c>
      <c r="O512" s="53">
        <v>0.8453422377743115</v>
      </c>
      <c r="P512" s="53">
        <v>0.60762159191085208</v>
      </c>
    </row>
    <row r="513" spans="1:16">
      <c r="A513" s="51"/>
      <c r="B513" s="51" t="s">
        <v>432</v>
      </c>
      <c r="C513" s="52" t="s">
        <v>433</v>
      </c>
      <c r="D513" s="51" t="s">
        <v>451</v>
      </c>
      <c r="E513" s="51">
        <v>1.2E-2</v>
      </c>
      <c r="F513" s="51">
        <v>7.81</v>
      </c>
      <c r="G513" s="51">
        <v>63.73</v>
      </c>
      <c r="H513" s="51">
        <v>2.1073093736479529</v>
      </c>
      <c r="I513" s="51">
        <v>0.128</v>
      </c>
      <c r="J513" s="51">
        <v>12.32</v>
      </c>
      <c r="K513" s="51">
        <v>14.833819821095076</v>
      </c>
      <c r="L513" s="51">
        <v>3.9800000000000002E-2</v>
      </c>
      <c r="M513" s="51"/>
      <c r="N513" s="51">
        <v>100.98092919474303</v>
      </c>
      <c r="O513" s="53">
        <v>0.84553833094992281</v>
      </c>
      <c r="P513" s="53">
        <v>0.59685649661747631</v>
      </c>
    </row>
    <row r="514" spans="1:16">
      <c r="A514" s="51"/>
      <c r="B514" s="51" t="s">
        <v>432</v>
      </c>
      <c r="C514" s="52" t="s">
        <v>433</v>
      </c>
      <c r="D514" s="51" t="s">
        <v>452</v>
      </c>
      <c r="E514" s="51">
        <v>2.76E-2</v>
      </c>
      <c r="F514" s="51">
        <v>7.56</v>
      </c>
      <c r="G514" s="51">
        <v>64.069999999999993</v>
      </c>
      <c r="H514" s="51">
        <v>2.1862263771980226</v>
      </c>
      <c r="I514" s="51">
        <v>6.3899999999999998E-2</v>
      </c>
      <c r="J514" s="51">
        <v>12.57</v>
      </c>
      <c r="K514" s="51">
        <v>14.262809432311409</v>
      </c>
      <c r="L514" s="51">
        <v>0.10639999999999999</v>
      </c>
      <c r="M514" s="51"/>
      <c r="N514" s="51">
        <v>100.84693580950943</v>
      </c>
      <c r="O514" s="53">
        <v>0.85041785725814623</v>
      </c>
      <c r="P514" s="53">
        <v>0.6110498779937602</v>
      </c>
    </row>
    <row r="515" spans="1:16">
      <c r="A515" s="51"/>
      <c r="B515" s="51" t="s">
        <v>432</v>
      </c>
      <c r="C515" s="52" t="s">
        <v>433</v>
      </c>
      <c r="D515" s="51" t="s">
        <v>453</v>
      </c>
      <c r="E515" s="51">
        <v>3.2300000000000002E-2</v>
      </c>
      <c r="F515" s="51">
        <v>7.72</v>
      </c>
      <c r="G515" s="51">
        <v>63.73</v>
      </c>
      <c r="H515" s="51">
        <v>2.6264955314139344</v>
      </c>
      <c r="I515" s="51">
        <v>8.9599999999999999E-2</v>
      </c>
      <c r="J515" s="51">
        <v>13.13</v>
      </c>
      <c r="K515" s="51">
        <v>13.466650399353529</v>
      </c>
      <c r="L515" s="51">
        <v>0.1118</v>
      </c>
      <c r="M515" s="51"/>
      <c r="N515" s="51">
        <v>100.90684593076746</v>
      </c>
      <c r="O515" s="53">
        <v>0.84704604582059817</v>
      </c>
      <c r="P515" s="53">
        <v>0.63477413278593364</v>
      </c>
    </row>
    <row r="516" spans="1:16">
      <c r="A516" s="51"/>
      <c r="B516" s="51" t="s">
        <v>432</v>
      </c>
      <c r="C516" s="52" t="s">
        <v>433</v>
      </c>
      <c r="D516" s="51" t="s">
        <v>454</v>
      </c>
      <c r="E516" s="51">
        <v>4.2900000000000001E-2</v>
      </c>
      <c r="F516" s="51">
        <v>7.64</v>
      </c>
      <c r="G516" s="51">
        <v>63.61</v>
      </c>
      <c r="H516" s="51">
        <v>2.0791408149799304</v>
      </c>
      <c r="I516" s="51">
        <v>9.1800000000000007E-2</v>
      </c>
      <c r="J516" s="51">
        <v>12.4</v>
      </c>
      <c r="K516" s="51">
        <v>14.459166200360764</v>
      </c>
      <c r="L516" s="51">
        <v>9.0800000000000006E-2</v>
      </c>
      <c r="M516" s="51"/>
      <c r="N516" s="51">
        <v>100.41380701534072</v>
      </c>
      <c r="O516" s="53">
        <v>0.84814817892328365</v>
      </c>
      <c r="P516" s="53">
        <v>0.60454468311797349</v>
      </c>
    </row>
    <row r="517" spans="1:16">
      <c r="A517" s="51"/>
      <c r="B517" s="51" t="s">
        <v>432</v>
      </c>
      <c r="C517" s="52" t="s">
        <v>433</v>
      </c>
      <c r="D517" s="51" t="s">
        <v>461</v>
      </c>
      <c r="E517" s="51">
        <v>3.4799999999999998E-2</v>
      </c>
      <c r="F517" s="51">
        <v>9.44</v>
      </c>
      <c r="G517" s="51">
        <v>62.08</v>
      </c>
      <c r="H517" s="51">
        <v>2.2676976009008802</v>
      </c>
      <c r="I517" s="51">
        <v>0.1145</v>
      </c>
      <c r="J517" s="51">
        <v>10.64</v>
      </c>
      <c r="K517" s="51">
        <v>18.189500728108641</v>
      </c>
      <c r="L517" s="51">
        <v>0.14849999999999999</v>
      </c>
      <c r="M517" s="51"/>
      <c r="N517" s="51">
        <v>102.91499832900952</v>
      </c>
      <c r="O517" s="53">
        <v>0.81521290443806371</v>
      </c>
      <c r="P517" s="53">
        <v>0.51045992423378017</v>
      </c>
    </row>
    <row r="518" spans="1:16">
      <c r="A518" s="51"/>
      <c r="B518" s="51" t="s">
        <v>432</v>
      </c>
      <c r="C518" s="52" t="s">
        <v>433</v>
      </c>
      <c r="D518" s="51" t="s">
        <v>462</v>
      </c>
      <c r="E518" s="51">
        <v>5.21E-2</v>
      </c>
      <c r="F518" s="51">
        <v>9.4700000000000006</v>
      </c>
      <c r="G518" s="51">
        <v>62</v>
      </c>
      <c r="H518" s="51">
        <v>2.1863910659852541</v>
      </c>
      <c r="I518" s="51">
        <v>0.1313</v>
      </c>
      <c r="J518" s="51">
        <v>10.84</v>
      </c>
      <c r="K518" s="51">
        <v>17.902661243527195</v>
      </c>
      <c r="L518" s="51">
        <v>9.7799999999999998E-2</v>
      </c>
      <c r="M518" s="51"/>
      <c r="N518" s="51">
        <v>102.68025230951244</v>
      </c>
      <c r="O518" s="53">
        <v>0.81453973636010168</v>
      </c>
      <c r="P518" s="53">
        <v>0.51908159926303765</v>
      </c>
    </row>
    <row r="519" spans="1:16">
      <c r="A519" s="51"/>
      <c r="B519" s="51" t="s">
        <v>432</v>
      </c>
      <c r="C519" s="52" t="s">
        <v>433</v>
      </c>
      <c r="D519" s="51" t="s">
        <v>463</v>
      </c>
      <c r="E519" s="51">
        <v>4.3400000000000001E-2</v>
      </c>
      <c r="F519" s="51">
        <v>7.74</v>
      </c>
      <c r="G519" s="51">
        <v>60.54</v>
      </c>
      <c r="H519" s="51">
        <v>3.5159527386090983</v>
      </c>
      <c r="I519" s="51">
        <v>0.1</v>
      </c>
      <c r="J519" s="51">
        <v>8.36</v>
      </c>
      <c r="K519" s="51">
        <v>20.786307010120666</v>
      </c>
      <c r="L519" s="51">
        <v>0.245</v>
      </c>
      <c r="M519" s="51"/>
      <c r="N519" s="51">
        <v>101.33065974872976</v>
      </c>
      <c r="O519" s="53">
        <v>0.83992628501768773</v>
      </c>
      <c r="P519" s="53">
        <v>0.41756772563945127</v>
      </c>
    </row>
    <row r="520" spans="1:16">
      <c r="A520" s="51"/>
      <c r="B520" s="51" t="s">
        <v>432</v>
      </c>
      <c r="C520" s="52" t="s">
        <v>433</v>
      </c>
      <c r="D520" s="51" t="s">
        <v>464</v>
      </c>
      <c r="E520" s="51">
        <v>3.0599999999999999E-2</v>
      </c>
      <c r="F520" s="51">
        <v>9.6999999999999993</v>
      </c>
      <c r="G520" s="51">
        <v>61.91</v>
      </c>
      <c r="H520" s="51">
        <v>2.42760666674008</v>
      </c>
      <c r="I520" s="51">
        <v>6.8599999999999994E-2</v>
      </c>
      <c r="J520" s="51">
        <v>11.26</v>
      </c>
      <c r="K520" s="51">
        <v>17.215612789838524</v>
      </c>
      <c r="L520" s="51">
        <v>0.1</v>
      </c>
      <c r="M520" s="51"/>
      <c r="N520" s="51">
        <v>102.7124194565786</v>
      </c>
      <c r="O520" s="53">
        <v>0.81066437908900557</v>
      </c>
      <c r="P520" s="53">
        <v>0.538302260899713</v>
      </c>
    </row>
    <row r="521" spans="1:16">
      <c r="A521" s="51"/>
      <c r="B521" s="51" t="s">
        <v>432</v>
      </c>
      <c r="C521" s="52" t="s">
        <v>433</v>
      </c>
      <c r="D521" s="51" t="s">
        <v>465</v>
      </c>
      <c r="E521" s="51">
        <v>2.1600000000000001E-2</v>
      </c>
      <c r="F521" s="51">
        <v>9.41</v>
      </c>
      <c r="G521" s="51">
        <v>61.18</v>
      </c>
      <c r="H521" s="51">
        <v>2.3115983284213009</v>
      </c>
      <c r="I521" s="51">
        <v>0.1159</v>
      </c>
      <c r="J521" s="51">
        <v>10.5</v>
      </c>
      <c r="K521" s="51">
        <v>17.959998370075834</v>
      </c>
      <c r="L521" s="51">
        <v>0.1714</v>
      </c>
      <c r="M521" s="51"/>
      <c r="N521" s="51">
        <v>101.67049669849713</v>
      </c>
      <c r="O521" s="53">
        <v>0.8134863125233025</v>
      </c>
      <c r="P521" s="53">
        <v>0.51032306979202813</v>
      </c>
    </row>
    <row r="522" spans="1:16">
      <c r="A522" s="51"/>
      <c r="B522" s="51" t="s">
        <v>432</v>
      </c>
      <c r="C522" s="52" t="s">
        <v>433</v>
      </c>
      <c r="D522" s="51" t="s">
        <v>466</v>
      </c>
      <c r="E522" s="51">
        <v>2.4199999999999999E-2</v>
      </c>
      <c r="F522" s="51">
        <v>9.48</v>
      </c>
      <c r="G522" s="51">
        <v>62.1</v>
      </c>
      <c r="H522" s="51">
        <v>1.4808652657621564</v>
      </c>
      <c r="I522" s="51">
        <v>0.12870000000000001</v>
      </c>
      <c r="J522" s="51">
        <v>10.59</v>
      </c>
      <c r="K522" s="51">
        <v>17.99750112741819</v>
      </c>
      <c r="L522" s="51">
        <v>0.1139</v>
      </c>
      <c r="M522" s="51"/>
      <c r="N522" s="51">
        <v>101.91516639318036</v>
      </c>
      <c r="O522" s="53">
        <v>0.81462374309596042</v>
      </c>
      <c r="P522" s="53">
        <v>0.511934507832979</v>
      </c>
    </row>
    <row r="523" spans="1:16">
      <c r="A523" s="51"/>
      <c r="B523" s="51" t="s">
        <v>432</v>
      </c>
      <c r="C523" s="52" t="s">
        <v>433</v>
      </c>
      <c r="D523" s="51" t="s">
        <v>467</v>
      </c>
      <c r="E523" s="51">
        <v>0.05</v>
      </c>
      <c r="F523" s="51">
        <v>9.69</v>
      </c>
      <c r="G523" s="51">
        <v>63.54</v>
      </c>
      <c r="H523" s="51">
        <v>1.5972653606265588</v>
      </c>
      <c r="I523" s="51">
        <v>8.4000000000000005E-2</v>
      </c>
      <c r="J523" s="51">
        <v>13.14</v>
      </c>
      <c r="K523" s="51">
        <v>14.292763040327335</v>
      </c>
      <c r="L523" s="51">
        <v>0.1351</v>
      </c>
      <c r="M523" s="51"/>
      <c r="N523" s="51">
        <v>102.52912840095389</v>
      </c>
      <c r="O523" s="53">
        <v>0.81477674942358913</v>
      </c>
      <c r="P523" s="53">
        <v>0.62104299228742199</v>
      </c>
    </row>
    <row r="524" spans="1:16">
      <c r="A524" s="51"/>
      <c r="B524" s="51" t="s">
        <v>432</v>
      </c>
      <c r="C524" s="52" t="s">
        <v>433</v>
      </c>
      <c r="D524" s="51" t="s">
        <v>468</v>
      </c>
      <c r="E524" s="51">
        <v>1.24E-2</v>
      </c>
      <c r="F524" s="51">
        <v>9.9700000000000006</v>
      </c>
      <c r="G524" s="51">
        <v>62.72</v>
      </c>
      <c r="H524" s="51">
        <v>2.1151749073974266</v>
      </c>
      <c r="I524" s="51">
        <v>6.1699999999999998E-2</v>
      </c>
      <c r="J524" s="51">
        <v>12.99</v>
      </c>
      <c r="K524" s="51">
        <v>14.466742327216505</v>
      </c>
      <c r="L524" s="51">
        <v>0.1411</v>
      </c>
      <c r="M524" s="51"/>
      <c r="N524" s="51">
        <v>102.47711723461393</v>
      </c>
      <c r="O524" s="53">
        <v>0.80843558493247525</v>
      </c>
      <c r="P524" s="53">
        <v>0.61547779026851224</v>
      </c>
    </row>
    <row r="525" spans="1:16">
      <c r="A525" s="51"/>
      <c r="B525" s="51" t="s">
        <v>432</v>
      </c>
      <c r="C525" s="52" t="s">
        <v>433</v>
      </c>
      <c r="D525" s="51" t="s">
        <v>469</v>
      </c>
      <c r="E525" s="51">
        <v>2.0299999999999999E-2</v>
      </c>
      <c r="F525" s="51">
        <v>9.69</v>
      </c>
      <c r="G525" s="51">
        <v>62.91</v>
      </c>
      <c r="H525" s="51">
        <v>1.3144838898828282</v>
      </c>
      <c r="I525" s="51">
        <v>6.8699999999999997E-2</v>
      </c>
      <c r="J525" s="51">
        <v>12.6</v>
      </c>
      <c r="K525" s="51">
        <v>14.757212921531828</v>
      </c>
      <c r="L525" s="51">
        <v>0.11</v>
      </c>
      <c r="M525" s="51"/>
      <c r="N525" s="51">
        <v>101.47069681141465</v>
      </c>
      <c r="O525" s="53">
        <v>0.81326823254325242</v>
      </c>
      <c r="P525" s="53">
        <v>0.60349155367586904</v>
      </c>
    </row>
    <row r="526" spans="1:16">
      <c r="A526" s="51"/>
      <c r="B526" s="51" t="s">
        <v>432</v>
      </c>
      <c r="C526" s="52" t="s">
        <v>433</v>
      </c>
      <c r="D526" s="51" t="s">
        <v>470</v>
      </c>
      <c r="E526" s="51">
        <v>0</v>
      </c>
      <c r="F526" s="51">
        <v>9.3742624262426251</v>
      </c>
      <c r="G526" s="51">
        <v>59.524112411241134</v>
      </c>
      <c r="H526" s="51">
        <v>2.8130108247439591</v>
      </c>
      <c r="I526" s="51">
        <v>0.15705570557055706</v>
      </c>
      <c r="J526" s="51">
        <v>12.42703270327033</v>
      </c>
      <c r="K526" s="51">
        <v>13.969486951121128</v>
      </c>
      <c r="L526" s="51">
        <v>0.16687168716871689</v>
      </c>
      <c r="M526" s="51"/>
      <c r="N526" s="51">
        <v>98.431832709358446</v>
      </c>
      <c r="O526" s="53">
        <v>0.8098738468505664</v>
      </c>
      <c r="P526" s="53">
        <v>0.61326764040394155</v>
      </c>
    </row>
    <row r="527" spans="1:16">
      <c r="A527" s="51"/>
      <c r="B527" s="51" t="s">
        <v>432</v>
      </c>
      <c r="C527" s="52" t="s">
        <v>433</v>
      </c>
      <c r="D527" s="51" t="s">
        <v>470</v>
      </c>
      <c r="E527" s="51">
        <v>0</v>
      </c>
      <c r="F527" s="51">
        <v>8.9970359999999996</v>
      </c>
      <c r="G527" s="51">
        <v>58.643688000000004</v>
      </c>
      <c r="H527" s="51">
        <v>3.8971777756314721</v>
      </c>
      <c r="I527" s="51">
        <v>0.22714800000000004</v>
      </c>
      <c r="J527" s="51">
        <v>11.278392000000002</v>
      </c>
      <c r="K527" s="51">
        <v>15.257676523973885</v>
      </c>
      <c r="L527" s="51">
        <v>0.84933599999999998</v>
      </c>
      <c r="M527" s="51"/>
      <c r="N527" s="51">
        <v>99.150454299605357</v>
      </c>
      <c r="O527" s="53">
        <v>0.81387099261866369</v>
      </c>
      <c r="P527" s="53">
        <v>0.56853483036374175</v>
      </c>
    </row>
    <row r="528" spans="1:16">
      <c r="A528" s="51"/>
      <c r="B528" s="51" t="s">
        <v>432</v>
      </c>
      <c r="C528" s="52" t="s">
        <v>433</v>
      </c>
      <c r="D528" s="51" t="s">
        <v>471</v>
      </c>
      <c r="E528" s="51">
        <v>0</v>
      </c>
      <c r="F528" s="51">
        <v>9.5468806880688071</v>
      </c>
      <c r="G528" s="51">
        <v>60.347797779777984</v>
      </c>
      <c r="H528" s="51">
        <v>2.5046319683254521</v>
      </c>
      <c r="I528" s="51">
        <v>0.21832783278327833</v>
      </c>
      <c r="J528" s="51">
        <v>12.663014301430144</v>
      </c>
      <c r="K528" s="51">
        <v>14.200283973252828</v>
      </c>
      <c r="L528" s="51">
        <v>0</v>
      </c>
      <c r="M528" s="51"/>
      <c r="N528" s="51">
        <v>99.480936543638478</v>
      </c>
      <c r="O528" s="53">
        <v>0.80917942233638329</v>
      </c>
      <c r="P528" s="53">
        <v>0.61384257628654004</v>
      </c>
    </row>
    <row r="529" spans="1:16">
      <c r="A529" s="51"/>
      <c r="B529" s="51" t="s">
        <v>432</v>
      </c>
      <c r="C529" s="52" t="s">
        <v>433</v>
      </c>
      <c r="D529" s="51" t="s">
        <v>471</v>
      </c>
      <c r="E529" s="51">
        <v>0</v>
      </c>
      <c r="F529" s="51">
        <v>9.1547249999999991</v>
      </c>
      <c r="G529" s="51">
        <v>59.193956999999997</v>
      </c>
      <c r="H529" s="51">
        <v>4.2173669391125879</v>
      </c>
      <c r="I529" s="51">
        <v>0.178146</v>
      </c>
      <c r="J529" s="51">
        <v>12.777027</v>
      </c>
      <c r="K529" s="51">
        <v>13.693165788931982</v>
      </c>
      <c r="L529" s="51">
        <v>0.178146</v>
      </c>
      <c r="M529" s="51"/>
      <c r="N529" s="51">
        <v>99.392533728044569</v>
      </c>
      <c r="O529" s="53">
        <v>0.81265067302175964</v>
      </c>
      <c r="P529" s="53">
        <v>0.62453023505034122</v>
      </c>
    </row>
    <row r="530" spans="1:16">
      <c r="A530" s="51"/>
      <c r="B530" s="51" t="s">
        <v>432</v>
      </c>
      <c r="C530" s="52" t="s">
        <v>433</v>
      </c>
      <c r="D530" s="51" t="s">
        <v>472</v>
      </c>
      <c r="E530" s="51">
        <v>0</v>
      </c>
      <c r="F530" s="51">
        <v>9.2851199999999992</v>
      </c>
      <c r="G530" s="51">
        <v>60.452479999999994</v>
      </c>
      <c r="H530" s="51">
        <v>2.9287063933764537</v>
      </c>
      <c r="I530" s="51">
        <v>0.14879999999999999</v>
      </c>
      <c r="J530" s="51">
        <v>12.80672</v>
      </c>
      <c r="K530" s="51">
        <v>13.613677737984927</v>
      </c>
      <c r="L530" s="51">
        <v>0.25792000000000004</v>
      </c>
      <c r="M530" s="51"/>
      <c r="N530" s="51">
        <v>99.493424131361365</v>
      </c>
      <c r="O530" s="53">
        <v>0.81369819623597894</v>
      </c>
      <c r="P530" s="53">
        <v>0.62643778323482446</v>
      </c>
    </row>
    <row r="531" spans="1:16">
      <c r="A531" s="51"/>
      <c r="B531" s="51" t="s">
        <v>432</v>
      </c>
      <c r="C531" s="52" t="s">
        <v>433</v>
      </c>
      <c r="D531" s="51" t="s">
        <v>473</v>
      </c>
      <c r="E531" s="51">
        <v>1.5100000000000001E-2</v>
      </c>
      <c r="F531" s="51">
        <v>8.42</v>
      </c>
      <c r="G531" s="51">
        <v>63.7</v>
      </c>
      <c r="H531" s="51">
        <v>1.0429210700542102</v>
      </c>
      <c r="I531" s="51">
        <v>7.6100000000000001E-2</v>
      </c>
      <c r="J531" s="51">
        <v>11.99</v>
      </c>
      <c r="K531" s="51">
        <v>15.191568137109476</v>
      </c>
      <c r="L531" s="51">
        <v>0.1133</v>
      </c>
      <c r="M531" s="51"/>
      <c r="N531" s="51">
        <v>100.54898920716367</v>
      </c>
      <c r="O531" s="53">
        <v>0.83539442523080487</v>
      </c>
      <c r="P531" s="53">
        <v>0.58453111462650131</v>
      </c>
    </row>
    <row r="532" spans="1:16">
      <c r="A532" s="51"/>
      <c r="B532" s="51" t="s">
        <v>432</v>
      </c>
      <c r="C532" s="52" t="s">
        <v>433</v>
      </c>
      <c r="D532" s="51" t="s">
        <v>474</v>
      </c>
      <c r="E532" s="51">
        <v>4.6199999999999998E-2</v>
      </c>
      <c r="F532" s="51">
        <v>8.34</v>
      </c>
      <c r="G532" s="51">
        <v>63.46</v>
      </c>
      <c r="H532" s="51">
        <v>0.81906125476250968</v>
      </c>
      <c r="I532" s="51">
        <v>0.1094</v>
      </c>
      <c r="J532" s="51">
        <v>10.65</v>
      </c>
      <c r="K532" s="51">
        <v>17.482999663926361</v>
      </c>
      <c r="L532" s="51">
        <v>2.9499999999999998E-2</v>
      </c>
      <c r="M532" s="51"/>
      <c r="N532" s="51">
        <v>100.93716091868887</v>
      </c>
      <c r="O532" s="53">
        <v>0.83618657798861229</v>
      </c>
      <c r="P532" s="53">
        <v>0.52058855029589668</v>
      </c>
    </row>
    <row r="533" spans="1:16">
      <c r="A533" s="51"/>
      <c r="B533" s="51" t="s">
        <v>432</v>
      </c>
      <c r="C533" s="52" t="s">
        <v>433</v>
      </c>
      <c r="D533" s="51" t="s">
        <v>475</v>
      </c>
      <c r="E533" s="51">
        <v>0</v>
      </c>
      <c r="F533" s="51">
        <v>8.31</v>
      </c>
      <c r="G533" s="51">
        <v>63.18</v>
      </c>
      <c r="H533" s="51">
        <v>1.5261768468332819</v>
      </c>
      <c r="I533" s="51">
        <v>4.7600000000000003E-2</v>
      </c>
      <c r="J533" s="51">
        <v>12.07</v>
      </c>
      <c r="K533" s="51">
        <v>14.86672926782494</v>
      </c>
      <c r="L533" s="51">
        <v>0.1019</v>
      </c>
      <c r="M533" s="51"/>
      <c r="N533" s="51">
        <v>100.10240611465822</v>
      </c>
      <c r="O533" s="53">
        <v>0.83607444616089732</v>
      </c>
      <c r="P533" s="53">
        <v>0.59137853963650422</v>
      </c>
    </row>
    <row r="534" spans="1:16">
      <c r="A534" s="51"/>
      <c r="B534" s="51" t="s">
        <v>432</v>
      </c>
      <c r="C534" s="52" t="s">
        <v>433</v>
      </c>
      <c r="D534" s="51" t="s">
        <v>476</v>
      </c>
      <c r="E534" s="51">
        <v>4.5100000000000001E-2</v>
      </c>
      <c r="F534" s="51">
        <v>8.2799999999999994</v>
      </c>
      <c r="G534" s="51">
        <v>63.4</v>
      </c>
      <c r="H534" s="51">
        <v>0.7376754627313995</v>
      </c>
      <c r="I534" s="51">
        <v>4.7500000000000001E-2</v>
      </c>
      <c r="J534" s="51">
        <v>11.31</v>
      </c>
      <c r="K534" s="51">
        <v>15.936231495770173</v>
      </c>
      <c r="L534" s="51">
        <v>0.11650000000000001</v>
      </c>
      <c r="M534" s="51"/>
      <c r="N534" s="51">
        <v>99.873006958501577</v>
      </c>
      <c r="O534" s="53">
        <v>0.83704421404704366</v>
      </c>
      <c r="P534" s="53">
        <v>0.55852103965570588</v>
      </c>
    </row>
    <row r="535" spans="1:16">
      <c r="A535" s="51"/>
      <c r="B535" s="51" t="s">
        <v>432</v>
      </c>
      <c r="C535" s="52" t="s">
        <v>433</v>
      </c>
      <c r="D535" s="51" t="s">
        <v>477</v>
      </c>
      <c r="E535" s="51">
        <v>1.0500000000000001E-2</v>
      </c>
      <c r="F535" s="51">
        <v>8.24</v>
      </c>
      <c r="G535" s="51">
        <v>63.5</v>
      </c>
      <c r="H535" s="51">
        <v>1.0079659072092679</v>
      </c>
      <c r="I535" s="51">
        <v>7.2499999999999995E-2</v>
      </c>
      <c r="J535" s="51">
        <v>11.37</v>
      </c>
      <c r="K535" s="51">
        <v>15.923021177543802</v>
      </c>
      <c r="L535" s="51">
        <v>0.12859999999999999</v>
      </c>
      <c r="M535" s="51"/>
      <c r="N535" s="51">
        <v>100.25258708475309</v>
      </c>
      <c r="O535" s="53">
        <v>0.83791783520764795</v>
      </c>
      <c r="P535" s="53">
        <v>0.56002961184927558</v>
      </c>
    </row>
    <row r="536" spans="1:16">
      <c r="A536" s="51"/>
      <c r="B536" s="51" t="s">
        <v>432</v>
      </c>
      <c r="C536" s="52" t="s">
        <v>433</v>
      </c>
      <c r="D536" s="51" t="s">
        <v>478</v>
      </c>
      <c r="E536" s="51">
        <v>4.4200000000000003E-2</v>
      </c>
      <c r="F536" s="51">
        <v>8.65</v>
      </c>
      <c r="G536" s="51">
        <v>63.64</v>
      </c>
      <c r="H536" s="51">
        <v>0.79434549944234689</v>
      </c>
      <c r="I536" s="51">
        <v>0.13689999999999999</v>
      </c>
      <c r="J536" s="51">
        <v>11.08</v>
      </c>
      <c r="K536" s="51">
        <v>16.945239172719333</v>
      </c>
      <c r="L536" s="51">
        <v>7.7100000000000002E-2</v>
      </c>
      <c r="M536" s="51"/>
      <c r="N536" s="51">
        <v>101.36778467216166</v>
      </c>
      <c r="O536" s="53">
        <v>0.83152303553713636</v>
      </c>
      <c r="P536" s="53">
        <v>0.53823138634375811</v>
      </c>
    </row>
    <row r="537" spans="1:16">
      <c r="A537" s="51"/>
      <c r="B537" s="51" t="s">
        <v>432</v>
      </c>
      <c r="C537" s="52" t="s">
        <v>433</v>
      </c>
      <c r="D537" s="51" t="s">
        <v>479</v>
      </c>
      <c r="E537" s="51">
        <v>1.11E-2</v>
      </c>
      <c r="F537" s="51">
        <v>8.67</v>
      </c>
      <c r="G537" s="51">
        <v>63.72</v>
      </c>
      <c r="H537" s="51">
        <v>0.58021609630293913</v>
      </c>
      <c r="I537" s="51">
        <v>8.8200000000000001E-2</v>
      </c>
      <c r="J537" s="51">
        <v>11.92</v>
      </c>
      <c r="K537" s="51">
        <v>15.317915167535803</v>
      </c>
      <c r="L537" s="51">
        <v>0.1081</v>
      </c>
      <c r="M537" s="51"/>
      <c r="N537" s="51">
        <v>100.41553126383873</v>
      </c>
      <c r="O537" s="53">
        <v>0.83137544026268606</v>
      </c>
      <c r="P537" s="53">
        <v>0.58109362812195975</v>
      </c>
    </row>
    <row r="538" spans="1:16">
      <c r="A538" s="51"/>
      <c r="B538" s="51" t="s">
        <v>432</v>
      </c>
      <c r="C538" s="52" t="s">
        <v>433</v>
      </c>
      <c r="D538" s="51" t="s">
        <v>480</v>
      </c>
      <c r="E538" s="51">
        <v>2.9399999999999999E-2</v>
      </c>
      <c r="F538" s="51">
        <v>8.36</v>
      </c>
      <c r="G538" s="51">
        <v>63.46</v>
      </c>
      <c r="H538" s="51">
        <v>0.94577950838725122</v>
      </c>
      <c r="I538" s="51">
        <v>5.11E-2</v>
      </c>
      <c r="J538" s="51">
        <v>11.12</v>
      </c>
      <c r="K538" s="51">
        <v>16.44897718396523</v>
      </c>
      <c r="L538" s="51">
        <v>8.0299999999999996E-2</v>
      </c>
      <c r="M538" s="51"/>
      <c r="N538" s="51">
        <v>100.49555669235248</v>
      </c>
      <c r="O538" s="53">
        <v>0.83585822116481046</v>
      </c>
      <c r="P538" s="53">
        <v>0.54650317616295963</v>
      </c>
    </row>
    <row r="539" spans="1:16">
      <c r="A539" s="51"/>
      <c r="B539" s="51" t="s">
        <v>432</v>
      </c>
      <c r="C539" s="52" t="s">
        <v>433</v>
      </c>
      <c r="D539" s="51" t="s">
        <v>481</v>
      </c>
      <c r="E539" s="51">
        <v>3.0200000000000001E-2</v>
      </c>
      <c r="F539" s="51">
        <v>8.5299999999999994</v>
      </c>
      <c r="G539" s="51">
        <v>63.75</v>
      </c>
      <c r="H539" s="51">
        <v>1.6348119827038592</v>
      </c>
      <c r="I539" s="51">
        <v>0.1527</v>
      </c>
      <c r="J539" s="51">
        <v>12.29</v>
      </c>
      <c r="K539" s="51">
        <v>15.118978176340056</v>
      </c>
      <c r="L539" s="51">
        <v>2.6200000000000001E-2</v>
      </c>
      <c r="M539" s="51"/>
      <c r="N539" s="51">
        <v>101.5328901590439</v>
      </c>
      <c r="O539" s="53">
        <v>0.83371062980987587</v>
      </c>
      <c r="P539" s="53">
        <v>0.59167763993318956</v>
      </c>
    </row>
    <row r="540" spans="1:16">
      <c r="A540" s="51"/>
      <c r="B540" s="51" t="s">
        <v>432</v>
      </c>
      <c r="C540" s="52" t="s">
        <v>433</v>
      </c>
      <c r="D540" s="51" t="s">
        <v>482</v>
      </c>
      <c r="E540" s="51">
        <v>5.7999999999999996E-3</v>
      </c>
      <c r="F540" s="51">
        <v>8.41</v>
      </c>
      <c r="G540" s="51">
        <v>63.71</v>
      </c>
      <c r="H540" s="51">
        <v>1.1831062568999069</v>
      </c>
      <c r="I540" s="51">
        <v>0.1153</v>
      </c>
      <c r="J540" s="51">
        <v>11.08</v>
      </c>
      <c r="K540" s="51">
        <v>16.81542796234589</v>
      </c>
      <c r="L540" s="51">
        <v>0.1212</v>
      </c>
      <c r="M540" s="51"/>
      <c r="N540" s="51">
        <v>101.4408342192458</v>
      </c>
      <c r="O540" s="53">
        <v>0.8355793385752881</v>
      </c>
      <c r="P540" s="53">
        <v>0.54014210586307554</v>
      </c>
    </row>
    <row r="541" spans="1:16">
      <c r="A541" s="51"/>
      <c r="B541" s="51" t="s">
        <v>432</v>
      </c>
      <c r="C541" s="52" t="s">
        <v>433</v>
      </c>
      <c r="D541" s="51" t="s">
        <v>483</v>
      </c>
      <c r="E541" s="51">
        <v>4.41E-2</v>
      </c>
      <c r="F541" s="51">
        <v>8.3000000000000007</v>
      </c>
      <c r="G541" s="51">
        <v>63.29</v>
      </c>
      <c r="H541" s="51">
        <v>1.4464872535765994</v>
      </c>
      <c r="I541" s="51">
        <v>0.1118</v>
      </c>
      <c r="J541" s="51">
        <v>11.62</v>
      </c>
      <c r="K541" s="51">
        <v>15.868434841333947</v>
      </c>
      <c r="L541" s="51">
        <v>7.7700000000000005E-2</v>
      </c>
      <c r="M541" s="51"/>
      <c r="N541" s="51">
        <v>100.75852209491056</v>
      </c>
      <c r="O541" s="53">
        <v>0.83647748434443192</v>
      </c>
      <c r="P541" s="53">
        <v>0.56622503659909063</v>
      </c>
    </row>
    <row r="542" spans="1:16">
      <c r="A542" s="51"/>
      <c r="B542" s="51" t="s">
        <v>432</v>
      </c>
      <c r="C542" s="52" t="s">
        <v>433</v>
      </c>
      <c r="D542" s="51" t="s">
        <v>484</v>
      </c>
      <c r="E542" s="51">
        <v>4.2999999999999997E-2</v>
      </c>
      <c r="F542" s="51">
        <v>8.02</v>
      </c>
      <c r="G542" s="51">
        <v>63.36</v>
      </c>
      <c r="H542" s="51">
        <v>1.2831774716279893</v>
      </c>
      <c r="I542" s="51">
        <v>0.12230000000000001</v>
      </c>
      <c r="J542" s="51">
        <v>10.73</v>
      </c>
      <c r="K542" s="51">
        <v>17.275382781406066</v>
      </c>
      <c r="L542" s="51">
        <v>4.2099999999999999E-2</v>
      </c>
      <c r="M542" s="51"/>
      <c r="N542" s="51">
        <v>100.87596025303407</v>
      </c>
      <c r="O542" s="53">
        <v>0.84126511319046859</v>
      </c>
      <c r="P542" s="53">
        <v>0.52543574703620821</v>
      </c>
    </row>
    <row r="543" spans="1:16">
      <c r="A543" s="51"/>
      <c r="B543" s="51" t="s">
        <v>432</v>
      </c>
      <c r="C543" s="52" t="s">
        <v>433</v>
      </c>
      <c r="D543" s="51" t="s">
        <v>485</v>
      </c>
      <c r="E543" s="51">
        <v>1.7100000000000001E-2</v>
      </c>
      <c r="F543" s="51">
        <v>8.43</v>
      </c>
      <c r="G543" s="51">
        <v>63.54</v>
      </c>
      <c r="H543" s="51">
        <v>1.3040697494084779</v>
      </c>
      <c r="I543" s="51">
        <v>9.2700000000000005E-2</v>
      </c>
      <c r="J543" s="51">
        <v>10.93</v>
      </c>
      <c r="K543" s="51">
        <v>17.176583679805262</v>
      </c>
      <c r="L543" s="51">
        <v>6.6199999999999995E-2</v>
      </c>
      <c r="M543" s="51"/>
      <c r="N543" s="51">
        <v>101.55665342921372</v>
      </c>
      <c r="O543" s="53">
        <v>0.83488474568045268</v>
      </c>
      <c r="P543" s="53">
        <v>0.53146688844117962</v>
      </c>
    </row>
    <row r="544" spans="1:16">
      <c r="A544" s="51"/>
      <c r="B544" s="51" t="s">
        <v>432</v>
      </c>
      <c r="C544" s="52" t="s">
        <v>433</v>
      </c>
      <c r="D544" s="51" t="s">
        <v>486</v>
      </c>
      <c r="E544" s="51">
        <v>2.64E-2</v>
      </c>
      <c r="F544" s="51">
        <v>8.08</v>
      </c>
      <c r="G544" s="51">
        <v>63.18</v>
      </c>
      <c r="H544" s="51">
        <v>1.6599496569075887</v>
      </c>
      <c r="I544" s="51">
        <v>5.0999999999999997E-2</v>
      </c>
      <c r="J544" s="51">
        <v>10.78</v>
      </c>
      <c r="K544" s="51">
        <v>16.986359020289715</v>
      </c>
      <c r="L544" s="51">
        <v>0.18049999999999999</v>
      </c>
      <c r="M544" s="51"/>
      <c r="N544" s="51">
        <v>100.9442086771973</v>
      </c>
      <c r="O544" s="53">
        <v>0.83988504578750822</v>
      </c>
      <c r="P544" s="53">
        <v>0.53079891193733852</v>
      </c>
    </row>
    <row r="545" spans="1:16">
      <c r="A545" s="51" t="s">
        <v>542</v>
      </c>
      <c r="B545" s="51" t="s">
        <v>550</v>
      </c>
      <c r="C545" s="52" t="s">
        <v>549</v>
      </c>
      <c r="D545" s="51" t="s">
        <v>543</v>
      </c>
      <c r="E545" s="51">
        <v>0</v>
      </c>
      <c r="F545" s="51">
        <v>21.774799999999999</v>
      </c>
      <c r="G545" s="51">
        <v>46.743600000000001</v>
      </c>
      <c r="H545" s="51">
        <v>4.07</v>
      </c>
      <c r="I545" s="51">
        <v>8.6699999999999999E-2</v>
      </c>
      <c r="J545" s="51">
        <v>15.3902</v>
      </c>
      <c r="K545" s="51">
        <v>11.7</v>
      </c>
      <c r="L545" s="51">
        <v>0</v>
      </c>
      <c r="M545" s="51">
        <v>0.2029</v>
      </c>
      <c r="N545" s="51">
        <v>99.96820000000001</v>
      </c>
      <c r="O545" s="53">
        <v>0.59017763425776892</v>
      </c>
      <c r="P545" s="53">
        <v>0.70102511207401919</v>
      </c>
    </row>
    <row r="546" spans="1:16">
      <c r="A546" s="51"/>
      <c r="B546" s="51" t="s">
        <v>550</v>
      </c>
      <c r="C546" s="52" t="s">
        <v>549</v>
      </c>
      <c r="D546" s="51" t="s">
        <v>543</v>
      </c>
      <c r="E546" s="51">
        <v>0</v>
      </c>
      <c r="F546" s="51">
        <v>21.646000000000001</v>
      </c>
      <c r="G546" s="51">
        <v>45.820799999999998</v>
      </c>
      <c r="H546" s="51">
        <v>4.71</v>
      </c>
      <c r="I546" s="51">
        <v>6.9800000000000001E-2</v>
      </c>
      <c r="J546" s="51">
        <v>15.377599999999999</v>
      </c>
      <c r="K546" s="51">
        <v>11.45</v>
      </c>
      <c r="L546" s="51">
        <v>0</v>
      </c>
      <c r="M546" s="51">
        <v>0.15720000000000001</v>
      </c>
      <c r="N546" s="51">
        <v>99.231400000000008</v>
      </c>
      <c r="O546" s="53">
        <v>0.58678566839482627</v>
      </c>
      <c r="P546" s="53">
        <v>0.70536211186250874</v>
      </c>
    </row>
    <row r="547" spans="1:16">
      <c r="A547" s="51"/>
      <c r="B547" s="51" t="s">
        <v>550</v>
      </c>
      <c r="C547" s="52" t="s">
        <v>549</v>
      </c>
      <c r="D547" s="51" t="s">
        <v>543</v>
      </c>
      <c r="E547" s="51">
        <v>0</v>
      </c>
      <c r="F547" s="51">
        <v>21.605599999999999</v>
      </c>
      <c r="G547" s="51">
        <v>46.657699999999998</v>
      </c>
      <c r="H547" s="51">
        <v>4.38</v>
      </c>
      <c r="I547" s="51">
        <v>8.0699999999999994E-2</v>
      </c>
      <c r="J547" s="51">
        <v>15.6707</v>
      </c>
      <c r="K547" s="51">
        <v>11.22</v>
      </c>
      <c r="L547" s="51">
        <v>0</v>
      </c>
      <c r="M547" s="51">
        <v>0.18970000000000001</v>
      </c>
      <c r="N547" s="51">
        <v>99.804399999999987</v>
      </c>
      <c r="O547" s="53">
        <v>0.59161873249484331</v>
      </c>
      <c r="P547" s="53">
        <v>0.71343722963218459</v>
      </c>
    </row>
    <row r="548" spans="1:16">
      <c r="A548" s="51"/>
      <c r="B548" s="51" t="s">
        <v>550</v>
      </c>
      <c r="C548" s="52" t="s">
        <v>549</v>
      </c>
      <c r="D548" s="51" t="s">
        <v>543</v>
      </c>
      <c r="E548" s="51">
        <v>0</v>
      </c>
      <c r="F548" s="51">
        <v>21.6159</v>
      </c>
      <c r="G548" s="51">
        <v>46.187600000000003</v>
      </c>
      <c r="H548" s="51">
        <v>4.7300000000000004</v>
      </c>
      <c r="I548" s="51">
        <v>6.6900000000000001E-2</v>
      </c>
      <c r="J548" s="51">
        <v>15.6251</v>
      </c>
      <c r="K548" s="51">
        <v>11.28</v>
      </c>
      <c r="L548" s="51">
        <v>0</v>
      </c>
      <c r="M548" s="51">
        <v>0.1668</v>
      </c>
      <c r="N548" s="51">
        <v>99.672300000000007</v>
      </c>
      <c r="O548" s="53">
        <v>0.58905446295325148</v>
      </c>
      <c r="P548" s="53">
        <v>0.71174811409102923</v>
      </c>
    </row>
    <row r="549" spans="1:16">
      <c r="A549" s="51"/>
      <c r="B549" s="51" t="s">
        <v>550</v>
      </c>
      <c r="C549" s="52" t="s">
        <v>549</v>
      </c>
      <c r="D549" s="51" t="s">
        <v>543</v>
      </c>
      <c r="E549" s="51">
        <v>0</v>
      </c>
      <c r="F549" s="51">
        <v>21.901299999999999</v>
      </c>
      <c r="G549" s="51">
        <v>46.773400000000002</v>
      </c>
      <c r="H549" s="51">
        <v>3.59</v>
      </c>
      <c r="I549" s="51">
        <v>7.0699999999999999E-2</v>
      </c>
      <c r="J549" s="51">
        <v>15.283300000000001</v>
      </c>
      <c r="K549" s="51">
        <v>11.77</v>
      </c>
      <c r="L549" s="51">
        <v>0</v>
      </c>
      <c r="M549" s="51">
        <v>0</v>
      </c>
      <c r="N549" s="51">
        <v>99.3887</v>
      </c>
      <c r="O549" s="53">
        <v>0.58893014516727515</v>
      </c>
      <c r="P549" s="53">
        <v>0.6983069879553333</v>
      </c>
    </row>
    <row r="550" spans="1:16">
      <c r="A550" s="51"/>
      <c r="B550" s="51" t="s">
        <v>550</v>
      </c>
      <c r="C550" s="52" t="s">
        <v>549</v>
      </c>
      <c r="D550" s="51" t="s">
        <v>543</v>
      </c>
      <c r="E550" s="51">
        <v>0</v>
      </c>
      <c r="F550" s="51">
        <v>21.739899999999999</v>
      </c>
      <c r="G550" s="51">
        <v>47.542200000000001</v>
      </c>
      <c r="H550" s="51">
        <v>2.62</v>
      </c>
      <c r="I550" s="51">
        <v>9.3299999999999994E-2</v>
      </c>
      <c r="J550" s="51">
        <v>14.8947</v>
      </c>
      <c r="K550" s="51">
        <v>12.4</v>
      </c>
      <c r="L550" s="51">
        <v>0</v>
      </c>
      <c r="M550" s="51">
        <v>0</v>
      </c>
      <c r="N550" s="51">
        <v>99.29010000000001</v>
      </c>
      <c r="O550" s="53">
        <v>0.59465532580490732</v>
      </c>
      <c r="P550" s="53">
        <v>0.68164697809056107</v>
      </c>
    </row>
    <row r="551" spans="1:16">
      <c r="A551" s="51"/>
      <c r="B551" s="51" t="s">
        <v>550</v>
      </c>
      <c r="C551" s="52" t="s">
        <v>549</v>
      </c>
      <c r="D551" s="51" t="s">
        <v>543</v>
      </c>
      <c r="E551" s="51">
        <v>0.30570000000000003</v>
      </c>
      <c r="F551" s="51">
        <v>21.820399999999999</v>
      </c>
      <c r="G551" s="51">
        <v>47.394300000000001</v>
      </c>
      <c r="H551" s="51">
        <v>2.16</v>
      </c>
      <c r="I551" s="51">
        <v>8.5999999999999993E-2</v>
      </c>
      <c r="J551" s="51">
        <v>14.2386</v>
      </c>
      <c r="K551" s="51">
        <v>13.39</v>
      </c>
      <c r="L551" s="51">
        <v>0</v>
      </c>
      <c r="M551" s="51">
        <v>0</v>
      </c>
      <c r="N551" s="51">
        <v>99.394999999999996</v>
      </c>
      <c r="O551" s="53">
        <v>0.59301235413440578</v>
      </c>
      <c r="P551" s="53">
        <v>0.65463826751294718</v>
      </c>
    </row>
    <row r="552" spans="1:16">
      <c r="A552" s="51"/>
      <c r="B552" s="51" t="s">
        <v>550</v>
      </c>
      <c r="C552" s="52" t="s">
        <v>549</v>
      </c>
      <c r="D552" s="51" t="s">
        <v>543</v>
      </c>
      <c r="E552" s="51">
        <v>0</v>
      </c>
      <c r="F552" s="51">
        <v>21.9312</v>
      </c>
      <c r="G552" s="51">
        <v>48.052900000000001</v>
      </c>
      <c r="H552" s="51">
        <v>1.83</v>
      </c>
      <c r="I552" s="51">
        <v>7.0099999999999996E-2</v>
      </c>
      <c r="J552" s="51">
        <v>14.253500000000001</v>
      </c>
      <c r="K552" s="51">
        <v>13.46</v>
      </c>
      <c r="L552" s="51">
        <v>0</v>
      </c>
      <c r="M552" s="51">
        <v>0</v>
      </c>
      <c r="N552" s="51">
        <v>99.597700000000003</v>
      </c>
      <c r="O552" s="53">
        <v>0.59511894291205814</v>
      </c>
      <c r="P552" s="53">
        <v>0.65369527151905327</v>
      </c>
    </row>
    <row r="553" spans="1:16">
      <c r="A553" s="51"/>
      <c r="B553" s="51" t="s">
        <v>550</v>
      </c>
      <c r="C553" s="52" t="s">
        <v>549</v>
      </c>
      <c r="D553" s="51" t="s">
        <v>543</v>
      </c>
      <c r="E553" s="51">
        <v>0</v>
      </c>
      <c r="F553" s="51">
        <v>21.956</v>
      </c>
      <c r="G553" s="51">
        <v>48.001199999999997</v>
      </c>
      <c r="H553" s="51">
        <v>1.99</v>
      </c>
      <c r="I553" s="51">
        <v>7.7899999999999997E-2</v>
      </c>
      <c r="J553" s="51">
        <v>14.123799999999999</v>
      </c>
      <c r="K553" s="51">
        <v>13.58</v>
      </c>
      <c r="L553" s="51">
        <v>0</v>
      </c>
      <c r="M553" s="51">
        <v>0.25440000000000002</v>
      </c>
      <c r="N553" s="51">
        <v>99.9833</v>
      </c>
      <c r="O553" s="53">
        <v>0.59458713464556701</v>
      </c>
      <c r="P553" s="53">
        <v>0.64960541527427018</v>
      </c>
    </row>
    <row r="554" spans="1:16">
      <c r="A554" s="51"/>
      <c r="B554" s="51" t="s">
        <v>550</v>
      </c>
      <c r="C554" s="52" t="s">
        <v>549</v>
      </c>
      <c r="D554" s="51" t="s">
        <v>543</v>
      </c>
      <c r="E554" s="51">
        <v>0</v>
      </c>
      <c r="F554" s="51">
        <v>21.296500000000002</v>
      </c>
      <c r="G554" s="51">
        <v>47.735700000000001</v>
      </c>
      <c r="H554" s="51">
        <v>4.13</v>
      </c>
      <c r="I554" s="51">
        <v>8.9800000000000005E-2</v>
      </c>
      <c r="J554" s="51">
        <v>15.4582</v>
      </c>
      <c r="K554" s="51">
        <v>11.79</v>
      </c>
      <c r="L554" s="51">
        <v>0</v>
      </c>
      <c r="M554" s="51">
        <v>0.1988</v>
      </c>
      <c r="N554" s="51">
        <v>100.69900000000001</v>
      </c>
      <c r="O554" s="53">
        <v>0.60058724218644732</v>
      </c>
      <c r="P554" s="53">
        <v>0.70034262009014214</v>
      </c>
    </row>
    <row r="555" spans="1:16">
      <c r="A555" s="51"/>
      <c r="B555" s="51" t="s">
        <v>550</v>
      </c>
      <c r="C555" s="52" t="s">
        <v>549</v>
      </c>
      <c r="D555" s="51" t="s">
        <v>543</v>
      </c>
      <c r="E555" s="51">
        <v>0</v>
      </c>
      <c r="F555" s="51">
        <v>21.5215</v>
      </c>
      <c r="G555" s="51">
        <v>47.281500000000001</v>
      </c>
      <c r="H555" s="51">
        <v>4.42</v>
      </c>
      <c r="I555" s="51">
        <v>7.5999999999999998E-2</v>
      </c>
      <c r="J555" s="51">
        <v>15.7349</v>
      </c>
      <c r="K555" s="51">
        <v>11.31</v>
      </c>
      <c r="L555" s="51">
        <v>0</v>
      </c>
      <c r="M555" s="51">
        <v>0.23799999999999999</v>
      </c>
      <c r="N555" s="51">
        <v>100.58189999999999</v>
      </c>
      <c r="O555" s="53">
        <v>0.59576319522052346</v>
      </c>
      <c r="P555" s="53">
        <v>0.71263903983832044</v>
      </c>
    </row>
    <row r="556" spans="1:16">
      <c r="A556" s="51"/>
      <c r="B556" s="51" t="s">
        <v>550</v>
      </c>
      <c r="C556" s="52" t="s">
        <v>549</v>
      </c>
      <c r="D556" s="51" t="s">
        <v>543</v>
      </c>
      <c r="E556" s="51">
        <v>0</v>
      </c>
      <c r="F556" s="51">
        <v>21.664400000000001</v>
      </c>
      <c r="G556" s="51">
        <v>46.534599999999998</v>
      </c>
      <c r="H556" s="51">
        <v>4.55</v>
      </c>
      <c r="I556" s="51">
        <v>7.0000000000000007E-2</v>
      </c>
      <c r="J556" s="51">
        <v>15.8104</v>
      </c>
      <c r="K556" s="51">
        <v>10.91</v>
      </c>
      <c r="L556" s="51">
        <v>0</v>
      </c>
      <c r="M556" s="51">
        <v>0.17280000000000001</v>
      </c>
      <c r="N556" s="51">
        <v>99.712199999999982</v>
      </c>
      <c r="O556" s="53">
        <v>0.59032317076819973</v>
      </c>
      <c r="P556" s="53">
        <v>0.72092009690439207</v>
      </c>
    </row>
    <row r="557" spans="1:16">
      <c r="A557" s="51"/>
      <c r="B557" s="51" t="s">
        <v>550</v>
      </c>
      <c r="C557" s="52" t="s">
        <v>549</v>
      </c>
      <c r="D557" s="51" t="s">
        <v>543</v>
      </c>
      <c r="E557" s="51">
        <v>0</v>
      </c>
      <c r="F557" s="51">
        <v>21.434799999999999</v>
      </c>
      <c r="G557" s="51">
        <v>48.137500000000003</v>
      </c>
      <c r="H557" s="51">
        <v>4.1500000000000004</v>
      </c>
      <c r="I557" s="51">
        <v>6.9900000000000004E-2</v>
      </c>
      <c r="J557" s="51">
        <v>15.646599999999999</v>
      </c>
      <c r="K557" s="51">
        <v>11.68</v>
      </c>
      <c r="L557" s="51">
        <v>0</v>
      </c>
      <c r="M557" s="51">
        <v>0.18240000000000001</v>
      </c>
      <c r="N557" s="51">
        <v>101.30120000000002</v>
      </c>
      <c r="O557" s="53">
        <v>0.60104507103935356</v>
      </c>
      <c r="P557" s="53">
        <v>0.70483260291309546</v>
      </c>
    </row>
    <row r="558" spans="1:16">
      <c r="A558" s="51"/>
      <c r="B558" s="51" t="s">
        <v>550</v>
      </c>
      <c r="C558" s="52" t="s">
        <v>549</v>
      </c>
      <c r="D558" s="51" t="s">
        <v>543</v>
      </c>
      <c r="E558" s="51">
        <v>0</v>
      </c>
      <c r="F558" s="51">
        <v>21.4925</v>
      </c>
      <c r="G558" s="51">
        <v>47.625300000000003</v>
      </c>
      <c r="H558" s="51">
        <v>4.4400000000000004</v>
      </c>
      <c r="I558" s="51">
        <v>7.3499999999999996E-2</v>
      </c>
      <c r="J558" s="51">
        <v>15.5421</v>
      </c>
      <c r="K558" s="51">
        <v>11.74</v>
      </c>
      <c r="L558" s="51">
        <v>0</v>
      </c>
      <c r="M558" s="51">
        <v>0.1986</v>
      </c>
      <c r="N558" s="51">
        <v>101.11199999999999</v>
      </c>
      <c r="O558" s="53">
        <v>0.59783103209715571</v>
      </c>
      <c r="P558" s="53">
        <v>0.70236654139382815</v>
      </c>
    </row>
    <row r="559" spans="1:16">
      <c r="A559" s="51"/>
      <c r="B559" s="51" t="s">
        <v>550</v>
      </c>
      <c r="C559" s="52" t="s">
        <v>549</v>
      </c>
      <c r="D559" s="51" t="s">
        <v>544</v>
      </c>
      <c r="E559" s="51">
        <v>0</v>
      </c>
      <c r="F559" s="51">
        <v>21.478999999999999</v>
      </c>
      <c r="G559" s="51">
        <v>46.477899999999998</v>
      </c>
      <c r="H559" s="51">
        <v>4.53</v>
      </c>
      <c r="I559" s="51">
        <v>7.6399999999999996E-2</v>
      </c>
      <c r="J559" s="51">
        <v>14.394299999999999</v>
      </c>
      <c r="K559" s="51">
        <v>13.18</v>
      </c>
      <c r="L559" s="51">
        <v>0.13750000000000001</v>
      </c>
      <c r="M559" s="51">
        <v>0.1656</v>
      </c>
      <c r="N559" s="51">
        <v>100.44069999999999</v>
      </c>
      <c r="O559" s="53">
        <v>0.59210566814406462</v>
      </c>
      <c r="P559" s="53">
        <v>0.66064587829322419</v>
      </c>
    </row>
    <row r="560" spans="1:16">
      <c r="A560" s="51"/>
      <c r="B560" s="51" t="s">
        <v>550</v>
      </c>
      <c r="C560" s="52" t="s">
        <v>549</v>
      </c>
      <c r="D560" s="51" t="s">
        <v>544</v>
      </c>
      <c r="E560" s="51">
        <v>0</v>
      </c>
      <c r="F560" s="51">
        <v>21.782800000000002</v>
      </c>
      <c r="G560" s="51">
        <v>45.842599999999997</v>
      </c>
      <c r="H560" s="51">
        <v>4.3</v>
      </c>
      <c r="I560" s="51">
        <v>9.5399999999999999E-2</v>
      </c>
      <c r="J560" s="51">
        <v>14.3954</v>
      </c>
      <c r="K560" s="51">
        <v>13.08</v>
      </c>
      <c r="L560" s="51">
        <v>0</v>
      </c>
      <c r="M560" s="51">
        <v>0.23230000000000001</v>
      </c>
      <c r="N560" s="51">
        <v>99.728499999999983</v>
      </c>
      <c r="O560" s="53">
        <v>0.58537274205320677</v>
      </c>
      <c r="P560" s="53">
        <v>0.66236836732524274</v>
      </c>
    </row>
    <row r="561" spans="1:16">
      <c r="A561" s="51"/>
      <c r="B561" s="51" t="s">
        <v>550</v>
      </c>
      <c r="C561" s="52" t="s">
        <v>549</v>
      </c>
      <c r="D561" s="51" t="s">
        <v>544</v>
      </c>
      <c r="E561" s="51">
        <v>0</v>
      </c>
      <c r="F561" s="51">
        <v>22.157299999999999</v>
      </c>
      <c r="G561" s="51">
        <v>46.911900000000003</v>
      </c>
      <c r="H561" s="51">
        <v>3.56</v>
      </c>
      <c r="I561" s="51">
        <v>7.5700000000000003E-2</v>
      </c>
      <c r="J561" s="51">
        <v>14.5883</v>
      </c>
      <c r="K561" s="51">
        <v>13.24</v>
      </c>
      <c r="L561" s="51">
        <v>0</v>
      </c>
      <c r="M561" s="51">
        <v>0.16919999999999999</v>
      </c>
      <c r="N561" s="51">
        <v>100.7024</v>
      </c>
      <c r="O561" s="53">
        <v>0.58683098611131401</v>
      </c>
      <c r="P561" s="53">
        <v>0.66262615449532181</v>
      </c>
    </row>
    <row r="562" spans="1:16">
      <c r="A562" s="51"/>
      <c r="B562" s="51" t="s">
        <v>550</v>
      </c>
      <c r="C562" s="52" t="s">
        <v>549</v>
      </c>
      <c r="D562" s="51" t="s">
        <v>544</v>
      </c>
      <c r="E562" s="51">
        <v>0.29060000000000002</v>
      </c>
      <c r="F562" s="51">
        <v>22.2837</v>
      </c>
      <c r="G562" s="51">
        <v>46.613599999999998</v>
      </c>
      <c r="H562" s="51">
        <v>2.77</v>
      </c>
      <c r="I562" s="51">
        <v>5.4100000000000002E-2</v>
      </c>
      <c r="J562" s="51">
        <v>14.693300000000001</v>
      </c>
      <c r="K562" s="51">
        <v>12.74</v>
      </c>
      <c r="L562" s="51">
        <v>0</v>
      </c>
      <c r="M562" s="51">
        <v>0</v>
      </c>
      <c r="N562" s="51">
        <v>99.445299999999989</v>
      </c>
      <c r="O562" s="53">
        <v>0.58390206521516741</v>
      </c>
      <c r="P562" s="53">
        <v>0.67275827738387639</v>
      </c>
    </row>
    <row r="563" spans="1:16">
      <c r="A563" s="51"/>
      <c r="B563" s="51" t="s">
        <v>550</v>
      </c>
      <c r="C563" s="52" t="s">
        <v>549</v>
      </c>
      <c r="D563" s="51" t="s">
        <v>544</v>
      </c>
      <c r="E563" s="51">
        <v>0</v>
      </c>
      <c r="F563" s="51">
        <v>23.035699999999999</v>
      </c>
      <c r="G563" s="51">
        <v>46.8262</v>
      </c>
      <c r="H563" s="51">
        <v>2</v>
      </c>
      <c r="I563" s="51">
        <v>0.11260000000000001</v>
      </c>
      <c r="J563" s="51">
        <v>14.7239</v>
      </c>
      <c r="K563" s="51">
        <v>13.02</v>
      </c>
      <c r="L563" s="51">
        <v>0</v>
      </c>
      <c r="M563" s="51">
        <v>0</v>
      </c>
      <c r="N563" s="51">
        <v>99.718399999999988</v>
      </c>
      <c r="O563" s="53">
        <v>0.57692759379698311</v>
      </c>
      <c r="P563" s="53">
        <v>0.66841552332197407</v>
      </c>
    </row>
    <row r="564" spans="1:16">
      <c r="A564" s="51"/>
      <c r="B564" s="51" t="s">
        <v>550</v>
      </c>
      <c r="C564" s="52" t="s">
        <v>549</v>
      </c>
      <c r="D564" s="51" t="s">
        <v>544</v>
      </c>
      <c r="E564" s="51">
        <v>0</v>
      </c>
      <c r="F564" s="51">
        <v>23.212599999999998</v>
      </c>
      <c r="G564" s="51">
        <v>48.657699999999998</v>
      </c>
      <c r="H564" s="51">
        <v>0</v>
      </c>
      <c r="I564" s="51">
        <v>9.3899999999999997E-2</v>
      </c>
      <c r="J564" s="51">
        <v>13.8292</v>
      </c>
      <c r="K564" s="51">
        <v>13.5387</v>
      </c>
      <c r="L564" s="51">
        <v>0</v>
      </c>
      <c r="M564" s="51">
        <v>0.16589999999999999</v>
      </c>
      <c r="N564" s="51">
        <v>99.498000000000005</v>
      </c>
      <c r="O564" s="53">
        <v>0.58440683917088332</v>
      </c>
      <c r="P564" s="53">
        <v>0.64548975032089428</v>
      </c>
    </row>
    <row r="565" spans="1:16">
      <c r="A565" s="51"/>
      <c r="B565" s="51" t="s">
        <v>550</v>
      </c>
      <c r="C565" s="52" t="s">
        <v>549</v>
      </c>
      <c r="D565" s="51" t="s">
        <v>544</v>
      </c>
      <c r="E565" s="51">
        <v>0</v>
      </c>
      <c r="F565" s="51">
        <v>23.597799999999999</v>
      </c>
      <c r="G565" s="51">
        <v>47.601599999999998</v>
      </c>
      <c r="H565" s="51">
        <v>1.58</v>
      </c>
      <c r="I565" s="51">
        <v>7.5600000000000001E-2</v>
      </c>
      <c r="J565" s="51">
        <v>14.9209</v>
      </c>
      <c r="K565" s="51">
        <v>13.21</v>
      </c>
      <c r="L565" s="51">
        <v>0</v>
      </c>
      <c r="M565" s="51">
        <v>0</v>
      </c>
      <c r="N565" s="51">
        <v>100.98589999999999</v>
      </c>
      <c r="O565" s="53">
        <v>0.57505077052230968</v>
      </c>
      <c r="P565" s="53">
        <v>0.66815026201372296</v>
      </c>
    </row>
    <row r="566" spans="1:16">
      <c r="A566" s="51"/>
      <c r="B566" s="51" t="s">
        <v>550</v>
      </c>
      <c r="C566" s="52" t="s">
        <v>549</v>
      </c>
      <c r="D566" s="51" t="s">
        <v>544</v>
      </c>
      <c r="E566" s="51">
        <v>0</v>
      </c>
      <c r="F566" s="51">
        <v>22.713100000000001</v>
      </c>
      <c r="G566" s="51">
        <v>48.1721</v>
      </c>
      <c r="H566" s="51">
        <v>1.46</v>
      </c>
      <c r="I566" s="51">
        <v>7.0599999999999996E-2</v>
      </c>
      <c r="J566" s="51">
        <v>15.43</v>
      </c>
      <c r="K566" s="51">
        <v>11.75</v>
      </c>
      <c r="L566" s="51">
        <v>0.129</v>
      </c>
      <c r="M566" s="51">
        <v>0</v>
      </c>
      <c r="N566" s="51">
        <v>99.724800000000002</v>
      </c>
      <c r="O566" s="53">
        <v>0.58725130136806913</v>
      </c>
      <c r="P566" s="53">
        <v>0.70067253241180705</v>
      </c>
    </row>
    <row r="567" spans="1:16">
      <c r="A567" s="51"/>
      <c r="B567" s="51" t="s">
        <v>550</v>
      </c>
      <c r="C567" s="52" t="s">
        <v>549</v>
      </c>
      <c r="D567" s="51" t="s">
        <v>544</v>
      </c>
      <c r="E567" s="51">
        <v>0</v>
      </c>
      <c r="F567" s="51">
        <v>22.345199999999998</v>
      </c>
      <c r="G567" s="51">
        <v>47.0124</v>
      </c>
      <c r="H567" s="51">
        <v>2.85</v>
      </c>
      <c r="I567" s="51">
        <v>5.9299999999999999E-2</v>
      </c>
      <c r="J567" s="51">
        <v>14.756500000000001</v>
      </c>
      <c r="K567" s="51">
        <v>12.78</v>
      </c>
      <c r="L567" s="51">
        <v>0</v>
      </c>
      <c r="M567" s="51">
        <v>0</v>
      </c>
      <c r="N567" s="51">
        <v>99.803399999999982</v>
      </c>
      <c r="O567" s="53">
        <v>0.58530156307203074</v>
      </c>
      <c r="P567" s="53">
        <v>0.67301300192262115</v>
      </c>
    </row>
    <row r="568" spans="1:16">
      <c r="A568" s="51"/>
      <c r="B568" s="51" t="s">
        <v>550</v>
      </c>
      <c r="C568" s="52" t="s">
        <v>549</v>
      </c>
      <c r="D568" s="51" t="s">
        <v>544</v>
      </c>
      <c r="E568" s="51">
        <v>0</v>
      </c>
      <c r="F568" s="51">
        <v>22.463899999999999</v>
      </c>
      <c r="G568" s="51">
        <v>46.429900000000004</v>
      </c>
      <c r="H568" s="51">
        <v>3.11</v>
      </c>
      <c r="I568" s="51">
        <v>9.69E-2</v>
      </c>
      <c r="J568" s="51">
        <v>14.4941</v>
      </c>
      <c r="K568" s="51">
        <v>13.29</v>
      </c>
      <c r="L568" s="51">
        <v>0</v>
      </c>
      <c r="M568" s="51">
        <v>0</v>
      </c>
      <c r="N568" s="51">
        <v>99.884800000000013</v>
      </c>
      <c r="O568" s="53">
        <v>0.58098295430619329</v>
      </c>
      <c r="P568" s="53">
        <v>0.66033149616064868</v>
      </c>
    </row>
    <row r="569" spans="1:16">
      <c r="A569" s="51"/>
      <c r="B569" s="51" t="s">
        <v>550</v>
      </c>
      <c r="C569" s="52" t="s">
        <v>549</v>
      </c>
      <c r="D569" s="51" t="s">
        <v>544</v>
      </c>
      <c r="E569" s="51">
        <v>0</v>
      </c>
      <c r="F569" s="51">
        <v>21.6678</v>
      </c>
      <c r="G569" s="51">
        <v>46.090400000000002</v>
      </c>
      <c r="H569" s="51">
        <v>4.59</v>
      </c>
      <c r="I569" s="51">
        <v>8.3900000000000002E-2</v>
      </c>
      <c r="J569" s="51">
        <v>14.5007</v>
      </c>
      <c r="K569" s="51">
        <v>12.95</v>
      </c>
      <c r="L569" s="51">
        <v>0</v>
      </c>
      <c r="M569" s="51">
        <v>0.23880000000000001</v>
      </c>
      <c r="N569" s="51">
        <v>100.1216</v>
      </c>
      <c r="O569" s="53">
        <v>0.5879635507018961</v>
      </c>
      <c r="P569" s="53">
        <v>0.66622118038147005</v>
      </c>
    </row>
    <row r="570" spans="1:16">
      <c r="A570" s="51"/>
      <c r="B570" s="51" t="s">
        <v>550</v>
      </c>
      <c r="C570" s="52" t="s">
        <v>549</v>
      </c>
      <c r="D570" s="51" t="s">
        <v>544</v>
      </c>
      <c r="E570" s="51">
        <v>0</v>
      </c>
      <c r="F570" s="51">
        <v>21.1646</v>
      </c>
      <c r="G570" s="51">
        <v>47.2134</v>
      </c>
      <c r="H570" s="51">
        <v>4.3</v>
      </c>
      <c r="I570" s="51">
        <v>8.2299999999999998E-2</v>
      </c>
      <c r="J570" s="51">
        <v>14.56</v>
      </c>
      <c r="K570" s="51">
        <v>13.09</v>
      </c>
      <c r="L570" s="51">
        <v>0</v>
      </c>
      <c r="M570" s="51">
        <v>0.15909999999999999</v>
      </c>
      <c r="N570" s="51">
        <v>100.5694</v>
      </c>
      <c r="O570" s="53">
        <v>0.59943788770101936</v>
      </c>
      <c r="P570" s="53">
        <v>0.66473595539754837</v>
      </c>
    </row>
    <row r="571" spans="1:16">
      <c r="A571" s="51"/>
      <c r="B571" s="51" t="s">
        <v>550</v>
      </c>
      <c r="C571" s="52" t="s">
        <v>549</v>
      </c>
      <c r="D571" s="51" t="s">
        <v>544</v>
      </c>
      <c r="E571" s="51">
        <v>0</v>
      </c>
      <c r="F571" s="51">
        <v>20.867999999999999</v>
      </c>
      <c r="G571" s="51">
        <v>47.550899999999999</v>
      </c>
      <c r="H571" s="51">
        <v>3.99</v>
      </c>
      <c r="I571" s="51">
        <v>6.5799999999999997E-2</v>
      </c>
      <c r="J571" s="51">
        <v>14.4735</v>
      </c>
      <c r="K571" s="51">
        <v>13.06</v>
      </c>
      <c r="L571" s="51">
        <v>0</v>
      </c>
      <c r="M571" s="51">
        <v>0.19239999999999999</v>
      </c>
      <c r="N571" s="51">
        <v>100.20059999999999</v>
      </c>
      <c r="O571" s="53">
        <v>0.60452598604866681</v>
      </c>
      <c r="P571" s="53">
        <v>0.66391885290195551</v>
      </c>
    </row>
    <row r="572" spans="1:16">
      <c r="A572" s="51"/>
      <c r="B572" s="51" t="s">
        <v>550</v>
      </c>
      <c r="C572" s="52" t="s">
        <v>549</v>
      </c>
      <c r="D572" s="51" t="s">
        <v>544</v>
      </c>
      <c r="E572" s="51">
        <v>0</v>
      </c>
      <c r="F572" s="51">
        <v>20.9693</v>
      </c>
      <c r="G572" s="51">
        <v>48.050199999999997</v>
      </c>
      <c r="H572" s="51">
        <v>3.94</v>
      </c>
      <c r="I572" s="51">
        <v>7.9899999999999999E-2</v>
      </c>
      <c r="J572" s="51">
        <v>14.5223</v>
      </c>
      <c r="K572" s="51">
        <v>13.19</v>
      </c>
      <c r="L572" s="51">
        <v>0</v>
      </c>
      <c r="M572" s="51">
        <v>0.17230000000000001</v>
      </c>
      <c r="N572" s="51">
        <v>100.92399999999999</v>
      </c>
      <c r="O572" s="53">
        <v>0.60586473269205809</v>
      </c>
      <c r="P572" s="53">
        <v>0.66245827837266225</v>
      </c>
    </row>
    <row r="573" spans="1:16">
      <c r="A573" s="51"/>
      <c r="B573" s="51" t="s">
        <v>550</v>
      </c>
      <c r="C573" s="52" t="s">
        <v>549</v>
      </c>
      <c r="D573" s="51" t="s">
        <v>544</v>
      </c>
      <c r="E573" s="51">
        <v>0</v>
      </c>
      <c r="F573" s="51">
        <v>21.4681</v>
      </c>
      <c r="G573" s="51">
        <v>46.587299999999999</v>
      </c>
      <c r="H573" s="51">
        <v>3.33</v>
      </c>
      <c r="I573" s="51">
        <v>6.4100000000000004E-2</v>
      </c>
      <c r="J573" s="51">
        <v>13.6783</v>
      </c>
      <c r="K573" s="51">
        <v>14.08</v>
      </c>
      <c r="L573" s="51">
        <v>0</v>
      </c>
      <c r="M573" s="51">
        <v>0.2087</v>
      </c>
      <c r="N573" s="51">
        <v>99.416499999999971</v>
      </c>
      <c r="O573" s="53">
        <v>0.59279589533450094</v>
      </c>
      <c r="P573" s="53">
        <v>0.63392613466933023</v>
      </c>
    </row>
    <row r="574" spans="1:16">
      <c r="A574" s="51"/>
      <c r="B574" s="51" t="s">
        <v>550</v>
      </c>
      <c r="C574" s="52" t="s">
        <v>549</v>
      </c>
      <c r="D574" s="51" t="s">
        <v>544</v>
      </c>
      <c r="E574" s="51">
        <v>0</v>
      </c>
      <c r="F574" s="51">
        <v>20.924600000000002</v>
      </c>
      <c r="G574" s="51">
        <v>46.917400000000001</v>
      </c>
      <c r="H574" s="51">
        <v>3.05</v>
      </c>
      <c r="I574" s="51">
        <v>4.8099999999999997E-2</v>
      </c>
      <c r="J574" s="51">
        <v>13.972099999999999</v>
      </c>
      <c r="K574" s="51">
        <v>13.2</v>
      </c>
      <c r="L574" s="51">
        <v>0</v>
      </c>
      <c r="M574" s="51">
        <v>0.1757</v>
      </c>
      <c r="N574" s="51">
        <v>98.287900000000008</v>
      </c>
      <c r="O574" s="53">
        <v>0.60066551385416345</v>
      </c>
      <c r="P574" s="53">
        <v>0.65359690112428848</v>
      </c>
    </row>
    <row r="575" spans="1:16">
      <c r="A575" s="51"/>
      <c r="B575" s="51" t="s">
        <v>550</v>
      </c>
      <c r="C575" s="52" t="s">
        <v>549</v>
      </c>
      <c r="D575" s="51" t="s">
        <v>544</v>
      </c>
      <c r="E575" s="51">
        <v>0.38690000000000002</v>
      </c>
      <c r="F575" s="51">
        <v>22.439299999999999</v>
      </c>
      <c r="G575" s="51">
        <v>45.624499999999998</v>
      </c>
      <c r="H575" s="51">
        <v>0.43</v>
      </c>
      <c r="I575" s="51">
        <v>7.1199999999999999E-2</v>
      </c>
      <c r="J575" s="51">
        <v>13.6874</v>
      </c>
      <c r="K575" s="51">
        <v>13.22</v>
      </c>
      <c r="L575" s="51">
        <v>0</v>
      </c>
      <c r="M575" s="51">
        <v>0</v>
      </c>
      <c r="N575" s="51">
        <v>95.859300000000005</v>
      </c>
      <c r="O575" s="53">
        <v>0.57698453181703413</v>
      </c>
      <c r="P575" s="53">
        <v>0.64857626750060082</v>
      </c>
    </row>
    <row r="576" spans="1:16">
      <c r="A576" s="51"/>
      <c r="B576" s="51" t="s">
        <v>550</v>
      </c>
      <c r="C576" s="52" t="s">
        <v>549</v>
      </c>
      <c r="D576" s="51" t="s">
        <v>545</v>
      </c>
      <c r="E576" s="51">
        <v>0</v>
      </c>
      <c r="F576" s="51">
        <v>23.773199999999999</v>
      </c>
      <c r="G576" s="51">
        <v>44.7851</v>
      </c>
      <c r="H576" s="51">
        <v>4.3099999999999996</v>
      </c>
      <c r="I576" s="51">
        <v>0.05</v>
      </c>
      <c r="J576" s="51">
        <v>15.8178</v>
      </c>
      <c r="K576" s="51">
        <v>11.36</v>
      </c>
      <c r="L576" s="51">
        <v>0</v>
      </c>
      <c r="M576" s="51">
        <v>0.22109999999999999</v>
      </c>
      <c r="N576" s="51">
        <v>100.31720000000001</v>
      </c>
      <c r="O576" s="53">
        <v>0.55825729078886988</v>
      </c>
      <c r="P576" s="53">
        <v>0.7128117630756815</v>
      </c>
    </row>
    <row r="577" spans="1:16">
      <c r="A577" s="51"/>
      <c r="B577" s="51" t="s">
        <v>550</v>
      </c>
      <c r="C577" s="52" t="s">
        <v>549</v>
      </c>
      <c r="D577" s="51" t="s">
        <v>545</v>
      </c>
      <c r="E577" s="51">
        <v>0</v>
      </c>
      <c r="F577" s="51">
        <v>23.436</v>
      </c>
      <c r="G577" s="51">
        <v>45.292400000000001</v>
      </c>
      <c r="H577" s="51">
        <v>3.68</v>
      </c>
      <c r="I577" s="51">
        <v>6.2799999999999995E-2</v>
      </c>
      <c r="J577" s="51">
        <v>14.813499999999999</v>
      </c>
      <c r="K577" s="51">
        <v>13.09</v>
      </c>
      <c r="L577" s="51">
        <v>0</v>
      </c>
      <c r="M577" s="51">
        <v>0.15609999999999999</v>
      </c>
      <c r="N577" s="51">
        <v>100.5308</v>
      </c>
      <c r="O577" s="53">
        <v>0.56454820954058971</v>
      </c>
      <c r="P577" s="53">
        <v>0.66857174946709541</v>
      </c>
    </row>
    <row r="578" spans="1:16">
      <c r="A578" s="51"/>
      <c r="B578" s="51" t="s">
        <v>550</v>
      </c>
      <c r="C578" s="52" t="s">
        <v>549</v>
      </c>
      <c r="D578" s="51" t="s">
        <v>545</v>
      </c>
      <c r="E578" s="51">
        <v>0</v>
      </c>
      <c r="F578" s="51">
        <v>23.744199999999999</v>
      </c>
      <c r="G578" s="51">
        <v>44.720599999999997</v>
      </c>
      <c r="H578" s="51">
        <v>3.84</v>
      </c>
      <c r="I578" s="51">
        <v>5.74E-2</v>
      </c>
      <c r="J578" s="51">
        <v>14.7212</v>
      </c>
      <c r="K578" s="51">
        <v>13.08</v>
      </c>
      <c r="L578" s="51">
        <v>0.13730000000000001</v>
      </c>
      <c r="M578" s="51">
        <v>0.19900000000000001</v>
      </c>
      <c r="N578" s="51">
        <v>100.49969999999999</v>
      </c>
      <c r="O578" s="53">
        <v>0.558202878037938</v>
      </c>
      <c r="P578" s="53">
        <v>0.66735500620192956</v>
      </c>
    </row>
    <row r="579" spans="1:16">
      <c r="A579" s="51"/>
      <c r="B579" s="51" t="s">
        <v>550</v>
      </c>
      <c r="C579" s="52" t="s">
        <v>549</v>
      </c>
      <c r="D579" s="51" t="s">
        <v>545</v>
      </c>
      <c r="E579" s="51">
        <v>0</v>
      </c>
      <c r="F579" s="51">
        <v>24.396100000000001</v>
      </c>
      <c r="G579" s="51">
        <v>43.541800000000002</v>
      </c>
      <c r="H579" s="51">
        <v>4.13</v>
      </c>
      <c r="I579" s="51">
        <v>5.4300000000000001E-2</v>
      </c>
      <c r="J579" s="51">
        <v>14.977</v>
      </c>
      <c r="K579" s="51">
        <v>12.7</v>
      </c>
      <c r="L579" s="51">
        <v>0.13120000000000001</v>
      </c>
      <c r="M579" s="51">
        <v>0.2145</v>
      </c>
      <c r="N579" s="51">
        <v>100.14490000000001</v>
      </c>
      <c r="O579" s="53">
        <v>0.54489720799043495</v>
      </c>
      <c r="P579" s="53">
        <v>0.67764185299882285</v>
      </c>
    </row>
    <row r="580" spans="1:16">
      <c r="A580" s="51"/>
      <c r="B580" s="51" t="s">
        <v>550</v>
      </c>
      <c r="C580" s="52" t="s">
        <v>549</v>
      </c>
      <c r="D580" s="51" t="s">
        <v>545</v>
      </c>
      <c r="E580" s="51">
        <v>0</v>
      </c>
      <c r="F580" s="51">
        <v>24.514099999999999</v>
      </c>
      <c r="G580" s="51">
        <v>43.0824</v>
      </c>
      <c r="H580" s="51">
        <v>4.12</v>
      </c>
      <c r="I580" s="51">
        <v>5.74E-2</v>
      </c>
      <c r="J580" s="51">
        <v>14.986800000000001</v>
      </c>
      <c r="K580" s="51">
        <v>12.49</v>
      </c>
      <c r="L580" s="51">
        <v>0.1278</v>
      </c>
      <c r="M580" s="51">
        <v>0.20519999999999999</v>
      </c>
      <c r="N580" s="51">
        <v>99.583699999999993</v>
      </c>
      <c r="O580" s="53">
        <v>0.54106773445679546</v>
      </c>
      <c r="P580" s="53">
        <v>0.68141528474196522</v>
      </c>
    </row>
    <row r="581" spans="1:16">
      <c r="A581" s="51"/>
      <c r="B581" s="51" t="s">
        <v>550</v>
      </c>
      <c r="C581" s="52" t="s">
        <v>549</v>
      </c>
      <c r="D581" s="51" t="s">
        <v>545</v>
      </c>
      <c r="E581" s="51">
        <v>0</v>
      </c>
      <c r="F581" s="51">
        <v>25.161899999999999</v>
      </c>
      <c r="G581" s="51">
        <v>43.493299999999998</v>
      </c>
      <c r="H581" s="51">
        <v>1.97</v>
      </c>
      <c r="I581" s="51">
        <v>5.91E-2</v>
      </c>
      <c r="J581" s="51">
        <v>13.8142</v>
      </c>
      <c r="K581" s="51">
        <v>14.37</v>
      </c>
      <c r="L581" s="51">
        <v>0</v>
      </c>
      <c r="M581" s="51">
        <v>0</v>
      </c>
      <c r="N581" s="51">
        <v>98.868499999999997</v>
      </c>
      <c r="O581" s="53">
        <v>0.53694546535623211</v>
      </c>
      <c r="P581" s="53">
        <v>0.63148583812512671</v>
      </c>
    </row>
    <row r="582" spans="1:16">
      <c r="A582" s="51"/>
      <c r="B582" s="51" t="s">
        <v>550</v>
      </c>
      <c r="C582" s="52" t="s">
        <v>549</v>
      </c>
      <c r="D582" s="51" t="s">
        <v>545</v>
      </c>
      <c r="E582" s="51">
        <v>0</v>
      </c>
      <c r="F582" s="51">
        <v>25.379200000000001</v>
      </c>
      <c r="G582" s="51">
        <v>43.778399999999998</v>
      </c>
      <c r="H582" s="51">
        <v>1.76</v>
      </c>
      <c r="I582" s="51">
        <v>0</v>
      </c>
      <c r="J582" s="51">
        <v>13.7729</v>
      </c>
      <c r="K582" s="51">
        <v>14.59</v>
      </c>
      <c r="L582" s="51">
        <v>0</v>
      </c>
      <c r="M582" s="51">
        <v>0.25440000000000002</v>
      </c>
      <c r="N582" s="51">
        <v>99.534900000000022</v>
      </c>
      <c r="O582" s="53">
        <v>0.53643190713725719</v>
      </c>
      <c r="P582" s="53">
        <v>0.6272432954047259</v>
      </c>
    </row>
    <row r="583" spans="1:16">
      <c r="A583" s="51"/>
      <c r="B583" s="51" t="s">
        <v>550</v>
      </c>
      <c r="C583" s="52" t="s">
        <v>549</v>
      </c>
      <c r="D583" s="51" t="s">
        <v>545</v>
      </c>
      <c r="E583" s="51">
        <v>0</v>
      </c>
      <c r="F583" s="51">
        <v>24.566099999999999</v>
      </c>
      <c r="G583" s="51">
        <v>44.380299999999998</v>
      </c>
      <c r="H583" s="51">
        <v>3.76</v>
      </c>
      <c r="I583" s="51">
        <v>6.7100000000000007E-2</v>
      </c>
      <c r="J583" s="51">
        <v>15.705500000000001</v>
      </c>
      <c r="K583" s="51">
        <v>11.75</v>
      </c>
      <c r="L583" s="51">
        <v>0</v>
      </c>
      <c r="M583" s="51">
        <v>0.23300000000000001</v>
      </c>
      <c r="N583" s="51">
        <v>100.462</v>
      </c>
      <c r="O583" s="53">
        <v>0.54790361258968823</v>
      </c>
      <c r="P583" s="53">
        <v>0.70437096624839135</v>
      </c>
    </row>
    <row r="584" spans="1:16">
      <c r="A584" s="51"/>
      <c r="B584" s="51" t="s">
        <v>550</v>
      </c>
      <c r="C584" s="52" t="s">
        <v>549</v>
      </c>
      <c r="D584" s="51" t="s">
        <v>545</v>
      </c>
      <c r="E584" s="51">
        <v>0</v>
      </c>
      <c r="F584" s="51">
        <v>24.526199999999999</v>
      </c>
      <c r="G584" s="51">
        <v>44.605499999999999</v>
      </c>
      <c r="H584" s="51">
        <v>3.88</v>
      </c>
      <c r="I584" s="51">
        <v>6.0100000000000001E-2</v>
      </c>
      <c r="J584" s="51">
        <v>15.612299999999999</v>
      </c>
      <c r="K584" s="51">
        <v>11.99</v>
      </c>
      <c r="L584" s="51">
        <v>0</v>
      </c>
      <c r="M584" s="51">
        <v>0.28510000000000002</v>
      </c>
      <c r="N584" s="51">
        <v>100.9592</v>
      </c>
      <c r="O584" s="53">
        <v>0.54955948154842538</v>
      </c>
      <c r="P584" s="53">
        <v>0.69889218977745327</v>
      </c>
    </row>
    <row r="585" spans="1:16">
      <c r="A585" s="51"/>
      <c r="B585" s="51" t="s">
        <v>550</v>
      </c>
      <c r="C585" s="52" t="s">
        <v>549</v>
      </c>
      <c r="D585" s="51" t="s">
        <v>545</v>
      </c>
      <c r="E585" s="51">
        <v>0</v>
      </c>
      <c r="F585" s="51">
        <v>23.167899999999999</v>
      </c>
      <c r="G585" s="51">
        <v>45.480800000000002</v>
      </c>
      <c r="H585" s="51">
        <v>4.41</v>
      </c>
      <c r="I585" s="51">
        <v>7.6600000000000001E-2</v>
      </c>
      <c r="J585" s="51">
        <v>15.639699999999999</v>
      </c>
      <c r="K585" s="51">
        <v>11.89</v>
      </c>
      <c r="L585" s="51">
        <v>0</v>
      </c>
      <c r="M585" s="51">
        <v>0</v>
      </c>
      <c r="N585" s="51">
        <v>100.66500000000001</v>
      </c>
      <c r="O585" s="53">
        <v>0.56839316560052344</v>
      </c>
      <c r="P585" s="53">
        <v>0.70101939890710119</v>
      </c>
    </row>
    <row r="586" spans="1:16">
      <c r="A586" s="51"/>
      <c r="B586" s="51" t="s">
        <v>550</v>
      </c>
      <c r="C586" s="52" t="s">
        <v>549</v>
      </c>
      <c r="D586" s="51" t="s">
        <v>545</v>
      </c>
      <c r="E586" s="51">
        <v>0</v>
      </c>
      <c r="F586" s="51">
        <v>23.194299999999998</v>
      </c>
      <c r="G586" s="51">
        <v>45.863700000000001</v>
      </c>
      <c r="H586" s="51">
        <v>3.95</v>
      </c>
      <c r="I586" s="51">
        <v>4.5499999999999999E-2</v>
      </c>
      <c r="J586" s="51">
        <v>15.7507</v>
      </c>
      <c r="K586" s="51">
        <v>11.43</v>
      </c>
      <c r="L586" s="51">
        <v>0</v>
      </c>
      <c r="M586" s="51">
        <v>0.26040000000000002</v>
      </c>
      <c r="N586" s="51">
        <v>100.49459999999999</v>
      </c>
      <c r="O586" s="53">
        <v>0.57016959815662038</v>
      </c>
      <c r="P586" s="53">
        <v>0.7106792680005326</v>
      </c>
    </row>
    <row r="587" spans="1:16">
      <c r="A587" s="51"/>
      <c r="B587" s="51" t="s">
        <v>550</v>
      </c>
      <c r="C587" s="52" t="s">
        <v>549</v>
      </c>
      <c r="D587" s="51" t="s">
        <v>545</v>
      </c>
      <c r="E587" s="51">
        <v>0</v>
      </c>
      <c r="F587" s="51">
        <v>23.611699999999999</v>
      </c>
      <c r="G587" s="51">
        <v>43.844999999999999</v>
      </c>
      <c r="H587" s="51">
        <v>3.96</v>
      </c>
      <c r="I587" s="51">
        <v>5.5399999999999998E-2</v>
      </c>
      <c r="J587" s="51">
        <v>15.567600000000001</v>
      </c>
      <c r="K587" s="51">
        <v>11.23</v>
      </c>
      <c r="L587" s="51">
        <v>0</v>
      </c>
      <c r="M587" s="51">
        <v>0</v>
      </c>
      <c r="N587" s="51">
        <v>98.2697</v>
      </c>
      <c r="O587" s="53">
        <v>0.55470367190730974</v>
      </c>
      <c r="P587" s="53">
        <v>0.71190313344477241</v>
      </c>
    </row>
    <row r="588" spans="1:16">
      <c r="A588" s="51"/>
      <c r="B588" s="51" t="s">
        <v>550</v>
      </c>
      <c r="C588" s="52" t="s">
        <v>549</v>
      </c>
      <c r="D588" s="51" t="s">
        <v>545</v>
      </c>
      <c r="E588" s="51">
        <v>0</v>
      </c>
      <c r="F588" s="51">
        <v>23.917999999999999</v>
      </c>
      <c r="G588" s="51">
        <v>45.485500000000002</v>
      </c>
      <c r="H588" s="51">
        <v>3.79</v>
      </c>
      <c r="I588" s="51">
        <v>7.1099999999999997E-2</v>
      </c>
      <c r="J588" s="51">
        <v>15.904500000000001</v>
      </c>
      <c r="K588" s="51">
        <v>11.59</v>
      </c>
      <c r="L588" s="51">
        <v>0</v>
      </c>
      <c r="M588" s="51">
        <v>0.1686</v>
      </c>
      <c r="N588" s="51">
        <v>100.92770000000002</v>
      </c>
      <c r="O588" s="53">
        <v>0.56058535490078198</v>
      </c>
      <c r="P588" s="53">
        <v>0.70981824080508915</v>
      </c>
    </row>
    <row r="589" spans="1:16">
      <c r="A589" s="51"/>
      <c r="B589" s="51" t="s">
        <v>550</v>
      </c>
      <c r="C589" s="52" t="s">
        <v>549</v>
      </c>
      <c r="D589" s="51" t="s">
        <v>545</v>
      </c>
      <c r="E589" s="51">
        <v>0</v>
      </c>
      <c r="F589" s="51">
        <v>24.2898</v>
      </c>
      <c r="G589" s="51">
        <v>46.060699999999997</v>
      </c>
      <c r="H589" s="51">
        <v>2.09</v>
      </c>
      <c r="I589" s="51">
        <v>5.4199999999999998E-2</v>
      </c>
      <c r="J589" s="51">
        <v>15.283300000000001</v>
      </c>
      <c r="K589" s="51">
        <v>12.3</v>
      </c>
      <c r="L589" s="51">
        <v>0</v>
      </c>
      <c r="M589" s="51">
        <v>0.20530000000000001</v>
      </c>
      <c r="N589" s="51">
        <v>100.28329999999998</v>
      </c>
      <c r="O589" s="53">
        <v>0.55988105209282268</v>
      </c>
      <c r="P589" s="53">
        <v>0.68894752771473833</v>
      </c>
    </row>
    <row r="590" spans="1:16">
      <c r="A590" s="51"/>
      <c r="B590" s="51" t="s">
        <v>550</v>
      </c>
      <c r="C590" s="52" t="s">
        <v>549</v>
      </c>
      <c r="D590" s="51" t="s">
        <v>546</v>
      </c>
      <c r="E590" s="51">
        <v>0</v>
      </c>
      <c r="F590" s="51">
        <v>23.517199999999999</v>
      </c>
      <c r="G590" s="51">
        <v>43.993699999999997</v>
      </c>
      <c r="H590" s="51">
        <v>4.66</v>
      </c>
      <c r="I590" s="51">
        <v>6.4899999999999999E-2</v>
      </c>
      <c r="J590" s="51">
        <v>15.321</v>
      </c>
      <c r="K590" s="51">
        <v>11.98</v>
      </c>
      <c r="L590" s="51">
        <v>0</v>
      </c>
      <c r="M590" s="51">
        <v>0</v>
      </c>
      <c r="N590" s="51">
        <v>99.536799999999985</v>
      </c>
      <c r="O590" s="53">
        <v>0.55652980171187016</v>
      </c>
      <c r="P590" s="53">
        <v>0.69509067531589164</v>
      </c>
    </row>
    <row r="591" spans="1:16">
      <c r="A591" s="51"/>
      <c r="B591" s="51" t="s">
        <v>550</v>
      </c>
      <c r="C591" s="52" t="s">
        <v>549</v>
      </c>
      <c r="D591" s="51" t="s">
        <v>546</v>
      </c>
      <c r="E591" s="51">
        <v>0.28770000000000001</v>
      </c>
      <c r="F591" s="51">
        <v>23.687899999999999</v>
      </c>
      <c r="G591" s="51">
        <v>44.448799999999999</v>
      </c>
      <c r="H591" s="51">
        <v>3.5</v>
      </c>
      <c r="I591" s="51">
        <v>6.4399999999999999E-2</v>
      </c>
      <c r="J591" s="51">
        <v>14.649900000000001</v>
      </c>
      <c r="K591" s="51">
        <v>13.08</v>
      </c>
      <c r="L591" s="51">
        <v>0</v>
      </c>
      <c r="M591" s="51">
        <v>0.23180000000000001</v>
      </c>
      <c r="N591" s="51">
        <v>99.950500000000005</v>
      </c>
      <c r="O591" s="53">
        <v>0.55728470001672914</v>
      </c>
      <c r="P591" s="53">
        <v>0.66627633211011661</v>
      </c>
    </row>
    <row r="592" spans="1:16">
      <c r="A592" s="51"/>
      <c r="B592" s="51" t="s">
        <v>550</v>
      </c>
      <c r="C592" s="52" t="s">
        <v>549</v>
      </c>
      <c r="D592" s="51" t="s">
        <v>546</v>
      </c>
      <c r="E592" s="51">
        <v>0</v>
      </c>
      <c r="F592" s="51">
        <v>23.936699999999998</v>
      </c>
      <c r="G592" s="51">
        <v>44.679400000000001</v>
      </c>
      <c r="H592" s="51">
        <v>3.54</v>
      </c>
      <c r="I592" s="51">
        <v>6.9599999999999995E-2</v>
      </c>
      <c r="J592" s="51">
        <v>14.789300000000001</v>
      </c>
      <c r="K592" s="51">
        <v>13.06</v>
      </c>
      <c r="L592" s="51">
        <v>0</v>
      </c>
      <c r="M592" s="51">
        <v>0.1608</v>
      </c>
      <c r="N592" s="51">
        <v>100.2358</v>
      </c>
      <c r="O592" s="53">
        <v>0.55598314218590805</v>
      </c>
      <c r="P592" s="53">
        <v>0.66871786209229411</v>
      </c>
    </row>
    <row r="593" spans="1:16">
      <c r="A593" s="51"/>
      <c r="B593" s="51" t="s">
        <v>550</v>
      </c>
      <c r="C593" s="52" t="s">
        <v>549</v>
      </c>
      <c r="D593" s="51" t="s">
        <v>546</v>
      </c>
      <c r="E593" s="51">
        <v>0</v>
      </c>
      <c r="F593" s="51">
        <v>24.020299999999999</v>
      </c>
      <c r="G593" s="51">
        <v>44.305900000000001</v>
      </c>
      <c r="H593" s="51">
        <v>4.0999999999999996</v>
      </c>
      <c r="I593" s="51">
        <v>8.6099999999999996E-2</v>
      </c>
      <c r="J593" s="51">
        <v>14.953900000000001</v>
      </c>
      <c r="K593" s="51">
        <v>12.82</v>
      </c>
      <c r="L593" s="51">
        <v>0</v>
      </c>
      <c r="M593" s="51">
        <v>0.28439999999999999</v>
      </c>
      <c r="N593" s="51">
        <v>100.57060000000001</v>
      </c>
      <c r="O593" s="53">
        <v>0.55304817280272389</v>
      </c>
      <c r="P593" s="53">
        <v>0.67524569580413929</v>
      </c>
    </row>
    <row r="594" spans="1:16">
      <c r="A594" s="51"/>
      <c r="B594" s="51" t="s">
        <v>550</v>
      </c>
      <c r="C594" s="52" t="s">
        <v>549</v>
      </c>
      <c r="D594" s="51" t="s">
        <v>546</v>
      </c>
      <c r="E594" s="51">
        <v>0</v>
      </c>
      <c r="F594" s="51">
        <v>23.815200000000001</v>
      </c>
      <c r="G594" s="51">
        <v>43.991199999999999</v>
      </c>
      <c r="H594" s="51">
        <v>3.89</v>
      </c>
      <c r="I594" s="51">
        <v>5.4800000000000001E-2</v>
      </c>
      <c r="J594" s="51">
        <v>14.6218</v>
      </c>
      <c r="K594" s="51">
        <v>13.06</v>
      </c>
      <c r="L594" s="51">
        <v>0</v>
      </c>
      <c r="M594" s="51">
        <v>0.20710000000000001</v>
      </c>
      <c r="N594" s="51">
        <v>99.64009999999999</v>
      </c>
      <c r="O594" s="53">
        <v>0.55340583235878726</v>
      </c>
      <c r="P594" s="53">
        <v>0.66618967105594384</v>
      </c>
    </row>
    <row r="595" spans="1:16">
      <c r="A595" s="51"/>
      <c r="B595" s="51" t="s">
        <v>550</v>
      </c>
      <c r="C595" s="52" t="s">
        <v>549</v>
      </c>
      <c r="D595" s="51" t="s">
        <v>546</v>
      </c>
      <c r="E595" s="51">
        <v>0</v>
      </c>
      <c r="F595" s="51">
        <v>24.2502</v>
      </c>
      <c r="G595" s="51">
        <v>45.571399999999997</v>
      </c>
      <c r="H595" s="51">
        <v>2.13</v>
      </c>
      <c r="I595" s="51">
        <v>7.3200000000000001E-2</v>
      </c>
      <c r="J595" s="51">
        <v>14.561999999999999</v>
      </c>
      <c r="K595" s="51">
        <v>13.43</v>
      </c>
      <c r="L595" s="51">
        <v>0</v>
      </c>
      <c r="M595" s="51">
        <v>0</v>
      </c>
      <c r="N595" s="51">
        <v>100.01679999999999</v>
      </c>
      <c r="O595" s="53">
        <v>0.55765027268607958</v>
      </c>
      <c r="P595" s="53">
        <v>0.6590281687333962</v>
      </c>
    </row>
    <row r="596" spans="1:16">
      <c r="A596" s="51"/>
      <c r="B596" s="51" t="s">
        <v>550</v>
      </c>
      <c r="C596" s="52" t="s">
        <v>549</v>
      </c>
      <c r="D596" s="51" t="s">
        <v>546</v>
      </c>
      <c r="E596" s="51">
        <v>0</v>
      </c>
      <c r="F596" s="51">
        <v>24.610399999999998</v>
      </c>
      <c r="G596" s="51">
        <v>46.146900000000002</v>
      </c>
      <c r="H596" s="51">
        <v>1.61</v>
      </c>
      <c r="I596" s="51">
        <v>6.4100000000000004E-2</v>
      </c>
      <c r="J596" s="51">
        <v>15.190799999999999</v>
      </c>
      <c r="K596" s="51">
        <v>12.62</v>
      </c>
      <c r="L596" s="51">
        <v>0</v>
      </c>
      <c r="M596" s="51">
        <v>0</v>
      </c>
      <c r="N596" s="51">
        <v>100.2422</v>
      </c>
      <c r="O596" s="53">
        <v>0.55710880055599588</v>
      </c>
      <c r="P596" s="53">
        <v>0.68210211261924381</v>
      </c>
    </row>
    <row r="597" spans="1:16">
      <c r="A597" s="51"/>
      <c r="B597" s="51" t="s">
        <v>550</v>
      </c>
      <c r="C597" s="52" t="s">
        <v>549</v>
      </c>
      <c r="D597" s="51" t="s">
        <v>546</v>
      </c>
      <c r="E597" s="51">
        <v>0</v>
      </c>
      <c r="F597" s="51">
        <v>24.078800000000001</v>
      </c>
      <c r="G597" s="51">
        <v>46.133200000000002</v>
      </c>
      <c r="H597" s="51">
        <v>1.37</v>
      </c>
      <c r="I597" s="51">
        <v>6.13E-2</v>
      </c>
      <c r="J597" s="51">
        <v>15.160299999999999</v>
      </c>
      <c r="K597" s="51">
        <v>12.24</v>
      </c>
      <c r="L597" s="51">
        <v>0</v>
      </c>
      <c r="M597" s="51">
        <v>0</v>
      </c>
      <c r="N597" s="51">
        <v>99.043600000000012</v>
      </c>
      <c r="O597" s="53">
        <v>0.56241691593913923</v>
      </c>
      <c r="P597" s="53">
        <v>0.68826337940828231</v>
      </c>
    </row>
    <row r="598" spans="1:16">
      <c r="A598" s="51"/>
      <c r="B598" s="51" t="s">
        <v>550</v>
      </c>
      <c r="C598" s="52" t="s">
        <v>549</v>
      </c>
      <c r="D598" s="51" t="s">
        <v>546</v>
      </c>
      <c r="E598" s="51">
        <v>5.57E-2</v>
      </c>
      <c r="F598" s="51">
        <v>23.535699999999999</v>
      </c>
      <c r="G598" s="51">
        <v>47.027200000000001</v>
      </c>
      <c r="H598" s="51">
        <v>1.46</v>
      </c>
      <c r="I598" s="51">
        <v>3.1300000000000001E-2</v>
      </c>
      <c r="J598" s="51">
        <v>15.457100000000001</v>
      </c>
      <c r="K598" s="51">
        <v>11.62</v>
      </c>
      <c r="L598" s="51">
        <v>0.15670000000000001</v>
      </c>
      <c r="M598" s="51">
        <v>0.1731</v>
      </c>
      <c r="N598" s="51">
        <v>99.516800000000003</v>
      </c>
      <c r="O598" s="53">
        <v>0.57272638213743066</v>
      </c>
      <c r="P598" s="53">
        <v>0.70336691633538473</v>
      </c>
    </row>
    <row r="599" spans="1:16">
      <c r="A599" s="51"/>
      <c r="B599" s="51" t="s">
        <v>550</v>
      </c>
      <c r="C599" s="52" t="s">
        <v>549</v>
      </c>
      <c r="D599" s="51" t="s">
        <v>546</v>
      </c>
      <c r="E599" s="51">
        <v>0</v>
      </c>
      <c r="F599" s="51">
        <v>23.5642</v>
      </c>
      <c r="G599" s="51">
        <v>48.8157</v>
      </c>
      <c r="H599" s="51">
        <v>0</v>
      </c>
      <c r="I599" s="51">
        <v>0</v>
      </c>
      <c r="J599" s="51">
        <v>15.080299999999999</v>
      </c>
      <c r="K599" s="51">
        <v>12.745200000000001</v>
      </c>
      <c r="L599" s="51">
        <v>0</v>
      </c>
      <c r="M599" s="51">
        <v>0</v>
      </c>
      <c r="N599" s="51">
        <v>100.20539999999998</v>
      </c>
      <c r="O599" s="53">
        <v>0.58154016181297474</v>
      </c>
      <c r="P599" s="53">
        <v>0.67836683764884542</v>
      </c>
    </row>
    <row r="600" spans="1:16">
      <c r="A600" s="51"/>
      <c r="B600" s="51" t="s">
        <v>550</v>
      </c>
      <c r="C600" s="52" t="s">
        <v>549</v>
      </c>
      <c r="D600" s="51" t="s">
        <v>546</v>
      </c>
      <c r="E600" s="51">
        <v>0</v>
      </c>
      <c r="F600" s="51">
        <v>24.203299999999999</v>
      </c>
      <c r="G600" s="51">
        <v>45.595100000000002</v>
      </c>
      <c r="H600" s="51">
        <v>2.38</v>
      </c>
      <c r="I600" s="51">
        <v>9.5000000000000001E-2</v>
      </c>
      <c r="J600" s="51">
        <v>14.975</v>
      </c>
      <c r="K600" s="51">
        <v>12.71</v>
      </c>
      <c r="L600" s="51">
        <v>0.1457</v>
      </c>
      <c r="M600" s="51">
        <v>0.18240000000000001</v>
      </c>
      <c r="N600" s="51">
        <v>100.28649999999999</v>
      </c>
      <c r="O600" s="53">
        <v>0.55825597590325526</v>
      </c>
      <c r="P600" s="53">
        <v>0.67744071268571104</v>
      </c>
    </row>
    <row r="601" spans="1:16">
      <c r="A601" s="51"/>
      <c r="B601" s="51" t="s">
        <v>550</v>
      </c>
      <c r="C601" s="52" t="s">
        <v>549</v>
      </c>
      <c r="D601" s="51" t="s">
        <v>546</v>
      </c>
      <c r="E601" s="51">
        <v>0</v>
      </c>
      <c r="F601" s="51">
        <v>26.814299999999999</v>
      </c>
      <c r="G601" s="51">
        <v>44.633099999999999</v>
      </c>
      <c r="H601" s="51">
        <v>2.42</v>
      </c>
      <c r="I601" s="51">
        <v>8.2100000000000006E-2</v>
      </c>
      <c r="J601" s="51">
        <v>16.698</v>
      </c>
      <c r="K601" s="51">
        <v>11.24</v>
      </c>
      <c r="L601" s="51">
        <v>0</v>
      </c>
      <c r="M601" s="51">
        <v>0</v>
      </c>
      <c r="N601" s="51">
        <v>101.8875</v>
      </c>
      <c r="O601" s="53">
        <v>0.52755110352069678</v>
      </c>
      <c r="P601" s="53">
        <v>0.72588664329904462</v>
      </c>
    </row>
    <row r="602" spans="1:16">
      <c r="A602" s="51"/>
      <c r="B602" s="51" t="s">
        <v>550</v>
      </c>
      <c r="C602" s="52" t="s">
        <v>549</v>
      </c>
      <c r="D602" s="51" t="s">
        <v>546</v>
      </c>
      <c r="E602" s="51">
        <v>0</v>
      </c>
      <c r="F602" s="51">
        <v>23.392299999999999</v>
      </c>
      <c r="G602" s="51">
        <v>44.551699999999997</v>
      </c>
      <c r="H602" s="51">
        <v>3.77</v>
      </c>
      <c r="I602" s="51">
        <v>5.6399999999999999E-2</v>
      </c>
      <c r="J602" s="51">
        <v>14.3307</v>
      </c>
      <c r="K602" s="51">
        <v>13.63</v>
      </c>
      <c r="L602" s="51">
        <v>0</v>
      </c>
      <c r="M602" s="51">
        <v>0</v>
      </c>
      <c r="N602" s="51">
        <v>99.731099999999969</v>
      </c>
      <c r="O602" s="53">
        <v>0.56095016647546825</v>
      </c>
      <c r="P602" s="53">
        <v>0.65207505037223523</v>
      </c>
    </row>
    <row r="603" spans="1:16">
      <c r="A603" s="51"/>
      <c r="B603" s="51" t="s">
        <v>550</v>
      </c>
      <c r="C603" s="52" t="s">
        <v>549</v>
      </c>
      <c r="D603" s="51" t="s">
        <v>546</v>
      </c>
      <c r="E603" s="51">
        <v>0</v>
      </c>
      <c r="F603" s="51">
        <v>25.868200000000002</v>
      </c>
      <c r="G603" s="51">
        <v>46.131900000000002</v>
      </c>
      <c r="H603" s="51">
        <v>0</v>
      </c>
      <c r="I603" s="51">
        <v>6.8699999999999997E-2</v>
      </c>
      <c r="J603" s="51">
        <v>15.190099999999999</v>
      </c>
      <c r="K603" s="51">
        <v>12.6714</v>
      </c>
      <c r="L603" s="51">
        <v>0.14119999999999999</v>
      </c>
      <c r="M603" s="51">
        <v>0.16109999999999999</v>
      </c>
      <c r="N603" s="51">
        <v>100.23260000000002</v>
      </c>
      <c r="O603" s="53">
        <v>0.54469686834381981</v>
      </c>
      <c r="P603" s="53">
        <v>0.68121008463634192</v>
      </c>
    </row>
    <row r="604" spans="1:16">
      <c r="A604" s="51"/>
      <c r="B604" s="51" t="s">
        <v>550</v>
      </c>
      <c r="C604" s="52" t="s">
        <v>549</v>
      </c>
      <c r="D604" s="51" t="s">
        <v>546</v>
      </c>
      <c r="E604" s="51">
        <v>0.15640000000000001</v>
      </c>
      <c r="F604" s="51">
        <v>25.053100000000001</v>
      </c>
      <c r="G604" s="51">
        <v>44.439900000000002</v>
      </c>
      <c r="H604" s="51">
        <v>0.56000000000000005</v>
      </c>
      <c r="I604" s="51">
        <v>7.4700000000000003E-2</v>
      </c>
      <c r="J604" s="51">
        <v>13.2097</v>
      </c>
      <c r="K604" s="51">
        <v>15.23</v>
      </c>
      <c r="L604" s="51">
        <v>0</v>
      </c>
      <c r="M604" s="51">
        <v>0.16070000000000001</v>
      </c>
      <c r="N604" s="51">
        <v>98.884500000000017</v>
      </c>
      <c r="O604" s="53">
        <v>0.54336971083449315</v>
      </c>
      <c r="P604" s="53">
        <v>0.60724021577959686</v>
      </c>
    </row>
    <row r="605" spans="1:16">
      <c r="A605" s="51"/>
      <c r="B605" s="51" t="s">
        <v>550</v>
      </c>
      <c r="C605" s="52" t="s">
        <v>549</v>
      </c>
      <c r="D605" s="51" t="s">
        <v>546</v>
      </c>
      <c r="E605" s="51">
        <v>0</v>
      </c>
      <c r="F605" s="51">
        <v>24.115400000000001</v>
      </c>
      <c r="G605" s="51">
        <v>43.506700000000002</v>
      </c>
      <c r="H605" s="51">
        <v>3.66</v>
      </c>
      <c r="I605" s="51">
        <v>5.1999999999999998E-2</v>
      </c>
      <c r="J605" s="51">
        <v>14.379799999999999</v>
      </c>
      <c r="K605" s="51">
        <v>13.34</v>
      </c>
      <c r="L605" s="51">
        <v>0</v>
      </c>
      <c r="M605" s="51">
        <v>0.1885</v>
      </c>
      <c r="N605" s="51">
        <v>99.242400000000018</v>
      </c>
      <c r="O605" s="53">
        <v>0.54756573922762197</v>
      </c>
      <c r="P605" s="53">
        <v>0.65770857155985241</v>
      </c>
    </row>
    <row r="606" spans="1:16">
      <c r="A606" s="51"/>
      <c r="B606" s="51" t="s">
        <v>550</v>
      </c>
      <c r="C606" s="52" t="s">
        <v>549</v>
      </c>
      <c r="D606" s="51" t="s">
        <v>546</v>
      </c>
      <c r="E606" s="51">
        <v>0</v>
      </c>
      <c r="F606" s="51">
        <v>24.170300000000001</v>
      </c>
      <c r="G606" s="51">
        <v>44.060600000000001</v>
      </c>
      <c r="H606" s="51">
        <v>3.83</v>
      </c>
      <c r="I606" s="51">
        <v>6.3500000000000001E-2</v>
      </c>
      <c r="J606" s="51">
        <v>15.260400000000001</v>
      </c>
      <c r="K606" s="51">
        <v>12.18</v>
      </c>
      <c r="L606" s="51">
        <v>0</v>
      </c>
      <c r="M606" s="51">
        <v>0.16089999999999999</v>
      </c>
      <c r="N606" s="51">
        <v>99.725700000000018</v>
      </c>
      <c r="O606" s="53">
        <v>0.55013523075930648</v>
      </c>
      <c r="P606" s="53">
        <v>0.69072437598173808</v>
      </c>
    </row>
    <row r="607" spans="1:16">
      <c r="A607" s="51"/>
      <c r="B607" s="51" t="s">
        <v>550</v>
      </c>
      <c r="C607" s="52" t="s">
        <v>549</v>
      </c>
      <c r="D607" s="51" t="s">
        <v>546</v>
      </c>
      <c r="E607" s="51">
        <v>0</v>
      </c>
      <c r="F607" s="51">
        <v>24.314299999999999</v>
      </c>
      <c r="G607" s="51">
        <v>43.7027</v>
      </c>
      <c r="H607" s="51">
        <v>4.25</v>
      </c>
      <c r="I607" s="51">
        <v>7.6600000000000001E-2</v>
      </c>
      <c r="J607" s="51">
        <v>15.746</v>
      </c>
      <c r="K607" s="51">
        <v>11.44</v>
      </c>
      <c r="L607" s="51">
        <v>0</v>
      </c>
      <c r="M607" s="51">
        <v>0.24759999999999999</v>
      </c>
      <c r="N607" s="51">
        <v>99.777199999999993</v>
      </c>
      <c r="O607" s="53">
        <v>0.54664422213775787</v>
      </c>
      <c r="P607" s="53">
        <v>0.71043803275097106</v>
      </c>
    </row>
    <row r="608" spans="1:16">
      <c r="A608" s="51"/>
      <c r="B608" s="51" t="s">
        <v>550</v>
      </c>
      <c r="C608" s="52" t="s">
        <v>549</v>
      </c>
      <c r="D608" s="51" t="s">
        <v>547</v>
      </c>
      <c r="E608" s="51">
        <v>0</v>
      </c>
      <c r="F608" s="51">
        <v>24.111699999999999</v>
      </c>
      <c r="G608" s="51">
        <v>44.505200000000002</v>
      </c>
      <c r="H608" s="51">
        <v>4.1500000000000004</v>
      </c>
      <c r="I608" s="51">
        <v>9.2600000000000002E-2</v>
      </c>
      <c r="J608" s="51">
        <v>15.872</v>
      </c>
      <c r="K608" s="51">
        <v>11.41</v>
      </c>
      <c r="L608" s="51">
        <v>0</v>
      </c>
      <c r="M608" s="51">
        <v>0.25559999999999999</v>
      </c>
      <c r="N608" s="51">
        <v>100.39710000000001</v>
      </c>
      <c r="O608" s="53">
        <v>0.55321879687934505</v>
      </c>
      <c r="P608" s="53">
        <v>0.71261292940836685</v>
      </c>
    </row>
    <row r="609" spans="1:16">
      <c r="A609" s="51"/>
      <c r="B609" s="51" t="s">
        <v>550</v>
      </c>
      <c r="C609" s="52" t="s">
        <v>549</v>
      </c>
      <c r="D609" s="51" t="s">
        <v>547</v>
      </c>
      <c r="E609" s="51">
        <v>0</v>
      </c>
      <c r="F609" s="51">
        <v>23.944600000000001</v>
      </c>
      <c r="G609" s="51">
        <v>44.077100000000002</v>
      </c>
      <c r="H609" s="51">
        <v>4.24</v>
      </c>
      <c r="I609" s="51">
        <v>0.1024</v>
      </c>
      <c r="J609" s="51">
        <v>15.933299999999999</v>
      </c>
      <c r="K609" s="51">
        <v>11</v>
      </c>
      <c r="L609" s="51">
        <v>0</v>
      </c>
      <c r="M609" s="51">
        <v>0.19059999999999999</v>
      </c>
      <c r="N609" s="51">
        <v>99.488000000000014</v>
      </c>
      <c r="O609" s="53">
        <v>0.55254855663309166</v>
      </c>
      <c r="P609" s="53">
        <v>0.72082508997941586</v>
      </c>
    </row>
    <row r="610" spans="1:16">
      <c r="A610" s="51"/>
      <c r="B610" s="51" t="s">
        <v>550</v>
      </c>
      <c r="C610" s="52" t="s">
        <v>549</v>
      </c>
      <c r="D610" s="51" t="s">
        <v>547</v>
      </c>
      <c r="E610" s="51">
        <v>0.13519999999999999</v>
      </c>
      <c r="F610" s="51">
        <v>25.4636</v>
      </c>
      <c r="G610" s="51">
        <v>44.347999999999999</v>
      </c>
      <c r="H610" s="51">
        <v>1.55</v>
      </c>
      <c r="I610" s="51">
        <v>9.0700000000000003E-2</v>
      </c>
      <c r="J610" s="51">
        <v>15.7149</v>
      </c>
      <c r="K610" s="51">
        <v>11.51</v>
      </c>
      <c r="L610" s="51">
        <v>0</v>
      </c>
      <c r="M610" s="51">
        <v>0</v>
      </c>
      <c r="N610" s="51">
        <v>98.812399999999997</v>
      </c>
      <c r="O610" s="53">
        <v>0.53882005824832258</v>
      </c>
      <c r="P610" s="53">
        <v>0.70877358521147604</v>
      </c>
    </row>
    <row r="611" spans="1:16">
      <c r="A611" s="51"/>
      <c r="B611" s="51" t="s">
        <v>550</v>
      </c>
      <c r="C611" s="52" t="s">
        <v>549</v>
      </c>
      <c r="D611" s="51" t="s">
        <v>547</v>
      </c>
      <c r="E611" s="51">
        <v>5.57E-2</v>
      </c>
      <c r="F611" s="51">
        <v>22.226299999999998</v>
      </c>
      <c r="G611" s="51">
        <v>46.5306</v>
      </c>
      <c r="H611" s="51">
        <v>3.08</v>
      </c>
      <c r="I611" s="51">
        <v>9.0800000000000006E-2</v>
      </c>
      <c r="J611" s="51">
        <v>14.87</v>
      </c>
      <c r="K611" s="51">
        <v>12.37</v>
      </c>
      <c r="L611" s="51">
        <v>0</v>
      </c>
      <c r="M611" s="51">
        <v>0.15640000000000001</v>
      </c>
      <c r="N611" s="51">
        <v>99.379800000000017</v>
      </c>
      <c r="O611" s="53">
        <v>0.58409569507070025</v>
      </c>
      <c r="P611" s="53">
        <v>0.68181244306785682</v>
      </c>
    </row>
    <row r="612" spans="1:16">
      <c r="A612" s="51"/>
      <c r="B612" s="51" t="s">
        <v>550</v>
      </c>
      <c r="C612" s="52" t="s">
        <v>549</v>
      </c>
      <c r="D612" s="51" t="s">
        <v>547</v>
      </c>
      <c r="E612" s="51">
        <v>5.6500000000000002E-2</v>
      </c>
      <c r="F612" s="51">
        <v>24.037500000000001</v>
      </c>
      <c r="G612" s="51">
        <v>44.571100000000001</v>
      </c>
      <c r="H612" s="51">
        <v>4.3</v>
      </c>
      <c r="I612" s="51">
        <v>7.1099999999999997E-2</v>
      </c>
      <c r="J612" s="51">
        <v>15.682399999999999</v>
      </c>
      <c r="K612" s="51">
        <v>11.77</v>
      </c>
      <c r="L612" s="51">
        <v>0.14199999999999999</v>
      </c>
      <c r="M612" s="51">
        <v>0.16889999999999999</v>
      </c>
      <c r="N612" s="51">
        <v>100.79949999999998</v>
      </c>
      <c r="O612" s="53">
        <v>0.55434603128258519</v>
      </c>
      <c r="P612" s="53">
        <v>0.70370990269643952</v>
      </c>
    </row>
    <row r="613" spans="1:16">
      <c r="A613" s="51"/>
      <c r="B613" s="51" t="s">
        <v>550</v>
      </c>
      <c r="C613" s="52" t="s">
        <v>549</v>
      </c>
      <c r="D613" s="51" t="s">
        <v>547</v>
      </c>
      <c r="E613" s="51">
        <v>0</v>
      </c>
      <c r="F613" s="51">
        <v>24.056000000000001</v>
      </c>
      <c r="G613" s="51">
        <v>44.540199999999999</v>
      </c>
      <c r="H613" s="51">
        <v>4.3099999999999996</v>
      </c>
      <c r="I613" s="51">
        <v>8.8200000000000001E-2</v>
      </c>
      <c r="J613" s="51">
        <v>15.6127</v>
      </c>
      <c r="K613" s="51">
        <v>11.84</v>
      </c>
      <c r="L613" s="51">
        <v>0</v>
      </c>
      <c r="M613" s="51">
        <v>0.32550000000000001</v>
      </c>
      <c r="N613" s="51">
        <v>100.77260000000001</v>
      </c>
      <c r="O613" s="53">
        <v>0.55398461074255612</v>
      </c>
      <c r="P613" s="53">
        <v>0.70154022681859007</v>
      </c>
    </row>
    <row r="614" spans="1:16">
      <c r="A614" s="51"/>
      <c r="B614" s="51" t="s">
        <v>550</v>
      </c>
      <c r="C614" s="52" t="s">
        <v>549</v>
      </c>
      <c r="D614" s="51" t="s">
        <v>547</v>
      </c>
      <c r="E614" s="51">
        <v>0</v>
      </c>
      <c r="F614" s="51">
        <v>23.9786</v>
      </c>
      <c r="G614" s="51">
        <v>43.965200000000003</v>
      </c>
      <c r="H614" s="51">
        <v>4.7</v>
      </c>
      <c r="I614" s="51">
        <v>8.9499999999999996E-2</v>
      </c>
      <c r="J614" s="51">
        <v>15.8988</v>
      </c>
      <c r="K614" s="51">
        <v>11.13</v>
      </c>
      <c r="L614" s="51">
        <v>0</v>
      </c>
      <c r="M614" s="51">
        <v>0.29780000000000001</v>
      </c>
      <c r="N614" s="51">
        <v>100.0599</v>
      </c>
      <c r="O614" s="53">
        <v>0.55156906684423668</v>
      </c>
      <c r="P614" s="53">
        <v>0.71801599461635002</v>
      </c>
    </row>
    <row r="615" spans="1:16">
      <c r="A615" s="51"/>
      <c r="B615" s="51" t="s">
        <v>550</v>
      </c>
      <c r="C615" s="52" t="s">
        <v>549</v>
      </c>
      <c r="D615" s="51" t="s">
        <v>547</v>
      </c>
      <c r="E615" s="51">
        <v>0</v>
      </c>
      <c r="F615" s="51">
        <v>23.947500000000002</v>
      </c>
      <c r="G615" s="51">
        <v>44.357799999999997</v>
      </c>
      <c r="H615" s="51">
        <v>3.87</v>
      </c>
      <c r="I615" s="51">
        <v>7.4700000000000003E-2</v>
      </c>
      <c r="J615" s="51">
        <v>15.5321</v>
      </c>
      <c r="K615" s="51">
        <v>11.8</v>
      </c>
      <c r="L615" s="51">
        <v>0</v>
      </c>
      <c r="M615" s="51">
        <v>0</v>
      </c>
      <c r="N615" s="51">
        <v>99.582100000000011</v>
      </c>
      <c r="O615" s="53">
        <v>0.55408762492573793</v>
      </c>
      <c r="P615" s="53">
        <v>0.70116493465422669</v>
      </c>
    </row>
    <row r="616" spans="1:16">
      <c r="A616" s="51"/>
      <c r="B616" s="51" t="s">
        <v>550</v>
      </c>
      <c r="C616" s="52" t="s">
        <v>549</v>
      </c>
      <c r="D616" s="51" t="s">
        <v>547</v>
      </c>
      <c r="E616" s="51">
        <v>0</v>
      </c>
      <c r="F616" s="51">
        <v>23.709199999999999</v>
      </c>
      <c r="G616" s="51">
        <v>44.103200000000001</v>
      </c>
      <c r="H616" s="51">
        <v>4.42</v>
      </c>
      <c r="I616" s="51">
        <v>7.6700000000000004E-2</v>
      </c>
      <c r="J616" s="51">
        <v>15.711</v>
      </c>
      <c r="K616" s="51">
        <v>11.43</v>
      </c>
      <c r="L616" s="51">
        <v>0</v>
      </c>
      <c r="M616" s="51">
        <v>0</v>
      </c>
      <c r="N616" s="51">
        <v>99.450099999999992</v>
      </c>
      <c r="O616" s="53">
        <v>0.55513610307286987</v>
      </c>
      <c r="P616" s="53">
        <v>0.71016008257715768</v>
      </c>
    </row>
    <row r="617" spans="1:16">
      <c r="A617" s="51"/>
      <c r="B617" s="51" t="s">
        <v>550</v>
      </c>
      <c r="C617" s="52" t="s">
        <v>549</v>
      </c>
      <c r="D617" s="51" t="s">
        <v>547</v>
      </c>
      <c r="E617" s="51">
        <v>0</v>
      </c>
      <c r="F617" s="51">
        <v>23.884599999999999</v>
      </c>
      <c r="G617" s="51">
        <v>44.340299999999999</v>
      </c>
      <c r="H617" s="51">
        <v>4</v>
      </c>
      <c r="I617" s="51">
        <v>0.1003</v>
      </c>
      <c r="J617" s="51">
        <v>15.5425</v>
      </c>
      <c r="K617" s="51">
        <v>11.7</v>
      </c>
      <c r="L617" s="51">
        <v>0</v>
      </c>
      <c r="M617" s="51">
        <v>0.1628</v>
      </c>
      <c r="N617" s="51">
        <v>99.730500000000006</v>
      </c>
      <c r="O617" s="53">
        <v>0.55463987759696287</v>
      </c>
      <c r="P617" s="53">
        <v>0.70308489525162221</v>
      </c>
    </row>
    <row r="618" spans="1:16">
      <c r="A618" s="51"/>
      <c r="B618" s="51" t="s">
        <v>550</v>
      </c>
      <c r="C618" s="52" t="s">
        <v>549</v>
      </c>
      <c r="D618" s="51" t="s">
        <v>547</v>
      </c>
      <c r="E618" s="51">
        <v>0</v>
      </c>
      <c r="F618" s="51">
        <v>23.304400000000001</v>
      </c>
      <c r="G618" s="51">
        <v>45.079300000000003</v>
      </c>
      <c r="H618" s="51">
        <v>3.32</v>
      </c>
      <c r="I618" s="51">
        <v>9.7000000000000003E-2</v>
      </c>
      <c r="J618" s="51">
        <v>15.5525</v>
      </c>
      <c r="K618" s="51">
        <v>11.35</v>
      </c>
      <c r="L618" s="51">
        <v>0</v>
      </c>
      <c r="M618" s="51">
        <v>0.1842</v>
      </c>
      <c r="N618" s="51">
        <v>98.887399999999985</v>
      </c>
      <c r="O618" s="53">
        <v>0.56477314150070479</v>
      </c>
      <c r="P618" s="53">
        <v>0.7095182936256198</v>
      </c>
    </row>
    <row r="619" spans="1:16">
      <c r="A619" s="51"/>
      <c r="B619" s="51" t="s">
        <v>550</v>
      </c>
      <c r="C619" s="52" t="s">
        <v>549</v>
      </c>
      <c r="D619" s="51" t="s">
        <v>547</v>
      </c>
      <c r="E619" s="51">
        <v>0</v>
      </c>
      <c r="F619" s="51">
        <v>24.509399999999999</v>
      </c>
      <c r="G619" s="51">
        <v>44.6676</v>
      </c>
      <c r="H619" s="51">
        <v>2.93</v>
      </c>
      <c r="I619" s="51">
        <v>8.5599999999999996E-2</v>
      </c>
      <c r="J619" s="51">
        <v>15.2736</v>
      </c>
      <c r="K619" s="51">
        <v>12.29</v>
      </c>
      <c r="L619" s="51">
        <v>0</v>
      </c>
      <c r="M619" s="51">
        <v>0.2364</v>
      </c>
      <c r="N619" s="51">
        <v>99.99260000000001</v>
      </c>
      <c r="O619" s="53">
        <v>0.55007344172369188</v>
      </c>
      <c r="P619" s="53">
        <v>0.68898576968527292</v>
      </c>
    </row>
    <row r="620" spans="1:16">
      <c r="A620" s="51"/>
      <c r="B620" s="51" t="s">
        <v>550</v>
      </c>
      <c r="C620" s="52" t="s">
        <v>549</v>
      </c>
      <c r="D620" s="51" t="s">
        <v>547</v>
      </c>
      <c r="E620" s="51">
        <v>0</v>
      </c>
      <c r="F620" s="51">
        <v>24.431699999999999</v>
      </c>
      <c r="G620" s="51">
        <v>43.445900000000002</v>
      </c>
      <c r="H620" s="51">
        <v>4.58</v>
      </c>
      <c r="I620" s="51">
        <v>0.10199999999999999</v>
      </c>
      <c r="J620" s="51">
        <v>15.9282</v>
      </c>
      <c r="K620" s="51">
        <v>11.19</v>
      </c>
      <c r="L620" s="51">
        <v>0.20300000000000001</v>
      </c>
      <c r="M620" s="51">
        <v>0</v>
      </c>
      <c r="N620" s="51">
        <v>99.880800000000008</v>
      </c>
      <c r="O620" s="53">
        <v>0.54398866943414703</v>
      </c>
      <c r="P620" s="53">
        <v>0.71730095867135557</v>
      </c>
    </row>
    <row r="621" spans="1:16">
      <c r="A621" s="51"/>
      <c r="B621" s="51" t="s">
        <v>550</v>
      </c>
      <c r="C621" s="52" t="s">
        <v>549</v>
      </c>
      <c r="D621" s="51" t="s">
        <v>547</v>
      </c>
      <c r="E621" s="51">
        <v>0.254</v>
      </c>
      <c r="F621" s="51">
        <v>22.359200000000001</v>
      </c>
      <c r="G621" s="51">
        <v>44.726300000000002</v>
      </c>
      <c r="H621" s="51">
        <v>3.73</v>
      </c>
      <c r="I621" s="51">
        <v>0.1042</v>
      </c>
      <c r="J621" s="51">
        <v>14.892099999999999</v>
      </c>
      <c r="K621" s="51">
        <v>12.09</v>
      </c>
      <c r="L621" s="51">
        <v>0</v>
      </c>
      <c r="M621" s="51">
        <v>0</v>
      </c>
      <c r="N621" s="51">
        <v>98.155800000000013</v>
      </c>
      <c r="O621" s="53">
        <v>0.57299947823552655</v>
      </c>
      <c r="P621" s="53">
        <v>0.68707807888140882</v>
      </c>
    </row>
    <row r="622" spans="1:16">
      <c r="A622" s="51"/>
      <c r="B622" s="51" t="s">
        <v>550</v>
      </c>
      <c r="C622" s="52" t="s">
        <v>549</v>
      </c>
      <c r="D622" s="51" t="s">
        <v>547</v>
      </c>
      <c r="E622" s="51">
        <v>0</v>
      </c>
      <c r="F622" s="51">
        <v>24.105</v>
      </c>
      <c r="G622" s="51">
        <v>43.828299999999999</v>
      </c>
      <c r="H622" s="51">
        <v>4.21</v>
      </c>
      <c r="I622" s="51">
        <v>5.1799999999999999E-2</v>
      </c>
      <c r="J622" s="51">
        <v>15.599600000000001</v>
      </c>
      <c r="K622" s="51">
        <v>11.49</v>
      </c>
      <c r="L622" s="51">
        <v>0.13869999999999999</v>
      </c>
      <c r="M622" s="51">
        <v>0.24879999999999999</v>
      </c>
      <c r="N622" s="51">
        <v>99.672199999999989</v>
      </c>
      <c r="O622" s="53">
        <v>0.54949640749593531</v>
      </c>
      <c r="P622" s="53">
        <v>0.70761116676753466</v>
      </c>
    </row>
    <row r="623" spans="1:16">
      <c r="A623" s="51"/>
      <c r="B623" s="51" t="s">
        <v>550</v>
      </c>
      <c r="C623" s="52" t="s">
        <v>549</v>
      </c>
      <c r="D623" s="51" t="s">
        <v>547</v>
      </c>
      <c r="E623" s="51">
        <v>0</v>
      </c>
      <c r="F623" s="51">
        <v>23.9938</v>
      </c>
      <c r="G623" s="51">
        <v>43.847900000000003</v>
      </c>
      <c r="H623" s="51">
        <v>4.25</v>
      </c>
      <c r="I623" s="51">
        <v>0.09</v>
      </c>
      <c r="J623" s="51">
        <v>15.9156</v>
      </c>
      <c r="K623" s="51">
        <v>10.98</v>
      </c>
      <c r="L623" s="51">
        <v>0</v>
      </c>
      <c r="M623" s="51">
        <v>0.20269999999999999</v>
      </c>
      <c r="N623" s="51">
        <v>99.28</v>
      </c>
      <c r="O623" s="53">
        <v>0.55075139755904901</v>
      </c>
      <c r="P623" s="53">
        <v>0.72096761103387597</v>
      </c>
    </row>
    <row r="624" spans="1:16">
      <c r="A624" s="51"/>
      <c r="B624" s="51" t="s">
        <v>550</v>
      </c>
      <c r="C624" s="52" t="s">
        <v>549</v>
      </c>
      <c r="D624" s="51" t="s">
        <v>547</v>
      </c>
      <c r="E624" s="51">
        <v>0</v>
      </c>
      <c r="F624" s="51">
        <v>24.152100000000001</v>
      </c>
      <c r="G624" s="51">
        <v>43.671900000000001</v>
      </c>
      <c r="H624" s="51">
        <v>4.12</v>
      </c>
      <c r="I624" s="51">
        <v>7.8399999999999997E-2</v>
      </c>
      <c r="J624" s="51">
        <v>15.689399999999999</v>
      </c>
      <c r="K624" s="51">
        <v>11.41</v>
      </c>
      <c r="L624" s="51">
        <v>0</v>
      </c>
      <c r="M624" s="51">
        <v>0.22120000000000001</v>
      </c>
      <c r="N624" s="51">
        <v>99.343000000000004</v>
      </c>
      <c r="O624" s="53">
        <v>0.54812785247093032</v>
      </c>
      <c r="P624" s="53">
        <v>0.71023737388714248</v>
      </c>
    </row>
    <row r="625" spans="1:16">
      <c r="A625" s="51"/>
      <c r="B625" s="51" t="s">
        <v>550</v>
      </c>
      <c r="C625" s="52" t="s">
        <v>549</v>
      </c>
      <c r="D625" s="51" t="s">
        <v>547</v>
      </c>
      <c r="E625" s="51">
        <v>0</v>
      </c>
      <c r="F625" s="51">
        <v>23.873999999999999</v>
      </c>
      <c r="G625" s="51">
        <v>45.993400000000001</v>
      </c>
      <c r="H625" s="51">
        <v>2.4700000000000002</v>
      </c>
      <c r="I625" s="51">
        <v>9.2899999999999996E-2</v>
      </c>
      <c r="J625" s="51">
        <v>15.0661</v>
      </c>
      <c r="K625" s="51">
        <v>12.67</v>
      </c>
      <c r="L625" s="51">
        <v>0</v>
      </c>
      <c r="M625" s="51">
        <v>0.17810000000000001</v>
      </c>
      <c r="N625" s="51">
        <v>100.34450000000001</v>
      </c>
      <c r="O625" s="53">
        <v>0.56377170001435972</v>
      </c>
      <c r="P625" s="53">
        <v>0.67945148990369819</v>
      </c>
    </row>
    <row r="626" spans="1:16">
      <c r="A626" s="51"/>
      <c r="B626" s="51" t="s">
        <v>550</v>
      </c>
      <c r="C626" s="52" t="s">
        <v>549</v>
      </c>
      <c r="D626" s="51" t="s">
        <v>548</v>
      </c>
      <c r="E626" s="51">
        <v>0</v>
      </c>
      <c r="F626" s="51">
        <v>22.5854</v>
      </c>
      <c r="G626" s="51">
        <v>47.929099999999998</v>
      </c>
      <c r="H626" s="51">
        <v>2.33</v>
      </c>
      <c r="I626" s="51">
        <v>9.3200000000000005E-2</v>
      </c>
      <c r="J626" s="51">
        <v>14.957700000000001</v>
      </c>
      <c r="K626" s="51">
        <v>12.85</v>
      </c>
      <c r="L626" s="51">
        <v>0</v>
      </c>
      <c r="M626" s="51">
        <v>0</v>
      </c>
      <c r="N626" s="51">
        <v>100.74539999999999</v>
      </c>
      <c r="O626" s="53">
        <v>0.5873921190245428</v>
      </c>
      <c r="P626" s="53">
        <v>0.67478868932564173</v>
      </c>
    </row>
    <row r="627" spans="1:16">
      <c r="A627" s="51"/>
      <c r="B627" s="51" t="s">
        <v>550</v>
      </c>
      <c r="C627" s="52" t="s">
        <v>549</v>
      </c>
      <c r="D627" s="51" t="s">
        <v>548</v>
      </c>
      <c r="E627" s="51">
        <v>0</v>
      </c>
      <c r="F627" s="51">
        <v>24.889099999999999</v>
      </c>
      <c r="G627" s="51">
        <v>45.831400000000002</v>
      </c>
      <c r="H627" s="51">
        <v>1.87</v>
      </c>
      <c r="I627" s="51">
        <v>6.3299999999999995E-2</v>
      </c>
      <c r="J627" s="51">
        <v>15.339399999999999</v>
      </c>
      <c r="K627" s="51">
        <v>12.63</v>
      </c>
      <c r="L627" s="51">
        <v>0</v>
      </c>
      <c r="M627" s="51">
        <v>0</v>
      </c>
      <c r="N627" s="51">
        <v>100.6232</v>
      </c>
      <c r="O627" s="53">
        <v>0.5526330970352793</v>
      </c>
      <c r="P627" s="53">
        <v>0.68403805449489463</v>
      </c>
    </row>
    <row r="628" spans="1:16">
      <c r="A628" s="51"/>
      <c r="B628" s="51" t="s">
        <v>550</v>
      </c>
      <c r="C628" s="52" t="s">
        <v>549</v>
      </c>
      <c r="D628" s="51" t="s">
        <v>548</v>
      </c>
      <c r="E628" s="51">
        <v>0</v>
      </c>
      <c r="F628" s="51">
        <v>26.0428</v>
      </c>
      <c r="G628" s="51">
        <v>45.389899999999997</v>
      </c>
      <c r="H628" s="51">
        <v>0.97</v>
      </c>
      <c r="I628" s="51">
        <v>8.8499999999999995E-2</v>
      </c>
      <c r="J628" s="51">
        <v>16.105599999999999</v>
      </c>
      <c r="K628" s="51">
        <v>11.49</v>
      </c>
      <c r="L628" s="51">
        <v>0</v>
      </c>
      <c r="M628" s="51">
        <v>0</v>
      </c>
      <c r="N628" s="51">
        <v>100.08679999999998</v>
      </c>
      <c r="O628" s="53">
        <v>0.53900161310963135</v>
      </c>
      <c r="P628" s="53">
        <v>0.71417166778956254</v>
      </c>
    </row>
    <row r="629" spans="1:16">
      <c r="A629" s="51"/>
      <c r="B629" s="51" t="s">
        <v>550</v>
      </c>
      <c r="C629" s="52" t="s">
        <v>549</v>
      </c>
      <c r="D629" s="51" t="s">
        <v>548</v>
      </c>
      <c r="E629" s="51">
        <v>0</v>
      </c>
      <c r="F629" s="51">
        <v>23.487100000000002</v>
      </c>
      <c r="G629" s="51">
        <v>47.734999999999999</v>
      </c>
      <c r="H629" s="51">
        <v>1.39</v>
      </c>
      <c r="I629" s="51">
        <v>8.4900000000000003E-2</v>
      </c>
      <c r="J629" s="51">
        <v>14.986599999999999</v>
      </c>
      <c r="K629" s="51">
        <v>12.95</v>
      </c>
      <c r="L629" s="51">
        <v>0</v>
      </c>
      <c r="M629" s="51">
        <v>0</v>
      </c>
      <c r="N629" s="51">
        <v>100.6336</v>
      </c>
      <c r="O629" s="53">
        <v>0.57688264746374529</v>
      </c>
      <c r="P629" s="53">
        <v>0.67350982021209038</v>
      </c>
    </row>
    <row r="630" spans="1:16">
      <c r="A630" s="51"/>
      <c r="B630" s="51" t="s">
        <v>550</v>
      </c>
      <c r="C630" s="52" t="s">
        <v>549</v>
      </c>
      <c r="D630" s="51" t="s">
        <v>548</v>
      </c>
      <c r="E630" s="51">
        <v>0</v>
      </c>
      <c r="F630" s="51">
        <v>25.2621</v>
      </c>
      <c r="G630" s="51">
        <v>45.960500000000003</v>
      </c>
      <c r="H630" s="51">
        <v>1.65</v>
      </c>
      <c r="I630" s="51">
        <v>9.0700000000000003E-2</v>
      </c>
      <c r="J630" s="51">
        <v>15.873900000000001</v>
      </c>
      <c r="K630" s="51">
        <v>11.85</v>
      </c>
      <c r="L630" s="51">
        <v>0</v>
      </c>
      <c r="M630" s="51">
        <v>0</v>
      </c>
      <c r="N630" s="51">
        <v>100.6872</v>
      </c>
      <c r="O630" s="53">
        <v>0.5496490529923268</v>
      </c>
      <c r="P630" s="53">
        <v>0.70482692742502295</v>
      </c>
    </row>
    <row r="631" spans="1:16">
      <c r="A631" s="51"/>
      <c r="B631" s="51" t="s">
        <v>550</v>
      </c>
      <c r="C631" s="52" t="s">
        <v>549</v>
      </c>
      <c r="D631" s="51" t="s">
        <v>548</v>
      </c>
      <c r="E631" s="51">
        <v>0</v>
      </c>
      <c r="F631" s="51">
        <v>26.702200000000001</v>
      </c>
      <c r="G631" s="51">
        <v>47.045099999999998</v>
      </c>
      <c r="H631" s="51">
        <v>0.27</v>
      </c>
      <c r="I631" s="51">
        <v>5.9700000000000003E-2</v>
      </c>
      <c r="J631" s="51">
        <v>15.5403</v>
      </c>
      <c r="K631" s="51">
        <v>13.23</v>
      </c>
      <c r="L631" s="51">
        <v>0</v>
      </c>
      <c r="M631" s="51">
        <v>0.15970000000000001</v>
      </c>
      <c r="N631" s="51">
        <v>103.00700000000001</v>
      </c>
      <c r="O631" s="53">
        <v>0.54168712784961326</v>
      </c>
      <c r="P631" s="53">
        <v>0.6767753287625784</v>
      </c>
    </row>
    <row r="632" spans="1:16">
      <c r="A632" s="51"/>
      <c r="B632" s="51" t="s">
        <v>550</v>
      </c>
      <c r="C632" s="52" t="s">
        <v>549</v>
      </c>
      <c r="D632" s="51" t="s">
        <v>548</v>
      </c>
      <c r="E632" s="51">
        <v>0</v>
      </c>
      <c r="F632" s="51">
        <v>24.469100000000001</v>
      </c>
      <c r="G632" s="51">
        <v>43.053800000000003</v>
      </c>
      <c r="H632" s="51">
        <v>4.63</v>
      </c>
      <c r="I632" s="51">
        <v>8.6199999999999999E-2</v>
      </c>
      <c r="J632" s="51">
        <v>15.1991</v>
      </c>
      <c r="K632" s="51">
        <v>12.48</v>
      </c>
      <c r="L632" s="51">
        <v>0</v>
      </c>
      <c r="M632" s="51">
        <v>0.16289999999999999</v>
      </c>
      <c r="N632" s="51">
        <v>100.08110000000001</v>
      </c>
      <c r="O632" s="53">
        <v>0.54135906668367018</v>
      </c>
      <c r="P632" s="53">
        <v>0.68463407730239045</v>
      </c>
    </row>
    <row r="633" spans="1:16">
      <c r="A633" s="51"/>
      <c r="B633" s="51" t="s">
        <v>550</v>
      </c>
      <c r="C633" s="52" t="s">
        <v>549</v>
      </c>
      <c r="D633" s="51" t="s">
        <v>548</v>
      </c>
      <c r="E633" s="51">
        <v>0</v>
      </c>
      <c r="F633" s="51">
        <v>21.476600000000001</v>
      </c>
      <c r="G633" s="51">
        <v>46.957299999999996</v>
      </c>
      <c r="H633" s="51">
        <v>4.5</v>
      </c>
      <c r="I633" s="51">
        <v>5.2499999999999998E-2</v>
      </c>
      <c r="J633" s="51">
        <v>14.6119</v>
      </c>
      <c r="K633" s="51">
        <v>13</v>
      </c>
      <c r="L633" s="51">
        <v>0</v>
      </c>
      <c r="M633" s="51">
        <v>0.30819999999999997</v>
      </c>
      <c r="N633" s="51">
        <v>100.90649999999999</v>
      </c>
      <c r="O633" s="53">
        <v>0.59460862385377511</v>
      </c>
      <c r="P633" s="53">
        <v>0.66706249399494821</v>
      </c>
    </row>
    <row r="634" spans="1:16">
      <c r="A634" s="51"/>
      <c r="B634" s="51" t="s">
        <v>550</v>
      </c>
      <c r="C634" s="52" t="s">
        <v>549</v>
      </c>
      <c r="D634" s="51" t="s">
        <v>548</v>
      </c>
      <c r="E634" s="51">
        <v>5.57E-2</v>
      </c>
      <c r="F634" s="51">
        <v>24.962299999999999</v>
      </c>
      <c r="G634" s="51">
        <v>45.41</v>
      </c>
      <c r="H634" s="51">
        <v>1.1000000000000001</v>
      </c>
      <c r="I634" s="51">
        <v>0</v>
      </c>
      <c r="J634" s="51">
        <v>15.267099999999999</v>
      </c>
      <c r="K634" s="51">
        <v>12.25</v>
      </c>
      <c r="L634" s="51">
        <v>0</v>
      </c>
      <c r="M634" s="51">
        <v>0</v>
      </c>
      <c r="N634" s="51">
        <v>99.045099999999991</v>
      </c>
      <c r="O634" s="53">
        <v>0.549621471337289</v>
      </c>
      <c r="P634" s="53">
        <v>0.6895927957177872</v>
      </c>
    </row>
    <row r="635" spans="1:16">
      <c r="A635" s="51"/>
      <c r="B635" s="51" t="s">
        <v>550</v>
      </c>
      <c r="C635" s="52" t="s">
        <v>549</v>
      </c>
      <c r="D635" s="51" t="s">
        <v>548</v>
      </c>
      <c r="E635" s="51">
        <v>0</v>
      </c>
      <c r="F635" s="51">
        <v>25.958300000000001</v>
      </c>
      <c r="G635" s="51">
        <v>42.828000000000003</v>
      </c>
      <c r="H635" s="51">
        <v>2.31</v>
      </c>
      <c r="I635" s="51">
        <v>5.8299999999999998E-2</v>
      </c>
      <c r="J635" s="51">
        <v>14.8009</v>
      </c>
      <c r="K635" s="51">
        <v>13.02</v>
      </c>
      <c r="L635" s="51">
        <v>0</v>
      </c>
      <c r="M635" s="51">
        <v>0</v>
      </c>
      <c r="N635" s="51">
        <v>98.975500000000011</v>
      </c>
      <c r="O635" s="53">
        <v>0.52534736132768822</v>
      </c>
      <c r="P635" s="53">
        <v>0.66957055298291079</v>
      </c>
    </row>
    <row r="636" spans="1:16">
      <c r="A636" s="51"/>
      <c r="B636" s="51" t="s">
        <v>550</v>
      </c>
      <c r="C636" s="52" t="s">
        <v>549</v>
      </c>
      <c r="D636" s="51" t="s">
        <v>548</v>
      </c>
      <c r="E636" s="51">
        <v>0</v>
      </c>
      <c r="F636" s="51">
        <v>25.726299999999998</v>
      </c>
      <c r="G636" s="51">
        <v>46.155799999999999</v>
      </c>
      <c r="H636" s="51">
        <v>0.42</v>
      </c>
      <c r="I636" s="51">
        <v>5.74E-2</v>
      </c>
      <c r="J636" s="51">
        <v>15.7219</v>
      </c>
      <c r="K636" s="51">
        <v>12.08</v>
      </c>
      <c r="L636" s="51">
        <v>0</v>
      </c>
      <c r="M636" s="51">
        <v>0</v>
      </c>
      <c r="N636" s="51">
        <v>100.1614</v>
      </c>
      <c r="O636" s="53">
        <v>0.54618907493355162</v>
      </c>
      <c r="P636" s="53">
        <v>0.69879061156199751</v>
      </c>
    </row>
    <row r="637" spans="1:16">
      <c r="A637" s="51"/>
      <c r="B637" s="51" t="s">
        <v>550</v>
      </c>
      <c r="C637" s="52" t="s">
        <v>549</v>
      </c>
      <c r="D637" s="51" t="s">
        <v>548</v>
      </c>
      <c r="E637" s="51">
        <v>0</v>
      </c>
      <c r="F637" s="51">
        <v>23.495699999999999</v>
      </c>
      <c r="G637" s="51">
        <v>45.6325</v>
      </c>
      <c r="H637" s="51">
        <v>3.86</v>
      </c>
      <c r="I637" s="51">
        <v>7.5999999999999998E-2</v>
      </c>
      <c r="J637" s="51">
        <v>15.477</v>
      </c>
      <c r="K637" s="51">
        <v>12.06</v>
      </c>
      <c r="L637" s="51">
        <v>0</v>
      </c>
      <c r="M637" s="51">
        <v>0.1721</v>
      </c>
      <c r="N637" s="51">
        <v>100.77329999999999</v>
      </c>
      <c r="O637" s="53">
        <v>0.56576145387373133</v>
      </c>
      <c r="P637" s="53">
        <v>0.69582666920980463</v>
      </c>
    </row>
    <row r="638" spans="1:16">
      <c r="A638" s="51"/>
      <c r="B638" s="51" t="s">
        <v>550</v>
      </c>
      <c r="C638" s="52" t="s">
        <v>549</v>
      </c>
      <c r="D638" s="51" t="s">
        <v>548</v>
      </c>
      <c r="E638" s="51">
        <v>0.13120000000000001</v>
      </c>
      <c r="F638" s="51">
        <v>25.394300000000001</v>
      </c>
      <c r="G638" s="51">
        <v>45.559399999999997</v>
      </c>
      <c r="H638" s="51">
        <v>0</v>
      </c>
      <c r="I638" s="51">
        <v>5.1400000000000001E-2</v>
      </c>
      <c r="J638" s="51">
        <v>12.5604</v>
      </c>
      <c r="K638" s="51">
        <v>14.946300000000001</v>
      </c>
      <c r="L638" s="51">
        <v>0</v>
      </c>
      <c r="M638" s="51">
        <v>0.37319999999999998</v>
      </c>
      <c r="N638" s="51">
        <v>99.016199999999998</v>
      </c>
      <c r="O638" s="53">
        <v>0.54618496391566218</v>
      </c>
      <c r="P638" s="53">
        <v>0.59967887241181927</v>
      </c>
    </row>
    <row r="639" spans="1:16">
      <c r="A639" s="51"/>
      <c r="B639" s="51" t="s">
        <v>550</v>
      </c>
      <c r="C639" s="52" t="s">
        <v>549</v>
      </c>
      <c r="D639" s="51" t="s">
        <v>548</v>
      </c>
      <c r="E639" s="51">
        <v>0</v>
      </c>
      <c r="F639" s="51">
        <v>26.0626</v>
      </c>
      <c r="G639" s="51">
        <v>45.487299999999998</v>
      </c>
      <c r="H639" s="51">
        <v>0</v>
      </c>
      <c r="I639" s="51">
        <v>9.1899999999999996E-2</v>
      </c>
      <c r="J639" s="51">
        <v>11.9063</v>
      </c>
      <c r="K639" s="51">
        <v>14.754</v>
      </c>
      <c r="L639" s="51">
        <v>0</v>
      </c>
      <c r="M639" s="51">
        <v>0.2077</v>
      </c>
      <c r="N639" s="51">
        <v>98.509799999999998</v>
      </c>
      <c r="O639" s="53">
        <v>0.53934537862860854</v>
      </c>
      <c r="P639" s="53">
        <v>0.58991051514698001</v>
      </c>
    </row>
    <row r="640" spans="1:16">
      <c r="A640" s="51"/>
      <c r="B640" s="51" t="s">
        <v>550</v>
      </c>
      <c r="C640" s="52" t="s">
        <v>549</v>
      </c>
      <c r="D640" s="51" t="s">
        <v>548</v>
      </c>
      <c r="E640" s="51">
        <v>0</v>
      </c>
      <c r="F640" s="51">
        <v>24.567399999999999</v>
      </c>
      <c r="G640" s="51">
        <v>44.003</v>
      </c>
      <c r="H640" s="51">
        <v>4.04</v>
      </c>
      <c r="I640" s="51">
        <v>7.0699999999999999E-2</v>
      </c>
      <c r="J640" s="51">
        <v>15.914099999999999</v>
      </c>
      <c r="K640" s="51">
        <v>11.39</v>
      </c>
      <c r="L640" s="51">
        <v>0</v>
      </c>
      <c r="M640" s="51">
        <v>0.25690000000000002</v>
      </c>
      <c r="N640" s="51">
        <v>100.24210000000002</v>
      </c>
      <c r="O640" s="53">
        <v>0.54577476811615977</v>
      </c>
      <c r="P640" s="53">
        <v>0.7135138707065013</v>
      </c>
    </row>
    <row r="641" spans="1:16">
      <c r="A641" s="51"/>
      <c r="B641" s="51" t="s">
        <v>550</v>
      </c>
      <c r="C641" s="52" t="s">
        <v>549</v>
      </c>
      <c r="D641" s="51" t="s">
        <v>548</v>
      </c>
      <c r="E641" s="51">
        <v>0</v>
      </c>
      <c r="F641" s="51">
        <v>24.448899999999998</v>
      </c>
      <c r="G641" s="51">
        <v>44.259700000000002</v>
      </c>
      <c r="H641" s="51">
        <v>3.86</v>
      </c>
      <c r="I641" s="51">
        <v>6.4299999999999996E-2</v>
      </c>
      <c r="J641" s="51">
        <v>15.624700000000001</v>
      </c>
      <c r="K641" s="51">
        <v>11.88</v>
      </c>
      <c r="L641" s="51">
        <v>0</v>
      </c>
      <c r="M641" s="51">
        <v>0.17549999999999999</v>
      </c>
      <c r="N641" s="51">
        <v>100.31310000000001</v>
      </c>
      <c r="O641" s="53">
        <v>0.54841410674626156</v>
      </c>
      <c r="P641" s="53">
        <v>0.70099463278334484</v>
      </c>
    </row>
    <row r="642" spans="1:16">
      <c r="A642" s="51"/>
      <c r="B642" s="51" t="s">
        <v>550</v>
      </c>
      <c r="C642" s="52" t="s">
        <v>549</v>
      </c>
      <c r="D642" s="51" t="s">
        <v>548</v>
      </c>
      <c r="E642" s="51">
        <v>0</v>
      </c>
      <c r="F642" s="51">
        <v>23.9664</v>
      </c>
      <c r="G642" s="51">
        <v>44.608600000000003</v>
      </c>
      <c r="H642" s="51">
        <v>4.34</v>
      </c>
      <c r="I642" s="51">
        <v>7.2599999999999998E-2</v>
      </c>
      <c r="J642" s="51">
        <v>16.079899999999999</v>
      </c>
      <c r="K642" s="51">
        <v>11.18</v>
      </c>
      <c r="L642" s="51">
        <v>0</v>
      </c>
      <c r="M642" s="51">
        <v>0.182</v>
      </c>
      <c r="N642" s="51">
        <v>100.4295</v>
      </c>
      <c r="O642" s="53">
        <v>0.55528541811655308</v>
      </c>
      <c r="P642" s="53">
        <v>0.71939964445866289</v>
      </c>
    </row>
    <row r="643" spans="1:16">
      <c r="A643" s="51"/>
      <c r="B643" s="51" t="s">
        <v>550</v>
      </c>
      <c r="C643" s="52" t="s">
        <v>549</v>
      </c>
      <c r="D643" s="51" t="s">
        <v>548</v>
      </c>
      <c r="E643" s="51">
        <v>0</v>
      </c>
      <c r="F643" s="51">
        <v>24.154900000000001</v>
      </c>
      <c r="G643" s="51">
        <v>45.606200000000001</v>
      </c>
      <c r="H643" s="51">
        <v>3.81</v>
      </c>
      <c r="I643" s="51">
        <v>8.1799999999999998E-2</v>
      </c>
      <c r="J643" s="51">
        <v>15.880599999999999</v>
      </c>
      <c r="K643" s="51">
        <v>11.77</v>
      </c>
      <c r="L643" s="51">
        <v>0</v>
      </c>
      <c r="M643" s="51">
        <v>0.23380000000000001</v>
      </c>
      <c r="N643" s="51">
        <v>101.5373</v>
      </c>
      <c r="O643" s="53">
        <v>0.55880957053154801</v>
      </c>
      <c r="P643" s="53">
        <v>0.7063218023747041</v>
      </c>
    </row>
    <row r="644" spans="1:16">
      <c r="A644" s="51"/>
      <c r="B644" s="51" t="s">
        <v>550</v>
      </c>
      <c r="C644" s="52" t="s">
        <v>549</v>
      </c>
      <c r="D644" s="51" t="s">
        <v>548</v>
      </c>
      <c r="E644" s="51">
        <v>0</v>
      </c>
      <c r="F644" s="51">
        <v>23.894200000000001</v>
      </c>
      <c r="G644" s="51">
        <v>44.192500000000003</v>
      </c>
      <c r="H644" s="51">
        <v>4.34</v>
      </c>
      <c r="I644" s="51">
        <v>7.1199999999999999E-2</v>
      </c>
      <c r="J644" s="51">
        <v>15.7659</v>
      </c>
      <c r="K644" s="51">
        <v>11.34</v>
      </c>
      <c r="L644" s="51">
        <v>0</v>
      </c>
      <c r="M644" s="51">
        <v>0.25659999999999999</v>
      </c>
      <c r="N644" s="51">
        <v>99.860400000000027</v>
      </c>
      <c r="O644" s="53">
        <v>0.55371567515822839</v>
      </c>
      <c r="P644" s="53">
        <v>0.71249960154799097</v>
      </c>
    </row>
    <row r="645" spans="1:16">
      <c r="A645" s="51"/>
      <c r="B645" s="51" t="s">
        <v>550</v>
      </c>
      <c r="C645" s="52" t="s">
        <v>549</v>
      </c>
      <c r="D645" s="51" t="s">
        <v>548</v>
      </c>
      <c r="E645" s="51">
        <v>0</v>
      </c>
      <c r="F645" s="51">
        <v>20.026499999999999</v>
      </c>
      <c r="G645" s="51">
        <v>51.009700000000002</v>
      </c>
      <c r="H645" s="51">
        <v>0.3</v>
      </c>
      <c r="I645" s="51">
        <v>5.4300000000000001E-2</v>
      </c>
      <c r="J645" s="51">
        <v>13.559799999999999</v>
      </c>
      <c r="K645" s="51">
        <v>13.99</v>
      </c>
      <c r="L645" s="51">
        <v>0</v>
      </c>
      <c r="M645" s="51">
        <v>0</v>
      </c>
      <c r="N645" s="51">
        <v>98.940299999999993</v>
      </c>
      <c r="O645" s="53">
        <v>0.63081975052741446</v>
      </c>
      <c r="P645" s="53">
        <v>0.63339488474518868</v>
      </c>
    </row>
    <row r="646" spans="1:16">
      <c r="A646" s="51"/>
      <c r="B646" s="51" t="s">
        <v>550</v>
      </c>
      <c r="C646" s="52" t="s">
        <v>549</v>
      </c>
      <c r="D646" s="51" t="s">
        <v>548</v>
      </c>
      <c r="E646" s="51">
        <v>0</v>
      </c>
      <c r="F646" s="51">
        <v>21.852599999999999</v>
      </c>
      <c r="G646" s="51">
        <v>44.760899999999999</v>
      </c>
      <c r="H646" s="51">
        <v>4.5999999999999996</v>
      </c>
      <c r="I646" s="51">
        <v>5.74E-2</v>
      </c>
      <c r="J646" s="51">
        <v>14.5626</v>
      </c>
      <c r="K646" s="51">
        <v>12.51</v>
      </c>
      <c r="L646" s="51">
        <v>0</v>
      </c>
      <c r="M646" s="51">
        <v>0</v>
      </c>
      <c r="N646" s="51">
        <v>98.343500000000006</v>
      </c>
      <c r="O646" s="53">
        <v>0.57878576581764041</v>
      </c>
      <c r="P646" s="53">
        <v>0.67479875486331109</v>
      </c>
    </row>
    <row r="647" spans="1:16">
      <c r="A647" s="51"/>
      <c r="B647" s="51" t="s">
        <v>550</v>
      </c>
      <c r="C647" s="52" t="s">
        <v>549</v>
      </c>
      <c r="D647" s="51" t="s">
        <v>548</v>
      </c>
      <c r="E647" s="51">
        <v>5.7099999999999998E-2</v>
      </c>
      <c r="F647" s="51">
        <v>22.340499999999999</v>
      </c>
      <c r="G647" s="51">
        <v>49.402900000000002</v>
      </c>
      <c r="H647" s="51">
        <v>0.14000000000000001</v>
      </c>
      <c r="I647" s="51">
        <v>6.3100000000000003E-2</v>
      </c>
      <c r="J647" s="51">
        <v>14.128299999999999</v>
      </c>
      <c r="K647" s="51">
        <v>13.97</v>
      </c>
      <c r="L647" s="51">
        <v>0</v>
      </c>
      <c r="M647" s="51">
        <v>0</v>
      </c>
      <c r="N647" s="51">
        <v>100.1019</v>
      </c>
      <c r="O647" s="53">
        <v>0.59733753822202584</v>
      </c>
      <c r="P647" s="53">
        <v>0.6432067500340477</v>
      </c>
    </row>
    <row r="648" spans="1:16">
      <c r="A648" s="51" t="s">
        <v>491</v>
      </c>
      <c r="B648" s="51" t="s">
        <v>502</v>
      </c>
      <c r="C648" s="52" t="s">
        <v>492</v>
      </c>
      <c r="D648" s="51" t="s">
        <v>493</v>
      </c>
      <c r="E648" s="51"/>
      <c r="F648" s="51">
        <v>14.81</v>
      </c>
      <c r="G648" s="51">
        <v>56.65</v>
      </c>
      <c r="H648" s="51">
        <v>0.84</v>
      </c>
      <c r="I648" s="51" t="s">
        <v>522</v>
      </c>
      <c r="J648" s="51">
        <v>13.09</v>
      </c>
      <c r="K648" s="51">
        <v>14.27</v>
      </c>
      <c r="L648" s="51">
        <v>0</v>
      </c>
      <c r="M648" s="51" t="s">
        <v>522</v>
      </c>
      <c r="N648" s="51">
        <v>99.66</v>
      </c>
      <c r="O648" s="53">
        <v>0.71959999999999991</v>
      </c>
      <c r="P648" s="53">
        <v>0.62049999999999994</v>
      </c>
    </row>
    <row r="649" spans="1:16">
      <c r="A649" s="51"/>
      <c r="B649" s="51" t="s">
        <v>502</v>
      </c>
      <c r="C649" s="52" t="s">
        <v>492</v>
      </c>
      <c r="D649" s="51" t="s">
        <v>495</v>
      </c>
      <c r="E649" s="51"/>
      <c r="F649" s="51">
        <v>14.11</v>
      </c>
      <c r="G649" s="51">
        <v>58.12</v>
      </c>
      <c r="H649" s="51">
        <v>0.08</v>
      </c>
      <c r="I649" s="51" t="s">
        <v>522</v>
      </c>
      <c r="J649" s="51">
        <v>12.57</v>
      </c>
      <c r="K649" s="51">
        <v>14.98</v>
      </c>
      <c r="L649" s="51">
        <v>0</v>
      </c>
      <c r="M649" s="51" t="s">
        <v>522</v>
      </c>
      <c r="N649" s="51">
        <v>99.86</v>
      </c>
      <c r="O649" s="53">
        <v>0.73230000000000006</v>
      </c>
      <c r="P649" s="53">
        <v>0.59650000000000003</v>
      </c>
    </row>
    <row r="650" spans="1:16">
      <c r="A650" s="51"/>
      <c r="B650" s="51" t="s">
        <v>502</v>
      </c>
      <c r="C650" s="52" t="s">
        <v>492</v>
      </c>
      <c r="D650" s="51" t="s">
        <v>494</v>
      </c>
      <c r="E650" s="51"/>
      <c r="F650" s="51">
        <v>11.81</v>
      </c>
      <c r="G650" s="51">
        <v>57.24</v>
      </c>
      <c r="H650" s="51">
        <v>2.42</v>
      </c>
      <c r="I650" s="51" t="s">
        <v>522</v>
      </c>
      <c r="J650" s="51">
        <v>11.56</v>
      </c>
      <c r="K650" s="51">
        <v>15.86</v>
      </c>
      <c r="L650" s="51">
        <v>0</v>
      </c>
      <c r="M650" s="51" t="s">
        <v>522</v>
      </c>
      <c r="N650" s="51">
        <v>98.89</v>
      </c>
      <c r="O650" s="53">
        <v>0.76489999999999991</v>
      </c>
      <c r="P650" s="53">
        <v>0.56499999999999995</v>
      </c>
    </row>
    <row r="651" spans="1:16">
      <c r="A651" s="51"/>
      <c r="B651" s="51" t="s">
        <v>502</v>
      </c>
      <c r="C651" s="52" t="s">
        <v>492</v>
      </c>
      <c r="D651" s="51" t="s">
        <v>495</v>
      </c>
      <c r="E651" s="51"/>
      <c r="F651" s="51">
        <v>12.27</v>
      </c>
      <c r="G651" s="51">
        <v>57.99</v>
      </c>
      <c r="H651" s="51">
        <v>0.97</v>
      </c>
      <c r="I651" s="51" t="s">
        <v>522</v>
      </c>
      <c r="J651" s="51">
        <v>10.52</v>
      </c>
      <c r="K651" s="51">
        <v>17.739999999999998</v>
      </c>
      <c r="L651" s="51">
        <v>0</v>
      </c>
      <c r="M651" s="51" t="s">
        <v>522</v>
      </c>
      <c r="N651" s="51">
        <v>99.49</v>
      </c>
      <c r="O651" s="53">
        <v>0.76019999999999999</v>
      </c>
      <c r="P651" s="53">
        <v>0.51400000000000001</v>
      </c>
    </row>
    <row r="652" spans="1:16">
      <c r="A652" s="51"/>
      <c r="B652" s="51" t="s">
        <v>502</v>
      </c>
      <c r="C652" s="52" t="s">
        <v>492</v>
      </c>
      <c r="D652" s="51" t="s">
        <v>495</v>
      </c>
      <c r="E652" s="51"/>
      <c r="F652" s="51">
        <v>20.48</v>
      </c>
      <c r="G652" s="51">
        <v>50.01</v>
      </c>
      <c r="H652" s="51">
        <v>0.53</v>
      </c>
      <c r="I652" s="51" t="s">
        <v>522</v>
      </c>
      <c r="J652" s="51">
        <v>13.07</v>
      </c>
      <c r="K652" s="51">
        <v>15</v>
      </c>
      <c r="L652" s="51">
        <v>0</v>
      </c>
      <c r="M652" s="51" t="s">
        <v>522</v>
      </c>
      <c r="N652" s="51">
        <v>99.09</v>
      </c>
      <c r="O652" s="53">
        <v>0.621</v>
      </c>
      <c r="P652" s="53">
        <v>0.60829999999999995</v>
      </c>
    </row>
    <row r="653" spans="1:16">
      <c r="A653" s="51"/>
      <c r="B653" s="51" t="s">
        <v>502</v>
      </c>
      <c r="C653" s="52" t="s">
        <v>492</v>
      </c>
      <c r="D653" s="51" t="s">
        <v>496</v>
      </c>
      <c r="E653" s="51"/>
      <c r="F653" s="51">
        <v>7.58</v>
      </c>
      <c r="G653" s="51">
        <v>60.93</v>
      </c>
      <c r="H653" s="51">
        <v>1.25</v>
      </c>
      <c r="I653" s="51" t="s">
        <v>522</v>
      </c>
      <c r="J653" s="51">
        <v>6.85</v>
      </c>
      <c r="K653" s="51">
        <v>22.51</v>
      </c>
      <c r="L653" s="51">
        <v>0.57999999999999996</v>
      </c>
      <c r="M653" s="51" t="s">
        <v>522</v>
      </c>
      <c r="N653" s="51">
        <v>99.7</v>
      </c>
      <c r="O653" s="53">
        <v>0.9123</v>
      </c>
      <c r="P653" s="53">
        <v>0.191</v>
      </c>
    </row>
    <row r="654" spans="1:16">
      <c r="A654" s="51"/>
      <c r="B654" s="51" t="s">
        <v>502</v>
      </c>
      <c r="C654" s="52" t="s">
        <v>492</v>
      </c>
      <c r="D654" s="51" t="s">
        <v>516</v>
      </c>
      <c r="E654" s="51"/>
      <c r="F654" s="51">
        <v>14.04</v>
      </c>
      <c r="G654" s="51">
        <v>56.32</v>
      </c>
      <c r="H654" s="51">
        <v>2.0699999999999998</v>
      </c>
      <c r="I654" s="51" t="s">
        <v>522</v>
      </c>
      <c r="J654" s="51">
        <v>13.55</v>
      </c>
      <c r="K654" s="51">
        <v>13.32</v>
      </c>
      <c r="L654" s="51">
        <v>0.54</v>
      </c>
      <c r="M654" s="51" t="s">
        <v>522</v>
      </c>
      <c r="N654" s="51">
        <v>99.839999999999989</v>
      </c>
      <c r="O654" s="53">
        <v>0.72909999999999997</v>
      </c>
      <c r="P654" s="53">
        <v>0.64489999999999992</v>
      </c>
    </row>
    <row r="655" spans="1:16">
      <c r="A655" s="51"/>
      <c r="B655" s="51" t="s">
        <v>502</v>
      </c>
      <c r="C655" s="52" t="s">
        <v>492</v>
      </c>
      <c r="D655" s="51" t="s">
        <v>496</v>
      </c>
      <c r="E655" s="51"/>
      <c r="F655" s="51">
        <v>11.19</v>
      </c>
      <c r="G655" s="51">
        <v>59.23</v>
      </c>
      <c r="H655" s="51">
        <v>1.51</v>
      </c>
      <c r="I655" s="51" t="s">
        <v>522</v>
      </c>
      <c r="J655" s="51">
        <v>11.04</v>
      </c>
      <c r="K655" s="51">
        <v>16.95</v>
      </c>
      <c r="L655" s="51">
        <v>0.31</v>
      </c>
      <c r="M655" s="51" t="s">
        <v>522</v>
      </c>
      <c r="N655" s="51">
        <v>100.23</v>
      </c>
      <c r="O655" s="53">
        <v>0.78090000000000004</v>
      </c>
      <c r="P655" s="53">
        <v>0.62280000000000002</v>
      </c>
    </row>
    <row r="656" spans="1:16">
      <c r="A656" s="51"/>
      <c r="B656" s="51" t="s">
        <v>502</v>
      </c>
      <c r="C656" s="52" t="s">
        <v>492</v>
      </c>
      <c r="D656" s="51" t="s">
        <v>497</v>
      </c>
      <c r="E656" s="51"/>
      <c r="F656" s="51">
        <v>15.75</v>
      </c>
      <c r="G656" s="51">
        <v>54.08</v>
      </c>
      <c r="H656" s="51">
        <v>2.65</v>
      </c>
      <c r="I656" s="51" t="s">
        <v>522</v>
      </c>
      <c r="J656" s="51">
        <v>12.63</v>
      </c>
      <c r="K656" s="51">
        <v>14.15</v>
      </c>
      <c r="L656" s="51">
        <v>0.27</v>
      </c>
      <c r="M656" s="51" t="s">
        <v>522</v>
      </c>
      <c r="N656" s="51">
        <v>99.53</v>
      </c>
      <c r="O656" s="53">
        <v>0.70420000000000005</v>
      </c>
      <c r="P656" s="53">
        <v>0.6139</v>
      </c>
    </row>
    <row r="657" spans="1:16">
      <c r="A657" s="51"/>
      <c r="B657" s="51" t="s">
        <v>502</v>
      </c>
      <c r="C657" s="52" t="s">
        <v>492</v>
      </c>
      <c r="D657" s="51" t="s">
        <v>498</v>
      </c>
      <c r="E657" s="51"/>
      <c r="F657" s="51">
        <v>16.12</v>
      </c>
      <c r="G657" s="51">
        <v>55.72</v>
      </c>
      <c r="H657" s="51">
        <v>0.02</v>
      </c>
      <c r="I657" s="51" t="s">
        <v>522</v>
      </c>
      <c r="J657" s="51">
        <v>12.35</v>
      </c>
      <c r="K657" s="51">
        <v>15.71</v>
      </c>
      <c r="L657" s="51">
        <v>0</v>
      </c>
      <c r="M657" s="51" t="s">
        <v>522</v>
      </c>
      <c r="N657" s="51">
        <v>99.919999999999987</v>
      </c>
      <c r="O657" s="53">
        <v>0.6987000000000001</v>
      </c>
      <c r="P657" s="53">
        <v>0.5837</v>
      </c>
    </row>
    <row r="658" spans="1:16">
      <c r="A658" s="51"/>
      <c r="B658" s="51" t="s">
        <v>502</v>
      </c>
      <c r="C658" s="52" t="s">
        <v>492</v>
      </c>
      <c r="D658" s="51" t="s">
        <v>500</v>
      </c>
      <c r="E658" s="51"/>
      <c r="F658" s="51">
        <v>15.46</v>
      </c>
      <c r="G658" s="51">
        <v>53.88</v>
      </c>
      <c r="H658" s="51">
        <v>2.13</v>
      </c>
      <c r="I658" s="51" t="s">
        <v>522</v>
      </c>
      <c r="J658" s="51">
        <v>11.51</v>
      </c>
      <c r="K658" s="51">
        <v>16.829999999999998</v>
      </c>
      <c r="L658" s="51">
        <v>0</v>
      </c>
      <c r="M658" s="51" t="s">
        <v>522</v>
      </c>
      <c r="N658" s="51">
        <v>99.81</v>
      </c>
      <c r="O658" s="53">
        <v>0.70040000000000002</v>
      </c>
      <c r="P658" s="53">
        <v>0.54909999999999992</v>
      </c>
    </row>
    <row r="659" spans="1:16">
      <c r="A659" s="51"/>
      <c r="B659" s="51" t="s">
        <v>502</v>
      </c>
      <c r="C659" s="52" t="s">
        <v>492</v>
      </c>
      <c r="D659" s="51" t="s">
        <v>517</v>
      </c>
      <c r="E659" s="51"/>
      <c r="F659" s="51">
        <v>18.78</v>
      </c>
      <c r="G659" s="51">
        <v>51.67</v>
      </c>
      <c r="H659" s="51">
        <v>0.67</v>
      </c>
      <c r="I659" s="51" t="s">
        <v>522</v>
      </c>
      <c r="J659" s="51">
        <v>12.66</v>
      </c>
      <c r="K659" s="51">
        <v>15.41</v>
      </c>
      <c r="L659" s="51">
        <v>0</v>
      </c>
      <c r="M659" s="51" t="s">
        <v>522</v>
      </c>
      <c r="N659" s="51">
        <v>99.19</v>
      </c>
      <c r="O659" s="53">
        <v>0.64610000000000001</v>
      </c>
      <c r="P659" s="53">
        <v>0.59439999999999993</v>
      </c>
    </row>
    <row r="660" spans="1:16">
      <c r="A660" s="51"/>
      <c r="B660" s="51" t="s">
        <v>502</v>
      </c>
      <c r="C660" s="52" t="s">
        <v>492</v>
      </c>
      <c r="D660" s="51" t="s">
        <v>518</v>
      </c>
      <c r="E660" s="51"/>
      <c r="F660" s="51">
        <v>19.48</v>
      </c>
      <c r="G660" s="51">
        <v>51.11</v>
      </c>
      <c r="H660" s="51">
        <v>0.76</v>
      </c>
      <c r="I660" s="51" t="s">
        <v>522</v>
      </c>
      <c r="J660" s="51">
        <v>13.96</v>
      </c>
      <c r="K660" s="51">
        <v>13.34</v>
      </c>
      <c r="L660" s="51">
        <v>0.37</v>
      </c>
      <c r="M660" s="51" t="s">
        <v>522</v>
      </c>
      <c r="N660" s="51">
        <v>99.02000000000001</v>
      </c>
      <c r="O660" s="53">
        <v>0.63739999999999997</v>
      </c>
      <c r="P660" s="53">
        <v>0.65079999999999993</v>
      </c>
    </row>
    <row r="661" spans="1:16">
      <c r="A661" s="51"/>
      <c r="B661" s="51" t="s">
        <v>502</v>
      </c>
      <c r="C661" s="52" t="s">
        <v>492</v>
      </c>
      <c r="D661" s="51" t="s">
        <v>519</v>
      </c>
      <c r="E661" s="51"/>
      <c r="F661" s="51">
        <v>23.24</v>
      </c>
      <c r="G661" s="51">
        <v>41.62</v>
      </c>
      <c r="H661" s="51">
        <v>3.96</v>
      </c>
      <c r="I661" s="51" t="s">
        <v>522</v>
      </c>
      <c r="J661" s="51">
        <v>10.94</v>
      </c>
      <c r="K661" s="51">
        <v>19.71</v>
      </c>
      <c r="L661" s="51">
        <v>0.41</v>
      </c>
      <c r="M661" s="51" t="s">
        <v>522</v>
      </c>
      <c r="N661" s="51">
        <v>99.88</v>
      </c>
      <c r="O661" s="53">
        <v>0.54559999999999997</v>
      </c>
      <c r="P661" s="53">
        <v>0.49759999999999999</v>
      </c>
    </row>
    <row r="662" spans="1:16">
      <c r="A662" s="51"/>
      <c r="B662" s="51" t="s">
        <v>502</v>
      </c>
      <c r="C662" s="52" t="s">
        <v>492</v>
      </c>
      <c r="D662" s="51" t="s">
        <v>520</v>
      </c>
      <c r="E662" s="51"/>
      <c r="F662" s="51">
        <v>16.34</v>
      </c>
      <c r="G662" s="51">
        <v>54.37</v>
      </c>
      <c r="H662" s="51">
        <v>1.58</v>
      </c>
      <c r="I662" s="51" t="s">
        <v>522</v>
      </c>
      <c r="J662" s="51">
        <v>13.45</v>
      </c>
      <c r="K662" s="51">
        <v>13.45</v>
      </c>
      <c r="L662" s="51">
        <v>0</v>
      </c>
      <c r="M662" s="51" t="s">
        <v>522</v>
      </c>
      <c r="N662" s="51">
        <v>99.19</v>
      </c>
      <c r="O662" s="53">
        <v>0.63119999999999998</v>
      </c>
      <c r="P662" s="53">
        <v>0.69059999999999999</v>
      </c>
    </row>
    <row r="663" spans="1:16">
      <c r="A663" s="51"/>
      <c r="B663" s="51" t="s">
        <v>502</v>
      </c>
      <c r="C663" s="52" t="s">
        <v>492</v>
      </c>
      <c r="D663" s="51" t="s">
        <v>499</v>
      </c>
      <c r="E663" s="51"/>
      <c r="F663" s="51">
        <v>14.64</v>
      </c>
      <c r="G663" s="51">
        <v>56.5</v>
      </c>
      <c r="H663" s="51">
        <v>0.12</v>
      </c>
      <c r="I663" s="51" t="s">
        <v>522</v>
      </c>
      <c r="J663" s="51">
        <v>11.84</v>
      </c>
      <c r="K663" s="51">
        <v>15.99</v>
      </c>
      <c r="L663" s="51">
        <v>0.51</v>
      </c>
      <c r="M663" s="51" t="s">
        <v>522</v>
      </c>
      <c r="N663" s="51">
        <v>99.600000000000009</v>
      </c>
      <c r="O663" s="53">
        <v>0.72129999999999994</v>
      </c>
      <c r="P663" s="53">
        <v>0.56879999999999997</v>
      </c>
    </row>
    <row r="664" spans="1:16">
      <c r="A664" s="51"/>
      <c r="B664" s="51" t="s">
        <v>502</v>
      </c>
      <c r="C664" s="52" t="s">
        <v>492</v>
      </c>
      <c r="D664" s="51" t="s">
        <v>521</v>
      </c>
      <c r="E664" s="51"/>
      <c r="F664" s="51">
        <v>12.42</v>
      </c>
      <c r="G664" s="51">
        <v>58.67</v>
      </c>
      <c r="H664" s="51">
        <v>0.43</v>
      </c>
      <c r="I664" s="51" t="s">
        <v>522</v>
      </c>
      <c r="J664" s="51">
        <v>12.04</v>
      </c>
      <c r="K664" s="51">
        <v>15.22</v>
      </c>
      <c r="L664" s="51">
        <v>0</v>
      </c>
      <c r="M664" s="51" t="s">
        <v>522</v>
      </c>
      <c r="N664" s="51">
        <v>98.78</v>
      </c>
      <c r="O664" s="53">
        <v>0.7601</v>
      </c>
      <c r="P664" s="53">
        <v>0.58509999999999995</v>
      </c>
    </row>
    <row r="665" spans="1:16">
      <c r="A665" s="51"/>
      <c r="B665" s="51" t="s">
        <v>502</v>
      </c>
      <c r="C665" s="52" t="s">
        <v>492</v>
      </c>
      <c r="D665" s="51" t="s">
        <v>500</v>
      </c>
      <c r="E665" s="51"/>
      <c r="F665" s="51">
        <v>11.36</v>
      </c>
      <c r="G665" s="51">
        <v>60.77</v>
      </c>
      <c r="H665" s="51">
        <v>0.11</v>
      </c>
      <c r="I665" s="51" t="s">
        <v>522</v>
      </c>
      <c r="J665" s="51">
        <v>11.28</v>
      </c>
      <c r="K665" s="51">
        <v>16.48</v>
      </c>
      <c r="L665" s="51">
        <v>0</v>
      </c>
      <c r="M665" s="51" t="s">
        <v>522</v>
      </c>
      <c r="N665" s="51">
        <v>100</v>
      </c>
      <c r="O665" s="53">
        <v>0.78189999999999993</v>
      </c>
      <c r="P665" s="53">
        <v>0.55120000000000002</v>
      </c>
    </row>
    <row r="666" spans="1:16">
      <c r="A666" s="51"/>
      <c r="B666" s="51" t="s">
        <v>502</v>
      </c>
      <c r="C666" s="52" t="s">
        <v>492</v>
      </c>
      <c r="D666" s="51" t="s">
        <v>517</v>
      </c>
      <c r="E666" s="51"/>
      <c r="F666" s="51">
        <v>10.79</v>
      </c>
      <c r="G666" s="51">
        <v>60.77</v>
      </c>
      <c r="H666" s="51">
        <v>0.35</v>
      </c>
      <c r="I666" s="51" t="s">
        <v>522</v>
      </c>
      <c r="J666" s="51">
        <v>11.42</v>
      </c>
      <c r="K666" s="51">
        <v>15.93</v>
      </c>
      <c r="L666" s="51">
        <v>0</v>
      </c>
      <c r="M666" s="51" t="s">
        <v>522</v>
      </c>
      <c r="N666" s="51">
        <v>99.259999999999991</v>
      </c>
      <c r="O666" s="53">
        <v>0.79090000000000005</v>
      </c>
      <c r="P666" s="53">
        <v>0.56110000000000004</v>
      </c>
    </row>
    <row r="667" spans="1:16">
      <c r="A667" s="51"/>
      <c r="B667" s="51" t="s">
        <v>502</v>
      </c>
      <c r="C667" s="52" t="s">
        <v>492</v>
      </c>
      <c r="D667" s="51" t="s">
        <v>518</v>
      </c>
      <c r="E667" s="51"/>
      <c r="F667" s="51">
        <v>15.07</v>
      </c>
      <c r="G667" s="51">
        <v>56.01</v>
      </c>
      <c r="H667" s="51">
        <v>0.85</v>
      </c>
      <c r="I667" s="51" t="s">
        <v>522</v>
      </c>
      <c r="J667" s="51">
        <v>12.42</v>
      </c>
      <c r="K667" s="51">
        <v>15.34</v>
      </c>
      <c r="L667" s="51">
        <v>0</v>
      </c>
      <c r="M667" s="51" t="s">
        <v>522</v>
      </c>
      <c r="N667" s="51">
        <v>99.69</v>
      </c>
      <c r="O667" s="53">
        <v>0.7137</v>
      </c>
      <c r="P667" s="53">
        <v>0.5907</v>
      </c>
    </row>
    <row r="668" spans="1:16">
      <c r="A668" s="51"/>
      <c r="B668" s="51" t="s">
        <v>502</v>
      </c>
      <c r="C668" s="52" t="s">
        <v>492</v>
      </c>
      <c r="D668" s="51" t="s">
        <v>501</v>
      </c>
      <c r="E668" s="51"/>
      <c r="F668" s="51">
        <v>13.61</v>
      </c>
      <c r="G668" s="51">
        <v>55.71</v>
      </c>
      <c r="H668" s="51">
        <v>1.5</v>
      </c>
      <c r="I668" s="51" t="s">
        <v>522</v>
      </c>
      <c r="J668" s="51">
        <v>12.9</v>
      </c>
      <c r="K668" s="51">
        <v>13.61</v>
      </c>
      <c r="L668" s="51">
        <v>0</v>
      </c>
      <c r="M668" s="51" t="s">
        <v>522</v>
      </c>
      <c r="N668" s="51">
        <v>97.33</v>
      </c>
      <c r="O668" s="53">
        <v>0.73309999999999997</v>
      </c>
      <c r="P668" s="53">
        <v>0.63</v>
      </c>
    </row>
    <row r="669" spans="1:16">
      <c r="A669" s="51"/>
      <c r="B669" s="51" t="s">
        <v>502</v>
      </c>
      <c r="C669" s="52" t="s">
        <v>492</v>
      </c>
      <c r="D669" s="51" t="s">
        <v>503</v>
      </c>
      <c r="E669" s="51"/>
      <c r="F669" s="51">
        <v>11.18</v>
      </c>
      <c r="G669" s="51">
        <v>58.85</v>
      </c>
      <c r="H669" s="51">
        <v>2.67</v>
      </c>
      <c r="I669" s="51" t="s">
        <v>522</v>
      </c>
      <c r="J669" s="51">
        <v>14.59</v>
      </c>
      <c r="K669" s="51">
        <v>12.68</v>
      </c>
      <c r="L669" s="51">
        <v>0</v>
      </c>
      <c r="M669" s="51" t="s">
        <v>522</v>
      </c>
      <c r="N669" s="51">
        <v>99.97</v>
      </c>
      <c r="O669" s="53">
        <v>0.77910000000000001</v>
      </c>
      <c r="P669" s="53">
        <v>0.65620000000000001</v>
      </c>
    </row>
    <row r="670" spans="1:16">
      <c r="A670" s="51"/>
      <c r="B670" s="51" t="s">
        <v>502</v>
      </c>
      <c r="C670" s="52" t="s">
        <v>492</v>
      </c>
      <c r="D670" s="51" t="s">
        <v>504</v>
      </c>
      <c r="E670" s="51"/>
      <c r="F670" s="51">
        <v>10.8</v>
      </c>
      <c r="G670" s="51">
        <v>57.01</v>
      </c>
      <c r="H670" s="51">
        <v>4.17</v>
      </c>
      <c r="I670" s="51" t="s">
        <v>522</v>
      </c>
      <c r="J670" s="51">
        <v>13.5</v>
      </c>
      <c r="K670" s="51">
        <v>12.37</v>
      </c>
      <c r="L670" s="51">
        <v>0</v>
      </c>
      <c r="M670" s="51" t="s">
        <v>522</v>
      </c>
      <c r="N670" s="51">
        <v>97.850000000000009</v>
      </c>
      <c r="O670" s="53">
        <v>0.77980000000000005</v>
      </c>
      <c r="P670" s="53">
        <v>0.78</v>
      </c>
    </row>
    <row r="671" spans="1:16">
      <c r="A671" s="51"/>
      <c r="B671" s="51" t="s">
        <v>502</v>
      </c>
      <c r="C671" s="52" t="s">
        <v>492</v>
      </c>
      <c r="D671" s="51" t="s">
        <v>505</v>
      </c>
      <c r="E671" s="51"/>
      <c r="F671" s="51">
        <v>17.329999999999998</v>
      </c>
      <c r="G671" s="51">
        <v>51.85</v>
      </c>
      <c r="H671" s="51">
        <v>2.2200000000000002</v>
      </c>
      <c r="I671" s="51" t="s">
        <v>522</v>
      </c>
      <c r="J671" s="51">
        <v>14.84</v>
      </c>
      <c r="K671" s="51">
        <v>11.27</v>
      </c>
      <c r="L671" s="51">
        <v>0</v>
      </c>
      <c r="M671" s="51" t="s">
        <v>522</v>
      </c>
      <c r="N671" s="51">
        <v>97.51</v>
      </c>
      <c r="O671" s="53">
        <v>0.67</v>
      </c>
      <c r="P671" s="53">
        <v>0.7</v>
      </c>
    </row>
    <row r="672" spans="1:16">
      <c r="A672" s="51"/>
      <c r="B672" s="51" t="s">
        <v>502</v>
      </c>
      <c r="C672" s="52" t="s">
        <v>492</v>
      </c>
      <c r="D672" s="51" t="s">
        <v>506</v>
      </c>
      <c r="E672" s="51"/>
      <c r="F672" s="51">
        <v>13.05</v>
      </c>
      <c r="G672" s="51">
        <v>57.81</v>
      </c>
      <c r="H672" s="51">
        <v>2.29</v>
      </c>
      <c r="I672" s="51" t="s">
        <v>522</v>
      </c>
      <c r="J672" s="51">
        <v>12.77</v>
      </c>
      <c r="K672" s="51">
        <v>14.79</v>
      </c>
      <c r="L672" s="51">
        <v>0</v>
      </c>
      <c r="M672" s="51" t="s">
        <v>522</v>
      </c>
      <c r="N672" s="51">
        <v>100.71000000000001</v>
      </c>
      <c r="O672" s="53">
        <v>0.74809999999999999</v>
      </c>
      <c r="P672" s="53">
        <v>0.60619999999999996</v>
      </c>
    </row>
    <row r="673" spans="1:16">
      <c r="A673" s="51"/>
      <c r="B673" s="51" t="s">
        <v>502</v>
      </c>
      <c r="C673" s="52" t="s">
        <v>492</v>
      </c>
      <c r="D673" s="51" t="s">
        <v>507</v>
      </c>
      <c r="E673" s="51"/>
      <c r="F673" s="51">
        <v>13.4</v>
      </c>
      <c r="G673" s="51">
        <v>54.33</v>
      </c>
      <c r="H673" s="51">
        <v>4.3499999999999996</v>
      </c>
      <c r="I673" s="51" t="s">
        <v>522</v>
      </c>
      <c r="J673" s="51">
        <v>12.59</v>
      </c>
      <c r="K673" s="51">
        <v>14.63</v>
      </c>
      <c r="L673" s="51">
        <v>0</v>
      </c>
      <c r="M673" s="51" t="s">
        <v>522</v>
      </c>
      <c r="N673" s="51">
        <v>99.3</v>
      </c>
      <c r="O673" s="53">
        <v>0.73109999999999997</v>
      </c>
      <c r="P673" s="53">
        <v>0.60499999999999998</v>
      </c>
    </row>
    <row r="674" spans="1:16">
      <c r="A674" s="51"/>
      <c r="B674" s="51" t="s">
        <v>502</v>
      </c>
      <c r="C674" s="52" t="s">
        <v>492</v>
      </c>
      <c r="D674" s="51" t="s">
        <v>508</v>
      </c>
      <c r="E674" s="51"/>
      <c r="F674" s="51">
        <v>14.17</v>
      </c>
      <c r="G674" s="51">
        <v>55.92</v>
      </c>
      <c r="H674" s="51">
        <v>1.2</v>
      </c>
      <c r="I674" s="51" t="s">
        <v>522</v>
      </c>
      <c r="J674" s="51">
        <v>12.82</v>
      </c>
      <c r="K674" s="51">
        <v>14.09</v>
      </c>
      <c r="L674" s="51">
        <v>0.3</v>
      </c>
      <c r="M674" s="51" t="s">
        <v>522</v>
      </c>
      <c r="N674" s="51">
        <v>98.500000000000014</v>
      </c>
      <c r="O674" s="53">
        <v>0.72589999999999999</v>
      </c>
      <c r="P674" s="53">
        <v>0.61880000000000002</v>
      </c>
    </row>
    <row r="675" spans="1:16">
      <c r="A675" s="51"/>
      <c r="B675" s="51" t="s">
        <v>502</v>
      </c>
      <c r="C675" s="52" t="s">
        <v>492</v>
      </c>
      <c r="D675" s="51" t="s">
        <v>509</v>
      </c>
      <c r="E675" s="51"/>
      <c r="F675" s="51">
        <v>13.89</v>
      </c>
      <c r="G675" s="51">
        <v>55.77</v>
      </c>
      <c r="H675" s="51">
        <v>3.49</v>
      </c>
      <c r="I675" s="51" t="s">
        <v>522</v>
      </c>
      <c r="J675" s="51">
        <v>15.61</v>
      </c>
      <c r="K675" s="51">
        <v>9.91</v>
      </c>
      <c r="L675" s="51">
        <v>0</v>
      </c>
      <c r="M675" s="51" t="s">
        <v>522</v>
      </c>
      <c r="N675" s="51">
        <v>98.669999999999987</v>
      </c>
      <c r="O675" s="53">
        <v>0.72909999999999997</v>
      </c>
      <c r="P675" s="53">
        <v>0.73799999999999999</v>
      </c>
    </row>
    <row r="676" spans="1:16">
      <c r="A676" s="51"/>
      <c r="B676" s="51" t="s">
        <v>502</v>
      </c>
      <c r="C676" s="52" t="s">
        <v>492</v>
      </c>
      <c r="D676" s="51" t="s">
        <v>510</v>
      </c>
      <c r="E676" s="51"/>
      <c r="F676" s="51">
        <v>14.99</v>
      </c>
      <c r="G676" s="51">
        <v>54.26</v>
      </c>
      <c r="H676" s="51">
        <v>3.93</v>
      </c>
      <c r="I676" s="51" t="s">
        <v>522</v>
      </c>
      <c r="J676" s="51">
        <v>15.13</v>
      </c>
      <c r="K676" s="51">
        <v>11.01</v>
      </c>
      <c r="L676" s="51">
        <v>0</v>
      </c>
      <c r="M676" s="51" t="s">
        <v>522</v>
      </c>
      <c r="N676" s="51">
        <v>99.320000000000007</v>
      </c>
      <c r="O676" s="53">
        <v>0.70819999999999994</v>
      </c>
      <c r="P676" s="53">
        <v>0.71</v>
      </c>
    </row>
    <row r="677" spans="1:16">
      <c r="A677" s="51"/>
      <c r="B677" s="51" t="s">
        <v>502</v>
      </c>
      <c r="C677" s="52" t="s">
        <v>492</v>
      </c>
      <c r="D677" s="51" t="s">
        <v>511</v>
      </c>
      <c r="E677" s="51"/>
      <c r="F677" s="51">
        <v>7.24</v>
      </c>
      <c r="G677" s="51">
        <v>64.42</v>
      </c>
      <c r="H677" s="51">
        <v>2.29</v>
      </c>
      <c r="I677" s="51" t="s">
        <v>522</v>
      </c>
      <c r="J677" s="51">
        <v>13.81</v>
      </c>
      <c r="K677" s="51">
        <v>12.02</v>
      </c>
      <c r="L677" s="51">
        <v>0</v>
      </c>
      <c r="M677" s="51" t="s">
        <v>522</v>
      </c>
      <c r="N677" s="51">
        <v>99.78</v>
      </c>
      <c r="O677" s="53">
        <v>0.85569999999999991</v>
      </c>
      <c r="P677" s="53">
        <v>0.67249999999999999</v>
      </c>
    </row>
    <row r="678" spans="1:16">
      <c r="A678" s="51"/>
      <c r="B678" s="51" t="s">
        <v>502</v>
      </c>
      <c r="C678" s="52" t="s">
        <v>492</v>
      </c>
      <c r="D678" s="51" t="s">
        <v>512</v>
      </c>
      <c r="E678" s="51"/>
      <c r="F678" s="51">
        <v>9.1</v>
      </c>
      <c r="G678" s="51">
        <v>63.55</v>
      </c>
      <c r="H678" s="51">
        <v>1.68</v>
      </c>
      <c r="I678" s="51" t="s">
        <v>522</v>
      </c>
      <c r="J678" s="51">
        <v>14.73</v>
      </c>
      <c r="K678" s="51">
        <v>10.95</v>
      </c>
      <c r="L678" s="51">
        <v>0</v>
      </c>
      <c r="M678" s="51" t="s">
        <v>522</v>
      </c>
      <c r="N678" s="51">
        <v>100.01</v>
      </c>
      <c r="O678" s="53">
        <v>0.82400000000000007</v>
      </c>
      <c r="P678" s="53">
        <v>0.70599999999999996</v>
      </c>
    </row>
    <row r="679" spans="1:16">
      <c r="A679" s="51"/>
      <c r="B679" s="51" t="s">
        <v>502</v>
      </c>
      <c r="C679" s="52" t="s">
        <v>492</v>
      </c>
      <c r="D679" s="51" t="s">
        <v>513</v>
      </c>
      <c r="E679" s="51"/>
      <c r="F679" s="51">
        <v>12.85</v>
      </c>
      <c r="G679" s="51">
        <v>56.84</v>
      </c>
      <c r="H679" s="51">
        <v>3.82</v>
      </c>
      <c r="I679" s="51" t="s">
        <v>522</v>
      </c>
      <c r="J679" s="51">
        <v>15.11</v>
      </c>
      <c r="K679" s="51">
        <v>10.73</v>
      </c>
      <c r="L679" s="51">
        <v>0.44</v>
      </c>
      <c r="M679" s="51" t="s">
        <v>522</v>
      </c>
      <c r="N679" s="51">
        <v>99.789999999999992</v>
      </c>
      <c r="O679" s="53">
        <v>0.74809999999999999</v>
      </c>
      <c r="P679" s="53">
        <v>0.71519999999999995</v>
      </c>
    </row>
    <row r="680" spans="1:16">
      <c r="A680" s="51"/>
      <c r="B680" s="51" t="s">
        <v>502</v>
      </c>
      <c r="C680" s="52" t="s">
        <v>492</v>
      </c>
      <c r="D680" s="51" t="s">
        <v>514</v>
      </c>
      <c r="E680" s="51"/>
      <c r="F680" s="51">
        <v>18.760000000000002</v>
      </c>
      <c r="G680" s="51">
        <v>50.47</v>
      </c>
      <c r="H680" s="51">
        <v>3.37</v>
      </c>
      <c r="I680" s="51" t="s">
        <v>522</v>
      </c>
      <c r="J680" s="51">
        <v>15.62</v>
      </c>
      <c r="K680" s="51">
        <v>10.76</v>
      </c>
      <c r="L680" s="51">
        <v>0.32</v>
      </c>
      <c r="M680" s="51" t="s">
        <v>522</v>
      </c>
      <c r="N680" s="51">
        <v>99.300000000000011</v>
      </c>
      <c r="O680" s="53">
        <v>0.64340000000000008</v>
      </c>
      <c r="P680" s="53">
        <v>0.72120000000000006</v>
      </c>
    </row>
    <row r="681" spans="1:16">
      <c r="A681" s="51"/>
      <c r="B681" s="51" t="s">
        <v>502</v>
      </c>
      <c r="C681" s="52" t="s">
        <v>492</v>
      </c>
      <c r="D681" s="51" t="s">
        <v>515</v>
      </c>
      <c r="E681" s="51"/>
      <c r="F681" s="51">
        <v>8.35</v>
      </c>
      <c r="G681" s="51">
        <v>62.16</v>
      </c>
      <c r="H681" s="51">
        <v>0.67</v>
      </c>
      <c r="I681" s="51" t="s">
        <v>522</v>
      </c>
      <c r="J681" s="51">
        <v>12.29</v>
      </c>
      <c r="K681" s="51">
        <v>13.66</v>
      </c>
      <c r="L681" s="51">
        <v>0</v>
      </c>
      <c r="M681" s="51">
        <v>0</v>
      </c>
      <c r="N681" s="51">
        <v>97.13</v>
      </c>
      <c r="O681" s="53">
        <v>0.83299999999999996</v>
      </c>
      <c r="P681" s="53">
        <v>0.61599999999999999</v>
      </c>
    </row>
    <row r="682" spans="1:16">
      <c r="A682" s="51"/>
      <c r="B682" s="51" t="s">
        <v>502</v>
      </c>
      <c r="C682" s="52" t="s">
        <v>612</v>
      </c>
      <c r="D682" s="51" t="s">
        <v>551</v>
      </c>
      <c r="E682" s="51"/>
      <c r="F682" s="51">
        <v>12.99</v>
      </c>
      <c r="G682" s="51">
        <v>56.28</v>
      </c>
      <c r="H682" s="51">
        <v>1.5284739755237056</v>
      </c>
      <c r="I682" s="51" t="s">
        <v>522</v>
      </c>
      <c r="J682" s="51">
        <v>12.86</v>
      </c>
      <c r="K682" s="51">
        <v>13.764660549262642</v>
      </c>
      <c r="L682" s="51">
        <v>0</v>
      </c>
      <c r="M682" s="51">
        <v>0</v>
      </c>
      <c r="N682" s="51">
        <v>97.423134524786349</v>
      </c>
      <c r="O682" s="53">
        <v>0.74393678463853952</v>
      </c>
      <c r="P682" s="53">
        <v>0.62463692093545142</v>
      </c>
    </row>
    <row r="683" spans="1:16">
      <c r="A683" s="51"/>
      <c r="B683" s="51" t="s">
        <v>502</v>
      </c>
      <c r="C683" s="52" t="s">
        <v>612</v>
      </c>
      <c r="D683" s="51" t="s">
        <v>552</v>
      </c>
      <c r="E683" s="51"/>
      <c r="F683" s="51">
        <v>13.24</v>
      </c>
      <c r="G683" s="51">
        <v>56.25</v>
      </c>
      <c r="H683" s="51">
        <v>1.8187378460031802</v>
      </c>
      <c r="I683" s="51" t="s">
        <v>522</v>
      </c>
      <c r="J683" s="51">
        <v>13.1</v>
      </c>
      <c r="K683" s="51">
        <v>13.633477592544414</v>
      </c>
      <c r="L683" s="51">
        <v>0</v>
      </c>
      <c r="M683" s="51">
        <v>0</v>
      </c>
      <c r="N683" s="51">
        <v>98.042215438547572</v>
      </c>
      <c r="O683" s="53">
        <v>0.74018605553432693</v>
      </c>
      <c r="P683" s="53">
        <v>0.63114801737155179</v>
      </c>
    </row>
    <row r="684" spans="1:16">
      <c r="A684" s="51"/>
      <c r="B684" s="51" t="s">
        <v>502</v>
      </c>
      <c r="C684" s="52" t="s">
        <v>612</v>
      </c>
      <c r="D684" s="51" t="s">
        <v>553</v>
      </c>
      <c r="E684" s="51"/>
      <c r="F684" s="51">
        <v>12.69</v>
      </c>
      <c r="G684" s="51">
        <v>57.09</v>
      </c>
      <c r="H684" s="51">
        <v>1.3100326851578894</v>
      </c>
      <c r="I684" s="51" t="s">
        <v>522</v>
      </c>
      <c r="J684" s="51">
        <v>12.46</v>
      </c>
      <c r="K684" s="51">
        <v>14.551216675909901</v>
      </c>
      <c r="L684" s="51">
        <v>0</v>
      </c>
      <c r="M684" s="51">
        <v>0</v>
      </c>
      <c r="N684" s="51">
        <v>98.101249361067801</v>
      </c>
      <c r="O684" s="53">
        <v>0.75104380132768456</v>
      </c>
      <c r="P684" s="53">
        <v>0.60402242776469328</v>
      </c>
    </row>
    <row r="685" spans="1:16">
      <c r="A685" s="51"/>
      <c r="B685" s="51" t="s">
        <v>502</v>
      </c>
      <c r="C685" s="52" t="s">
        <v>612</v>
      </c>
      <c r="D685" s="51" t="s">
        <v>554</v>
      </c>
      <c r="E685" s="51"/>
      <c r="F685" s="51">
        <v>12.18</v>
      </c>
      <c r="G685" s="51">
        <v>54.55</v>
      </c>
      <c r="H685" s="51">
        <v>0.96251776837547187</v>
      </c>
      <c r="I685" s="51" t="s">
        <v>522</v>
      </c>
      <c r="J685" s="51">
        <v>12.15</v>
      </c>
      <c r="K685" s="51">
        <v>13.373914819564465</v>
      </c>
      <c r="L685" s="51">
        <v>0</v>
      </c>
      <c r="M685" s="51">
        <v>0</v>
      </c>
      <c r="N685" s="51">
        <v>93.216432587939934</v>
      </c>
      <c r="O685" s="53">
        <v>0.7502029091510144</v>
      </c>
      <c r="P685" s="53">
        <v>0.61811474787075926</v>
      </c>
    </row>
    <row r="686" spans="1:16">
      <c r="A686" s="51"/>
      <c r="B686" s="51" t="s">
        <v>502</v>
      </c>
      <c r="C686" s="52" t="s">
        <v>612</v>
      </c>
      <c r="D686" s="51" t="s">
        <v>555</v>
      </c>
      <c r="E686" s="51"/>
      <c r="F686" s="51">
        <v>12.69</v>
      </c>
      <c r="G686" s="51">
        <v>55.53</v>
      </c>
      <c r="H686" s="51">
        <v>1.3511363758194703</v>
      </c>
      <c r="I686" s="51" t="s">
        <v>522</v>
      </c>
      <c r="J686" s="51">
        <v>11.99</v>
      </c>
      <c r="K686" s="51">
        <v>14.66423107573414</v>
      </c>
      <c r="L686" s="51">
        <v>0</v>
      </c>
      <c r="M686" s="51">
        <v>0</v>
      </c>
      <c r="N686" s="51">
        <v>96.225367451553595</v>
      </c>
      <c r="O686" s="53">
        <v>0.7458275525958179</v>
      </c>
      <c r="P686" s="53">
        <v>0.59291796030955124</v>
      </c>
    </row>
    <row r="687" spans="1:16">
      <c r="A687" s="51"/>
      <c r="B687" s="51" t="s">
        <v>502</v>
      </c>
      <c r="C687" s="52" t="s">
        <v>612</v>
      </c>
      <c r="D687" s="51" t="s">
        <v>556</v>
      </c>
      <c r="E687" s="51"/>
      <c r="F687" s="51">
        <v>13.7</v>
      </c>
      <c r="G687" s="51">
        <v>56.44</v>
      </c>
      <c r="H687" s="51">
        <v>0.72276281961013666</v>
      </c>
      <c r="I687" s="51" t="s">
        <v>522</v>
      </c>
      <c r="J687" s="51">
        <v>12.44</v>
      </c>
      <c r="K687" s="51">
        <v>14.719649234953183</v>
      </c>
      <c r="L687" s="51">
        <v>0</v>
      </c>
      <c r="M687" s="51">
        <v>0</v>
      </c>
      <c r="N687" s="51">
        <v>98.022412054563318</v>
      </c>
      <c r="O687" s="53">
        <v>0.73422288721849194</v>
      </c>
      <c r="P687" s="53">
        <v>0.60093647064022682</v>
      </c>
    </row>
    <row r="688" spans="1:16">
      <c r="A688" s="51"/>
      <c r="B688" s="51" t="s">
        <v>502</v>
      </c>
      <c r="C688" s="52" t="s">
        <v>612</v>
      </c>
      <c r="D688" s="51" t="s">
        <v>557</v>
      </c>
      <c r="E688" s="51"/>
      <c r="F688" s="51">
        <v>14.43</v>
      </c>
      <c r="G688" s="51">
        <v>55.66</v>
      </c>
      <c r="H688" s="51">
        <v>0.48606424638514062</v>
      </c>
      <c r="I688" s="51" t="s">
        <v>522</v>
      </c>
      <c r="J688" s="51">
        <v>12.66</v>
      </c>
      <c r="K688" s="51">
        <v>14.362633486502538</v>
      </c>
      <c r="L688" s="51">
        <v>0</v>
      </c>
      <c r="M688" s="51">
        <v>0</v>
      </c>
      <c r="N688" s="51">
        <v>97.598697732887672</v>
      </c>
      <c r="O688" s="53">
        <v>0.72118047254134632</v>
      </c>
      <c r="P688" s="53">
        <v>0.61099700969258197</v>
      </c>
    </row>
    <row r="689" spans="1:16">
      <c r="A689" s="51"/>
      <c r="B689" s="51" t="s">
        <v>502</v>
      </c>
      <c r="C689" s="52" t="s">
        <v>612</v>
      </c>
      <c r="D689" s="51" t="s">
        <v>558</v>
      </c>
      <c r="E689" s="51"/>
      <c r="F689" s="51">
        <v>13.83</v>
      </c>
      <c r="G689" s="51">
        <v>55.14</v>
      </c>
      <c r="H689" s="51">
        <v>1.7733188637922546</v>
      </c>
      <c r="I689" s="51" t="s">
        <v>522</v>
      </c>
      <c r="J689" s="51">
        <v>12.39</v>
      </c>
      <c r="K689" s="51">
        <v>14.764346144477479</v>
      </c>
      <c r="L689" s="51">
        <v>0</v>
      </c>
      <c r="M689" s="51">
        <v>0</v>
      </c>
      <c r="N689" s="51">
        <v>97.89766500826974</v>
      </c>
      <c r="O689" s="53">
        <v>0.72778382994181245</v>
      </c>
      <c r="P689" s="53">
        <v>0.59912379829484452</v>
      </c>
    </row>
    <row r="690" spans="1:16">
      <c r="A690" s="51"/>
      <c r="B690" s="51" t="s">
        <v>502</v>
      </c>
      <c r="C690" s="52" t="s">
        <v>612</v>
      </c>
      <c r="D690" s="51" t="s">
        <v>559</v>
      </c>
      <c r="E690" s="51"/>
      <c r="F690" s="51">
        <v>14.04</v>
      </c>
      <c r="G690" s="51">
        <v>56.19</v>
      </c>
      <c r="H690" s="51">
        <v>2.1875283951584361</v>
      </c>
      <c r="I690" s="51" t="s">
        <v>522</v>
      </c>
      <c r="J690" s="51">
        <v>12.83</v>
      </c>
      <c r="K690" s="51">
        <v>14.821635376429134</v>
      </c>
      <c r="L690" s="51">
        <v>0</v>
      </c>
      <c r="M690" s="51">
        <v>0</v>
      </c>
      <c r="N690" s="51">
        <v>100.06916377158755</v>
      </c>
      <c r="O690" s="53">
        <v>0.72853465775851234</v>
      </c>
      <c r="P690" s="53">
        <v>0.60648316498352972</v>
      </c>
    </row>
    <row r="691" spans="1:16">
      <c r="A691" s="51"/>
      <c r="B691" s="51" t="s">
        <v>502</v>
      </c>
      <c r="C691" s="52" t="s">
        <v>612</v>
      </c>
      <c r="D691" s="51" t="s">
        <v>560</v>
      </c>
      <c r="E691" s="51"/>
      <c r="F691" s="51">
        <v>13.53</v>
      </c>
      <c r="G691" s="51">
        <v>55.38</v>
      </c>
      <c r="H691" s="51">
        <v>0.39601479014456831</v>
      </c>
      <c r="I691" s="51" t="s">
        <v>522</v>
      </c>
      <c r="J691" s="51">
        <v>11.42</v>
      </c>
      <c r="K691" s="51">
        <v>15.763661081128525</v>
      </c>
      <c r="L691" s="51">
        <v>0</v>
      </c>
      <c r="M691" s="51">
        <v>0</v>
      </c>
      <c r="N691" s="51">
        <v>96.489675871273079</v>
      </c>
      <c r="O691" s="53">
        <v>0.73295779198952293</v>
      </c>
      <c r="P691" s="53">
        <v>0.56349625769491185</v>
      </c>
    </row>
    <row r="692" spans="1:16">
      <c r="A692" s="51"/>
      <c r="B692" s="51" t="s">
        <v>502</v>
      </c>
      <c r="C692" s="52" t="s">
        <v>612</v>
      </c>
      <c r="D692" s="51" t="s">
        <v>561</v>
      </c>
      <c r="E692" s="51"/>
      <c r="F692" s="51">
        <v>16.559999999999999</v>
      </c>
      <c r="G692" s="51">
        <v>52.03</v>
      </c>
      <c r="H692" s="51">
        <v>1.8359420544773082</v>
      </c>
      <c r="I692" s="51" t="s">
        <v>522</v>
      </c>
      <c r="J692" s="51">
        <v>13.78</v>
      </c>
      <c r="K692" s="51">
        <v>12.757997036766506</v>
      </c>
      <c r="L692" s="51">
        <v>0</v>
      </c>
      <c r="M692" s="51">
        <v>0</v>
      </c>
      <c r="N692" s="51">
        <v>96.96393909124383</v>
      </c>
      <c r="O692" s="53">
        <v>0.67813248116760427</v>
      </c>
      <c r="P692" s="53">
        <v>0.65792666052353288</v>
      </c>
    </row>
    <row r="693" spans="1:16">
      <c r="A693" s="51"/>
      <c r="B693" s="51" t="s">
        <v>502</v>
      </c>
      <c r="C693" s="52" t="s">
        <v>612</v>
      </c>
      <c r="D693" s="51" t="s">
        <v>562</v>
      </c>
      <c r="E693" s="51"/>
      <c r="F693" s="51">
        <v>17.29</v>
      </c>
      <c r="G693" s="51">
        <v>52.28</v>
      </c>
      <c r="H693" s="51">
        <v>1.509331622411384</v>
      </c>
      <c r="I693" s="51" t="s">
        <v>522</v>
      </c>
      <c r="J693" s="51">
        <v>13.88</v>
      </c>
      <c r="K693" s="51">
        <v>13.061885071130144</v>
      </c>
      <c r="L693" s="51">
        <v>0</v>
      </c>
      <c r="M693" s="51">
        <v>0</v>
      </c>
      <c r="N693" s="51">
        <v>98.021216693541518</v>
      </c>
      <c r="O693" s="53">
        <v>0.66970649983431452</v>
      </c>
      <c r="P693" s="53">
        <v>0.6543038725614948</v>
      </c>
    </row>
    <row r="694" spans="1:16">
      <c r="A694" s="51"/>
      <c r="B694" s="51" t="s">
        <v>502</v>
      </c>
      <c r="C694" s="52" t="s">
        <v>612</v>
      </c>
      <c r="D694" s="51" t="s">
        <v>563</v>
      </c>
      <c r="E694" s="51"/>
      <c r="F694" s="51">
        <v>15.02</v>
      </c>
      <c r="G694" s="51">
        <v>55.5</v>
      </c>
      <c r="H694" s="51">
        <v>0.50409666172547773</v>
      </c>
      <c r="I694" s="51" t="s">
        <v>522</v>
      </c>
      <c r="J694" s="51">
        <v>12.55</v>
      </c>
      <c r="K694" s="51">
        <v>14.906407700125541</v>
      </c>
      <c r="L694" s="51">
        <v>0</v>
      </c>
      <c r="M694" s="51">
        <v>0</v>
      </c>
      <c r="N694" s="51">
        <v>98.480504361851018</v>
      </c>
      <c r="O694" s="53">
        <v>0.71246223276574472</v>
      </c>
      <c r="P694" s="53">
        <v>0.60003617578102519</v>
      </c>
    </row>
    <row r="695" spans="1:16">
      <c r="A695" s="51"/>
      <c r="B695" s="51" t="s">
        <v>502</v>
      </c>
      <c r="C695" s="52" t="s">
        <v>612</v>
      </c>
      <c r="D695" s="51" t="s">
        <v>564</v>
      </c>
      <c r="E695" s="51"/>
      <c r="F695" s="51">
        <v>12.84</v>
      </c>
      <c r="G695" s="51">
        <v>57.71</v>
      </c>
      <c r="H695" s="51">
        <v>0.49005640502493697</v>
      </c>
      <c r="I695" s="51" t="s">
        <v>522</v>
      </c>
      <c r="J695" s="51">
        <v>12.33</v>
      </c>
      <c r="K695" s="51">
        <v>14.809041293662595</v>
      </c>
      <c r="L695" s="51">
        <v>0</v>
      </c>
      <c r="M695" s="51">
        <v>0</v>
      </c>
      <c r="N695" s="51">
        <v>98.179097698687514</v>
      </c>
      <c r="O695" s="53">
        <v>0.75086622101419065</v>
      </c>
      <c r="P695" s="53">
        <v>0.59736200916328541</v>
      </c>
    </row>
    <row r="696" spans="1:16">
      <c r="A696" s="51"/>
      <c r="B696" s="51" t="s">
        <v>502</v>
      </c>
      <c r="C696" s="52" t="s">
        <v>612</v>
      </c>
      <c r="D696" s="51" t="s">
        <v>565</v>
      </c>
      <c r="E696" s="51"/>
      <c r="F696" s="51">
        <v>13.44</v>
      </c>
      <c r="G696" s="51">
        <v>58.74</v>
      </c>
      <c r="H696" s="51">
        <v>0.17142471530091022</v>
      </c>
      <c r="I696" s="51" t="s">
        <v>522</v>
      </c>
      <c r="J696" s="51">
        <v>12.5</v>
      </c>
      <c r="K696" s="51">
        <v>15.275749958743013</v>
      </c>
      <c r="L696" s="51">
        <v>0</v>
      </c>
      <c r="M696" s="51">
        <v>0</v>
      </c>
      <c r="N696" s="51">
        <v>100.12717467404394</v>
      </c>
      <c r="O696" s="53">
        <v>0.74559553727131223</v>
      </c>
      <c r="P696" s="53">
        <v>0.59319514121770545</v>
      </c>
    </row>
    <row r="697" spans="1:16">
      <c r="A697" s="51"/>
      <c r="B697" s="51" t="s">
        <v>502</v>
      </c>
      <c r="C697" s="52" t="s">
        <v>612</v>
      </c>
      <c r="D697" s="51" t="s">
        <v>566</v>
      </c>
      <c r="E697" s="51"/>
      <c r="F697" s="51">
        <v>12.85</v>
      </c>
      <c r="G697" s="51">
        <v>58.49</v>
      </c>
      <c r="H697" s="51">
        <v>0.86482929650127882</v>
      </c>
      <c r="I697" s="51" t="s">
        <v>522</v>
      </c>
      <c r="J697" s="51">
        <v>12.62</v>
      </c>
      <c r="K697" s="51">
        <v>14.841816093254641</v>
      </c>
      <c r="L697" s="51">
        <v>0</v>
      </c>
      <c r="M697" s="51">
        <v>0</v>
      </c>
      <c r="N697" s="51">
        <v>99.666645389755928</v>
      </c>
      <c r="O697" s="53">
        <v>0.75322449892037913</v>
      </c>
      <c r="P697" s="53">
        <v>0.60238902531890914</v>
      </c>
    </row>
    <row r="698" spans="1:16">
      <c r="A698" s="51"/>
      <c r="B698" s="51" t="s">
        <v>502</v>
      </c>
      <c r="C698" s="52" t="s">
        <v>612</v>
      </c>
      <c r="D698" s="51" t="s">
        <v>567</v>
      </c>
      <c r="E698" s="51"/>
      <c r="F698" s="51">
        <v>18.21</v>
      </c>
      <c r="G698" s="51">
        <v>49.94</v>
      </c>
      <c r="H698" s="51">
        <v>1.6008629643462136</v>
      </c>
      <c r="I698" s="51" t="s">
        <v>522</v>
      </c>
      <c r="J698" s="51">
        <v>13.89</v>
      </c>
      <c r="K698" s="51">
        <v>12.619524057754846</v>
      </c>
      <c r="L698" s="51">
        <v>0</v>
      </c>
      <c r="M698" s="51">
        <v>0</v>
      </c>
      <c r="N698" s="51">
        <v>96.260387022101071</v>
      </c>
      <c r="O698" s="53">
        <v>0.64776369833966385</v>
      </c>
      <c r="P698" s="53">
        <v>0.66219726223306408</v>
      </c>
    </row>
    <row r="699" spans="1:16">
      <c r="A699" s="51"/>
      <c r="B699" s="51" t="s">
        <v>502</v>
      </c>
      <c r="C699" s="52" t="s">
        <v>612</v>
      </c>
      <c r="D699" s="51" t="s">
        <v>568</v>
      </c>
      <c r="E699" s="51"/>
      <c r="F699" s="51">
        <v>12.31</v>
      </c>
      <c r="G699" s="51">
        <v>58.23</v>
      </c>
      <c r="H699" s="51">
        <v>1.5565134394392397</v>
      </c>
      <c r="I699" s="51" t="s">
        <v>522</v>
      </c>
      <c r="J699" s="51">
        <v>12.73</v>
      </c>
      <c r="K699" s="51">
        <v>14.459430299014285</v>
      </c>
      <c r="L699" s="51">
        <v>0</v>
      </c>
      <c r="M699" s="51">
        <v>0</v>
      </c>
      <c r="N699" s="51">
        <v>99.285943738453525</v>
      </c>
      <c r="O699" s="53">
        <v>0.76030658051654099</v>
      </c>
      <c r="P699" s="53">
        <v>0.61061211706953455</v>
      </c>
    </row>
    <row r="700" spans="1:16">
      <c r="A700" s="51"/>
      <c r="B700" s="51" t="s">
        <v>502</v>
      </c>
      <c r="C700" s="52" t="s">
        <v>612</v>
      </c>
      <c r="D700" s="51" t="s">
        <v>569</v>
      </c>
      <c r="E700" s="51"/>
      <c r="F700" s="51">
        <v>13.16</v>
      </c>
      <c r="G700" s="51">
        <v>57.71</v>
      </c>
      <c r="H700" s="51">
        <v>0.99987217225131075</v>
      </c>
      <c r="I700" s="51" t="s">
        <v>522</v>
      </c>
      <c r="J700" s="51">
        <v>12.62</v>
      </c>
      <c r="K700" s="51">
        <v>14.750302873184012</v>
      </c>
      <c r="L700" s="51">
        <v>0</v>
      </c>
      <c r="M700" s="51">
        <v>0</v>
      </c>
      <c r="N700" s="51">
        <v>99.240175045435336</v>
      </c>
      <c r="O700" s="53">
        <v>0.74623290454037872</v>
      </c>
      <c r="P700" s="53">
        <v>0.60385799008493601</v>
      </c>
    </row>
    <row r="701" spans="1:16">
      <c r="A701" s="51"/>
      <c r="B701" s="51" t="s">
        <v>502</v>
      </c>
      <c r="C701" s="52" t="s">
        <v>612</v>
      </c>
      <c r="D701" s="51" t="s">
        <v>570</v>
      </c>
      <c r="E701" s="51"/>
      <c r="F701" s="51">
        <v>12.63</v>
      </c>
      <c r="G701" s="51">
        <v>58.58</v>
      </c>
      <c r="H701" s="51">
        <v>1.3171573262848162</v>
      </c>
      <c r="I701" s="51" t="s">
        <v>522</v>
      </c>
      <c r="J701" s="51">
        <v>12.93</v>
      </c>
      <c r="K701" s="51">
        <v>14.384805837275342</v>
      </c>
      <c r="L701" s="51">
        <v>0</v>
      </c>
      <c r="M701" s="51">
        <v>0</v>
      </c>
      <c r="N701" s="51">
        <v>99.841963163560138</v>
      </c>
      <c r="O701" s="53">
        <v>0.75670351545146819</v>
      </c>
      <c r="P701" s="53">
        <v>0.61556862720203664</v>
      </c>
    </row>
    <row r="702" spans="1:16">
      <c r="A702" s="51"/>
      <c r="B702" s="51" t="s">
        <v>502</v>
      </c>
      <c r="C702" s="52" t="s">
        <v>612</v>
      </c>
      <c r="D702" s="51" t="s">
        <v>571</v>
      </c>
      <c r="E702" s="51"/>
      <c r="F702" s="51">
        <v>11.17</v>
      </c>
      <c r="G702" s="51">
        <v>59.53</v>
      </c>
      <c r="H702" s="51">
        <v>1.3410580129616623</v>
      </c>
      <c r="I702" s="51" t="s">
        <v>522</v>
      </c>
      <c r="J702" s="51">
        <v>12.35</v>
      </c>
      <c r="K702" s="51">
        <v>14.8532997090633</v>
      </c>
      <c r="L702" s="51">
        <v>0</v>
      </c>
      <c r="M702" s="51">
        <v>0</v>
      </c>
      <c r="N702" s="51">
        <v>99.244357722024972</v>
      </c>
      <c r="O702" s="53">
        <v>0.78136198824713921</v>
      </c>
      <c r="P702" s="53">
        <v>0.59696401747691263</v>
      </c>
    </row>
    <row r="703" spans="1:16">
      <c r="A703" s="51"/>
      <c r="B703" s="51" t="s">
        <v>502</v>
      </c>
      <c r="C703" s="52" t="s">
        <v>612</v>
      </c>
      <c r="D703" s="51" t="s">
        <v>572</v>
      </c>
      <c r="E703" s="51"/>
      <c r="F703" s="51">
        <v>12.51</v>
      </c>
      <c r="G703" s="51">
        <v>56.87</v>
      </c>
      <c r="H703" s="51">
        <v>0.94795271446115736</v>
      </c>
      <c r="I703" s="51" t="s">
        <v>522</v>
      </c>
      <c r="J703" s="51">
        <v>12.34</v>
      </c>
      <c r="K703" s="51">
        <v>14.367020632009593</v>
      </c>
      <c r="L703" s="51">
        <v>0</v>
      </c>
      <c r="M703" s="51">
        <v>0</v>
      </c>
      <c r="N703" s="51">
        <v>97.03497334647075</v>
      </c>
      <c r="O703" s="53">
        <v>0.75298792144222604</v>
      </c>
      <c r="P703" s="53">
        <v>0.60479093173515863</v>
      </c>
    </row>
    <row r="704" spans="1:16">
      <c r="A704" s="51"/>
      <c r="B704" s="51" t="s">
        <v>502</v>
      </c>
      <c r="C704" s="52" t="s">
        <v>612</v>
      </c>
      <c r="D704" s="51" t="s">
        <v>573</v>
      </c>
      <c r="E704" s="51"/>
      <c r="F704" s="51">
        <v>12.67</v>
      </c>
      <c r="G704" s="51">
        <v>58.78</v>
      </c>
      <c r="H704" s="51">
        <v>0.41639083093207591</v>
      </c>
      <c r="I704" s="51" t="s">
        <v>522</v>
      </c>
      <c r="J704" s="51">
        <v>12.19</v>
      </c>
      <c r="K704" s="51">
        <v>15.415326472104322</v>
      </c>
      <c r="L704" s="51">
        <v>0</v>
      </c>
      <c r="M704" s="51">
        <v>0</v>
      </c>
      <c r="N704" s="51">
        <v>99.471717303036399</v>
      </c>
      <c r="O704" s="53">
        <v>0.75674885016362325</v>
      </c>
      <c r="P704" s="53">
        <v>0.58490834394929692</v>
      </c>
    </row>
    <row r="705" spans="1:16">
      <c r="A705" s="51"/>
      <c r="B705" s="51" t="s">
        <v>502</v>
      </c>
      <c r="C705" s="52" t="s">
        <v>612</v>
      </c>
      <c r="D705" s="51" t="s">
        <v>574</v>
      </c>
      <c r="E705" s="51"/>
      <c r="F705" s="51">
        <v>10.119999999999999</v>
      </c>
      <c r="G705" s="51">
        <v>59.18</v>
      </c>
      <c r="H705" s="51">
        <v>1.4723289241093684</v>
      </c>
      <c r="I705" s="51" t="s">
        <v>522</v>
      </c>
      <c r="J705" s="51">
        <v>12.57</v>
      </c>
      <c r="K705" s="51">
        <v>13.615180548562828</v>
      </c>
      <c r="L705" s="51">
        <v>0</v>
      </c>
      <c r="M705" s="51">
        <v>0</v>
      </c>
      <c r="N705" s="51">
        <v>96.957509472672186</v>
      </c>
      <c r="O705" s="53">
        <v>0.79680474493807596</v>
      </c>
      <c r="P705" s="53">
        <v>0.62185003716157772</v>
      </c>
    </row>
    <row r="706" spans="1:16">
      <c r="A706" s="51"/>
      <c r="B706" s="51" t="s">
        <v>502</v>
      </c>
      <c r="C706" s="52" t="s">
        <v>612</v>
      </c>
      <c r="D706" s="51" t="s">
        <v>575</v>
      </c>
      <c r="E706" s="51"/>
      <c r="F706" s="51">
        <v>10.35</v>
      </c>
      <c r="G706" s="51">
        <v>60.52</v>
      </c>
      <c r="H706" s="51">
        <v>0.85621030807880938</v>
      </c>
      <c r="I706" s="51" t="s">
        <v>522</v>
      </c>
      <c r="J706" s="51">
        <v>12.51</v>
      </c>
      <c r="K706" s="51">
        <v>14.23957156373873</v>
      </c>
      <c r="L706" s="51">
        <v>0</v>
      </c>
      <c r="M706" s="51">
        <v>0</v>
      </c>
      <c r="N706" s="51">
        <v>98.47578187181756</v>
      </c>
      <c r="O706" s="53">
        <v>0.79679136884542701</v>
      </c>
      <c r="P706" s="53">
        <v>0.61018561868151788</v>
      </c>
    </row>
    <row r="707" spans="1:16">
      <c r="A707" s="51"/>
      <c r="B707" s="51" t="s">
        <v>502</v>
      </c>
      <c r="C707" s="52" t="s">
        <v>612</v>
      </c>
      <c r="D707" s="51" t="s">
        <v>576</v>
      </c>
      <c r="E707" s="51"/>
      <c r="F707" s="51">
        <v>10.85</v>
      </c>
      <c r="G707" s="51">
        <v>59.52</v>
      </c>
      <c r="H707" s="51">
        <v>1.0042310729251616</v>
      </c>
      <c r="I707" s="51" t="s">
        <v>522</v>
      </c>
      <c r="J707" s="51">
        <v>12.25</v>
      </c>
      <c r="K707" s="51">
        <v>14.646380681406727</v>
      </c>
      <c r="L707" s="51">
        <v>0</v>
      </c>
      <c r="M707" s="51">
        <v>0</v>
      </c>
      <c r="N707" s="51">
        <v>98.270611754331895</v>
      </c>
      <c r="O707" s="53">
        <v>0.78625872628567339</v>
      </c>
      <c r="P707" s="53">
        <v>0.59841679671336445</v>
      </c>
    </row>
    <row r="708" spans="1:16">
      <c r="A708" s="51"/>
      <c r="B708" s="51" t="s">
        <v>502</v>
      </c>
      <c r="C708" s="52" t="s">
        <v>612</v>
      </c>
      <c r="D708" s="51" t="s">
        <v>577</v>
      </c>
      <c r="E708" s="51"/>
      <c r="F708" s="51">
        <v>12.62</v>
      </c>
      <c r="G708" s="51">
        <v>57.32</v>
      </c>
      <c r="H708" s="51">
        <v>1.1999243276094027</v>
      </c>
      <c r="I708" s="51" t="s">
        <v>522</v>
      </c>
      <c r="J708" s="51">
        <v>12.32</v>
      </c>
      <c r="K708" s="51">
        <v>14.810293513603813</v>
      </c>
      <c r="L708" s="51">
        <v>0</v>
      </c>
      <c r="M708" s="51">
        <v>0</v>
      </c>
      <c r="N708" s="51">
        <v>98.27021784121321</v>
      </c>
      <c r="O708" s="53">
        <v>0.75282553038813749</v>
      </c>
      <c r="P708" s="53">
        <v>0.59709229329106561</v>
      </c>
    </row>
    <row r="709" spans="1:16">
      <c r="A709" s="51"/>
      <c r="B709" s="51" t="s">
        <v>502</v>
      </c>
      <c r="C709" s="52" t="s">
        <v>612</v>
      </c>
      <c r="D709" s="51" t="s">
        <v>578</v>
      </c>
      <c r="E709" s="51"/>
      <c r="F709" s="51">
        <v>11</v>
      </c>
      <c r="G709" s="51">
        <v>58.85</v>
      </c>
      <c r="H709" s="51">
        <v>0.9646082299397013</v>
      </c>
      <c r="I709" s="51" t="s">
        <v>522</v>
      </c>
      <c r="J709" s="51">
        <v>12.33</v>
      </c>
      <c r="K709" s="51">
        <v>14.27203379685451</v>
      </c>
      <c r="L709" s="51">
        <v>0</v>
      </c>
      <c r="M709" s="51">
        <v>0</v>
      </c>
      <c r="N709" s="51">
        <v>97.416642026794207</v>
      </c>
      <c r="O709" s="53">
        <v>0.78201861488186819</v>
      </c>
      <c r="P709" s="53">
        <v>0.60617988868643069</v>
      </c>
    </row>
    <row r="710" spans="1:16">
      <c r="A710" s="51"/>
      <c r="B710" s="51" t="s">
        <v>502</v>
      </c>
      <c r="C710" s="52" t="s">
        <v>612</v>
      </c>
      <c r="D710" s="51" t="s">
        <v>579</v>
      </c>
      <c r="E710" s="51"/>
      <c r="F710" s="51">
        <v>11.13</v>
      </c>
      <c r="G710" s="51">
        <v>59.23</v>
      </c>
      <c r="H710" s="51">
        <v>0.93169871532255477</v>
      </c>
      <c r="I710" s="51" t="s">
        <v>522</v>
      </c>
      <c r="J710" s="51">
        <v>12.66</v>
      </c>
      <c r="K710" s="51">
        <v>13.941646177884463</v>
      </c>
      <c r="L710" s="51">
        <v>0</v>
      </c>
      <c r="M710" s="51">
        <v>0</v>
      </c>
      <c r="N710" s="51">
        <v>97.893344893207015</v>
      </c>
      <c r="O710" s="53">
        <v>0.78111165066177923</v>
      </c>
      <c r="P710" s="53">
        <v>0.61801364165347994</v>
      </c>
    </row>
    <row r="711" spans="1:16">
      <c r="A711" s="51"/>
      <c r="B711" s="51" t="s">
        <v>502</v>
      </c>
      <c r="C711" s="52" t="s">
        <v>612</v>
      </c>
      <c r="D711" s="51" t="s">
        <v>580</v>
      </c>
      <c r="E711" s="51"/>
      <c r="F711" s="51">
        <v>13.32</v>
      </c>
      <c r="G711" s="51">
        <v>56.82</v>
      </c>
      <c r="H711" s="51">
        <v>0.88024607231621677</v>
      </c>
      <c r="I711" s="51" t="s">
        <v>522</v>
      </c>
      <c r="J711" s="51">
        <v>12.5</v>
      </c>
      <c r="K711" s="51">
        <v>14.597943891096806</v>
      </c>
      <c r="L711" s="51">
        <v>0</v>
      </c>
      <c r="M711" s="51">
        <v>0</v>
      </c>
      <c r="N711" s="51">
        <v>98.118189963413016</v>
      </c>
      <c r="O711" s="53">
        <v>0.74096573359362294</v>
      </c>
      <c r="P711" s="53">
        <v>0.60406552445009598</v>
      </c>
    </row>
    <row r="712" spans="1:16">
      <c r="A712" s="51"/>
      <c r="B712" s="51" t="s">
        <v>502</v>
      </c>
      <c r="C712" s="52" t="s">
        <v>612</v>
      </c>
      <c r="D712" s="51" t="s">
        <v>581</v>
      </c>
      <c r="E712" s="51"/>
      <c r="F712" s="51">
        <v>11.36</v>
      </c>
      <c r="G712" s="51">
        <v>58.3</v>
      </c>
      <c r="H712" s="51">
        <v>2.0494036630258816</v>
      </c>
      <c r="I712" s="51" t="s">
        <v>522</v>
      </c>
      <c r="J712" s="51">
        <v>12.47</v>
      </c>
      <c r="K712" s="51">
        <v>14.515921688310463</v>
      </c>
      <c r="L712" s="51">
        <v>0</v>
      </c>
      <c r="M712" s="51">
        <v>0</v>
      </c>
      <c r="N712" s="51">
        <v>98.695325351336351</v>
      </c>
      <c r="O712" s="53">
        <v>0.77484535562040457</v>
      </c>
      <c r="P712" s="53">
        <v>0.60468035696895506</v>
      </c>
    </row>
    <row r="713" spans="1:16">
      <c r="A713" s="51"/>
      <c r="B713" s="51" t="s">
        <v>502</v>
      </c>
      <c r="C713" s="52" t="s">
        <v>612</v>
      </c>
      <c r="D713" s="51" t="s">
        <v>582</v>
      </c>
      <c r="E713" s="51"/>
      <c r="F713" s="51">
        <v>12.99</v>
      </c>
      <c r="G713" s="51">
        <v>55.94</v>
      </c>
      <c r="H713" s="51">
        <v>0.75125071049581271</v>
      </c>
      <c r="I713" s="51" t="s">
        <v>522</v>
      </c>
      <c r="J713" s="51">
        <v>11.89</v>
      </c>
      <c r="K713" s="51">
        <v>14.974015484669707</v>
      </c>
      <c r="L713" s="51">
        <v>0</v>
      </c>
      <c r="M713" s="51">
        <v>0</v>
      </c>
      <c r="N713" s="51">
        <v>96.54526619516551</v>
      </c>
      <c r="O713" s="53">
        <v>0.74278076742814381</v>
      </c>
      <c r="P713" s="53">
        <v>0.58589181507926447</v>
      </c>
    </row>
    <row r="714" spans="1:16">
      <c r="A714" s="51"/>
      <c r="B714" s="51" t="s">
        <v>502</v>
      </c>
      <c r="C714" s="52" t="s">
        <v>612</v>
      </c>
      <c r="D714" s="51" t="s">
        <v>583</v>
      </c>
      <c r="E714" s="51"/>
      <c r="F714" s="51">
        <v>12.1</v>
      </c>
      <c r="G714" s="51">
        <v>58.09</v>
      </c>
      <c r="H714" s="51">
        <v>1.3040597973663461</v>
      </c>
      <c r="I714" s="51" t="s">
        <v>522</v>
      </c>
      <c r="J714" s="51">
        <v>12.31</v>
      </c>
      <c r="K714" s="51">
        <v>14.876591152902042</v>
      </c>
      <c r="L714" s="51">
        <v>0</v>
      </c>
      <c r="M714" s="51">
        <v>0</v>
      </c>
      <c r="N714" s="51">
        <v>98.680650950268387</v>
      </c>
      <c r="O714" s="53">
        <v>0.76299321931790254</v>
      </c>
      <c r="P714" s="53">
        <v>0.5958104075122348</v>
      </c>
    </row>
    <row r="715" spans="1:16">
      <c r="A715" s="51"/>
      <c r="B715" s="51" t="s">
        <v>502</v>
      </c>
      <c r="C715" s="52" t="s">
        <v>612</v>
      </c>
      <c r="D715" s="51" t="s">
        <v>584</v>
      </c>
      <c r="E715" s="51"/>
      <c r="F715" s="51">
        <v>12.66</v>
      </c>
      <c r="G715" s="51">
        <v>57.98</v>
      </c>
      <c r="H715" s="51">
        <v>0.5790300145801891</v>
      </c>
      <c r="I715" s="51" t="s">
        <v>522</v>
      </c>
      <c r="J715" s="51">
        <v>12.09</v>
      </c>
      <c r="K715" s="51">
        <v>15.278981758953208</v>
      </c>
      <c r="L715" s="51">
        <v>0</v>
      </c>
      <c r="M715" s="51">
        <v>0</v>
      </c>
      <c r="N715" s="51">
        <v>98.588011773533395</v>
      </c>
      <c r="O715" s="53">
        <v>0.75436377314751002</v>
      </c>
      <c r="P715" s="53">
        <v>0.58505811357602133</v>
      </c>
    </row>
    <row r="716" spans="1:16">
      <c r="A716" s="51"/>
      <c r="B716" s="51" t="s">
        <v>502</v>
      </c>
      <c r="C716" s="52" t="s">
        <v>612</v>
      </c>
      <c r="D716" s="51" t="s">
        <v>585</v>
      </c>
      <c r="E716" s="51"/>
      <c r="F716" s="51">
        <v>13.92</v>
      </c>
      <c r="G716" s="51">
        <v>56.57</v>
      </c>
      <c r="H716" s="51">
        <v>0.92323423243856995</v>
      </c>
      <c r="I716" s="51" t="s">
        <v>522</v>
      </c>
      <c r="J716" s="51">
        <v>12.72</v>
      </c>
      <c r="K716" s="51">
        <v>14.529262622408124</v>
      </c>
      <c r="L716" s="51">
        <v>0</v>
      </c>
      <c r="M716" s="51">
        <v>0</v>
      </c>
      <c r="N716" s="51">
        <v>98.662496854846694</v>
      </c>
      <c r="O716" s="53">
        <v>0.73155462959770379</v>
      </c>
      <c r="P716" s="53">
        <v>0.60935046625994238</v>
      </c>
    </row>
    <row r="717" spans="1:16">
      <c r="A717" s="51"/>
      <c r="B717" s="51" t="s">
        <v>502</v>
      </c>
      <c r="C717" s="52" t="s">
        <v>612</v>
      </c>
      <c r="D717" s="51" t="s">
        <v>586</v>
      </c>
      <c r="E717" s="51"/>
      <c r="F717" s="51">
        <v>13.3</v>
      </c>
      <c r="G717" s="51">
        <v>55.91</v>
      </c>
      <c r="H717" s="51">
        <v>1.1133388855126054</v>
      </c>
      <c r="I717" s="51" t="s">
        <v>522</v>
      </c>
      <c r="J717" s="51">
        <v>12.46</v>
      </c>
      <c r="K717" s="51">
        <v>14.328204146223159</v>
      </c>
      <c r="L717" s="51">
        <v>0</v>
      </c>
      <c r="M717" s="51">
        <v>0</v>
      </c>
      <c r="N717" s="51">
        <v>97.111543031735749</v>
      </c>
      <c r="O717" s="53">
        <v>0.73814541880691709</v>
      </c>
      <c r="P717" s="53">
        <v>0.60773101820927755</v>
      </c>
    </row>
    <row r="718" spans="1:16">
      <c r="A718" s="51"/>
      <c r="B718" s="51" t="s">
        <v>502</v>
      </c>
      <c r="C718" s="52" t="s">
        <v>612</v>
      </c>
      <c r="D718" s="51" t="s">
        <v>587</v>
      </c>
      <c r="E718" s="51"/>
      <c r="F718" s="51">
        <v>14.73</v>
      </c>
      <c r="G718" s="51">
        <v>56.55</v>
      </c>
      <c r="H718" s="51">
        <v>6.4247559034700863E-2</v>
      </c>
      <c r="I718" s="51" t="s">
        <v>522</v>
      </c>
      <c r="J718" s="51">
        <v>12.36</v>
      </c>
      <c r="K718" s="51">
        <v>15.342189265915552</v>
      </c>
      <c r="L718" s="51">
        <v>0</v>
      </c>
      <c r="M718" s="51">
        <v>0</v>
      </c>
      <c r="N718" s="51">
        <v>99.046436824950248</v>
      </c>
      <c r="O718" s="53">
        <v>0.72023171625411087</v>
      </c>
      <c r="P718" s="53">
        <v>0.58942556540334323</v>
      </c>
    </row>
    <row r="719" spans="1:16">
      <c r="A719" s="51"/>
      <c r="B719" s="51" t="s">
        <v>502</v>
      </c>
      <c r="C719" s="52" t="s">
        <v>612</v>
      </c>
      <c r="D719" s="51" t="s">
        <v>588</v>
      </c>
      <c r="E719" s="51"/>
      <c r="F719" s="51">
        <v>12.58</v>
      </c>
      <c r="G719" s="51">
        <v>55.86</v>
      </c>
      <c r="H719" s="51">
        <v>2.8364379343162729</v>
      </c>
      <c r="I719" s="51" t="s">
        <v>522</v>
      </c>
      <c r="J719" s="51">
        <v>12.95</v>
      </c>
      <c r="K719" s="51">
        <v>13.727738690286488</v>
      </c>
      <c r="L719" s="51">
        <v>0</v>
      </c>
      <c r="M719" s="51">
        <v>0</v>
      </c>
      <c r="N719" s="51">
        <v>97.954176624602766</v>
      </c>
      <c r="O719" s="53">
        <v>0.7485911778702683</v>
      </c>
      <c r="P719" s="53">
        <v>0.62662724831304539</v>
      </c>
    </row>
    <row r="720" spans="1:16">
      <c r="A720" s="51"/>
      <c r="B720" s="51" t="s">
        <v>502</v>
      </c>
      <c r="C720" s="52" t="s">
        <v>612</v>
      </c>
      <c r="D720" s="51" t="s">
        <v>589</v>
      </c>
      <c r="E720" s="51"/>
      <c r="F720" s="51">
        <v>14.17</v>
      </c>
      <c r="G720" s="51">
        <v>55.91</v>
      </c>
      <c r="H720" s="51">
        <v>1.0295932207619736</v>
      </c>
      <c r="I720" s="51" t="s">
        <v>522</v>
      </c>
      <c r="J720" s="51">
        <v>12.83</v>
      </c>
      <c r="K720" s="51">
        <v>14.243559512689446</v>
      </c>
      <c r="L720" s="51">
        <v>0</v>
      </c>
      <c r="M720" s="51">
        <v>0</v>
      </c>
      <c r="N720" s="51">
        <v>98.183152733451408</v>
      </c>
      <c r="O720" s="53">
        <v>0.72571477131575823</v>
      </c>
      <c r="P720" s="53">
        <v>0.61609580476866355</v>
      </c>
    </row>
    <row r="721" spans="1:16">
      <c r="A721" s="51"/>
      <c r="B721" s="51" t="s">
        <v>502</v>
      </c>
      <c r="C721" s="52" t="s">
        <v>612</v>
      </c>
      <c r="D721" s="51" t="s">
        <v>590</v>
      </c>
      <c r="E721" s="51"/>
      <c r="F721" s="51">
        <v>14.09</v>
      </c>
      <c r="G721" s="51">
        <v>54.45</v>
      </c>
      <c r="H721" s="51">
        <v>1.7286258211842698</v>
      </c>
      <c r="I721" s="51" t="s">
        <v>522</v>
      </c>
      <c r="J721" s="51">
        <v>13.2</v>
      </c>
      <c r="K721" s="51">
        <v>13.154561487137261</v>
      </c>
      <c r="L721" s="51">
        <v>0</v>
      </c>
      <c r="M721" s="51">
        <v>0</v>
      </c>
      <c r="N721" s="51">
        <v>96.623187308321533</v>
      </c>
      <c r="O721" s="53">
        <v>0.72155535866779308</v>
      </c>
      <c r="P721" s="53">
        <v>0.64119332451199018</v>
      </c>
    </row>
    <row r="722" spans="1:16">
      <c r="A722" s="51"/>
      <c r="B722" s="51" t="s">
        <v>502</v>
      </c>
      <c r="C722" s="52" t="s">
        <v>612</v>
      </c>
      <c r="D722" s="51" t="s">
        <v>591</v>
      </c>
      <c r="E722" s="51"/>
      <c r="F722" s="51">
        <v>13.61</v>
      </c>
      <c r="G722" s="51">
        <v>55.7</v>
      </c>
      <c r="H722" s="51">
        <v>1.3234298323509901</v>
      </c>
      <c r="I722" s="51" t="s">
        <v>522</v>
      </c>
      <c r="J722" s="51">
        <v>12.9</v>
      </c>
      <c r="K722" s="51">
        <v>13.759161760119991</v>
      </c>
      <c r="L722" s="51">
        <v>0</v>
      </c>
      <c r="M722" s="51">
        <v>0</v>
      </c>
      <c r="N722" s="51">
        <v>97.292591592470998</v>
      </c>
      <c r="O722" s="53">
        <v>0.73293161311901656</v>
      </c>
      <c r="P722" s="53">
        <v>0.62548633551737509</v>
      </c>
    </row>
    <row r="723" spans="1:16">
      <c r="A723" s="51"/>
      <c r="B723" s="51" t="s">
        <v>502</v>
      </c>
      <c r="C723" s="52" t="s">
        <v>612</v>
      </c>
      <c r="D723" s="51" t="s">
        <v>592</v>
      </c>
      <c r="E723" s="51"/>
      <c r="F723" s="51">
        <v>12.41</v>
      </c>
      <c r="G723" s="51">
        <v>57.62</v>
      </c>
      <c r="H723" s="51">
        <v>-1.3895058441970007</v>
      </c>
      <c r="I723" s="51" t="s">
        <v>522</v>
      </c>
      <c r="J723" s="51">
        <v>12.31</v>
      </c>
      <c r="K723" s="51">
        <v>13.660294238015712</v>
      </c>
      <c r="L723" s="51">
        <v>0</v>
      </c>
      <c r="M723" s="51">
        <v>0</v>
      </c>
      <c r="N723" s="51">
        <v>94.610788393818709</v>
      </c>
      <c r="O723" s="53">
        <v>0.75689653728291417</v>
      </c>
      <c r="P723" s="53">
        <v>0.61615242016535154</v>
      </c>
    </row>
    <row r="724" spans="1:16">
      <c r="A724" s="51"/>
      <c r="B724" s="51" t="s">
        <v>502</v>
      </c>
      <c r="C724" s="52" t="s">
        <v>612</v>
      </c>
      <c r="D724" s="51" t="s">
        <v>593</v>
      </c>
      <c r="E724" s="51"/>
      <c r="F724" s="51">
        <v>10.92</v>
      </c>
      <c r="G724" s="51">
        <v>57.47</v>
      </c>
      <c r="H724" s="51">
        <v>2.4154449606204769</v>
      </c>
      <c r="I724" s="51" t="s">
        <v>522</v>
      </c>
      <c r="J724" s="51">
        <v>13.27</v>
      </c>
      <c r="K724" s="51">
        <v>12.55655328214676</v>
      </c>
      <c r="L724" s="51">
        <v>0</v>
      </c>
      <c r="M724" s="51">
        <v>0</v>
      </c>
      <c r="N724" s="51">
        <v>96.631998242767239</v>
      </c>
      <c r="O724" s="53">
        <v>0.77920498555692286</v>
      </c>
      <c r="P724" s="53">
        <v>0.65287007792467078</v>
      </c>
    </row>
    <row r="725" spans="1:16">
      <c r="A725" s="51"/>
      <c r="B725" s="51" t="s">
        <v>502</v>
      </c>
      <c r="C725" s="52" t="s">
        <v>612</v>
      </c>
      <c r="D725" s="51" t="s">
        <v>594</v>
      </c>
      <c r="E725" s="51"/>
      <c r="F725" s="51">
        <v>16.59</v>
      </c>
      <c r="G725" s="51">
        <v>51.44</v>
      </c>
      <c r="H725" s="51">
        <v>1.7765586393361039</v>
      </c>
      <c r="I725" s="51" t="s">
        <v>522</v>
      </c>
      <c r="J725" s="51">
        <v>14.06</v>
      </c>
      <c r="K725" s="51">
        <v>11.971430955087051</v>
      </c>
      <c r="L725" s="51">
        <v>0</v>
      </c>
      <c r="M725" s="51">
        <v>0</v>
      </c>
      <c r="N725" s="51">
        <v>95.837989594423163</v>
      </c>
      <c r="O725" s="53">
        <v>0.67524143728865516</v>
      </c>
      <c r="P725" s="53">
        <v>0.67651791939279515</v>
      </c>
    </row>
    <row r="726" spans="1:16">
      <c r="A726" s="51"/>
      <c r="B726" s="51" t="s">
        <v>502</v>
      </c>
      <c r="C726" s="52" t="s">
        <v>612</v>
      </c>
      <c r="D726" s="51" t="s">
        <v>595</v>
      </c>
      <c r="E726" s="51"/>
      <c r="F726" s="51">
        <v>17.05</v>
      </c>
      <c r="G726" s="51">
        <v>51.01</v>
      </c>
      <c r="H726" s="51">
        <v>2.0131810861781934</v>
      </c>
      <c r="I726" s="51" t="s">
        <v>522</v>
      </c>
      <c r="J726" s="51">
        <v>14.6</v>
      </c>
      <c r="K726" s="51">
        <v>11.2385152029818</v>
      </c>
      <c r="L726" s="51">
        <v>0</v>
      </c>
      <c r="M726" s="51">
        <v>0</v>
      </c>
      <c r="N726" s="51">
        <v>95.911696289159991</v>
      </c>
      <c r="O726" s="53">
        <v>0.66735444924321663</v>
      </c>
      <c r="P726" s="53">
        <v>0.6981316590405009</v>
      </c>
    </row>
    <row r="727" spans="1:16">
      <c r="A727" s="51"/>
      <c r="B727" s="51" t="s">
        <v>502</v>
      </c>
      <c r="C727" s="52" t="s">
        <v>612</v>
      </c>
      <c r="D727" s="51" t="s">
        <v>596</v>
      </c>
      <c r="E727" s="51"/>
      <c r="F727" s="51">
        <v>9.18</v>
      </c>
      <c r="G727" s="51">
        <v>53.55</v>
      </c>
      <c r="H727" s="51">
        <v>3.7656979836734763</v>
      </c>
      <c r="I727" s="51" t="s">
        <v>522</v>
      </c>
      <c r="J727" s="51">
        <v>12.36</v>
      </c>
      <c r="K727" s="51">
        <v>11.73157920943094</v>
      </c>
      <c r="L727" s="51">
        <v>0</v>
      </c>
      <c r="M727" s="51">
        <v>0</v>
      </c>
      <c r="N727" s="51">
        <v>90.587277193104399</v>
      </c>
      <c r="O727" s="53">
        <v>0.79640269463082747</v>
      </c>
      <c r="P727" s="53">
        <v>0.65163218376786058</v>
      </c>
    </row>
    <row r="728" spans="1:16">
      <c r="A728" s="51"/>
      <c r="B728" s="51" t="s">
        <v>502</v>
      </c>
      <c r="C728" s="52" t="s">
        <v>612</v>
      </c>
      <c r="D728" s="51" t="s">
        <v>597</v>
      </c>
      <c r="E728" s="51"/>
      <c r="F728" s="51">
        <v>10.43</v>
      </c>
      <c r="G728" s="51">
        <v>55.06</v>
      </c>
      <c r="H728" s="51">
        <v>3.8119757857233423</v>
      </c>
      <c r="I728" s="51" t="s">
        <v>522</v>
      </c>
      <c r="J728" s="51">
        <v>13.04</v>
      </c>
      <c r="K728" s="51">
        <v>12.139937880974049</v>
      </c>
      <c r="L728" s="51">
        <v>0</v>
      </c>
      <c r="M728" s="51">
        <v>0</v>
      </c>
      <c r="N728" s="51">
        <v>94.481913666697395</v>
      </c>
      <c r="O728" s="53">
        <v>0.77973273171690594</v>
      </c>
      <c r="P728" s="53">
        <v>0.65605582078755498</v>
      </c>
    </row>
    <row r="729" spans="1:16">
      <c r="A729" s="51"/>
      <c r="B729" s="51" t="s">
        <v>502</v>
      </c>
      <c r="C729" s="52" t="s">
        <v>612</v>
      </c>
      <c r="D729" s="51" t="s">
        <v>598</v>
      </c>
      <c r="E729" s="51"/>
      <c r="F729" s="51">
        <v>13.05</v>
      </c>
      <c r="G729" s="51">
        <v>57.8</v>
      </c>
      <c r="H729" s="51">
        <v>2.1022642144161092</v>
      </c>
      <c r="I729" s="51" t="s">
        <v>522</v>
      </c>
      <c r="J729" s="51">
        <v>12.77</v>
      </c>
      <c r="K729" s="51">
        <v>14.958357122031343</v>
      </c>
      <c r="L729" s="51">
        <v>0</v>
      </c>
      <c r="M729" s="51">
        <v>0</v>
      </c>
      <c r="N729" s="51">
        <v>100.68062133644744</v>
      </c>
      <c r="O729" s="53">
        <v>0.7481129046204078</v>
      </c>
      <c r="P729" s="53">
        <v>0.60318616992357776</v>
      </c>
    </row>
    <row r="730" spans="1:16">
      <c r="A730" s="51"/>
      <c r="B730" s="51" t="s">
        <v>502</v>
      </c>
      <c r="C730" s="52" t="s">
        <v>612</v>
      </c>
      <c r="D730" s="51" t="s">
        <v>599</v>
      </c>
      <c r="E730" s="51"/>
      <c r="F730" s="51">
        <v>13.06</v>
      </c>
      <c r="G730" s="51">
        <v>52.95</v>
      </c>
      <c r="H730" s="51">
        <v>4.0010875482091564</v>
      </c>
      <c r="I730" s="51" t="s">
        <v>522</v>
      </c>
      <c r="J730" s="51">
        <v>12.27</v>
      </c>
      <c r="K730" s="51">
        <v>14.44977281980178</v>
      </c>
      <c r="L730" s="51">
        <v>0</v>
      </c>
      <c r="M730" s="51">
        <v>0</v>
      </c>
      <c r="N730" s="51">
        <v>96.730860368010937</v>
      </c>
      <c r="O730" s="53">
        <v>0.73109126646214739</v>
      </c>
      <c r="P730" s="53">
        <v>0.60134363594645246</v>
      </c>
    </row>
    <row r="731" spans="1:16">
      <c r="A731" s="51"/>
      <c r="B731" s="51" t="s">
        <v>502</v>
      </c>
      <c r="C731" s="52" t="s">
        <v>612</v>
      </c>
      <c r="D731" s="51" t="s">
        <v>600</v>
      </c>
      <c r="E731" s="51"/>
      <c r="F731" s="51">
        <v>14.66</v>
      </c>
      <c r="G731" s="51">
        <v>53.03</v>
      </c>
      <c r="H731" s="51">
        <v>3.6369262748526947</v>
      </c>
      <c r="I731" s="51" t="s">
        <v>522</v>
      </c>
      <c r="J731" s="51">
        <v>14.79</v>
      </c>
      <c r="K731" s="51">
        <v>10.947449557317897</v>
      </c>
      <c r="L731" s="51">
        <v>0</v>
      </c>
      <c r="M731" s="51">
        <v>0</v>
      </c>
      <c r="N731" s="51">
        <v>97.064375832170583</v>
      </c>
      <c r="O731" s="53">
        <v>0.70808622562597956</v>
      </c>
      <c r="P731" s="53">
        <v>0.70583603545732621</v>
      </c>
    </row>
    <row r="732" spans="1:16">
      <c r="A732" s="51"/>
      <c r="B732" s="51" t="s">
        <v>502</v>
      </c>
      <c r="C732" s="52" t="s">
        <v>612</v>
      </c>
      <c r="D732" s="51" t="s">
        <v>601</v>
      </c>
      <c r="E732" s="51"/>
      <c r="F732" s="51">
        <v>14.78</v>
      </c>
      <c r="G732" s="51">
        <v>53.44</v>
      </c>
      <c r="H732" s="51">
        <v>2.4524188576106458</v>
      </c>
      <c r="I732" s="51" t="s">
        <v>522</v>
      </c>
      <c r="J732" s="51">
        <v>14.51</v>
      </c>
      <c r="K732" s="51">
        <v>11.163283720484348</v>
      </c>
      <c r="L732" s="51">
        <v>0</v>
      </c>
      <c r="M732" s="51">
        <v>0</v>
      </c>
      <c r="N732" s="51">
        <v>96.345702578095</v>
      </c>
      <c r="O732" s="53">
        <v>0.70799310242399238</v>
      </c>
      <c r="P732" s="53">
        <v>0.69813834876725467</v>
      </c>
    </row>
    <row r="733" spans="1:16">
      <c r="A733" s="51"/>
      <c r="B733" s="51" t="s">
        <v>502</v>
      </c>
      <c r="C733" s="52" t="s">
        <v>612</v>
      </c>
      <c r="D733" s="51" t="s">
        <v>602</v>
      </c>
      <c r="E733" s="51"/>
      <c r="F733" s="51">
        <v>13.6</v>
      </c>
      <c r="G733" s="51">
        <v>54.6</v>
      </c>
      <c r="H733" s="51">
        <v>3.2174466700980813</v>
      </c>
      <c r="I733" s="51" t="s">
        <v>522</v>
      </c>
      <c r="J733" s="51">
        <v>15.28</v>
      </c>
      <c r="K733" s="51">
        <v>9.8749024014208224</v>
      </c>
      <c r="L733" s="51">
        <v>0</v>
      </c>
      <c r="M733" s="51">
        <v>0</v>
      </c>
      <c r="N733" s="51">
        <v>96.572349071518914</v>
      </c>
      <c r="O733" s="53">
        <v>0.72915436327422289</v>
      </c>
      <c r="P733" s="53">
        <v>0.73328970862012199</v>
      </c>
    </row>
    <row r="734" spans="1:16">
      <c r="A734" s="51"/>
      <c r="B734" s="51" t="s">
        <v>502</v>
      </c>
      <c r="C734" s="52" t="s">
        <v>612</v>
      </c>
      <c r="D734" s="51" t="s">
        <v>603</v>
      </c>
      <c r="E734" s="51"/>
      <c r="F734" s="51">
        <v>6.97</v>
      </c>
      <c r="G734" s="51">
        <v>63.36</v>
      </c>
      <c r="H734" s="51">
        <v>1.5404351035317643</v>
      </c>
      <c r="I734" s="51" t="s">
        <v>522</v>
      </c>
      <c r="J734" s="51">
        <v>13.28</v>
      </c>
      <c r="K734" s="51">
        <v>12.153897780979872</v>
      </c>
      <c r="L734" s="51">
        <v>0</v>
      </c>
      <c r="M734" s="51">
        <v>0</v>
      </c>
      <c r="N734" s="51">
        <v>97.304332884511638</v>
      </c>
      <c r="O734" s="53">
        <v>0.85907033184208681</v>
      </c>
      <c r="P734" s="53">
        <v>0.6605584571883909</v>
      </c>
    </row>
    <row r="735" spans="1:16">
      <c r="A735" s="51"/>
      <c r="B735" s="51" t="s">
        <v>502</v>
      </c>
      <c r="C735" s="52" t="s">
        <v>612</v>
      </c>
      <c r="D735" s="51" t="s">
        <v>604</v>
      </c>
      <c r="E735" s="51"/>
      <c r="F735" s="51">
        <v>8.17</v>
      </c>
      <c r="G735" s="51">
        <v>63.46</v>
      </c>
      <c r="H735" s="51">
        <v>1.6179223931360116</v>
      </c>
      <c r="I735" s="51" t="s">
        <v>522</v>
      </c>
      <c r="J735" s="51">
        <v>13.79</v>
      </c>
      <c r="K735" s="51">
        <v>12.17417377649565</v>
      </c>
      <c r="L735" s="51">
        <v>0</v>
      </c>
      <c r="M735" s="51">
        <v>0</v>
      </c>
      <c r="N735" s="51">
        <v>99.21209616963165</v>
      </c>
      <c r="O735" s="53">
        <v>0.83893337459670891</v>
      </c>
      <c r="P735" s="53">
        <v>0.6685779983085598</v>
      </c>
    </row>
    <row r="736" spans="1:16">
      <c r="A736" s="51"/>
      <c r="B736" s="51" t="s">
        <v>502</v>
      </c>
      <c r="C736" s="52" t="s">
        <v>612</v>
      </c>
      <c r="D736" s="51" t="s">
        <v>605</v>
      </c>
      <c r="E736" s="51"/>
      <c r="F736" s="51">
        <v>9.1</v>
      </c>
      <c r="G736" s="51">
        <v>63.54</v>
      </c>
      <c r="H736" s="51">
        <v>1.4796834317784375</v>
      </c>
      <c r="I736" s="51" t="s">
        <v>522</v>
      </c>
      <c r="J736" s="51">
        <v>14.73</v>
      </c>
      <c r="K736" s="51">
        <v>11.128562873221281</v>
      </c>
      <c r="L736" s="51">
        <v>0</v>
      </c>
      <c r="M736" s="51">
        <v>0</v>
      </c>
      <c r="N736" s="51">
        <v>99.978246304999729</v>
      </c>
      <c r="O736" s="53">
        <v>0.82401174579770098</v>
      </c>
      <c r="P736" s="53">
        <v>0.70215174457681639</v>
      </c>
    </row>
    <row r="737" spans="1:16">
      <c r="A737" s="51"/>
      <c r="B737" s="51" t="s">
        <v>502</v>
      </c>
      <c r="C737" s="52" t="s">
        <v>612</v>
      </c>
      <c r="D737" s="51" t="s">
        <v>606</v>
      </c>
      <c r="E737" s="51"/>
      <c r="F737" s="51">
        <v>12.83</v>
      </c>
      <c r="G737" s="51">
        <v>56.82</v>
      </c>
      <c r="H737" s="51">
        <v>3.6068716425810554</v>
      </c>
      <c r="I737" s="51" t="s">
        <v>522</v>
      </c>
      <c r="J737" s="51">
        <v>15.09</v>
      </c>
      <c r="K737" s="51">
        <v>10.914493080532887</v>
      </c>
      <c r="L737" s="51">
        <v>0</v>
      </c>
      <c r="M737" s="51">
        <v>0</v>
      </c>
      <c r="N737" s="51">
        <v>99.261364723113957</v>
      </c>
      <c r="O737" s="53">
        <v>0.7480943533603247</v>
      </c>
      <c r="P737" s="53">
        <v>0.71062673560036127</v>
      </c>
    </row>
    <row r="738" spans="1:16">
      <c r="A738" s="51"/>
      <c r="B738" s="51" t="s">
        <v>502</v>
      </c>
      <c r="C738" s="52" t="s">
        <v>612</v>
      </c>
      <c r="D738" s="51" t="s">
        <v>607</v>
      </c>
      <c r="E738" s="51"/>
      <c r="F738" s="51">
        <v>11.9</v>
      </c>
      <c r="G738" s="51">
        <v>55.43</v>
      </c>
      <c r="H738" s="51">
        <v>2.9003097314233632</v>
      </c>
      <c r="I738" s="51" t="s">
        <v>522</v>
      </c>
      <c r="J738" s="51">
        <v>13.94</v>
      </c>
      <c r="K738" s="51">
        <v>11.310266071349169</v>
      </c>
      <c r="L738" s="51">
        <v>0</v>
      </c>
      <c r="M738" s="51">
        <v>0</v>
      </c>
      <c r="N738" s="51">
        <v>95.480575802772535</v>
      </c>
      <c r="O738" s="53">
        <v>0.75748770150652867</v>
      </c>
      <c r="P738" s="53">
        <v>0.68668591802553303</v>
      </c>
    </row>
    <row r="739" spans="1:16">
      <c r="A739" s="51"/>
      <c r="B739" s="51" t="s">
        <v>502</v>
      </c>
      <c r="C739" s="52" t="s">
        <v>612</v>
      </c>
      <c r="D739" s="51" t="s">
        <v>608</v>
      </c>
      <c r="E739" s="51"/>
      <c r="F739" s="51">
        <v>18.75</v>
      </c>
      <c r="G739" s="51">
        <v>50.45</v>
      </c>
      <c r="H739" s="51">
        <v>3.1871753176553526</v>
      </c>
      <c r="I739" s="51" t="s">
        <v>522</v>
      </c>
      <c r="J739" s="51">
        <v>15.61</v>
      </c>
      <c r="K739" s="51">
        <v>10.922140932078435</v>
      </c>
      <c r="L739" s="51">
        <v>0</v>
      </c>
      <c r="M739" s="51">
        <v>0</v>
      </c>
      <c r="N739" s="51">
        <v>98.919316249733797</v>
      </c>
      <c r="O739" s="53">
        <v>0.64340215642001852</v>
      </c>
      <c r="P739" s="53">
        <v>0.71755954065441108</v>
      </c>
    </row>
    <row r="740" spans="1:16">
      <c r="A740" s="51"/>
      <c r="B740" s="51" t="s">
        <v>502</v>
      </c>
      <c r="C740" s="52" t="s">
        <v>612</v>
      </c>
      <c r="D740" s="51" t="s">
        <v>609</v>
      </c>
      <c r="E740" s="51"/>
      <c r="F740" s="51">
        <v>17.75</v>
      </c>
      <c r="G740" s="51">
        <v>50.14</v>
      </c>
      <c r="H740" s="51">
        <v>2.3147490455645894</v>
      </c>
      <c r="I740" s="51" t="s">
        <v>522</v>
      </c>
      <c r="J740" s="51">
        <v>14.81</v>
      </c>
      <c r="K740" s="51">
        <v>10.547160689745578</v>
      </c>
      <c r="L740" s="51">
        <v>0</v>
      </c>
      <c r="M740" s="51">
        <v>0</v>
      </c>
      <c r="N740" s="51">
        <v>95.561909735310181</v>
      </c>
      <c r="O740" s="53">
        <v>0.65448348068267437</v>
      </c>
      <c r="P740" s="53">
        <v>0.71418353854148031</v>
      </c>
    </row>
    <row r="741" spans="1:16">
      <c r="A741" s="51"/>
      <c r="B741" s="51" t="s">
        <v>502</v>
      </c>
      <c r="C741" s="52" t="s">
        <v>612</v>
      </c>
      <c r="D741" s="51" t="s">
        <v>610</v>
      </c>
      <c r="E741" s="51"/>
      <c r="F741" s="51">
        <v>8.35</v>
      </c>
      <c r="G741" s="51">
        <v>62.15</v>
      </c>
      <c r="H741" s="51">
        <v>0.48036014246658171</v>
      </c>
      <c r="I741" s="51" t="s">
        <v>522</v>
      </c>
      <c r="J741" s="51">
        <v>12.29</v>
      </c>
      <c r="K741" s="51">
        <v>13.827766108500638</v>
      </c>
      <c r="L741" s="51">
        <v>0</v>
      </c>
      <c r="M741" s="51">
        <v>0</v>
      </c>
      <c r="N741" s="51">
        <v>97.098126250967226</v>
      </c>
      <c r="O741" s="53">
        <v>0.83308647618165987</v>
      </c>
      <c r="P741" s="53">
        <v>0.61296498041476744</v>
      </c>
    </row>
    <row r="742" spans="1:16">
      <c r="A742" s="51"/>
      <c r="B742" s="51" t="s">
        <v>502</v>
      </c>
      <c r="C742" s="52" t="s">
        <v>612</v>
      </c>
      <c r="D742" s="51" t="s">
        <v>611</v>
      </c>
      <c r="E742" s="51"/>
      <c r="F742" s="51">
        <v>8.4499999999999993</v>
      </c>
      <c r="G742" s="51">
        <v>62.56</v>
      </c>
      <c r="H742" s="51">
        <v>1.3414860226465291</v>
      </c>
      <c r="I742" s="51" t="s">
        <v>522</v>
      </c>
      <c r="J742" s="51">
        <v>12.91</v>
      </c>
      <c r="K742" s="51">
        <v>13.382914580749491</v>
      </c>
      <c r="L742" s="51">
        <v>0</v>
      </c>
      <c r="M742" s="51">
        <v>0</v>
      </c>
      <c r="N742" s="51">
        <v>98.644400603396022</v>
      </c>
      <c r="O742" s="53">
        <v>0.83234405761238861</v>
      </c>
      <c r="P742" s="53">
        <v>0.63213295003811665</v>
      </c>
    </row>
    <row r="743" spans="1:16">
      <c r="A743" s="51" t="s">
        <v>626</v>
      </c>
      <c r="B743" s="51" t="s">
        <v>626</v>
      </c>
      <c r="C743" s="52" t="s">
        <v>627</v>
      </c>
      <c r="D743" s="51" t="s">
        <v>613</v>
      </c>
      <c r="E743" s="51">
        <v>0</v>
      </c>
      <c r="F743" s="51">
        <v>13.64</v>
      </c>
      <c r="G743" s="51">
        <v>55.37</v>
      </c>
      <c r="H743" s="51">
        <v>2.67</v>
      </c>
      <c r="I743" s="51">
        <v>0.13</v>
      </c>
      <c r="J743" s="51">
        <v>11.87</v>
      </c>
      <c r="K743" s="51">
        <v>15.62</v>
      </c>
      <c r="L743" s="51">
        <v>0.32</v>
      </c>
      <c r="M743" s="51">
        <v>0.05</v>
      </c>
      <c r="N743" s="51">
        <v>99.669999999999987</v>
      </c>
      <c r="O743" s="53">
        <v>0.73</v>
      </c>
      <c r="P743" s="53">
        <v>0.57999999999999996</v>
      </c>
    </row>
    <row r="744" spans="1:16">
      <c r="A744" s="51"/>
      <c r="B744" s="51" t="s">
        <v>626</v>
      </c>
      <c r="C744" s="52" t="s">
        <v>627</v>
      </c>
      <c r="D744" s="51" t="s">
        <v>615</v>
      </c>
      <c r="E744" s="51">
        <v>0.05</v>
      </c>
      <c r="F744" s="51">
        <v>13.78</v>
      </c>
      <c r="G744" s="51">
        <v>57.2</v>
      </c>
      <c r="H744" s="51">
        <v>1.54</v>
      </c>
      <c r="I744" s="51">
        <v>0.16</v>
      </c>
      <c r="J744" s="51">
        <v>12.96</v>
      </c>
      <c r="K744" s="51">
        <v>14.43</v>
      </c>
      <c r="L744" s="51">
        <v>0.33</v>
      </c>
      <c r="M744" s="51" t="s">
        <v>614</v>
      </c>
      <c r="N744" s="51">
        <v>100.45</v>
      </c>
      <c r="O744" s="53">
        <v>0.74</v>
      </c>
      <c r="P744" s="53">
        <v>0.62</v>
      </c>
    </row>
    <row r="745" spans="1:16">
      <c r="A745" s="51"/>
      <c r="B745" s="51" t="s">
        <v>626</v>
      </c>
      <c r="C745" s="52" t="s">
        <v>627</v>
      </c>
      <c r="D745" s="51" t="s">
        <v>616</v>
      </c>
      <c r="E745" s="51">
        <v>0.03</v>
      </c>
      <c r="F745" s="51">
        <v>15.04</v>
      </c>
      <c r="G745" s="51">
        <v>55.27</v>
      </c>
      <c r="H745" s="51">
        <v>2.73</v>
      </c>
      <c r="I745" s="51">
        <v>0.13</v>
      </c>
      <c r="J745" s="51">
        <v>13.8</v>
      </c>
      <c r="K745" s="51">
        <v>13.19</v>
      </c>
      <c r="L745" s="51">
        <v>0.33</v>
      </c>
      <c r="M745" s="51">
        <v>0.05</v>
      </c>
      <c r="N745" s="51">
        <v>100.57</v>
      </c>
      <c r="O745" s="53">
        <v>0.71</v>
      </c>
      <c r="P745" s="53">
        <v>0.65</v>
      </c>
    </row>
    <row r="746" spans="1:16">
      <c r="A746" s="51"/>
      <c r="B746" s="51" t="s">
        <v>626</v>
      </c>
      <c r="C746" s="52" t="s">
        <v>627</v>
      </c>
      <c r="D746" s="51" t="s">
        <v>617</v>
      </c>
      <c r="E746" s="51">
        <v>0</v>
      </c>
      <c r="F746" s="51">
        <v>13.44</v>
      </c>
      <c r="G746" s="51">
        <v>55.6</v>
      </c>
      <c r="H746" s="51">
        <v>3.9</v>
      </c>
      <c r="I746" s="51">
        <v>0.23</v>
      </c>
      <c r="J746" s="51">
        <v>13.85</v>
      </c>
      <c r="K746" s="51">
        <v>12.83</v>
      </c>
      <c r="L746" s="51">
        <v>0.28999999999999998</v>
      </c>
      <c r="M746" s="51">
        <v>7.0000000000000007E-2</v>
      </c>
      <c r="N746" s="51">
        <v>100.21000000000001</v>
      </c>
      <c r="O746" s="53">
        <v>0.74</v>
      </c>
      <c r="P746" s="53">
        <v>0.66</v>
      </c>
    </row>
    <row r="747" spans="1:16">
      <c r="A747" s="51"/>
      <c r="B747" s="51" t="s">
        <v>626</v>
      </c>
      <c r="C747" s="52" t="s">
        <v>627</v>
      </c>
      <c r="D747" s="51" t="s">
        <v>618</v>
      </c>
      <c r="E747" s="51">
        <v>0.06</v>
      </c>
      <c r="F747" s="51">
        <v>9.86</v>
      </c>
      <c r="G747" s="51">
        <v>57.41</v>
      </c>
      <c r="H747" s="51">
        <v>3.58</v>
      </c>
      <c r="I747" s="51">
        <v>0.12</v>
      </c>
      <c r="J747" s="51">
        <v>10.3</v>
      </c>
      <c r="K747" s="51">
        <v>17.22</v>
      </c>
      <c r="L747" s="51">
        <v>0.49</v>
      </c>
      <c r="M747" s="51">
        <v>0</v>
      </c>
      <c r="N747" s="51">
        <v>99.039999999999992</v>
      </c>
      <c r="O747" s="53">
        <v>0.8</v>
      </c>
      <c r="P747" s="53">
        <v>0.52</v>
      </c>
    </row>
    <row r="748" spans="1:16">
      <c r="A748" s="51"/>
      <c r="B748" s="51" t="s">
        <v>626</v>
      </c>
      <c r="C748" s="52" t="s">
        <v>627</v>
      </c>
      <c r="D748" s="51" t="s">
        <v>619</v>
      </c>
      <c r="E748" s="51">
        <v>0</v>
      </c>
      <c r="F748" s="51">
        <v>9.4</v>
      </c>
      <c r="G748" s="51">
        <v>57.99</v>
      </c>
      <c r="H748" s="51">
        <v>3.82</v>
      </c>
      <c r="I748" s="51">
        <v>0.17</v>
      </c>
      <c r="J748" s="51">
        <v>10.44</v>
      </c>
      <c r="K748" s="51">
        <v>16.940000000000001</v>
      </c>
      <c r="L748" s="51">
        <v>0.41</v>
      </c>
      <c r="M748" s="51">
        <v>0.04</v>
      </c>
      <c r="N748" s="51">
        <v>99.21</v>
      </c>
      <c r="O748" s="53">
        <v>0.81</v>
      </c>
      <c r="P748" s="53">
        <v>0.52</v>
      </c>
    </row>
    <row r="749" spans="1:16">
      <c r="A749" s="51"/>
      <c r="B749" s="51" t="s">
        <v>626</v>
      </c>
      <c r="C749" s="52" t="s">
        <v>627</v>
      </c>
      <c r="D749" s="51" t="s">
        <v>620</v>
      </c>
      <c r="E749" s="51">
        <v>0.06</v>
      </c>
      <c r="F749" s="51">
        <v>9.61</v>
      </c>
      <c r="G749" s="51">
        <v>59.35</v>
      </c>
      <c r="H749" s="51">
        <v>4.08</v>
      </c>
      <c r="I749" s="51">
        <v>0.18</v>
      </c>
      <c r="J749" s="51">
        <v>12.38</v>
      </c>
      <c r="K749" s="51">
        <v>14.59</v>
      </c>
      <c r="L749" s="51">
        <v>0.32</v>
      </c>
      <c r="M749" s="51">
        <v>0.11</v>
      </c>
      <c r="N749" s="51">
        <v>100.67999999999999</v>
      </c>
      <c r="O749" s="53">
        <v>0.81</v>
      </c>
      <c r="P749" s="53">
        <v>0.6</v>
      </c>
    </row>
    <row r="750" spans="1:16">
      <c r="A750" s="51"/>
      <c r="B750" s="51" t="s">
        <v>626</v>
      </c>
      <c r="C750" s="52" t="s">
        <v>627</v>
      </c>
      <c r="D750" s="51" t="s">
        <v>621</v>
      </c>
      <c r="E750" s="51">
        <v>0</v>
      </c>
      <c r="F750" s="51">
        <v>9.6300000000000008</v>
      </c>
      <c r="G750" s="51">
        <v>59.25</v>
      </c>
      <c r="H750" s="51">
        <v>4.18</v>
      </c>
      <c r="I750" s="51">
        <v>0.15</v>
      </c>
      <c r="J750" s="51">
        <v>12.52</v>
      </c>
      <c r="K750" s="51">
        <v>14.33</v>
      </c>
      <c r="L750" s="51">
        <v>0.32</v>
      </c>
      <c r="M750" s="51">
        <v>0</v>
      </c>
      <c r="N750" s="51">
        <v>100.38</v>
      </c>
      <c r="O750" s="53">
        <v>0.8</v>
      </c>
      <c r="P750" s="53">
        <v>0.61</v>
      </c>
    </row>
    <row r="751" spans="1:16">
      <c r="A751" s="51"/>
      <c r="B751" s="51" t="s">
        <v>626</v>
      </c>
      <c r="C751" s="52" t="s">
        <v>627</v>
      </c>
      <c r="D751" s="51" t="s">
        <v>622</v>
      </c>
      <c r="E751" s="51">
        <v>0.05</v>
      </c>
      <c r="F751" s="51">
        <v>9.5</v>
      </c>
      <c r="G751" s="51">
        <v>58.92</v>
      </c>
      <c r="H751" s="51">
        <v>2.33</v>
      </c>
      <c r="I751" s="51">
        <v>0.19</v>
      </c>
      <c r="J751" s="51">
        <v>9.3800000000000008</v>
      </c>
      <c r="K751" s="51">
        <v>19.04</v>
      </c>
      <c r="L751" s="51">
        <v>0.34</v>
      </c>
      <c r="M751" s="51">
        <v>0.02</v>
      </c>
      <c r="N751" s="51">
        <v>99.77</v>
      </c>
      <c r="O751" s="53">
        <v>0.81</v>
      </c>
      <c r="P751" s="53">
        <v>0.47</v>
      </c>
    </row>
    <row r="752" spans="1:16">
      <c r="A752" s="51"/>
      <c r="B752" s="51" t="s">
        <v>626</v>
      </c>
      <c r="C752" s="52" t="s">
        <v>627</v>
      </c>
      <c r="D752" s="51" t="s">
        <v>623</v>
      </c>
      <c r="E752" s="51">
        <v>7.0000000000000007E-2</v>
      </c>
      <c r="F752" s="51">
        <v>9.4</v>
      </c>
      <c r="G752" s="51">
        <v>58.81</v>
      </c>
      <c r="H752" s="51">
        <v>2.39</v>
      </c>
      <c r="I752" s="51">
        <v>0.17</v>
      </c>
      <c r="J752" s="51">
        <v>9.25</v>
      </c>
      <c r="K752" s="51">
        <v>19.25</v>
      </c>
      <c r="L752" s="51">
        <v>0.31</v>
      </c>
      <c r="M752" s="51">
        <v>0</v>
      </c>
      <c r="N752" s="51">
        <v>99.65</v>
      </c>
      <c r="O752" s="53">
        <v>0.81</v>
      </c>
      <c r="P752" s="53">
        <v>0.46</v>
      </c>
    </row>
    <row r="753" spans="1:16">
      <c r="A753" s="51"/>
      <c r="B753" s="51" t="s">
        <v>626</v>
      </c>
      <c r="C753" s="52" t="s">
        <v>627</v>
      </c>
      <c r="D753" s="51" t="s">
        <v>624</v>
      </c>
      <c r="E753" s="51">
        <v>0.05</v>
      </c>
      <c r="F753" s="51">
        <v>9.58</v>
      </c>
      <c r="G753" s="51">
        <v>58.32</v>
      </c>
      <c r="H753" s="51">
        <v>2.87</v>
      </c>
      <c r="I753" s="51">
        <v>0.19</v>
      </c>
      <c r="J753" s="51">
        <v>9.08</v>
      </c>
      <c r="K753" s="51">
        <v>19.54</v>
      </c>
      <c r="L753" s="51">
        <v>0.37</v>
      </c>
      <c r="M753" s="51">
        <v>0.01</v>
      </c>
      <c r="N753" s="51">
        <v>100.01</v>
      </c>
      <c r="O753" s="53">
        <v>0.8</v>
      </c>
      <c r="P753" s="53">
        <v>0.45</v>
      </c>
    </row>
    <row r="754" spans="1:16">
      <c r="A754" s="51"/>
      <c r="B754" s="51" t="s">
        <v>626</v>
      </c>
      <c r="C754" s="52" t="s">
        <v>627</v>
      </c>
      <c r="D754" s="51" t="s">
        <v>625</v>
      </c>
      <c r="E754" s="51">
        <v>0.05</v>
      </c>
      <c r="F754" s="51">
        <v>9.44</v>
      </c>
      <c r="G754" s="51">
        <v>58.6</v>
      </c>
      <c r="H754" s="51">
        <v>2.39</v>
      </c>
      <c r="I754" s="51">
        <v>0.26</v>
      </c>
      <c r="J754" s="51">
        <v>9.07</v>
      </c>
      <c r="K754" s="51">
        <v>19.559999999999999</v>
      </c>
      <c r="L754" s="51">
        <v>0.35</v>
      </c>
      <c r="M754" s="51">
        <v>0.01</v>
      </c>
      <c r="N754" s="51">
        <v>99.73</v>
      </c>
      <c r="O754" s="53">
        <v>0.81</v>
      </c>
      <c r="P754" s="53">
        <v>0.45</v>
      </c>
    </row>
    <row r="755" spans="1:16">
      <c r="A755" s="51"/>
      <c r="B755" s="51" t="s">
        <v>626</v>
      </c>
      <c r="C755" s="52" t="s">
        <v>670</v>
      </c>
      <c r="D755" s="51" t="s">
        <v>628</v>
      </c>
      <c r="E755" s="51">
        <v>0.04</v>
      </c>
      <c r="F755" s="51">
        <v>13.13</v>
      </c>
      <c r="G755" s="51">
        <v>54.49</v>
      </c>
      <c r="H755" s="51">
        <v>3.76</v>
      </c>
      <c r="I755" s="51">
        <v>0.24</v>
      </c>
      <c r="J755" s="51">
        <v>9.9499999999999993</v>
      </c>
      <c r="K755" s="51">
        <v>19.3</v>
      </c>
      <c r="L755" s="51">
        <v>0.19</v>
      </c>
      <c r="M755" s="51"/>
      <c r="N755" s="51">
        <v>101.1</v>
      </c>
      <c r="O755" s="53">
        <v>0.73571956498785762</v>
      </c>
      <c r="P755" s="53">
        <v>0.47879029843297738</v>
      </c>
    </row>
    <row r="756" spans="1:16">
      <c r="A756" s="51"/>
      <c r="B756" s="51" t="s">
        <v>626</v>
      </c>
      <c r="C756" s="52" t="s">
        <v>670</v>
      </c>
      <c r="D756" s="51" t="s">
        <v>629</v>
      </c>
      <c r="E756" s="51">
        <v>0.01</v>
      </c>
      <c r="F756" s="51">
        <v>13.13</v>
      </c>
      <c r="G756" s="51">
        <v>54.32</v>
      </c>
      <c r="H756" s="51">
        <v>3.61</v>
      </c>
      <c r="I756" s="51">
        <v>0.27</v>
      </c>
      <c r="J756" s="51">
        <v>8.89</v>
      </c>
      <c r="K756" s="51">
        <v>20.92</v>
      </c>
      <c r="L756" s="51">
        <v>0.24</v>
      </c>
      <c r="M756" s="51"/>
      <c r="N756" s="51">
        <v>101.39</v>
      </c>
      <c r="O756" s="53">
        <v>0.73510666315512252</v>
      </c>
      <c r="P756" s="53">
        <v>0.43098788910019015</v>
      </c>
    </row>
    <row r="757" spans="1:16">
      <c r="A757" s="51"/>
      <c r="B757" s="51" t="s">
        <v>626</v>
      </c>
      <c r="C757" s="52" t="s">
        <v>670</v>
      </c>
      <c r="D757" s="51" t="s">
        <v>630</v>
      </c>
      <c r="E757" s="51">
        <v>0</v>
      </c>
      <c r="F757" s="51">
        <v>13</v>
      </c>
      <c r="G757" s="51">
        <v>54.49</v>
      </c>
      <c r="H757" s="51">
        <v>3.56</v>
      </c>
      <c r="I757" s="51">
        <v>0.27</v>
      </c>
      <c r="J757" s="51">
        <v>9.39</v>
      </c>
      <c r="K757" s="51">
        <v>20.09</v>
      </c>
      <c r="L757" s="51">
        <v>0.18</v>
      </c>
      <c r="M757" s="51"/>
      <c r="N757" s="51">
        <v>100.98000000000002</v>
      </c>
      <c r="O757" s="53">
        <v>0.73764278570300579</v>
      </c>
      <c r="P757" s="53">
        <v>0.45447284345047922</v>
      </c>
    </row>
    <row r="758" spans="1:16">
      <c r="A758" s="51"/>
      <c r="B758" s="51" t="s">
        <v>626</v>
      </c>
      <c r="C758" s="52" t="s">
        <v>670</v>
      </c>
      <c r="D758" s="51" t="s">
        <v>631</v>
      </c>
      <c r="E758" s="51">
        <v>0.03</v>
      </c>
      <c r="F758" s="51">
        <v>12.82</v>
      </c>
      <c r="G758" s="51">
        <v>54.8</v>
      </c>
      <c r="H758" s="51">
        <v>3.69</v>
      </c>
      <c r="I758" s="51">
        <v>0.3</v>
      </c>
      <c r="J758" s="51">
        <v>9.2200000000000006</v>
      </c>
      <c r="K758" s="51">
        <v>20.55</v>
      </c>
      <c r="L758" s="51">
        <v>0.19</v>
      </c>
      <c r="M758" s="51"/>
      <c r="N758" s="51">
        <v>101.59999999999998</v>
      </c>
      <c r="O758" s="53">
        <v>0.74141936846551904</v>
      </c>
      <c r="P758" s="53">
        <v>0.44437793075925375</v>
      </c>
    </row>
    <row r="759" spans="1:16">
      <c r="A759" s="51"/>
      <c r="B759" s="51" t="s">
        <v>626</v>
      </c>
      <c r="C759" s="52" t="s">
        <v>670</v>
      </c>
      <c r="D759" s="51" t="s">
        <v>632</v>
      </c>
      <c r="E759" s="51">
        <v>0.01</v>
      </c>
      <c r="F759" s="51">
        <v>12.36</v>
      </c>
      <c r="G759" s="51">
        <v>54.79</v>
      </c>
      <c r="H759" s="51">
        <v>3.96</v>
      </c>
      <c r="I759" s="51">
        <v>0.22</v>
      </c>
      <c r="J759" s="51">
        <v>9.1199999999999992</v>
      </c>
      <c r="K759" s="51">
        <v>20.34</v>
      </c>
      <c r="L759" s="51">
        <v>0.21</v>
      </c>
      <c r="M759" s="51"/>
      <c r="N759" s="51">
        <v>101.00999999999999</v>
      </c>
      <c r="O759" s="53">
        <v>0.74836082910321489</v>
      </c>
      <c r="P759" s="53">
        <v>0.44414441444144415</v>
      </c>
    </row>
    <row r="760" spans="1:16">
      <c r="A760" s="51"/>
      <c r="B760" s="51" t="s">
        <v>626</v>
      </c>
      <c r="C760" s="52" t="s">
        <v>670</v>
      </c>
      <c r="D760" s="51" t="s">
        <v>633</v>
      </c>
      <c r="E760" s="51">
        <v>0.01</v>
      </c>
      <c r="F760" s="51">
        <v>13.1</v>
      </c>
      <c r="G760" s="51">
        <v>54.61</v>
      </c>
      <c r="H760" s="51">
        <v>3.22</v>
      </c>
      <c r="I760" s="51">
        <v>0.26</v>
      </c>
      <c r="J760" s="51">
        <v>8.7200000000000006</v>
      </c>
      <c r="K760" s="51">
        <v>21.08</v>
      </c>
      <c r="L760" s="51">
        <v>0.26</v>
      </c>
      <c r="M760" s="51"/>
      <c r="N760" s="51">
        <v>101.26</v>
      </c>
      <c r="O760" s="53">
        <v>0.73658843252305117</v>
      </c>
      <c r="P760" s="53">
        <v>0.42430318828955282</v>
      </c>
    </row>
    <row r="761" spans="1:16">
      <c r="A761" s="51"/>
      <c r="B761" s="51" t="s">
        <v>626</v>
      </c>
      <c r="C761" s="52" t="s">
        <v>670</v>
      </c>
      <c r="D761" s="51" t="s">
        <v>634</v>
      </c>
      <c r="E761" s="51">
        <v>0</v>
      </c>
      <c r="F761" s="51">
        <v>12.79</v>
      </c>
      <c r="G761" s="51">
        <v>54.16</v>
      </c>
      <c r="H761" s="51">
        <v>3.59</v>
      </c>
      <c r="I761" s="51">
        <v>0.32</v>
      </c>
      <c r="J761" s="51">
        <v>8.83</v>
      </c>
      <c r="K761" s="51">
        <v>20.87</v>
      </c>
      <c r="L761" s="51">
        <v>0.19</v>
      </c>
      <c r="M761" s="51"/>
      <c r="N761" s="51">
        <v>100.74999999999999</v>
      </c>
      <c r="O761" s="53">
        <v>0.73963498259310045</v>
      </c>
      <c r="P761" s="53">
        <v>0.42988230600438859</v>
      </c>
    </row>
    <row r="762" spans="1:16">
      <c r="A762" s="51"/>
      <c r="B762" s="51" t="s">
        <v>626</v>
      </c>
      <c r="C762" s="52" t="s">
        <v>670</v>
      </c>
      <c r="D762" s="51" t="s">
        <v>635</v>
      </c>
      <c r="E762" s="51">
        <v>0.01</v>
      </c>
      <c r="F762" s="51">
        <v>13.48</v>
      </c>
      <c r="G762" s="51">
        <v>55.59</v>
      </c>
      <c r="H762" s="51">
        <v>2.64</v>
      </c>
      <c r="I762" s="51">
        <v>0.23</v>
      </c>
      <c r="J762" s="51">
        <v>10.81</v>
      </c>
      <c r="K762" s="51">
        <v>17.989999999999998</v>
      </c>
      <c r="L762" s="51">
        <v>0.14000000000000001</v>
      </c>
      <c r="M762" s="51"/>
      <c r="N762" s="51">
        <v>100.89</v>
      </c>
      <c r="O762" s="53">
        <v>0.73450085745465876</v>
      </c>
      <c r="P762" s="53">
        <v>0.51711406047300668</v>
      </c>
    </row>
    <row r="763" spans="1:16">
      <c r="A763" s="51"/>
      <c r="B763" s="51" t="s">
        <v>626</v>
      </c>
      <c r="C763" s="52" t="s">
        <v>670</v>
      </c>
      <c r="D763" s="51" t="s">
        <v>636</v>
      </c>
      <c r="E763" s="51">
        <v>0.02</v>
      </c>
      <c r="F763" s="51">
        <v>13.18</v>
      </c>
      <c r="G763" s="51">
        <v>56.24</v>
      </c>
      <c r="H763" s="51">
        <v>2.41</v>
      </c>
      <c r="I763" s="51">
        <v>0.24</v>
      </c>
      <c r="J763" s="51">
        <v>10.89</v>
      </c>
      <c r="K763" s="51">
        <v>17.82</v>
      </c>
      <c r="L763" s="51">
        <v>0.15</v>
      </c>
      <c r="M763" s="51"/>
      <c r="N763" s="51">
        <v>100.94999999999999</v>
      </c>
      <c r="O763" s="53">
        <v>0.74112464369007514</v>
      </c>
      <c r="P763" s="53">
        <v>0.5214264309259814</v>
      </c>
    </row>
    <row r="764" spans="1:16">
      <c r="A764" s="51"/>
      <c r="B764" s="51" t="s">
        <v>626</v>
      </c>
      <c r="C764" s="52" t="s">
        <v>670</v>
      </c>
      <c r="D764" s="51" t="s">
        <v>637</v>
      </c>
      <c r="E764" s="51">
        <v>0.01</v>
      </c>
      <c r="F764" s="51">
        <v>13.08</v>
      </c>
      <c r="G764" s="51">
        <v>56.18</v>
      </c>
      <c r="H764" s="51">
        <v>2.92</v>
      </c>
      <c r="I764" s="51">
        <v>0.23</v>
      </c>
      <c r="J764" s="51">
        <v>10.89</v>
      </c>
      <c r="K764" s="51">
        <v>18.010000000000002</v>
      </c>
      <c r="L764" s="51">
        <v>0.1</v>
      </c>
      <c r="M764" s="51"/>
      <c r="N764" s="51">
        <v>101.42</v>
      </c>
      <c r="O764" s="53">
        <v>0.74236103869016579</v>
      </c>
      <c r="P764" s="53">
        <v>0.51864035087719296</v>
      </c>
    </row>
    <row r="765" spans="1:16">
      <c r="A765" s="51"/>
      <c r="B765" s="51" t="s">
        <v>626</v>
      </c>
      <c r="C765" s="52" t="s">
        <v>670</v>
      </c>
      <c r="D765" s="51" t="s">
        <v>638</v>
      </c>
      <c r="E765" s="51">
        <v>0.01</v>
      </c>
      <c r="F765" s="51">
        <v>13.4</v>
      </c>
      <c r="G765" s="51">
        <v>55.48</v>
      </c>
      <c r="H765" s="51">
        <v>3.03</v>
      </c>
      <c r="I765" s="51">
        <v>0.27</v>
      </c>
      <c r="J765" s="51">
        <v>10.87</v>
      </c>
      <c r="K765" s="51">
        <v>17.87</v>
      </c>
      <c r="L765" s="51">
        <v>0.17</v>
      </c>
      <c r="M765" s="51"/>
      <c r="N765" s="51">
        <v>101.10000000000001</v>
      </c>
      <c r="O765" s="53">
        <v>0.73526953614709567</v>
      </c>
      <c r="P765" s="53">
        <v>0.52021212727636579</v>
      </c>
    </row>
    <row r="766" spans="1:16">
      <c r="A766" s="51"/>
      <c r="B766" s="51" t="s">
        <v>626</v>
      </c>
      <c r="C766" s="52" t="s">
        <v>670</v>
      </c>
      <c r="D766" s="51" t="s">
        <v>639</v>
      </c>
      <c r="E766" s="51">
        <v>0.02</v>
      </c>
      <c r="F766" s="51">
        <v>14.29</v>
      </c>
      <c r="G766" s="51">
        <v>55.22</v>
      </c>
      <c r="H766" s="51">
        <v>2.67</v>
      </c>
      <c r="I766" s="51">
        <v>0.21</v>
      </c>
      <c r="J766" s="51">
        <v>11.2</v>
      </c>
      <c r="K766" s="51">
        <v>17.7</v>
      </c>
      <c r="L766" s="51">
        <v>0.11</v>
      </c>
      <c r="M766" s="51"/>
      <c r="N766" s="51">
        <v>101.42</v>
      </c>
      <c r="O766" s="53">
        <v>0.72163341645885282</v>
      </c>
      <c r="P766" s="53">
        <v>0.5300399201596806</v>
      </c>
    </row>
    <row r="767" spans="1:16">
      <c r="A767" s="51"/>
      <c r="B767" s="51" t="s">
        <v>626</v>
      </c>
      <c r="C767" s="52" t="s">
        <v>670</v>
      </c>
      <c r="D767" s="51" t="s">
        <v>640</v>
      </c>
      <c r="E767" s="51">
        <v>0.01</v>
      </c>
      <c r="F767" s="51">
        <v>13.45</v>
      </c>
      <c r="G767" s="51">
        <v>56.28</v>
      </c>
      <c r="H767" s="51">
        <v>2.68</v>
      </c>
      <c r="I767" s="51">
        <v>0.24</v>
      </c>
      <c r="J767" s="51">
        <v>11.17</v>
      </c>
      <c r="K767" s="51">
        <v>17.649999999999999</v>
      </c>
      <c r="L767" s="51">
        <v>0.12</v>
      </c>
      <c r="M767" s="51"/>
      <c r="N767" s="51">
        <v>101.6</v>
      </c>
      <c r="O767" s="53">
        <v>0.73730707270176166</v>
      </c>
      <c r="P767" s="53">
        <v>0.53005191693290732</v>
      </c>
    </row>
    <row r="768" spans="1:16">
      <c r="A768" s="51"/>
      <c r="B768" s="51" t="s">
        <v>626</v>
      </c>
      <c r="C768" s="52" t="s">
        <v>670</v>
      </c>
      <c r="D768" s="51" t="s">
        <v>641</v>
      </c>
      <c r="E768" s="51">
        <v>0.01</v>
      </c>
      <c r="F768" s="51">
        <v>13.57</v>
      </c>
      <c r="G768" s="51">
        <v>56.72</v>
      </c>
      <c r="H768" s="51">
        <v>2.2000000000000002</v>
      </c>
      <c r="I768" s="51">
        <v>0.13</v>
      </c>
      <c r="J768" s="51">
        <v>11.08</v>
      </c>
      <c r="K768" s="51">
        <v>17.62</v>
      </c>
      <c r="L768" s="51">
        <v>0.13</v>
      </c>
      <c r="M768" s="51"/>
      <c r="N768" s="51">
        <v>101.46</v>
      </c>
      <c r="O768" s="53">
        <v>0.73712402142562838</v>
      </c>
      <c r="P768" s="53">
        <v>0.5284210526315789</v>
      </c>
    </row>
    <row r="769" spans="1:16">
      <c r="A769" s="51"/>
      <c r="B769" s="51" t="s">
        <v>626</v>
      </c>
      <c r="C769" s="52" t="s">
        <v>670</v>
      </c>
      <c r="D769" s="51" t="s">
        <v>642</v>
      </c>
      <c r="E769" s="51">
        <v>0</v>
      </c>
      <c r="F769" s="51">
        <v>12.24</v>
      </c>
      <c r="G769" s="51">
        <v>54.96</v>
      </c>
      <c r="H769" s="51">
        <v>3.74</v>
      </c>
      <c r="I769" s="51">
        <v>0.33</v>
      </c>
      <c r="J769" s="51">
        <v>11.17</v>
      </c>
      <c r="K769" s="51">
        <v>16.87</v>
      </c>
      <c r="L769" s="51">
        <v>0.06</v>
      </c>
      <c r="M769" s="51"/>
      <c r="N769" s="51">
        <v>99.37</v>
      </c>
      <c r="O769" s="53">
        <v>0.75076630377338549</v>
      </c>
      <c r="P769" s="53">
        <v>0.54126889419252189</v>
      </c>
    </row>
    <row r="770" spans="1:16">
      <c r="A770" s="51"/>
      <c r="B770" s="51" t="s">
        <v>626</v>
      </c>
      <c r="C770" s="52" t="s">
        <v>670</v>
      </c>
      <c r="D770" s="51" t="s">
        <v>643</v>
      </c>
      <c r="E770" s="51">
        <v>0.02</v>
      </c>
      <c r="F770" s="51">
        <v>12.03</v>
      </c>
      <c r="G770" s="51">
        <v>54.86</v>
      </c>
      <c r="H770" s="51">
        <v>4.6100000000000003</v>
      </c>
      <c r="I770" s="51">
        <v>0.26</v>
      </c>
      <c r="J770" s="51">
        <v>11.11</v>
      </c>
      <c r="K770" s="51">
        <v>17.03</v>
      </c>
      <c r="L770" s="51">
        <v>0.11</v>
      </c>
      <c r="M770" s="51"/>
      <c r="N770" s="51">
        <v>100.03</v>
      </c>
      <c r="O770" s="53">
        <v>0.75362937660119556</v>
      </c>
      <c r="P770" s="53">
        <v>0.53764834945646756</v>
      </c>
    </row>
    <row r="771" spans="1:16">
      <c r="A771" s="51"/>
      <c r="B771" s="51" t="s">
        <v>626</v>
      </c>
      <c r="C771" s="52" t="s">
        <v>670</v>
      </c>
      <c r="D771" s="51" t="s">
        <v>644</v>
      </c>
      <c r="E771" s="51">
        <v>0</v>
      </c>
      <c r="F771" s="51">
        <v>11.81</v>
      </c>
      <c r="G771" s="51">
        <v>54.96</v>
      </c>
      <c r="H771" s="51">
        <v>4.2699999999999996</v>
      </c>
      <c r="I771" s="51">
        <v>0.23</v>
      </c>
      <c r="J771" s="51">
        <v>10.9</v>
      </c>
      <c r="K771" s="51">
        <v>17.059999999999999</v>
      </c>
      <c r="L771" s="51">
        <v>0.09</v>
      </c>
      <c r="M771" s="51"/>
      <c r="N771" s="51">
        <v>99.320000000000007</v>
      </c>
      <c r="O771" s="53">
        <v>0.75740524471812287</v>
      </c>
      <c r="P771" s="53">
        <v>0.53248827228266293</v>
      </c>
    </row>
    <row r="772" spans="1:16">
      <c r="A772" s="51"/>
      <c r="B772" s="51" t="s">
        <v>626</v>
      </c>
      <c r="C772" s="52" t="s">
        <v>670</v>
      </c>
      <c r="D772" s="51" t="s">
        <v>645</v>
      </c>
      <c r="E772" s="51">
        <v>0.01</v>
      </c>
      <c r="F772" s="51">
        <v>11.71</v>
      </c>
      <c r="G772" s="51">
        <v>54.73</v>
      </c>
      <c r="H772" s="51">
        <v>4.37</v>
      </c>
      <c r="I772" s="51">
        <v>0.26</v>
      </c>
      <c r="J772" s="51">
        <v>10.93</v>
      </c>
      <c r="K772" s="51">
        <v>16.899999999999999</v>
      </c>
      <c r="L772" s="51">
        <v>0.13</v>
      </c>
      <c r="M772" s="51"/>
      <c r="N772" s="51">
        <v>99.04000000000002</v>
      </c>
      <c r="O772" s="53">
        <v>0.75819672131147542</v>
      </c>
      <c r="P772" s="53">
        <v>0.53549675486769843</v>
      </c>
    </row>
    <row r="773" spans="1:16">
      <c r="A773" s="51"/>
      <c r="B773" s="51" t="s">
        <v>626</v>
      </c>
      <c r="C773" s="52" t="s">
        <v>670</v>
      </c>
      <c r="D773" s="51" t="s">
        <v>646</v>
      </c>
      <c r="E773" s="51">
        <v>0</v>
      </c>
      <c r="F773" s="51">
        <v>12.01</v>
      </c>
      <c r="G773" s="51">
        <v>55.65</v>
      </c>
      <c r="H773" s="51">
        <v>3.47</v>
      </c>
      <c r="I773" s="51">
        <v>0.35</v>
      </c>
      <c r="J773" s="51">
        <v>11.18</v>
      </c>
      <c r="K773" s="51">
        <v>16.809999999999999</v>
      </c>
      <c r="L773" s="51">
        <v>0.11</v>
      </c>
      <c r="M773" s="51"/>
      <c r="N773" s="51">
        <v>99.58</v>
      </c>
      <c r="O773" s="53">
        <v>0.7565831051190226</v>
      </c>
      <c r="P773" s="53">
        <v>0.54247258225324024</v>
      </c>
    </row>
    <row r="774" spans="1:16">
      <c r="A774" s="51"/>
      <c r="B774" s="51" t="s">
        <v>626</v>
      </c>
      <c r="C774" s="52" t="s">
        <v>670</v>
      </c>
      <c r="D774" s="51" t="s">
        <v>647</v>
      </c>
      <c r="E774" s="51">
        <v>0.01</v>
      </c>
      <c r="F774" s="51">
        <v>11.22</v>
      </c>
      <c r="G774" s="51">
        <v>56.04</v>
      </c>
      <c r="H774" s="51">
        <v>3.79</v>
      </c>
      <c r="I774" s="51">
        <v>0.26</v>
      </c>
      <c r="J774" s="51">
        <v>10.83</v>
      </c>
      <c r="K774" s="51">
        <v>17.16</v>
      </c>
      <c r="L774" s="51">
        <v>0.1</v>
      </c>
      <c r="M774" s="51"/>
      <c r="N774" s="51">
        <v>99.41</v>
      </c>
      <c r="O774" s="53">
        <v>0.77016959898557613</v>
      </c>
      <c r="P774" s="53">
        <v>0.52935313465563638</v>
      </c>
    </row>
    <row r="775" spans="1:16">
      <c r="A775" s="51"/>
      <c r="B775" s="51" t="s">
        <v>626</v>
      </c>
      <c r="C775" s="52" t="s">
        <v>670</v>
      </c>
      <c r="D775" s="51" t="s">
        <v>648</v>
      </c>
      <c r="E775" s="51">
        <v>0.02</v>
      </c>
      <c r="F775" s="51">
        <v>11.76</v>
      </c>
      <c r="G775" s="51">
        <v>55.04</v>
      </c>
      <c r="H775" s="51">
        <v>4.66</v>
      </c>
      <c r="I775" s="51">
        <v>0.21</v>
      </c>
      <c r="J775" s="51">
        <v>11.12</v>
      </c>
      <c r="K775" s="51">
        <v>16.84</v>
      </c>
      <c r="L775" s="51">
        <v>0.08</v>
      </c>
      <c r="M775" s="51"/>
      <c r="N775" s="51">
        <v>99.72999999999999</v>
      </c>
      <c r="O775" s="53">
        <v>0.75845513709591372</v>
      </c>
      <c r="P775" s="53">
        <v>0.5406349840255591</v>
      </c>
    </row>
    <row r="776" spans="1:16">
      <c r="A776" s="51"/>
      <c r="B776" s="51" t="s">
        <v>626</v>
      </c>
      <c r="C776" s="52" t="s">
        <v>670</v>
      </c>
      <c r="D776" s="51" t="s">
        <v>649</v>
      </c>
      <c r="E776" s="51">
        <v>0</v>
      </c>
      <c r="F776" s="51">
        <v>12.25</v>
      </c>
      <c r="G776" s="51">
        <v>55.92</v>
      </c>
      <c r="H776" s="51">
        <v>4.5999999999999996</v>
      </c>
      <c r="I776" s="51">
        <v>0.26</v>
      </c>
      <c r="J776" s="51">
        <v>11.79</v>
      </c>
      <c r="K776" s="51">
        <v>16.440000000000001</v>
      </c>
      <c r="L776" s="51">
        <v>0.13</v>
      </c>
      <c r="M776" s="51"/>
      <c r="N776" s="51">
        <v>101.38999999999999</v>
      </c>
      <c r="O776" s="53">
        <v>0.75383631713554988</v>
      </c>
      <c r="P776" s="53">
        <v>0.560953711093376</v>
      </c>
    </row>
    <row r="777" spans="1:16">
      <c r="A777" s="51"/>
      <c r="B777" s="51" t="s">
        <v>626</v>
      </c>
      <c r="C777" s="52" t="s">
        <v>670</v>
      </c>
      <c r="D777" s="51" t="s">
        <v>650</v>
      </c>
      <c r="E777" s="51">
        <v>0.02</v>
      </c>
      <c r="F777" s="51">
        <v>12.26</v>
      </c>
      <c r="G777" s="51">
        <v>55.87</v>
      </c>
      <c r="H777" s="51">
        <v>4.8899999999999997</v>
      </c>
      <c r="I777" s="51">
        <v>0.27</v>
      </c>
      <c r="J777" s="51">
        <v>11.87</v>
      </c>
      <c r="K777" s="51">
        <v>16.39</v>
      </c>
      <c r="L777" s="51">
        <v>0.16</v>
      </c>
      <c r="M777" s="51"/>
      <c r="N777" s="51">
        <v>101.72999999999999</v>
      </c>
      <c r="O777" s="53">
        <v>0.75351773580867798</v>
      </c>
      <c r="P777" s="53">
        <v>0.56342389133040349</v>
      </c>
    </row>
    <row r="778" spans="1:16">
      <c r="A778" s="51"/>
      <c r="B778" s="51" t="s">
        <v>626</v>
      </c>
      <c r="C778" s="52" t="s">
        <v>670</v>
      </c>
      <c r="D778" s="51" t="s">
        <v>651</v>
      </c>
      <c r="E778" s="51">
        <v>0.02</v>
      </c>
      <c r="F778" s="51">
        <v>12.06</v>
      </c>
      <c r="G778" s="51">
        <v>56.1</v>
      </c>
      <c r="H778" s="51">
        <v>4.3899999999999997</v>
      </c>
      <c r="I778" s="51">
        <v>0.25</v>
      </c>
      <c r="J778" s="51">
        <v>11.64</v>
      </c>
      <c r="K778" s="51">
        <v>16.55</v>
      </c>
      <c r="L778" s="51">
        <v>0.12</v>
      </c>
      <c r="M778" s="51"/>
      <c r="N778" s="51">
        <v>101.13000000000001</v>
      </c>
      <c r="O778" s="53">
        <v>0.75732284301738351</v>
      </c>
      <c r="P778" s="53">
        <v>0.55624313803772829</v>
      </c>
    </row>
    <row r="779" spans="1:16">
      <c r="A779" s="51"/>
      <c r="B779" s="51" t="s">
        <v>626</v>
      </c>
      <c r="C779" s="52" t="s">
        <v>670</v>
      </c>
      <c r="D779" s="51" t="s">
        <v>652</v>
      </c>
      <c r="E779" s="51">
        <v>0.02</v>
      </c>
      <c r="F779" s="51">
        <v>12.04</v>
      </c>
      <c r="G779" s="51">
        <v>55.92</v>
      </c>
      <c r="H779" s="51">
        <v>4.79</v>
      </c>
      <c r="I779" s="51">
        <v>0.26</v>
      </c>
      <c r="J779" s="51">
        <v>11.79</v>
      </c>
      <c r="K779" s="51">
        <v>16.41</v>
      </c>
      <c r="L779" s="51">
        <v>0.09</v>
      </c>
      <c r="M779" s="51"/>
      <c r="N779" s="51">
        <v>101.32000000000002</v>
      </c>
      <c r="O779" s="53">
        <v>0.75702682483702044</v>
      </c>
      <c r="P779" s="53">
        <v>0.56147173197726585</v>
      </c>
    </row>
    <row r="780" spans="1:16">
      <c r="A780" s="51"/>
      <c r="B780" s="51" t="s">
        <v>626</v>
      </c>
      <c r="C780" s="52" t="s">
        <v>670</v>
      </c>
      <c r="D780" s="51" t="s">
        <v>653</v>
      </c>
      <c r="E780" s="51">
        <v>0.02</v>
      </c>
      <c r="F780" s="51">
        <v>12.92</v>
      </c>
      <c r="G780" s="51">
        <v>56.31</v>
      </c>
      <c r="H780" s="51">
        <v>2.91</v>
      </c>
      <c r="I780" s="51">
        <v>0.39</v>
      </c>
      <c r="J780" s="51">
        <v>11.66</v>
      </c>
      <c r="K780" s="51">
        <v>16.760000000000002</v>
      </c>
      <c r="L780" s="51">
        <v>0.12</v>
      </c>
      <c r="M780" s="51"/>
      <c r="N780" s="51">
        <v>101.09</v>
      </c>
      <c r="O780" s="53">
        <v>0.74513394725826698</v>
      </c>
      <c r="P780" s="53">
        <v>0.55351986458229607</v>
      </c>
    </row>
    <row r="781" spans="1:16">
      <c r="A781" s="51"/>
      <c r="B781" s="51" t="s">
        <v>626</v>
      </c>
      <c r="C781" s="52" t="s">
        <v>670</v>
      </c>
      <c r="D781" s="51" t="s">
        <v>654</v>
      </c>
      <c r="E781" s="51">
        <v>0</v>
      </c>
      <c r="F781" s="51">
        <v>12.45</v>
      </c>
      <c r="G781" s="51">
        <v>55.4</v>
      </c>
      <c r="H781" s="51">
        <v>5.08</v>
      </c>
      <c r="I781" s="51">
        <v>0.26</v>
      </c>
      <c r="J781" s="51">
        <v>11.73</v>
      </c>
      <c r="K781" s="51">
        <v>16.73</v>
      </c>
      <c r="L781" s="51">
        <v>0.08</v>
      </c>
      <c r="M781" s="51"/>
      <c r="N781" s="51">
        <v>101.73</v>
      </c>
      <c r="O781" s="53">
        <v>0.7490753149289735</v>
      </c>
      <c r="P781" s="53">
        <v>0.55552235833084351</v>
      </c>
    </row>
    <row r="782" spans="1:16">
      <c r="A782" s="51"/>
      <c r="B782" s="51" t="s">
        <v>626</v>
      </c>
      <c r="C782" s="52" t="s">
        <v>670</v>
      </c>
      <c r="D782" s="51" t="s">
        <v>655</v>
      </c>
      <c r="E782" s="51">
        <v>0</v>
      </c>
      <c r="F782" s="51">
        <v>12.24</v>
      </c>
      <c r="G782" s="51">
        <v>55.63</v>
      </c>
      <c r="H782" s="51">
        <v>4.87</v>
      </c>
      <c r="I782" s="51">
        <v>0.27</v>
      </c>
      <c r="J782" s="51">
        <v>11.88</v>
      </c>
      <c r="K782" s="51">
        <v>16.22</v>
      </c>
      <c r="L782" s="51">
        <v>0.13</v>
      </c>
      <c r="M782" s="51"/>
      <c r="N782" s="51">
        <v>101.24</v>
      </c>
      <c r="O782" s="53">
        <v>0.75302106726553308</v>
      </c>
      <c r="P782" s="53">
        <v>0.56620730976632716</v>
      </c>
    </row>
    <row r="783" spans="1:16">
      <c r="A783" s="51"/>
      <c r="B783" s="51" t="s">
        <v>626</v>
      </c>
      <c r="C783" s="52" t="s">
        <v>670</v>
      </c>
      <c r="D783" s="51" t="s">
        <v>656</v>
      </c>
      <c r="E783" s="51">
        <v>0.05</v>
      </c>
      <c r="F783" s="51">
        <v>13.25</v>
      </c>
      <c r="G783" s="51">
        <v>55</v>
      </c>
      <c r="H783" s="51">
        <v>3.26</v>
      </c>
      <c r="I783" s="51">
        <v>0.27</v>
      </c>
      <c r="J783" s="51">
        <v>9.91</v>
      </c>
      <c r="K783" s="51">
        <v>19.39</v>
      </c>
      <c r="L783" s="51">
        <v>0.2</v>
      </c>
      <c r="M783" s="51"/>
      <c r="N783" s="51">
        <v>101.33</v>
      </c>
      <c r="O783" s="53">
        <v>0.73577086502649114</v>
      </c>
      <c r="P783" s="53">
        <v>0.47668601160696411</v>
      </c>
    </row>
    <row r="784" spans="1:16">
      <c r="A784" s="51"/>
      <c r="B784" s="51" t="s">
        <v>626</v>
      </c>
      <c r="C784" s="52" t="s">
        <v>670</v>
      </c>
      <c r="D784" s="51" t="s">
        <v>657</v>
      </c>
      <c r="E784" s="51">
        <v>0.01</v>
      </c>
      <c r="F784" s="51">
        <v>13.51</v>
      </c>
      <c r="G784" s="51">
        <v>54.42</v>
      </c>
      <c r="H784" s="51">
        <v>3.45</v>
      </c>
      <c r="I784" s="51">
        <v>0.32</v>
      </c>
      <c r="J784" s="51">
        <v>10.130000000000001</v>
      </c>
      <c r="K784" s="51">
        <v>19.18</v>
      </c>
      <c r="L784" s="51">
        <v>0.16</v>
      </c>
      <c r="M784" s="51"/>
      <c r="N784" s="51">
        <v>101.17999999999998</v>
      </c>
      <c r="O784" s="53">
        <v>0.72988475503867811</v>
      </c>
      <c r="P784" s="53">
        <v>0.48490584836106404</v>
      </c>
    </row>
    <row r="785" spans="1:16">
      <c r="A785" s="51"/>
      <c r="B785" s="51" t="s">
        <v>626</v>
      </c>
      <c r="C785" s="52" t="s">
        <v>670</v>
      </c>
      <c r="D785" s="51" t="s">
        <v>658</v>
      </c>
      <c r="E785" s="51">
        <v>0.02</v>
      </c>
      <c r="F785" s="51">
        <v>12.89</v>
      </c>
      <c r="G785" s="51">
        <v>55.34</v>
      </c>
      <c r="H785" s="51">
        <v>3.37</v>
      </c>
      <c r="I785" s="51">
        <v>0.24</v>
      </c>
      <c r="J785" s="51">
        <v>10.220000000000001</v>
      </c>
      <c r="K785" s="51">
        <v>18.77</v>
      </c>
      <c r="L785" s="51">
        <v>0.19</v>
      </c>
      <c r="M785" s="51"/>
      <c r="N785" s="51">
        <v>101.03999999999999</v>
      </c>
      <c r="O785" s="53">
        <v>0.74228589420654911</v>
      </c>
      <c r="P785" s="53">
        <v>0.49245075492450757</v>
      </c>
    </row>
    <row r="786" spans="1:16">
      <c r="A786" s="51"/>
      <c r="B786" s="51" t="s">
        <v>626</v>
      </c>
      <c r="C786" s="52" t="s">
        <v>670</v>
      </c>
      <c r="D786" s="51" t="s">
        <v>659</v>
      </c>
      <c r="E786" s="51">
        <v>0.02</v>
      </c>
      <c r="F786" s="51">
        <v>13.19</v>
      </c>
      <c r="G786" s="51">
        <v>54.66</v>
      </c>
      <c r="H786" s="51">
        <v>3.49</v>
      </c>
      <c r="I786" s="51">
        <v>0.25</v>
      </c>
      <c r="J786" s="51">
        <v>9.8000000000000007</v>
      </c>
      <c r="K786" s="51">
        <v>19.53</v>
      </c>
      <c r="L786" s="51">
        <v>0.2</v>
      </c>
      <c r="M786" s="51"/>
      <c r="N786" s="51">
        <v>101.13999999999999</v>
      </c>
      <c r="O786" s="53">
        <v>0.73543331931005462</v>
      </c>
      <c r="P786" s="53">
        <v>0.4720862878258264</v>
      </c>
    </row>
    <row r="787" spans="1:16">
      <c r="A787" s="51"/>
      <c r="B787" s="51" t="s">
        <v>626</v>
      </c>
      <c r="C787" s="52" t="s">
        <v>670</v>
      </c>
      <c r="D787" s="51" t="s">
        <v>660</v>
      </c>
      <c r="E787" s="51">
        <v>0</v>
      </c>
      <c r="F787" s="51">
        <v>12.97</v>
      </c>
      <c r="G787" s="51">
        <v>55.21</v>
      </c>
      <c r="H787" s="51">
        <v>3.49</v>
      </c>
      <c r="I787" s="51">
        <v>0.23</v>
      </c>
      <c r="J787" s="51">
        <v>10.199999999999999</v>
      </c>
      <c r="K787" s="51">
        <v>18.86</v>
      </c>
      <c r="L787" s="51">
        <v>0.12</v>
      </c>
      <c r="M787" s="51"/>
      <c r="N787" s="51">
        <v>101.08000000000001</v>
      </c>
      <c r="O787" s="53">
        <v>0.74062795337603693</v>
      </c>
      <c r="P787" s="53">
        <v>0.49080919080919078</v>
      </c>
    </row>
    <row r="788" spans="1:16">
      <c r="A788" s="51"/>
      <c r="B788" s="51" t="s">
        <v>626</v>
      </c>
      <c r="C788" s="52" t="s">
        <v>670</v>
      </c>
      <c r="D788" s="51" t="s">
        <v>661</v>
      </c>
      <c r="E788" s="51">
        <v>0</v>
      </c>
      <c r="F788" s="51">
        <v>12.89</v>
      </c>
      <c r="G788" s="51">
        <v>55.17</v>
      </c>
      <c r="H788" s="51">
        <v>3.89</v>
      </c>
      <c r="I788" s="51">
        <v>0.28000000000000003</v>
      </c>
      <c r="J788" s="51">
        <v>10.63</v>
      </c>
      <c r="K788" s="51">
        <v>18.23</v>
      </c>
      <c r="L788" s="51">
        <v>0.19</v>
      </c>
      <c r="M788" s="51"/>
      <c r="N788" s="51">
        <v>101.28</v>
      </c>
      <c r="O788" s="53">
        <v>0.74167811476276024</v>
      </c>
      <c r="P788" s="53">
        <v>0.50964517741129445</v>
      </c>
    </row>
    <row r="789" spans="1:16">
      <c r="A789" s="51"/>
      <c r="B789" s="51" t="s">
        <v>626</v>
      </c>
      <c r="C789" s="52" t="s">
        <v>670</v>
      </c>
      <c r="D789" s="51" t="s">
        <v>662</v>
      </c>
      <c r="E789" s="51">
        <v>0.03</v>
      </c>
      <c r="F789" s="51">
        <v>13.13</v>
      </c>
      <c r="G789" s="51">
        <v>54.84</v>
      </c>
      <c r="H789" s="51">
        <v>3.57</v>
      </c>
      <c r="I789" s="51">
        <v>0.28000000000000003</v>
      </c>
      <c r="J789" s="51">
        <v>9.9600000000000009</v>
      </c>
      <c r="K789" s="51">
        <v>19.329999999999998</v>
      </c>
      <c r="L789" s="51">
        <v>0.16</v>
      </c>
      <c r="M789" s="51"/>
      <c r="N789" s="51">
        <v>101.3</v>
      </c>
      <c r="O789" s="53">
        <v>0.73696682464454977</v>
      </c>
      <c r="P789" s="53">
        <v>0.47876910780297727</v>
      </c>
    </row>
    <row r="790" spans="1:16">
      <c r="A790" s="51"/>
      <c r="B790" s="51" t="s">
        <v>626</v>
      </c>
      <c r="C790" s="52" t="s">
        <v>670</v>
      </c>
      <c r="D790" s="51" t="s">
        <v>663</v>
      </c>
      <c r="E790" s="51">
        <v>0</v>
      </c>
      <c r="F790" s="51">
        <v>12.17</v>
      </c>
      <c r="G790" s="51">
        <v>56.61</v>
      </c>
      <c r="H790" s="51">
        <v>4.5199999999999996</v>
      </c>
      <c r="I790" s="51">
        <v>0.23</v>
      </c>
      <c r="J790" s="51">
        <v>12.16</v>
      </c>
      <c r="K790" s="51">
        <v>16</v>
      </c>
      <c r="L790" s="51">
        <v>0.05</v>
      </c>
      <c r="M790" s="51"/>
      <c r="N790" s="51">
        <v>101.74</v>
      </c>
      <c r="O790" s="53">
        <v>0.75729548716313189</v>
      </c>
      <c r="P790" s="53">
        <v>0.57523182769967096</v>
      </c>
    </row>
    <row r="791" spans="1:16">
      <c r="A791" s="51"/>
      <c r="B791" s="51" t="s">
        <v>626</v>
      </c>
      <c r="C791" s="52" t="s">
        <v>670</v>
      </c>
      <c r="D791" s="51" t="s">
        <v>664</v>
      </c>
      <c r="E791" s="51">
        <v>0.04</v>
      </c>
      <c r="F791" s="51">
        <v>12.55</v>
      </c>
      <c r="G791" s="51">
        <v>56.35</v>
      </c>
      <c r="H791" s="51">
        <v>3.98</v>
      </c>
      <c r="I791" s="51">
        <v>0.23</v>
      </c>
      <c r="J791" s="51">
        <v>11.61</v>
      </c>
      <c r="K791" s="51">
        <v>16.88</v>
      </c>
      <c r="L791" s="51">
        <v>0.13</v>
      </c>
      <c r="M791" s="51"/>
      <c r="N791" s="51">
        <v>101.77</v>
      </c>
      <c r="O791" s="53">
        <v>0.7507532906909129</v>
      </c>
      <c r="P791" s="53">
        <v>0.55066387141858841</v>
      </c>
    </row>
    <row r="792" spans="1:16">
      <c r="A792" s="51"/>
      <c r="B792" s="51" t="s">
        <v>626</v>
      </c>
      <c r="C792" s="52" t="s">
        <v>670</v>
      </c>
      <c r="D792" s="51" t="s">
        <v>665</v>
      </c>
      <c r="E792" s="51">
        <v>0.01</v>
      </c>
      <c r="F792" s="51">
        <v>12.36</v>
      </c>
      <c r="G792" s="51">
        <v>56.14</v>
      </c>
      <c r="H792" s="51">
        <v>4.21</v>
      </c>
      <c r="I792" s="51">
        <v>0.28000000000000003</v>
      </c>
      <c r="J792" s="51">
        <v>12.21</v>
      </c>
      <c r="K792" s="51">
        <v>15.79</v>
      </c>
      <c r="L792" s="51">
        <v>0.12</v>
      </c>
      <c r="M792" s="51"/>
      <c r="N792" s="51">
        <v>101.12</v>
      </c>
      <c r="O792" s="53">
        <v>0.75289186034171707</v>
      </c>
      <c r="P792" s="53">
        <v>0.57959752938832432</v>
      </c>
    </row>
    <row r="793" spans="1:16">
      <c r="A793" s="51"/>
      <c r="B793" s="51" t="s">
        <v>626</v>
      </c>
      <c r="C793" s="52" t="s">
        <v>670</v>
      </c>
      <c r="D793" s="51" t="s">
        <v>666</v>
      </c>
      <c r="E793" s="51">
        <v>0</v>
      </c>
      <c r="F793" s="51">
        <v>12.58</v>
      </c>
      <c r="G793" s="51">
        <v>55.94</v>
      </c>
      <c r="H793" s="51">
        <v>4.55</v>
      </c>
      <c r="I793" s="51">
        <v>0.26</v>
      </c>
      <c r="J793" s="51">
        <v>12.33</v>
      </c>
      <c r="K793" s="51">
        <v>15.7</v>
      </c>
      <c r="L793" s="51">
        <v>0.08</v>
      </c>
      <c r="M793" s="51"/>
      <c r="N793" s="51">
        <v>101.44</v>
      </c>
      <c r="O793" s="53">
        <v>0.74893571732652198</v>
      </c>
      <c r="P793" s="53">
        <v>0.58334164588528681</v>
      </c>
    </row>
    <row r="794" spans="1:16">
      <c r="A794" s="51"/>
      <c r="B794" s="51" t="s">
        <v>626</v>
      </c>
      <c r="C794" s="52" t="s">
        <v>670</v>
      </c>
      <c r="D794" s="51" t="s">
        <v>667</v>
      </c>
      <c r="E794" s="51">
        <v>0.02</v>
      </c>
      <c r="F794" s="51">
        <v>12.57</v>
      </c>
      <c r="G794" s="51">
        <v>55.43</v>
      </c>
      <c r="H794" s="51">
        <v>4.5599999999999996</v>
      </c>
      <c r="I794" s="51">
        <v>0.3</v>
      </c>
      <c r="J794" s="51">
        <v>12.1</v>
      </c>
      <c r="K794" s="51">
        <v>16.02</v>
      </c>
      <c r="L794" s="51">
        <v>7.0000000000000007E-2</v>
      </c>
      <c r="M794" s="51"/>
      <c r="N794" s="51">
        <v>101.06999999999998</v>
      </c>
      <c r="O794" s="53">
        <v>0.74734652514800792</v>
      </c>
      <c r="P794" s="53">
        <v>0.57371667329884601</v>
      </c>
    </row>
    <row r="795" spans="1:16">
      <c r="A795" s="51"/>
      <c r="B795" s="51" t="s">
        <v>626</v>
      </c>
      <c r="C795" s="52" t="s">
        <v>670</v>
      </c>
      <c r="D795" s="51" t="s">
        <v>668</v>
      </c>
      <c r="E795" s="51">
        <v>0.03</v>
      </c>
      <c r="F795" s="51">
        <v>12.89</v>
      </c>
      <c r="G795" s="51">
        <v>55.92</v>
      </c>
      <c r="H795" s="51">
        <v>4.55</v>
      </c>
      <c r="I795" s="51">
        <v>0.25</v>
      </c>
      <c r="J795" s="51">
        <v>12.22</v>
      </c>
      <c r="K795" s="51">
        <v>16.2</v>
      </c>
      <c r="L795" s="51">
        <v>0.08</v>
      </c>
      <c r="M795" s="51"/>
      <c r="N795" s="51">
        <v>102.14</v>
      </c>
      <c r="O795" s="53">
        <v>0.74424920127795524</v>
      </c>
      <c r="P795" s="53">
        <v>0.57350597609561749</v>
      </c>
    </row>
    <row r="796" spans="1:16">
      <c r="A796" s="51"/>
      <c r="B796" s="51" t="s">
        <v>626</v>
      </c>
      <c r="C796" s="52" t="s">
        <v>670</v>
      </c>
      <c r="D796" s="51" t="s">
        <v>669</v>
      </c>
      <c r="E796" s="51">
        <v>0.01</v>
      </c>
      <c r="F796" s="51">
        <v>12.98</v>
      </c>
      <c r="G796" s="51">
        <v>56.43</v>
      </c>
      <c r="H796" s="51">
        <v>2.74</v>
      </c>
      <c r="I796" s="51">
        <v>0.39</v>
      </c>
      <c r="J796" s="51">
        <v>11.7</v>
      </c>
      <c r="K796" s="51">
        <v>16.8</v>
      </c>
      <c r="L796" s="51">
        <v>7.0000000000000007E-2</v>
      </c>
      <c r="M796" s="51"/>
      <c r="N796" s="51">
        <v>101.11999999999999</v>
      </c>
      <c r="O796" s="53">
        <v>0.74464863736034248</v>
      </c>
      <c r="P796" s="53">
        <v>0.55384462547188562</v>
      </c>
    </row>
    <row r="797" spans="1:16">
      <c r="A797" s="51" t="s">
        <v>687</v>
      </c>
      <c r="B797" s="51" t="s">
        <v>810</v>
      </c>
      <c r="C797" s="52" t="s">
        <v>710</v>
      </c>
      <c r="D797" s="51" t="s">
        <v>688</v>
      </c>
      <c r="E797" s="51">
        <v>0</v>
      </c>
      <c r="F797" s="51">
        <v>12.619</v>
      </c>
      <c r="G797" s="51">
        <v>56.292000000000002</v>
      </c>
      <c r="H797" s="51">
        <v>0.78961405605500234</v>
      </c>
      <c r="I797" s="51">
        <v>0.26600000000000001</v>
      </c>
      <c r="J797" s="51">
        <v>11.974</v>
      </c>
      <c r="K797" s="51">
        <v>14.933496577579239</v>
      </c>
      <c r="L797" s="51">
        <v>5.6000000000000001E-2</v>
      </c>
      <c r="M797" s="51"/>
      <c r="N797" s="51">
        <v>96.930110633634243</v>
      </c>
      <c r="O797" s="53">
        <v>0.74953351291429182</v>
      </c>
      <c r="P797" s="53">
        <v>0.58836263712124159</v>
      </c>
    </row>
    <row r="798" spans="1:16">
      <c r="A798" s="51"/>
      <c r="B798" s="51" t="s">
        <v>810</v>
      </c>
      <c r="C798" s="52" t="s">
        <v>710</v>
      </c>
      <c r="D798" s="51" t="s">
        <v>689</v>
      </c>
      <c r="E798" s="51">
        <v>0</v>
      </c>
      <c r="F798" s="51">
        <v>12.603</v>
      </c>
      <c r="G798" s="51">
        <v>56.472999999999999</v>
      </c>
      <c r="H798" s="51">
        <v>0.53812014292720245</v>
      </c>
      <c r="I798" s="51">
        <v>0.20899999999999999</v>
      </c>
      <c r="J798" s="51">
        <v>11.989000000000001</v>
      </c>
      <c r="K798" s="51">
        <v>14.797793569920069</v>
      </c>
      <c r="L798" s="51">
        <v>2.4E-2</v>
      </c>
      <c r="M798" s="51"/>
      <c r="N798" s="51">
        <v>96.633913712847274</v>
      </c>
      <c r="O798" s="53">
        <v>0.75037342009631958</v>
      </c>
      <c r="P798" s="53">
        <v>0.59087441562362286</v>
      </c>
    </row>
    <row r="799" spans="1:16">
      <c r="A799" s="51"/>
      <c r="B799" s="51" t="s">
        <v>810</v>
      </c>
      <c r="C799" s="52" t="s">
        <v>710</v>
      </c>
      <c r="D799" s="51" t="s">
        <v>690</v>
      </c>
      <c r="E799" s="51">
        <v>4.4999999999999998E-2</v>
      </c>
      <c r="F799" s="51">
        <v>12.738</v>
      </c>
      <c r="G799" s="51">
        <v>55.619</v>
      </c>
      <c r="H799" s="51">
        <v>0.96115130929742132</v>
      </c>
      <c r="I799" s="51">
        <v>0.22900000000000001</v>
      </c>
      <c r="J799" s="51">
        <v>11.984</v>
      </c>
      <c r="K799" s="51">
        <v>14.760145468240699</v>
      </c>
      <c r="L799" s="51">
        <v>9.5000000000000001E-2</v>
      </c>
      <c r="M799" s="51"/>
      <c r="N799" s="51">
        <v>96.431296777538108</v>
      </c>
      <c r="O799" s="53">
        <v>0.74549203271503539</v>
      </c>
      <c r="P799" s="53">
        <v>0.59138929257125317</v>
      </c>
    </row>
    <row r="800" spans="1:16">
      <c r="A800" s="51"/>
      <c r="B800" s="51" t="s">
        <v>810</v>
      </c>
      <c r="C800" s="52" t="s">
        <v>710</v>
      </c>
      <c r="D800" s="51" t="s">
        <v>691</v>
      </c>
      <c r="E800" s="51">
        <v>0.03</v>
      </c>
      <c r="F800" s="51">
        <v>12.657</v>
      </c>
      <c r="G800" s="51">
        <v>55.457000000000001</v>
      </c>
      <c r="H800" s="51">
        <v>0.7876159893119411</v>
      </c>
      <c r="I800" s="51">
        <v>0.22700000000000001</v>
      </c>
      <c r="J800" s="51">
        <v>11.957000000000001</v>
      </c>
      <c r="K800" s="51">
        <v>14.653294460036225</v>
      </c>
      <c r="L800" s="51">
        <v>0</v>
      </c>
      <c r="M800" s="51"/>
      <c r="N800" s="51">
        <v>95.768910449348169</v>
      </c>
      <c r="O800" s="53">
        <v>0.74614839023332946</v>
      </c>
      <c r="P800" s="53">
        <v>0.59259937817101183</v>
      </c>
    </row>
    <row r="801" spans="1:16">
      <c r="A801" s="51"/>
      <c r="B801" s="51" t="s">
        <v>810</v>
      </c>
      <c r="C801" s="52" t="s">
        <v>710</v>
      </c>
      <c r="D801" s="51" t="s">
        <v>692</v>
      </c>
      <c r="E801" s="51">
        <v>0.03</v>
      </c>
      <c r="F801" s="51">
        <v>12.571</v>
      </c>
      <c r="G801" s="51">
        <v>55.524999999999999</v>
      </c>
      <c r="H801" s="51">
        <v>1.1846118298476203</v>
      </c>
      <c r="I801" s="51">
        <v>0.217</v>
      </c>
      <c r="J801" s="51">
        <v>12.066000000000001</v>
      </c>
      <c r="K801" s="51">
        <v>14.505073231229026</v>
      </c>
      <c r="L801" s="51">
        <v>8.5000000000000006E-2</v>
      </c>
      <c r="M801" s="51"/>
      <c r="N801" s="51">
        <v>96.183685061076645</v>
      </c>
      <c r="O801" s="53">
        <v>0.74766885570659802</v>
      </c>
      <c r="P801" s="53">
        <v>0.5972363400900671</v>
      </c>
    </row>
    <row r="802" spans="1:16">
      <c r="A802" s="51"/>
      <c r="B802" s="51" t="s">
        <v>810</v>
      </c>
      <c r="C802" s="52" t="s">
        <v>710</v>
      </c>
      <c r="D802" s="51" t="s">
        <v>693</v>
      </c>
      <c r="E802" s="51">
        <v>0</v>
      </c>
      <c r="F802" s="51">
        <v>12.817</v>
      </c>
      <c r="G802" s="51">
        <v>55.738</v>
      </c>
      <c r="H802" s="51">
        <v>0.95787473889155816</v>
      </c>
      <c r="I802" s="51">
        <v>0.224</v>
      </c>
      <c r="J802" s="51">
        <v>11.914999999999999</v>
      </c>
      <c r="K802" s="51">
        <v>14.886093762371631</v>
      </c>
      <c r="L802" s="51">
        <v>8.5999999999999993E-2</v>
      </c>
      <c r="M802" s="51"/>
      <c r="N802" s="51">
        <v>96.623968501263192</v>
      </c>
      <c r="O802" s="53">
        <v>0.74472370474228911</v>
      </c>
      <c r="P802" s="53">
        <v>0.58793626148954325</v>
      </c>
    </row>
    <row r="803" spans="1:16">
      <c r="A803" s="51"/>
      <c r="B803" s="51" t="s">
        <v>810</v>
      </c>
      <c r="C803" s="52" t="s">
        <v>710</v>
      </c>
      <c r="D803" s="51" t="s">
        <v>694</v>
      </c>
      <c r="E803" s="51">
        <v>1.0999999999999999E-2</v>
      </c>
      <c r="F803" s="51">
        <v>12.712</v>
      </c>
      <c r="G803" s="51">
        <v>54.826999999999998</v>
      </c>
      <c r="H803" s="51">
        <v>1.3289385454576745</v>
      </c>
      <c r="I803" s="51">
        <v>0.246</v>
      </c>
      <c r="J803" s="51">
        <v>11.452</v>
      </c>
      <c r="K803" s="51">
        <v>15.485206463279104</v>
      </c>
      <c r="L803" s="51">
        <v>4.1000000000000002E-2</v>
      </c>
      <c r="M803" s="51"/>
      <c r="N803" s="51">
        <v>96.10314500873676</v>
      </c>
      <c r="O803" s="53">
        <v>0.74315148516587304</v>
      </c>
      <c r="P803" s="53">
        <v>0.56865093170557179</v>
      </c>
    </row>
    <row r="804" spans="1:16">
      <c r="A804" s="51"/>
      <c r="B804" s="51" t="s">
        <v>810</v>
      </c>
      <c r="C804" s="52" t="s">
        <v>710</v>
      </c>
      <c r="D804" s="51" t="s">
        <v>695</v>
      </c>
      <c r="E804" s="51">
        <v>0.35</v>
      </c>
      <c r="F804" s="51">
        <v>12.502000000000001</v>
      </c>
      <c r="G804" s="51">
        <v>54.668999999999997</v>
      </c>
      <c r="H804" s="51">
        <v>0.57987023181190667</v>
      </c>
      <c r="I804" s="51">
        <v>0.26500000000000001</v>
      </c>
      <c r="J804" s="51">
        <v>11.545</v>
      </c>
      <c r="K804" s="51">
        <v>15.413226380213301</v>
      </c>
      <c r="L804" s="51">
        <v>0.23</v>
      </c>
      <c r="M804" s="51"/>
      <c r="N804" s="51">
        <v>95.554096612025219</v>
      </c>
      <c r="O804" s="53">
        <v>0.74577140403560715</v>
      </c>
      <c r="P804" s="53">
        <v>0.57177488000435761</v>
      </c>
    </row>
    <row r="805" spans="1:16">
      <c r="A805" s="51"/>
      <c r="B805" s="51" t="s">
        <v>810</v>
      </c>
      <c r="C805" s="52" t="s">
        <v>710</v>
      </c>
      <c r="D805" s="51" t="s">
        <v>696</v>
      </c>
      <c r="E805" s="51">
        <v>0</v>
      </c>
      <c r="F805" s="51">
        <v>12.782999999999999</v>
      </c>
      <c r="G805" s="51">
        <v>55.67</v>
      </c>
      <c r="H805" s="51">
        <v>0.43846147429162274</v>
      </c>
      <c r="I805" s="51">
        <v>0.24199999999999999</v>
      </c>
      <c r="J805" s="51">
        <v>11.64</v>
      </c>
      <c r="K805" s="51">
        <v>15.085467537343144</v>
      </c>
      <c r="L805" s="51">
        <v>0.11899999999999999</v>
      </c>
      <c r="M805" s="51"/>
      <c r="N805" s="51">
        <v>95.977929011634785</v>
      </c>
      <c r="O805" s="53">
        <v>0.74499651471755324</v>
      </c>
      <c r="P805" s="53">
        <v>0.57902822593877701</v>
      </c>
    </row>
    <row r="806" spans="1:16">
      <c r="A806" s="51"/>
      <c r="B806" s="51" t="s">
        <v>810</v>
      </c>
      <c r="C806" s="52" t="s">
        <v>710</v>
      </c>
      <c r="D806" s="51" t="s">
        <v>697</v>
      </c>
      <c r="E806" s="51">
        <v>0</v>
      </c>
      <c r="F806" s="51">
        <v>12.83</v>
      </c>
      <c r="G806" s="51">
        <v>55.216000000000001</v>
      </c>
      <c r="H806" s="51">
        <v>0.79654680659047661</v>
      </c>
      <c r="I806" s="51">
        <v>0.25</v>
      </c>
      <c r="J806" s="51">
        <v>11.816000000000001</v>
      </c>
      <c r="K806" s="51">
        <v>14.886258412307905</v>
      </c>
      <c r="L806" s="51">
        <v>0</v>
      </c>
      <c r="M806" s="51"/>
      <c r="N806" s="51">
        <v>95.794805218898389</v>
      </c>
      <c r="O806" s="53">
        <v>0.74273710935207815</v>
      </c>
      <c r="P806" s="53">
        <v>0.58591073322354714</v>
      </c>
    </row>
    <row r="807" spans="1:16">
      <c r="A807" s="51"/>
      <c r="B807" s="51" t="s">
        <v>810</v>
      </c>
      <c r="C807" s="52" t="s">
        <v>710</v>
      </c>
      <c r="D807" s="51" t="s">
        <v>698</v>
      </c>
      <c r="E807" s="51">
        <v>4.0000000000000001E-3</v>
      </c>
      <c r="F807" s="51">
        <v>12.853999999999999</v>
      </c>
      <c r="G807" s="51">
        <v>55.825000000000003</v>
      </c>
      <c r="H807" s="51">
        <v>0.59252433582919872</v>
      </c>
      <c r="I807" s="51">
        <v>0.221</v>
      </c>
      <c r="J807" s="51">
        <v>11.734</v>
      </c>
      <c r="K807" s="51">
        <v>15.202840078078719</v>
      </c>
      <c r="L807" s="51">
        <v>0</v>
      </c>
      <c r="M807" s="51"/>
      <c r="N807" s="51">
        <v>96.433364413907924</v>
      </c>
      <c r="O807" s="53">
        <v>0.74447211213549314</v>
      </c>
      <c r="P807" s="53">
        <v>0.57909958981899801</v>
      </c>
    </row>
    <row r="808" spans="1:16">
      <c r="A808" s="51"/>
      <c r="B808" s="51" t="s">
        <v>810</v>
      </c>
      <c r="C808" s="52" t="s">
        <v>710</v>
      </c>
      <c r="D808" s="51" t="s">
        <v>699</v>
      </c>
      <c r="E808" s="51">
        <v>0.03</v>
      </c>
      <c r="F808" s="51">
        <v>12.763</v>
      </c>
      <c r="G808" s="51">
        <v>55.606999999999999</v>
      </c>
      <c r="H808" s="51">
        <v>0.31332829296227177</v>
      </c>
      <c r="I808" s="51">
        <v>0.23400000000000001</v>
      </c>
      <c r="J808" s="51">
        <v>11.664</v>
      </c>
      <c r="K808" s="51">
        <v>15.094063751798966</v>
      </c>
      <c r="L808" s="51">
        <v>2.5999999999999999E-2</v>
      </c>
      <c r="M808" s="51"/>
      <c r="N808" s="51">
        <v>95.731392044761236</v>
      </c>
      <c r="O808" s="53">
        <v>0.74507885965828868</v>
      </c>
      <c r="P808" s="53">
        <v>0.5793913922670465</v>
      </c>
    </row>
    <row r="809" spans="1:16">
      <c r="A809" s="51"/>
      <c r="B809" s="51" t="s">
        <v>810</v>
      </c>
      <c r="C809" s="52" t="s">
        <v>710</v>
      </c>
      <c r="D809" s="51" t="s">
        <v>700</v>
      </c>
      <c r="E809" s="51">
        <v>3.3000000000000002E-2</v>
      </c>
      <c r="F809" s="51">
        <v>12.762</v>
      </c>
      <c r="G809" s="51">
        <v>56.405999999999999</v>
      </c>
      <c r="H809" s="51">
        <v>0.28695341884367381</v>
      </c>
      <c r="I809" s="51">
        <v>0.23899999999999999</v>
      </c>
      <c r="J809" s="51">
        <v>11.67</v>
      </c>
      <c r="K809" s="51">
        <v>15.396796153956052</v>
      </c>
      <c r="L809" s="51">
        <v>9.2999999999999999E-2</v>
      </c>
      <c r="M809" s="51"/>
      <c r="N809" s="51">
        <v>96.886749572799729</v>
      </c>
      <c r="O809" s="53">
        <v>0.74779386677079551</v>
      </c>
      <c r="P809" s="53">
        <v>0.57467030270429831</v>
      </c>
    </row>
    <row r="810" spans="1:16">
      <c r="A810" s="51"/>
      <c r="B810" s="51" t="s">
        <v>810</v>
      </c>
      <c r="C810" s="52" t="s">
        <v>710</v>
      </c>
      <c r="D810" s="51" t="s">
        <v>701</v>
      </c>
      <c r="E810" s="51">
        <v>0</v>
      </c>
      <c r="F810" s="51">
        <v>12.833</v>
      </c>
      <c r="G810" s="51">
        <v>55.311999999999998</v>
      </c>
      <c r="H810" s="51">
        <v>0.69678901495413903</v>
      </c>
      <c r="I810" s="51">
        <v>0.26600000000000001</v>
      </c>
      <c r="J810" s="51">
        <v>11.69</v>
      </c>
      <c r="K810" s="51">
        <v>15.124021571698545</v>
      </c>
      <c r="L810" s="51">
        <v>1.7999999999999999E-2</v>
      </c>
      <c r="M810" s="51"/>
      <c r="N810" s="51">
        <v>95.939810586652683</v>
      </c>
      <c r="O810" s="53">
        <v>0.74302425640265257</v>
      </c>
      <c r="P810" s="53">
        <v>0.579450810630185</v>
      </c>
    </row>
    <row r="811" spans="1:16">
      <c r="A811" s="51"/>
      <c r="B811" s="51" t="s">
        <v>810</v>
      </c>
      <c r="C811" s="52" t="s">
        <v>710</v>
      </c>
      <c r="D811" s="51" t="s">
        <v>702</v>
      </c>
      <c r="E811" s="51">
        <v>2.5999999999999999E-2</v>
      </c>
      <c r="F811" s="51">
        <v>13.066000000000001</v>
      </c>
      <c r="G811" s="51">
        <v>55.439</v>
      </c>
      <c r="H811" s="51">
        <v>3.4139768316416769E-2</v>
      </c>
      <c r="I811" s="51">
        <v>0.253</v>
      </c>
      <c r="J811" s="51">
        <v>11.356999999999999</v>
      </c>
      <c r="K811" s="51">
        <v>15.664280660541108</v>
      </c>
      <c r="L811" s="51">
        <v>3.5999999999999997E-2</v>
      </c>
      <c r="M811" s="51"/>
      <c r="N811" s="51">
        <v>95.875420428857538</v>
      </c>
      <c r="O811" s="53">
        <v>0.74001508654811976</v>
      </c>
      <c r="P811" s="53">
        <v>0.56378092279754188</v>
      </c>
    </row>
    <row r="812" spans="1:16">
      <c r="A812" s="51"/>
      <c r="B812" s="51" t="s">
        <v>810</v>
      </c>
      <c r="C812" s="52" t="s">
        <v>710</v>
      </c>
      <c r="D812" s="51" t="s">
        <v>703</v>
      </c>
      <c r="E812" s="51">
        <v>0</v>
      </c>
      <c r="F812" s="51">
        <v>12.906000000000001</v>
      </c>
      <c r="G812" s="51">
        <v>55.216999999999999</v>
      </c>
      <c r="H812" s="51">
        <v>0.35149303789689718</v>
      </c>
      <c r="I812" s="51">
        <v>0.28299999999999997</v>
      </c>
      <c r="J812" s="51">
        <v>11.317</v>
      </c>
      <c r="K812" s="51">
        <v>15.673722694058252</v>
      </c>
      <c r="L812" s="51">
        <v>1.4999999999999999E-2</v>
      </c>
      <c r="M812" s="51"/>
      <c r="N812" s="51">
        <v>95.763215731955157</v>
      </c>
      <c r="O812" s="53">
        <v>0.7416104251398824</v>
      </c>
      <c r="P812" s="53">
        <v>0.56276474412164557</v>
      </c>
    </row>
    <row r="813" spans="1:16">
      <c r="A813" s="51"/>
      <c r="B813" s="51" t="s">
        <v>810</v>
      </c>
      <c r="C813" s="52" t="s">
        <v>710</v>
      </c>
      <c r="D813" s="51" t="s">
        <v>704</v>
      </c>
      <c r="E813" s="51">
        <v>4.8000000000000001E-2</v>
      </c>
      <c r="F813" s="51">
        <v>13.039</v>
      </c>
      <c r="G813" s="51">
        <v>56.33</v>
      </c>
      <c r="H813" s="51">
        <v>0</v>
      </c>
      <c r="I813" s="51">
        <v>0.26300000000000001</v>
      </c>
      <c r="J813" s="51">
        <v>11.430999999999999</v>
      </c>
      <c r="K813" s="51">
        <v>15.892999999999997</v>
      </c>
      <c r="L813" s="51">
        <v>0</v>
      </c>
      <c r="M813" s="51"/>
      <c r="N813" s="51">
        <v>97.004000000000005</v>
      </c>
      <c r="O813" s="53">
        <v>0.74346555160473038</v>
      </c>
      <c r="P813" s="53">
        <v>0.56181220500684959</v>
      </c>
    </row>
    <row r="814" spans="1:16">
      <c r="A814" s="51"/>
      <c r="B814" s="51" t="s">
        <v>810</v>
      </c>
      <c r="C814" s="52" t="s">
        <v>710</v>
      </c>
      <c r="D814" s="51" t="s">
        <v>705</v>
      </c>
      <c r="E814" s="51">
        <v>0</v>
      </c>
      <c r="F814" s="51">
        <v>12.939</v>
      </c>
      <c r="G814" s="51">
        <v>56.255000000000003</v>
      </c>
      <c r="H814" s="51">
        <v>0.25722558014953373</v>
      </c>
      <c r="I814" s="51">
        <v>0.224</v>
      </c>
      <c r="J814" s="51">
        <v>11.273</v>
      </c>
      <c r="K814" s="51">
        <v>16.037545590559144</v>
      </c>
      <c r="L814" s="51">
        <v>9.4E-2</v>
      </c>
      <c r="M814" s="51"/>
      <c r="N814" s="51">
        <v>97.079771170708682</v>
      </c>
      <c r="O814" s="53">
        <v>0.74467792232303121</v>
      </c>
      <c r="P814" s="53">
        <v>0.55614911174619519</v>
      </c>
    </row>
    <row r="815" spans="1:16">
      <c r="A815" s="51"/>
      <c r="B815" s="51" t="s">
        <v>810</v>
      </c>
      <c r="C815" s="52" t="s">
        <v>710</v>
      </c>
      <c r="D815" s="51" t="s">
        <v>706</v>
      </c>
      <c r="E815" s="51">
        <v>0</v>
      </c>
      <c r="F815" s="51">
        <v>12.82</v>
      </c>
      <c r="G815" s="51">
        <v>56.63</v>
      </c>
      <c r="H815" s="51">
        <v>6.8879446167848793E-3</v>
      </c>
      <c r="I815" s="51">
        <v>0.26</v>
      </c>
      <c r="J815" s="51">
        <v>10.968</v>
      </c>
      <c r="K815" s="51">
        <v>16.629802151587668</v>
      </c>
      <c r="L815" s="51">
        <v>9.0999999999999998E-2</v>
      </c>
      <c r="M815" s="51"/>
      <c r="N815" s="51">
        <v>97.405690096204452</v>
      </c>
      <c r="O815" s="53">
        <v>0.74768614276819267</v>
      </c>
      <c r="P815" s="53">
        <v>0.54037574649769715</v>
      </c>
    </row>
    <row r="816" spans="1:16">
      <c r="A816" s="51"/>
      <c r="B816" s="51" t="s">
        <v>810</v>
      </c>
      <c r="C816" s="52" t="s">
        <v>710</v>
      </c>
      <c r="D816" s="51" t="s">
        <v>707</v>
      </c>
      <c r="E816" s="51">
        <v>3.3000000000000002E-2</v>
      </c>
      <c r="F816" s="51">
        <v>12.787000000000001</v>
      </c>
      <c r="G816" s="51">
        <v>55.441000000000003</v>
      </c>
      <c r="H816" s="51">
        <v>0.68948696397575504</v>
      </c>
      <c r="I816" s="51">
        <v>0.28100000000000003</v>
      </c>
      <c r="J816" s="51">
        <v>11.06</v>
      </c>
      <c r="K816" s="51">
        <v>16.327592037574938</v>
      </c>
      <c r="L816" s="51">
        <v>6.8000000000000005E-2</v>
      </c>
      <c r="M816" s="51"/>
      <c r="N816" s="51">
        <v>96.687079001550686</v>
      </c>
      <c r="O816" s="53">
        <v>0.74415307642337225</v>
      </c>
      <c r="P816" s="53">
        <v>0.5469979537810391</v>
      </c>
    </row>
    <row r="817" spans="1:16">
      <c r="A817" s="51"/>
      <c r="B817" s="51" t="s">
        <v>810</v>
      </c>
      <c r="C817" s="52" t="s">
        <v>710</v>
      </c>
      <c r="D817" s="51" t="s">
        <v>708</v>
      </c>
      <c r="E817" s="51">
        <v>4.4999999999999998E-2</v>
      </c>
      <c r="F817" s="51">
        <v>12.898</v>
      </c>
      <c r="G817" s="51">
        <v>55.482999999999997</v>
      </c>
      <c r="H817" s="51">
        <v>0.4802864569428319</v>
      </c>
      <c r="I817" s="51">
        <v>0.23300000000000001</v>
      </c>
      <c r="J817" s="51">
        <v>11.35</v>
      </c>
      <c r="K817" s="51">
        <v>15.825832957400578</v>
      </c>
      <c r="L817" s="51">
        <v>0</v>
      </c>
      <c r="M817" s="51"/>
      <c r="N817" s="51">
        <v>96.315119414343414</v>
      </c>
      <c r="O817" s="53">
        <v>0.74264878654200328</v>
      </c>
      <c r="P817" s="53">
        <v>0.56110405316120948</v>
      </c>
    </row>
    <row r="818" spans="1:16">
      <c r="A818" s="51"/>
      <c r="B818" s="51" t="s">
        <v>810</v>
      </c>
      <c r="C818" s="52" t="s">
        <v>710</v>
      </c>
      <c r="D818" s="51" t="s">
        <v>709</v>
      </c>
      <c r="E818" s="51">
        <v>2.1999999999999999E-2</v>
      </c>
      <c r="F818" s="51">
        <v>12.872</v>
      </c>
      <c r="G818" s="51">
        <v>55.914000000000001</v>
      </c>
      <c r="H818" s="51">
        <v>0.53965924667681775</v>
      </c>
      <c r="I818" s="51">
        <v>0.23599999999999999</v>
      </c>
      <c r="J818" s="51">
        <v>11.079000000000001</v>
      </c>
      <c r="K818" s="51">
        <v>16.311408667418426</v>
      </c>
      <c r="L818" s="51">
        <v>0.158</v>
      </c>
      <c r="M818" s="51"/>
      <c r="N818" s="51">
        <v>97.132067914095259</v>
      </c>
      <c r="O818" s="53">
        <v>0.74450894634083631</v>
      </c>
      <c r="P818" s="53">
        <v>0.54766890807216839</v>
      </c>
    </row>
    <row r="819" spans="1:16">
      <c r="A819" s="51"/>
      <c r="B819" s="51" t="s">
        <v>810</v>
      </c>
      <c r="C819" s="52" t="s">
        <v>710</v>
      </c>
      <c r="D819" s="51" t="s">
        <v>711</v>
      </c>
      <c r="E819" s="51">
        <v>3.7999999999999999E-2</v>
      </c>
      <c r="F819" s="51">
        <v>18.192</v>
      </c>
      <c r="G819" s="51">
        <v>46.661000000000001</v>
      </c>
      <c r="H819" s="51">
        <v>2.6245797945042382</v>
      </c>
      <c r="I819" s="51">
        <v>0.28399999999999997</v>
      </c>
      <c r="J819" s="51">
        <v>8.7279999999999998</v>
      </c>
      <c r="K819" s="51">
        <v>20.916374200519883</v>
      </c>
      <c r="L819" s="51">
        <v>0.18099999999999999</v>
      </c>
      <c r="M819" s="51"/>
      <c r="N819" s="51">
        <v>97.624953995024129</v>
      </c>
      <c r="O819" s="53">
        <v>0.63244117751600981</v>
      </c>
      <c r="P819" s="53">
        <v>0.42655365928092259</v>
      </c>
    </row>
    <row r="820" spans="1:16">
      <c r="A820" s="51"/>
      <c r="B820" s="51" t="s">
        <v>810</v>
      </c>
      <c r="C820" s="52" t="s">
        <v>710</v>
      </c>
      <c r="D820" s="51" t="s">
        <v>712</v>
      </c>
      <c r="E820" s="51">
        <v>1.0999999999999999E-2</v>
      </c>
      <c r="F820" s="51">
        <v>18.238</v>
      </c>
      <c r="G820" s="51">
        <v>46.643999999999998</v>
      </c>
      <c r="H820" s="51">
        <v>2.535316158740331</v>
      </c>
      <c r="I820" s="51">
        <v>0.29499999999999998</v>
      </c>
      <c r="J820" s="51">
        <v>8.6440000000000001</v>
      </c>
      <c r="K820" s="51">
        <v>21.096694602900815</v>
      </c>
      <c r="L820" s="51">
        <v>9.0999999999999998E-2</v>
      </c>
      <c r="M820" s="51"/>
      <c r="N820" s="51">
        <v>97.555010761641142</v>
      </c>
      <c r="O820" s="53">
        <v>0.63176916239427849</v>
      </c>
      <c r="P820" s="53">
        <v>0.42209451584489011</v>
      </c>
    </row>
    <row r="821" spans="1:16">
      <c r="A821" s="51"/>
      <c r="B821" s="51" t="s">
        <v>810</v>
      </c>
      <c r="C821" s="52" t="s">
        <v>710</v>
      </c>
      <c r="D821" s="51" t="s">
        <v>713</v>
      </c>
      <c r="E821" s="51">
        <v>1.4999999999999999E-2</v>
      </c>
      <c r="F821" s="51">
        <v>17.948</v>
      </c>
      <c r="G821" s="51">
        <v>46.734999999999999</v>
      </c>
      <c r="H821" s="51">
        <v>2.3845396080359502</v>
      </c>
      <c r="I821" s="51">
        <v>0.307</v>
      </c>
      <c r="J821" s="51">
        <v>8.7210000000000001</v>
      </c>
      <c r="K821" s="51">
        <v>20.757365003490538</v>
      </c>
      <c r="L821" s="51">
        <v>9.5000000000000001E-2</v>
      </c>
      <c r="M821" s="51"/>
      <c r="N821" s="51">
        <v>96.962904611526497</v>
      </c>
      <c r="O821" s="53">
        <v>0.63594143976798057</v>
      </c>
      <c r="P821" s="53">
        <v>0.42822486492596579</v>
      </c>
    </row>
    <row r="822" spans="1:16">
      <c r="A822" s="51"/>
      <c r="B822" s="51" t="s">
        <v>810</v>
      </c>
      <c r="C822" s="52" t="s">
        <v>710</v>
      </c>
      <c r="D822" s="51" t="s">
        <v>714</v>
      </c>
      <c r="E822" s="51">
        <v>0</v>
      </c>
      <c r="F822" s="51">
        <v>18.071000000000002</v>
      </c>
      <c r="G822" s="51">
        <v>46.5</v>
      </c>
      <c r="H822" s="51">
        <v>2.692925566814945</v>
      </c>
      <c r="I822" s="51">
        <v>0.26700000000000002</v>
      </c>
      <c r="J822" s="51">
        <v>8.6210000000000004</v>
      </c>
      <c r="K822" s="51">
        <v>20.841875922009798</v>
      </c>
      <c r="L822" s="51">
        <v>0.19400000000000001</v>
      </c>
      <c r="M822" s="51"/>
      <c r="N822" s="51">
        <v>97.187801488824746</v>
      </c>
      <c r="O822" s="53">
        <v>0.63318870519504766</v>
      </c>
      <c r="P822" s="53">
        <v>0.42441057510861502</v>
      </c>
    </row>
    <row r="823" spans="1:16">
      <c r="A823" s="51"/>
      <c r="B823" s="51" t="s">
        <v>810</v>
      </c>
      <c r="C823" s="52" t="s">
        <v>710</v>
      </c>
      <c r="D823" s="51" t="s">
        <v>715</v>
      </c>
      <c r="E823" s="51">
        <v>6.4000000000000001E-2</v>
      </c>
      <c r="F823" s="51">
        <v>18.094999999999999</v>
      </c>
      <c r="G823" s="51">
        <v>46.244</v>
      </c>
      <c r="H823" s="51">
        <v>3.0038335579719395</v>
      </c>
      <c r="I823" s="51">
        <v>0.27800000000000002</v>
      </c>
      <c r="J823" s="51">
        <v>8.4420000000000002</v>
      </c>
      <c r="K823" s="51">
        <v>21.333117488024147</v>
      </c>
      <c r="L823" s="51">
        <v>0.23</v>
      </c>
      <c r="M823" s="51"/>
      <c r="N823" s="51">
        <v>97.689951045996082</v>
      </c>
      <c r="O823" s="53">
        <v>0.6315967841238217</v>
      </c>
      <c r="P823" s="53">
        <v>0.41363183565548411</v>
      </c>
    </row>
    <row r="824" spans="1:16">
      <c r="A824" s="51"/>
      <c r="B824" s="51" t="s">
        <v>810</v>
      </c>
      <c r="C824" s="52" t="s">
        <v>710</v>
      </c>
      <c r="D824" s="51" t="s">
        <v>716</v>
      </c>
      <c r="E824" s="51">
        <v>2.2240000000000002</v>
      </c>
      <c r="F824" s="51">
        <v>19.003</v>
      </c>
      <c r="G824" s="51">
        <v>42.694000000000003</v>
      </c>
      <c r="H824" s="51">
        <v>0</v>
      </c>
      <c r="I824" s="51">
        <v>0.314</v>
      </c>
      <c r="J824" s="51">
        <v>6.8109999999999999</v>
      </c>
      <c r="K824" s="51">
        <v>24.407000000000004</v>
      </c>
      <c r="L824" s="51">
        <v>0.20399999999999999</v>
      </c>
      <c r="M824" s="51"/>
      <c r="N824" s="51">
        <v>95.656999999999996</v>
      </c>
      <c r="O824" s="53">
        <v>0.60114509454430032</v>
      </c>
      <c r="P824" s="53">
        <v>0.33219786341857316</v>
      </c>
    </row>
    <row r="825" spans="1:16">
      <c r="A825" s="51"/>
      <c r="B825" s="51" t="s">
        <v>810</v>
      </c>
      <c r="C825" s="52" t="s">
        <v>710</v>
      </c>
      <c r="D825" s="51" t="s">
        <v>717</v>
      </c>
      <c r="E825" s="51">
        <v>0</v>
      </c>
      <c r="F825" s="51">
        <v>13.804</v>
      </c>
      <c r="G825" s="51">
        <v>55.5</v>
      </c>
      <c r="H825" s="51">
        <v>0</v>
      </c>
      <c r="I825" s="51">
        <v>0.23100000000000001</v>
      </c>
      <c r="J825" s="51">
        <v>10.768000000000001</v>
      </c>
      <c r="K825" s="51">
        <v>16.265000000000001</v>
      </c>
      <c r="L825" s="51">
        <v>7.4999999999999997E-2</v>
      </c>
      <c r="M825" s="51"/>
      <c r="N825" s="51">
        <v>96.643000000000001</v>
      </c>
      <c r="O825" s="53">
        <v>0.72952258066493891</v>
      </c>
      <c r="P825" s="53">
        <v>0.54131386063256492</v>
      </c>
    </row>
    <row r="826" spans="1:16">
      <c r="A826" s="51"/>
      <c r="B826" s="51" t="s">
        <v>810</v>
      </c>
      <c r="C826" s="52" t="s">
        <v>710</v>
      </c>
      <c r="D826" s="51" t="s">
        <v>718</v>
      </c>
      <c r="E826" s="51">
        <v>1.9E-2</v>
      </c>
      <c r="F826" s="51">
        <v>13.977</v>
      </c>
      <c r="G826" s="51">
        <v>55.697000000000003</v>
      </c>
      <c r="H826" s="51">
        <v>0</v>
      </c>
      <c r="I826" s="51">
        <v>0.24399999999999999</v>
      </c>
      <c r="J826" s="51">
        <v>10.836</v>
      </c>
      <c r="K826" s="51">
        <v>15.711999999999998</v>
      </c>
      <c r="L826" s="51">
        <v>0.14000000000000001</v>
      </c>
      <c r="M826" s="51"/>
      <c r="N826" s="51">
        <v>96.625</v>
      </c>
      <c r="O826" s="53">
        <v>0.72776058624924478</v>
      </c>
      <c r="P826" s="53">
        <v>0.55144703686264795</v>
      </c>
    </row>
    <row r="827" spans="1:16">
      <c r="A827" s="51"/>
      <c r="B827" s="51" t="s">
        <v>810</v>
      </c>
      <c r="C827" s="52" t="s">
        <v>710</v>
      </c>
      <c r="D827" s="51" t="s">
        <v>719</v>
      </c>
      <c r="E827" s="51">
        <v>4.1000000000000002E-2</v>
      </c>
      <c r="F827" s="51">
        <v>13.016</v>
      </c>
      <c r="G827" s="51">
        <v>54.600999999999999</v>
      </c>
      <c r="H827" s="51">
        <v>1.1191090715372818</v>
      </c>
      <c r="I827" s="51">
        <v>0.223</v>
      </c>
      <c r="J827" s="51">
        <v>10.183999999999999</v>
      </c>
      <c r="K827" s="51">
        <v>17.324013334435922</v>
      </c>
      <c r="L827" s="51">
        <v>0.5</v>
      </c>
      <c r="M827" s="51"/>
      <c r="N827" s="51">
        <v>97.008122405973197</v>
      </c>
      <c r="O827" s="53">
        <v>0.73781638539719652</v>
      </c>
      <c r="P827" s="53">
        <v>0.51169639852303139</v>
      </c>
    </row>
    <row r="828" spans="1:16">
      <c r="A828" s="51"/>
      <c r="B828" s="51" t="s">
        <v>810</v>
      </c>
      <c r="C828" s="52" t="s">
        <v>710</v>
      </c>
      <c r="D828" s="51" t="s">
        <v>720</v>
      </c>
      <c r="E828" s="51">
        <v>0</v>
      </c>
      <c r="F828" s="51">
        <v>14.189</v>
      </c>
      <c r="G828" s="51">
        <v>55.637999999999998</v>
      </c>
      <c r="H828" s="51">
        <v>0</v>
      </c>
      <c r="I828" s="51">
        <v>0.26600000000000001</v>
      </c>
      <c r="J828" s="51">
        <v>10.808</v>
      </c>
      <c r="K828" s="51">
        <v>15.042000000000002</v>
      </c>
      <c r="L828" s="51">
        <v>3.7999999999999999E-2</v>
      </c>
      <c r="M828" s="51"/>
      <c r="N828" s="51">
        <v>95.981000000000009</v>
      </c>
      <c r="O828" s="53">
        <v>0.72455635534112628</v>
      </c>
      <c r="P828" s="53">
        <v>0.56156357552501202</v>
      </c>
    </row>
    <row r="829" spans="1:16">
      <c r="A829" s="51"/>
      <c r="B829" s="51" t="s">
        <v>810</v>
      </c>
      <c r="C829" s="52" t="s">
        <v>710</v>
      </c>
      <c r="D829" s="51" t="s">
        <v>721</v>
      </c>
      <c r="E829" s="51">
        <v>1.4999999999999999E-2</v>
      </c>
      <c r="F829" s="51">
        <v>13.999000000000001</v>
      </c>
      <c r="G829" s="51">
        <v>55.267000000000003</v>
      </c>
      <c r="H829" s="51">
        <v>0</v>
      </c>
      <c r="I829" s="51">
        <v>0.22500000000000001</v>
      </c>
      <c r="J829" s="51">
        <v>10.763</v>
      </c>
      <c r="K829" s="51">
        <v>15.702999999999999</v>
      </c>
      <c r="L829" s="51">
        <v>5.7000000000000002E-2</v>
      </c>
      <c r="M829" s="51"/>
      <c r="N829" s="51">
        <v>96.029000000000011</v>
      </c>
      <c r="O829" s="53">
        <v>0.72590953334468911</v>
      </c>
      <c r="P829" s="53">
        <v>0.54991627346010674</v>
      </c>
    </row>
    <row r="830" spans="1:16">
      <c r="A830" s="51"/>
      <c r="B830" s="51" t="s">
        <v>810</v>
      </c>
      <c r="C830" s="52" t="s">
        <v>710</v>
      </c>
      <c r="D830" s="51" t="s">
        <v>722</v>
      </c>
      <c r="E830" s="51">
        <v>0.25900000000000001</v>
      </c>
      <c r="F830" s="51">
        <v>11.516999999999999</v>
      </c>
      <c r="G830" s="51">
        <v>57.326000000000001</v>
      </c>
      <c r="H830" s="51">
        <v>0</v>
      </c>
      <c r="I830" s="51">
        <v>0.17799999999999999</v>
      </c>
      <c r="J830" s="51">
        <v>10.022</v>
      </c>
      <c r="K830" s="51">
        <v>17.631999999999998</v>
      </c>
      <c r="L830" s="51">
        <v>0.3</v>
      </c>
      <c r="M830" s="51"/>
      <c r="N830" s="51">
        <v>97.233999999999995</v>
      </c>
      <c r="O830" s="53">
        <v>0.76953849864500334</v>
      </c>
      <c r="P830" s="53">
        <v>0.50328422934607242</v>
      </c>
    </row>
    <row r="831" spans="1:16">
      <c r="A831" s="51"/>
      <c r="B831" s="51" t="s">
        <v>810</v>
      </c>
      <c r="C831" s="52" t="s">
        <v>710</v>
      </c>
      <c r="D831" s="51" t="s">
        <v>723</v>
      </c>
      <c r="E831" s="51">
        <v>0</v>
      </c>
      <c r="F831" s="51">
        <v>12.249000000000001</v>
      </c>
      <c r="G831" s="51">
        <v>56.892000000000003</v>
      </c>
      <c r="H831" s="51">
        <v>0</v>
      </c>
      <c r="I831" s="51">
        <v>0.182</v>
      </c>
      <c r="J831" s="51">
        <v>10.502000000000001</v>
      </c>
      <c r="K831" s="51">
        <v>16.567</v>
      </c>
      <c r="L831" s="51">
        <v>0.14399999999999999</v>
      </c>
      <c r="M831" s="51"/>
      <c r="N831" s="51">
        <v>96.536000000000001</v>
      </c>
      <c r="O831" s="53">
        <v>0.75703416007414936</v>
      </c>
      <c r="P831" s="53">
        <v>0.5305177221721239</v>
      </c>
    </row>
    <row r="832" spans="1:16">
      <c r="A832" s="51"/>
      <c r="B832" s="51" t="s">
        <v>810</v>
      </c>
      <c r="C832" s="52" t="s">
        <v>710</v>
      </c>
      <c r="D832" s="51" t="s">
        <v>724</v>
      </c>
      <c r="E832" s="51">
        <v>3.6999999999999998E-2</v>
      </c>
      <c r="F832" s="51">
        <v>12.922000000000001</v>
      </c>
      <c r="G832" s="51">
        <v>56.064</v>
      </c>
      <c r="H832" s="51">
        <v>0</v>
      </c>
      <c r="I832" s="51">
        <v>0.191</v>
      </c>
      <c r="J832" s="51">
        <v>10.647</v>
      </c>
      <c r="K832" s="51">
        <v>16.435000000000002</v>
      </c>
      <c r="L832" s="51">
        <v>0</v>
      </c>
      <c r="M832" s="51"/>
      <c r="N832" s="51">
        <v>96.296000000000006</v>
      </c>
      <c r="O832" s="53">
        <v>0.7442810441807598</v>
      </c>
      <c r="P832" s="53">
        <v>0.53592170936317751</v>
      </c>
    </row>
    <row r="833" spans="1:16">
      <c r="A833" s="51"/>
      <c r="B833" s="51" t="s">
        <v>810</v>
      </c>
      <c r="C833" s="52" t="s">
        <v>710</v>
      </c>
      <c r="D833" s="51" t="s">
        <v>725</v>
      </c>
      <c r="E833" s="51">
        <v>8.8999999999999996E-2</v>
      </c>
      <c r="F833" s="51">
        <v>13.083</v>
      </c>
      <c r="G833" s="51">
        <v>55.777999999999999</v>
      </c>
      <c r="H833" s="51">
        <v>0</v>
      </c>
      <c r="I833" s="51">
        <v>0.245</v>
      </c>
      <c r="J833" s="51">
        <v>10.895</v>
      </c>
      <c r="K833" s="51">
        <v>16.312000000000001</v>
      </c>
      <c r="L833" s="51">
        <v>0.01</v>
      </c>
      <c r="M833" s="51"/>
      <c r="N833" s="51">
        <v>96.412000000000006</v>
      </c>
      <c r="O833" s="53">
        <v>0.74093673340068589</v>
      </c>
      <c r="P833" s="53">
        <v>0.54350788766930314</v>
      </c>
    </row>
    <row r="834" spans="1:16">
      <c r="A834" s="51"/>
      <c r="B834" s="51" t="s">
        <v>810</v>
      </c>
      <c r="C834" s="52" t="s">
        <v>710</v>
      </c>
      <c r="D834" s="51" t="s">
        <v>726</v>
      </c>
      <c r="E834" s="51">
        <v>0</v>
      </c>
      <c r="F834" s="51">
        <v>11.664999999999999</v>
      </c>
      <c r="G834" s="51">
        <v>58.029000000000003</v>
      </c>
      <c r="H834" s="51">
        <v>0.16574321415857837</v>
      </c>
      <c r="I834" s="51">
        <v>0.156</v>
      </c>
      <c r="J834" s="51">
        <v>10.404999999999999</v>
      </c>
      <c r="K834" s="51">
        <v>17.252862430829776</v>
      </c>
      <c r="L834" s="51">
        <v>0.20200000000000001</v>
      </c>
      <c r="M834" s="51"/>
      <c r="N834" s="51">
        <v>97.875605644988369</v>
      </c>
      <c r="O834" s="53">
        <v>0.76943560450130588</v>
      </c>
      <c r="P834" s="53">
        <v>0.51808666865301345</v>
      </c>
    </row>
    <row r="835" spans="1:16">
      <c r="A835" s="51"/>
      <c r="B835" s="51" t="s">
        <v>810</v>
      </c>
      <c r="C835" s="52" t="s">
        <v>710</v>
      </c>
      <c r="D835" s="51" t="s">
        <v>727</v>
      </c>
      <c r="E835" s="51">
        <v>0</v>
      </c>
      <c r="F835" s="51">
        <v>12.739000000000001</v>
      </c>
      <c r="G835" s="51">
        <v>56.359000000000002</v>
      </c>
      <c r="H835" s="51">
        <v>0</v>
      </c>
      <c r="I835" s="51">
        <v>0.20499999999999999</v>
      </c>
      <c r="J835" s="51">
        <v>10.414999999999999</v>
      </c>
      <c r="K835" s="51">
        <v>16.702999999999996</v>
      </c>
      <c r="L835" s="51">
        <v>2.3E-2</v>
      </c>
      <c r="M835" s="51"/>
      <c r="N835" s="51">
        <v>96.443999999999988</v>
      </c>
      <c r="O835" s="53">
        <v>0.74797681192662924</v>
      </c>
      <c r="P835" s="53">
        <v>0.52640755313194987</v>
      </c>
    </row>
    <row r="836" spans="1:16">
      <c r="A836" s="51"/>
      <c r="B836" s="51" t="s">
        <v>810</v>
      </c>
      <c r="C836" s="52" t="s">
        <v>710</v>
      </c>
      <c r="D836" s="51" t="s">
        <v>728</v>
      </c>
      <c r="E836" s="51">
        <v>1.0999999999999999E-2</v>
      </c>
      <c r="F836" s="51">
        <v>13.41</v>
      </c>
      <c r="G836" s="51">
        <v>55.113</v>
      </c>
      <c r="H836" s="51">
        <v>0</v>
      </c>
      <c r="I836" s="51">
        <v>0.28699999999999998</v>
      </c>
      <c r="J836" s="51">
        <v>10.66</v>
      </c>
      <c r="K836" s="51">
        <v>16.774999999999999</v>
      </c>
      <c r="L836" s="51">
        <v>0.154</v>
      </c>
      <c r="M836" s="51"/>
      <c r="N836" s="51">
        <v>96.41</v>
      </c>
      <c r="O836" s="53">
        <v>0.73383387172801584</v>
      </c>
      <c r="P836" s="53">
        <v>0.53112933528240236</v>
      </c>
    </row>
    <row r="837" spans="1:16">
      <c r="A837" s="51"/>
      <c r="B837" s="51" t="s">
        <v>810</v>
      </c>
      <c r="C837" s="52" t="s">
        <v>710</v>
      </c>
      <c r="D837" s="51" t="s">
        <v>729</v>
      </c>
      <c r="E837" s="51">
        <v>0.06</v>
      </c>
      <c r="F837" s="51">
        <v>13.683</v>
      </c>
      <c r="G837" s="51">
        <v>55.000999999999998</v>
      </c>
      <c r="H837" s="51">
        <v>3.1661834313341172E-2</v>
      </c>
      <c r="I837" s="51">
        <v>0.20599999999999999</v>
      </c>
      <c r="J837" s="51">
        <v>10.9</v>
      </c>
      <c r="K837" s="51">
        <v>16.638510332842685</v>
      </c>
      <c r="L837" s="51">
        <v>9.9000000000000005E-2</v>
      </c>
      <c r="M837" s="51"/>
      <c r="N837" s="51">
        <v>96.619172167156037</v>
      </c>
      <c r="O837" s="53">
        <v>0.72947770098231701</v>
      </c>
      <c r="P837" s="53">
        <v>0.5387006224348132</v>
      </c>
    </row>
    <row r="838" spans="1:16">
      <c r="A838" s="51"/>
      <c r="B838" s="51" t="s">
        <v>810</v>
      </c>
      <c r="C838" s="52" t="s">
        <v>710</v>
      </c>
      <c r="D838" s="51" t="s">
        <v>730</v>
      </c>
      <c r="E838" s="51">
        <v>0.03</v>
      </c>
      <c r="F838" s="51">
        <v>13.866</v>
      </c>
      <c r="G838" s="51">
        <v>55.835000000000001</v>
      </c>
      <c r="H838" s="51">
        <v>0</v>
      </c>
      <c r="I838" s="51">
        <v>0.245</v>
      </c>
      <c r="J838" s="51">
        <v>10.884</v>
      </c>
      <c r="K838" s="51">
        <v>16.358000000000001</v>
      </c>
      <c r="L838" s="51">
        <v>0.1</v>
      </c>
      <c r="M838" s="51"/>
      <c r="N838" s="51">
        <v>97.317999999999998</v>
      </c>
      <c r="O838" s="53">
        <v>0.72982565433871072</v>
      </c>
      <c r="P838" s="53">
        <v>0.54255842637342966</v>
      </c>
    </row>
    <row r="839" spans="1:16">
      <c r="A839" s="51"/>
      <c r="B839" s="51" t="s">
        <v>810</v>
      </c>
      <c r="C839" s="52" t="s">
        <v>710</v>
      </c>
      <c r="D839" s="51" t="s">
        <v>731</v>
      </c>
      <c r="E839" s="51">
        <v>8.5999999999999993E-2</v>
      </c>
      <c r="F839" s="51">
        <v>13.372999999999999</v>
      </c>
      <c r="G839" s="51">
        <v>54.725999999999999</v>
      </c>
      <c r="H839" s="51">
        <v>0</v>
      </c>
      <c r="I839" s="51">
        <v>0.26300000000000001</v>
      </c>
      <c r="J839" s="51">
        <v>10.577999999999999</v>
      </c>
      <c r="K839" s="51">
        <v>16.856000000000002</v>
      </c>
      <c r="L839" s="51">
        <v>4.3999999999999997E-2</v>
      </c>
      <c r="M839" s="51"/>
      <c r="N839" s="51">
        <v>95.926000000000002</v>
      </c>
      <c r="O839" s="53">
        <v>0.73299632303165008</v>
      </c>
      <c r="P839" s="53">
        <v>0.52800554773724073</v>
      </c>
    </row>
    <row r="840" spans="1:16">
      <c r="A840" s="51"/>
      <c r="B840" s="51" t="s">
        <v>810</v>
      </c>
      <c r="C840" s="52" t="s">
        <v>710</v>
      </c>
      <c r="D840" s="51" t="s">
        <v>732</v>
      </c>
      <c r="E840" s="51">
        <v>0</v>
      </c>
      <c r="F840" s="51">
        <v>13.79</v>
      </c>
      <c r="G840" s="51">
        <v>55.595999999999997</v>
      </c>
      <c r="H840" s="51">
        <v>0</v>
      </c>
      <c r="I840" s="51">
        <v>0.27600000000000002</v>
      </c>
      <c r="J840" s="51">
        <v>10.645</v>
      </c>
      <c r="K840" s="51">
        <v>16.733999999999995</v>
      </c>
      <c r="L840" s="51">
        <v>0.15</v>
      </c>
      <c r="M840" s="51"/>
      <c r="N840" s="51">
        <v>97.190999999999988</v>
      </c>
      <c r="O840" s="53">
        <v>0.73006347678460537</v>
      </c>
      <c r="P840" s="53">
        <v>0.53138806622606993</v>
      </c>
    </row>
    <row r="841" spans="1:16">
      <c r="A841" s="51"/>
      <c r="B841" s="51" t="s">
        <v>810</v>
      </c>
      <c r="C841" s="52" t="s">
        <v>710</v>
      </c>
      <c r="D841" s="51" t="s">
        <v>733</v>
      </c>
      <c r="E841" s="51">
        <v>7.0000000000000001E-3</v>
      </c>
      <c r="F841" s="51">
        <v>13.723000000000001</v>
      </c>
      <c r="G841" s="51">
        <v>55.418999999999997</v>
      </c>
      <c r="H841" s="51">
        <v>0</v>
      </c>
      <c r="I841" s="51">
        <v>0.24</v>
      </c>
      <c r="J841" s="51">
        <v>10.653</v>
      </c>
      <c r="K841" s="51">
        <v>16.556999999999999</v>
      </c>
      <c r="L841" s="51">
        <v>0.104</v>
      </c>
      <c r="M841" s="51"/>
      <c r="N841" s="51">
        <v>96.703000000000003</v>
      </c>
      <c r="O841" s="53">
        <v>0.73039475728106684</v>
      </c>
      <c r="P841" s="53">
        <v>0.53422201869037944</v>
      </c>
    </row>
    <row r="842" spans="1:16">
      <c r="A842" s="51"/>
      <c r="B842" s="51" t="s">
        <v>810</v>
      </c>
      <c r="C842" s="52" t="s">
        <v>710</v>
      </c>
      <c r="D842" s="51" t="s">
        <v>734</v>
      </c>
      <c r="E842" s="51">
        <v>0</v>
      </c>
      <c r="F842" s="51">
        <v>13.786</v>
      </c>
      <c r="G842" s="51">
        <v>55.484000000000002</v>
      </c>
      <c r="H842" s="51">
        <v>0</v>
      </c>
      <c r="I842" s="51">
        <v>0.26600000000000001</v>
      </c>
      <c r="J842" s="51">
        <v>10.922000000000001</v>
      </c>
      <c r="K842" s="51">
        <v>16.420999999999996</v>
      </c>
      <c r="L842" s="51">
        <v>1.6E-2</v>
      </c>
      <c r="M842" s="51"/>
      <c r="N842" s="51">
        <v>96.894999999999996</v>
      </c>
      <c r="O842" s="53">
        <v>0.72972310722664258</v>
      </c>
      <c r="P842" s="53">
        <v>0.54246941300613305</v>
      </c>
    </row>
    <row r="843" spans="1:16">
      <c r="A843" s="51"/>
      <c r="B843" s="51" t="s">
        <v>810</v>
      </c>
      <c r="C843" s="52" t="s">
        <v>710</v>
      </c>
      <c r="D843" s="51" t="s">
        <v>735</v>
      </c>
      <c r="E843" s="51">
        <v>0.06</v>
      </c>
      <c r="F843" s="51">
        <v>13.773999999999999</v>
      </c>
      <c r="G843" s="51">
        <v>55.274000000000001</v>
      </c>
      <c r="H843" s="51">
        <v>0</v>
      </c>
      <c r="I843" s="51">
        <v>0.26600000000000001</v>
      </c>
      <c r="J843" s="51">
        <v>10.824999999999999</v>
      </c>
      <c r="K843" s="51">
        <v>16.676999999999996</v>
      </c>
      <c r="L843" s="51">
        <v>8.6999999999999994E-2</v>
      </c>
      <c r="M843" s="51"/>
      <c r="N843" s="51">
        <v>96.963000000000008</v>
      </c>
      <c r="O843" s="53">
        <v>0.72914657477990963</v>
      </c>
      <c r="P843" s="53">
        <v>0.53640984056907171</v>
      </c>
    </row>
    <row r="844" spans="1:16">
      <c r="A844" s="51"/>
      <c r="B844" s="51" t="s">
        <v>810</v>
      </c>
      <c r="C844" s="52" t="s">
        <v>710</v>
      </c>
      <c r="D844" s="51" t="s">
        <v>736</v>
      </c>
      <c r="E844" s="51">
        <v>0</v>
      </c>
      <c r="F844" s="51">
        <v>14.329000000000001</v>
      </c>
      <c r="G844" s="51">
        <v>54.777000000000001</v>
      </c>
      <c r="H844" s="51">
        <v>0</v>
      </c>
      <c r="I844" s="51">
        <v>0.20399999999999999</v>
      </c>
      <c r="J844" s="51">
        <v>10.941000000000001</v>
      </c>
      <c r="K844" s="51">
        <v>15.932</v>
      </c>
      <c r="L844" s="51">
        <v>9.2999999999999999E-2</v>
      </c>
      <c r="M844" s="51"/>
      <c r="N844" s="51">
        <v>96.275999999999996</v>
      </c>
      <c r="O844" s="53">
        <v>0.71945544189529509</v>
      </c>
      <c r="P844" s="53">
        <v>0.55039267762444843</v>
      </c>
    </row>
    <row r="845" spans="1:16">
      <c r="A845" s="51"/>
      <c r="B845" s="51" t="s">
        <v>810</v>
      </c>
      <c r="C845" s="52" t="s">
        <v>710</v>
      </c>
      <c r="D845" s="51" t="s">
        <v>737</v>
      </c>
      <c r="E845" s="51">
        <v>2.21</v>
      </c>
      <c r="F845" s="51">
        <v>13.154999999999999</v>
      </c>
      <c r="G845" s="51">
        <v>50.473999999999997</v>
      </c>
      <c r="H845" s="51">
        <v>0</v>
      </c>
      <c r="I845" s="51">
        <v>0.26700000000000002</v>
      </c>
      <c r="J845" s="51">
        <v>11.935</v>
      </c>
      <c r="K845" s="51">
        <v>15.811</v>
      </c>
      <c r="L845" s="51">
        <v>7.1999999999999995E-2</v>
      </c>
      <c r="M845" s="51"/>
      <c r="N845" s="51">
        <v>93.924000000000007</v>
      </c>
      <c r="O845" s="53">
        <v>0.72019589659905447</v>
      </c>
      <c r="P845" s="53">
        <v>0.57366965720297358</v>
      </c>
    </row>
    <row r="846" spans="1:16">
      <c r="A846" s="51"/>
      <c r="B846" s="51" t="s">
        <v>810</v>
      </c>
      <c r="C846" s="52" t="s">
        <v>710</v>
      </c>
      <c r="D846" s="51" t="s">
        <v>738</v>
      </c>
      <c r="E846" s="51">
        <v>3.6999999999999998E-2</v>
      </c>
      <c r="F846" s="51">
        <v>14.406000000000001</v>
      </c>
      <c r="G846" s="51">
        <v>54.704999999999998</v>
      </c>
      <c r="H846" s="51">
        <v>0</v>
      </c>
      <c r="I846" s="51">
        <v>0.23499999999999999</v>
      </c>
      <c r="J846" s="51">
        <v>11.032999999999999</v>
      </c>
      <c r="K846" s="51">
        <v>16.027000000000001</v>
      </c>
      <c r="L846" s="51">
        <v>0.06</v>
      </c>
      <c r="M846" s="51"/>
      <c r="N846" s="51">
        <v>96.503</v>
      </c>
      <c r="O846" s="53">
        <v>0.71810627085834344</v>
      </c>
      <c r="P846" s="53">
        <v>0.55099354859428173</v>
      </c>
    </row>
    <row r="847" spans="1:16">
      <c r="A847" s="51"/>
      <c r="B847" s="51" t="s">
        <v>810</v>
      </c>
      <c r="C847" s="52" t="s">
        <v>710</v>
      </c>
      <c r="D847" s="51" t="s">
        <v>739</v>
      </c>
      <c r="E847" s="51">
        <v>0</v>
      </c>
      <c r="F847" s="51">
        <v>14.172000000000001</v>
      </c>
      <c r="G847" s="51">
        <v>54.073</v>
      </c>
      <c r="H847" s="51">
        <v>0</v>
      </c>
      <c r="I847" s="51">
        <v>0.26400000000000001</v>
      </c>
      <c r="J847" s="51">
        <v>10.944000000000001</v>
      </c>
      <c r="K847" s="51">
        <v>15.915000000000001</v>
      </c>
      <c r="L847" s="51">
        <v>9.9000000000000005E-2</v>
      </c>
      <c r="M847" s="51"/>
      <c r="N847" s="51">
        <v>95.467000000000013</v>
      </c>
      <c r="O847" s="53">
        <v>0.71906812219324823</v>
      </c>
      <c r="P847" s="53">
        <v>0.5507246890609323</v>
      </c>
    </row>
    <row r="848" spans="1:16">
      <c r="A848" s="51"/>
      <c r="B848" s="51" t="s">
        <v>810</v>
      </c>
      <c r="C848" s="52" t="s">
        <v>710</v>
      </c>
      <c r="D848" s="51" t="s">
        <v>740</v>
      </c>
      <c r="E848" s="51">
        <v>2.5999999999999999E-2</v>
      </c>
      <c r="F848" s="51">
        <v>14.154</v>
      </c>
      <c r="G848" s="51">
        <v>54.561</v>
      </c>
      <c r="H848" s="51">
        <v>1.4870789902135429E-2</v>
      </c>
      <c r="I848" s="51">
        <v>0.189</v>
      </c>
      <c r="J848" s="51">
        <v>11.023999999999999</v>
      </c>
      <c r="K848" s="51">
        <v>16.397619099497351</v>
      </c>
      <c r="L848" s="51">
        <v>0.123</v>
      </c>
      <c r="M848" s="51"/>
      <c r="N848" s="51">
        <v>96.489489889399479</v>
      </c>
      <c r="O848" s="53">
        <v>0.72113511955266363</v>
      </c>
      <c r="P848" s="53">
        <v>0.54512895733990807</v>
      </c>
    </row>
    <row r="849" spans="1:16">
      <c r="A849" s="51"/>
      <c r="B849" s="51" t="s">
        <v>810</v>
      </c>
      <c r="C849" s="52" t="s">
        <v>710</v>
      </c>
      <c r="D849" s="51" t="s">
        <v>741</v>
      </c>
      <c r="E849" s="51">
        <v>2.1999999999999999E-2</v>
      </c>
      <c r="F849" s="51">
        <v>14.26</v>
      </c>
      <c r="G849" s="51">
        <v>54.82</v>
      </c>
      <c r="H849" s="51">
        <v>0</v>
      </c>
      <c r="I849" s="51">
        <v>0.19700000000000001</v>
      </c>
      <c r="J849" s="51">
        <v>11.007</v>
      </c>
      <c r="K849" s="51">
        <v>16.041</v>
      </c>
      <c r="L849" s="51">
        <v>0</v>
      </c>
      <c r="M849" s="51"/>
      <c r="N849" s="51">
        <v>96.347000000000008</v>
      </c>
      <c r="O849" s="53">
        <v>0.72058671420843912</v>
      </c>
      <c r="P849" s="53">
        <v>0.55019369994229106</v>
      </c>
    </row>
    <row r="850" spans="1:16">
      <c r="A850" s="51"/>
      <c r="B850" s="51" t="s">
        <v>810</v>
      </c>
      <c r="C850" s="52" t="s">
        <v>710</v>
      </c>
      <c r="D850" s="51" t="s">
        <v>742</v>
      </c>
      <c r="E850" s="51">
        <v>2.5999999999999999E-2</v>
      </c>
      <c r="F850" s="51">
        <v>14.375</v>
      </c>
      <c r="G850" s="51">
        <v>54.835000000000001</v>
      </c>
      <c r="H850" s="51">
        <v>0</v>
      </c>
      <c r="I850" s="51">
        <v>0.222</v>
      </c>
      <c r="J850" s="51">
        <v>10.778</v>
      </c>
      <c r="K850" s="51">
        <v>16.199000000000002</v>
      </c>
      <c r="L850" s="51">
        <v>8.5999999999999993E-2</v>
      </c>
      <c r="M850" s="51"/>
      <c r="N850" s="51">
        <v>96.521000000000001</v>
      </c>
      <c r="O850" s="53">
        <v>0.71902191857510733</v>
      </c>
      <c r="P850" s="53">
        <v>0.54255365145691004</v>
      </c>
    </row>
    <row r="851" spans="1:16">
      <c r="A851" s="51"/>
      <c r="B851" s="51" t="s">
        <v>810</v>
      </c>
      <c r="C851" s="52" t="s">
        <v>710</v>
      </c>
      <c r="D851" s="51" t="s">
        <v>743</v>
      </c>
      <c r="E851" s="51">
        <v>4.9000000000000002E-2</v>
      </c>
      <c r="F851" s="51">
        <v>14.215</v>
      </c>
      <c r="G851" s="51">
        <v>54.322000000000003</v>
      </c>
      <c r="H851" s="51">
        <v>0</v>
      </c>
      <c r="I851" s="51">
        <v>0.24099999999999999</v>
      </c>
      <c r="J851" s="51">
        <v>10.791</v>
      </c>
      <c r="K851" s="51">
        <v>15.901999999999997</v>
      </c>
      <c r="L851" s="51">
        <v>7.1999999999999995E-2</v>
      </c>
      <c r="M851" s="51"/>
      <c r="N851" s="51">
        <v>95.591999999999999</v>
      </c>
      <c r="O851" s="53">
        <v>0.71938410922492368</v>
      </c>
      <c r="P851" s="53">
        <v>0.5474412172037334</v>
      </c>
    </row>
    <row r="852" spans="1:16">
      <c r="A852" s="51"/>
      <c r="B852" s="51" t="s">
        <v>810</v>
      </c>
      <c r="C852" s="52" t="s">
        <v>710</v>
      </c>
      <c r="D852" s="51" t="s">
        <v>744</v>
      </c>
      <c r="E852" s="51">
        <v>6.7000000000000004E-2</v>
      </c>
      <c r="F852" s="51">
        <v>14.311999999999999</v>
      </c>
      <c r="G852" s="51">
        <v>54.552999999999997</v>
      </c>
      <c r="H852" s="51">
        <v>0</v>
      </c>
      <c r="I852" s="51">
        <v>0.23499999999999999</v>
      </c>
      <c r="J852" s="51">
        <v>10.933999999999999</v>
      </c>
      <c r="K852" s="51">
        <v>16.328000000000003</v>
      </c>
      <c r="L852" s="51">
        <v>0.16300000000000001</v>
      </c>
      <c r="M852" s="51"/>
      <c r="N852" s="51">
        <v>96.591999999999999</v>
      </c>
      <c r="O852" s="53">
        <v>0.71886759694631197</v>
      </c>
      <c r="P852" s="53">
        <v>0.54415111662651972</v>
      </c>
    </row>
    <row r="853" spans="1:16">
      <c r="A853" s="51"/>
      <c r="B853" s="51" t="s">
        <v>810</v>
      </c>
      <c r="C853" s="52" t="s">
        <v>710</v>
      </c>
      <c r="D853" s="51" t="s">
        <v>745</v>
      </c>
      <c r="E853" s="51">
        <v>1.4999999999999999E-2</v>
      </c>
      <c r="F853" s="51">
        <v>14.413</v>
      </c>
      <c r="G853" s="51">
        <v>54.951999999999998</v>
      </c>
      <c r="H853" s="51">
        <v>0</v>
      </c>
      <c r="I853" s="51">
        <v>0.30099999999999999</v>
      </c>
      <c r="J853" s="51">
        <v>11.005000000000001</v>
      </c>
      <c r="K853" s="51">
        <v>15.974999999999998</v>
      </c>
      <c r="L853" s="51">
        <v>2.3E-2</v>
      </c>
      <c r="M853" s="51"/>
      <c r="N853" s="51">
        <v>96.683999999999983</v>
      </c>
      <c r="O853" s="53">
        <v>0.7189191570552933</v>
      </c>
      <c r="P853" s="53">
        <v>0.5511688825392056</v>
      </c>
    </row>
    <row r="854" spans="1:16">
      <c r="A854" s="51"/>
      <c r="B854" s="51" t="s">
        <v>810</v>
      </c>
      <c r="C854" s="52" t="s">
        <v>710</v>
      </c>
      <c r="D854" s="51" t="s">
        <v>746</v>
      </c>
      <c r="E854" s="51">
        <v>7.0000000000000001E-3</v>
      </c>
      <c r="F854" s="51">
        <v>14.308</v>
      </c>
      <c r="G854" s="51">
        <v>54.679000000000002</v>
      </c>
      <c r="H854" s="51">
        <v>0</v>
      </c>
      <c r="I854" s="51">
        <v>0.22700000000000001</v>
      </c>
      <c r="J854" s="51">
        <v>10.805999999999999</v>
      </c>
      <c r="K854" s="51">
        <v>16.11</v>
      </c>
      <c r="L854" s="51">
        <v>0.183</v>
      </c>
      <c r="M854" s="51"/>
      <c r="N854" s="51">
        <v>96.320000000000007</v>
      </c>
      <c r="O854" s="53">
        <v>0.71939003323099782</v>
      </c>
      <c r="P854" s="53">
        <v>0.54456423025140877</v>
      </c>
    </row>
    <row r="855" spans="1:16">
      <c r="A855" s="51"/>
      <c r="B855" s="51" t="s">
        <v>810</v>
      </c>
      <c r="C855" s="52" t="s">
        <v>710</v>
      </c>
      <c r="D855" s="51" t="s">
        <v>747</v>
      </c>
      <c r="E855" s="51">
        <v>7.0000000000000001E-3</v>
      </c>
      <c r="F855" s="51">
        <v>14.397</v>
      </c>
      <c r="G855" s="51">
        <v>55.276000000000003</v>
      </c>
      <c r="H855" s="51">
        <v>0</v>
      </c>
      <c r="I855" s="51">
        <v>0.23100000000000001</v>
      </c>
      <c r="J855" s="51">
        <v>10.84</v>
      </c>
      <c r="K855" s="51">
        <v>16.059000000000001</v>
      </c>
      <c r="L855" s="51">
        <v>0.11899999999999999</v>
      </c>
      <c r="M855" s="51"/>
      <c r="N855" s="51">
        <v>96.929000000000002</v>
      </c>
      <c r="O855" s="53">
        <v>0.72032938576901107</v>
      </c>
      <c r="P855" s="53">
        <v>0.54612930334705112</v>
      </c>
    </row>
    <row r="856" spans="1:16">
      <c r="A856" s="51"/>
      <c r="B856" s="51" t="s">
        <v>810</v>
      </c>
      <c r="C856" s="52" t="s">
        <v>710</v>
      </c>
      <c r="D856" s="51" t="s">
        <v>748</v>
      </c>
      <c r="E856" s="51">
        <v>3.4000000000000002E-2</v>
      </c>
      <c r="F856" s="51">
        <v>14.308999999999999</v>
      </c>
      <c r="G856" s="51">
        <v>54.661000000000001</v>
      </c>
      <c r="H856" s="51">
        <v>0</v>
      </c>
      <c r="I856" s="51">
        <v>0.24199999999999999</v>
      </c>
      <c r="J856" s="51">
        <v>10.885999999999999</v>
      </c>
      <c r="K856" s="51">
        <v>15.852000000000002</v>
      </c>
      <c r="L856" s="51">
        <v>0.14000000000000001</v>
      </c>
      <c r="M856" s="51"/>
      <c r="N856" s="51">
        <v>96.124000000000009</v>
      </c>
      <c r="O856" s="53">
        <v>0.71930945323371454</v>
      </c>
      <c r="P856" s="53">
        <v>0.55039127935017351</v>
      </c>
    </row>
    <row r="857" spans="1:16">
      <c r="A857" s="51"/>
      <c r="B857" s="51" t="s">
        <v>810</v>
      </c>
      <c r="C857" s="52" t="s">
        <v>710</v>
      </c>
      <c r="D857" s="51" t="s">
        <v>749</v>
      </c>
      <c r="E857" s="51">
        <v>0</v>
      </c>
      <c r="F857" s="51">
        <v>14.417</v>
      </c>
      <c r="G857" s="51">
        <v>55.215000000000003</v>
      </c>
      <c r="H857" s="51">
        <v>0</v>
      </c>
      <c r="I857" s="51">
        <v>0.25900000000000001</v>
      </c>
      <c r="J857" s="51">
        <v>10.922000000000001</v>
      </c>
      <c r="K857" s="51">
        <v>15.879999999999995</v>
      </c>
      <c r="L857" s="51">
        <v>5.3999999999999999E-2</v>
      </c>
      <c r="M857" s="51"/>
      <c r="N857" s="51">
        <v>96.747</v>
      </c>
      <c r="O857" s="53">
        <v>0.71982700849330428</v>
      </c>
      <c r="P857" s="53">
        <v>0.55077153836135373</v>
      </c>
    </row>
    <row r="858" spans="1:16">
      <c r="A858" s="51"/>
      <c r="B858" s="51" t="s">
        <v>810</v>
      </c>
      <c r="C858" s="52" t="s">
        <v>710</v>
      </c>
      <c r="D858" s="51" t="s">
        <v>750</v>
      </c>
      <c r="E858" s="51">
        <v>1.9E-2</v>
      </c>
      <c r="F858" s="51">
        <v>14.319000000000001</v>
      </c>
      <c r="G858" s="51">
        <v>55.088000000000001</v>
      </c>
      <c r="H858" s="51">
        <v>0</v>
      </c>
      <c r="I858" s="51">
        <v>0.19800000000000001</v>
      </c>
      <c r="J858" s="51">
        <v>11.005000000000001</v>
      </c>
      <c r="K858" s="51">
        <v>15.959999999999999</v>
      </c>
      <c r="L858" s="51">
        <v>0.24299999999999999</v>
      </c>
      <c r="M858" s="51"/>
      <c r="N858" s="51">
        <v>96.831999999999979</v>
      </c>
      <c r="O858" s="53">
        <v>0.72073727348003203</v>
      </c>
      <c r="P858" s="53">
        <v>0.55140126380249366</v>
      </c>
    </row>
    <row r="859" spans="1:16">
      <c r="A859" s="51"/>
      <c r="B859" s="51" t="s">
        <v>810</v>
      </c>
      <c r="C859" s="52" t="s">
        <v>710</v>
      </c>
      <c r="D859" s="51" t="s">
        <v>751</v>
      </c>
      <c r="E859" s="51">
        <v>0</v>
      </c>
      <c r="F859" s="51">
        <v>14.331</v>
      </c>
      <c r="G859" s="51">
        <v>54.582000000000001</v>
      </c>
      <c r="H859" s="51">
        <v>0</v>
      </c>
      <c r="I859" s="51">
        <v>0.25900000000000001</v>
      </c>
      <c r="J859" s="51">
        <v>10.808999999999999</v>
      </c>
      <c r="K859" s="51">
        <v>15.702000000000004</v>
      </c>
      <c r="L859" s="51">
        <v>8.5999999999999993E-2</v>
      </c>
      <c r="M859" s="51"/>
      <c r="N859" s="51">
        <v>95.768999999999991</v>
      </c>
      <c r="O859" s="53">
        <v>0.71870685641404275</v>
      </c>
      <c r="P859" s="53">
        <v>0.55098737494846084</v>
      </c>
    </row>
    <row r="860" spans="1:16">
      <c r="A860" s="51"/>
      <c r="B860" s="51" t="s">
        <v>810</v>
      </c>
      <c r="C860" s="52" t="s">
        <v>710</v>
      </c>
      <c r="D860" s="51" t="s">
        <v>752</v>
      </c>
      <c r="E860" s="51">
        <v>0</v>
      </c>
      <c r="F860" s="51">
        <v>14.465999999999999</v>
      </c>
      <c r="G860" s="51">
        <v>54.686999999999998</v>
      </c>
      <c r="H860" s="51">
        <v>0</v>
      </c>
      <c r="I860" s="51">
        <v>0.255</v>
      </c>
      <c r="J860" s="51">
        <v>10.726000000000001</v>
      </c>
      <c r="K860" s="51">
        <v>16.170999999999999</v>
      </c>
      <c r="L860" s="51">
        <v>6.9000000000000006E-2</v>
      </c>
      <c r="M860" s="51"/>
      <c r="N860" s="51">
        <v>96.373999999999981</v>
      </c>
      <c r="O860" s="53">
        <v>0.71719741061212516</v>
      </c>
      <c r="P860" s="53">
        <v>0.54178259472077206</v>
      </c>
    </row>
    <row r="861" spans="1:16">
      <c r="A861" s="51"/>
      <c r="B861" s="51" t="s">
        <v>810</v>
      </c>
      <c r="C861" s="52" t="s">
        <v>710</v>
      </c>
      <c r="D861" s="51" t="s">
        <v>753</v>
      </c>
      <c r="E861" s="51">
        <v>0</v>
      </c>
      <c r="F861" s="51">
        <v>14.345000000000001</v>
      </c>
      <c r="G861" s="51">
        <v>55.506</v>
      </c>
      <c r="H861" s="51">
        <v>0</v>
      </c>
      <c r="I861" s="51">
        <v>0.26800000000000002</v>
      </c>
      <c r="J861" s="51">
        <v>10.817</v>
      </c>
      <c r="K861" s="51">
        <v>16.062999999999999</v>
      </c>
      <c r="L861" s="51">
        <v>2E-3</v>
      </c>
      <c r="M861" s="51"/>
      <c r="N861" s="51">
        <v>97.001000000000005</v>
      </c>
      <c r="O861" s="53">
        <v>0.72189214979249205</v>
      </c>
      <c r="P861" s="53">
        <v>0.54554101995790483</v>
      </c>
    </row>
    <row r="862" spans="1:16">
      <c r="A862" s="51"/>
      <c r="B862" s="51" t="s">
        <v>810</v>
      </c>
      <c r="C862" s="52" t="s">
        <v>710</v>
      </c>
      <c r="D862" s="51" t="s">
        <v>754</v>
      </c>
      <c r="E862" s="51">
        <v>0.26100000000000001</v>
      </c>
      <c r="F862" s="51">
        <v>14.141</v>
      </c>
      <c r="G862" s="51">
        <v>54.777000000000001</v>
      </c>
      <c r="H862" s="51">
        <v>0</v>
      </c>
      <c r="I862" s="51">
        <v>0.24299999999999999</v>
      </c>
      <c r="J862" s="51">
        <v>10.851000000000001</v>
      </c>
      <c r="K862" s="51">
        <v>15.977999999999996</v>
      </c>
      <c r="L862" s="51">
        <v>0</v>
      </c>
      <c r="M862" s="51"/>
      <c r="N862" s="51">
        <v>96.250999999999991</v>
      </c>
      <c r="O862" s="53">
        <v>0.72211340668537449</v>
      </c>
      <c r="P862" s="53">
        <v>0.54763368647509247</v>
      </c>
    </row>
    <row r="863" spans="1:16">
      <c r="A863" s="51"/>
      <c r="B863" s="51" t="s">
        <v>810</v>
      </c>
      <c r="C863" s="52" t="s">
        <v>710</v>
      </c>
      <c r="D863" s="51" t="s">
        <v>755</v>
      </c>
      <c r="E863" s="51">
        <v>0</v>
      </c>
      <c r="F863" s="51">
        <v>14.105</v>
      </c>
      <c r="G863" s="51">
        <v>54.136000000000003</v>
      </c>
      <c r="H863" s="51">
        <v>0</v>
      </c>
      <c r="I863" s="51">
        <v>0.26200000000000001</v>
      </c>
      <c r="J863" s="51">
        <v>10.752000000000001</v>
      </c>
      <c r="K863" s="51">
        <v>16.787999999999993</v>
      </c>
      <c r="L863" s="51">
        <v>0</v>
      </c>
      <c r="M863" s="51"/>
      <c r="N863" s="51">
        <v>96.042999999999992</v>
      </c>
      <c r="O863" s="53">
        <v>0.7202590903280075</v>
      </c>
      <c r="P863" s="53">
        <v>0.53307595058406232</v>
      </c>
    </row>
    <row r="864" spans="1:16">
      <c r="A864" s="51"/>
      <c r="B864" s="51" t="s">
        <v>810</v>
      </c>
      <c r="C864" s="52" t="s">
        <v>710</v>
      </c>
      <c r="D864" s="51" t="s">
        <v>756</v>
      </c>
      <c r="E864" s="51">
        <v>3.3000000000000002E-2</v>
      </c>
      <c r="F864" s="51">
        <v>11.462999999999999</v>
      </c>
      <c r="G864" s="51">
        <v>55.997999999999998</v>
      </c>
      <c r="H864" s="51">
        <v>1.8895714419063045</v>
      </c>
      <c r="I864" s="51">
        <v>0.17299999999999999</v>
      </c>
      <c r="J864" s="51">
        <v>9.56</v>
      </c>
      <c r="K864" s="51">
        <v>18.694742809682914</v>
      </c>
      <c r="L864" s="51">
        <v>5.0999999999999997E-2</v>
      </c>
      <c r="M864" s="51"/>
      <c r="N864" s="51">
        <v>97.862314251589211</v>
      </c>
      <c r="O864" s="53">
        <v>0.76619846366593358</v>
      </c>
      <c r="P864" s="53">
        <v>0.47687032947811764</v>
      </c>
    </row>
    <row r="865" spans="1:16">
      <c r="A865" s="51"/>
      <c r="B865" s="51" t="s">
        <v>810</v>
      </c>
      <c r="C865" s="52" t="s">
        <v>710</v>
      </c>
      <c r="D865" s="51" t="s">
        <v>757</v>
      </c>
      <c r="E865" s="51">
        <v>0.03</v>
      </c>
      <c r="F865" s="51">
        <v>11.988</v>
      </c>
      <c r="G865" s="51">
        <v>56.268999999999998</v>
      </c>
      <c r="H865" s="51">
        <v>1.1498731197431398</v>
      </c>
      <c r="I865" s="51">
        <v>0.2</v>
      </c>
      <c r="J865" s="51">
        <v>9.5660000000000007</v>
      </c>
      <c r="K865" s="51">
        <v>18.784331505104028</v>
      </c>
      <c r="L865" s="51">
        <v>0.156</v>
      </c>
      <c r="M865" s="51"/>
      <c r="N865" s="51">
        <v>98.143204624847158</v>
      </c>
      <c r="O865" s="53">
        <v>0.75896521747532453</v>
      </c>
      <c r="P865" s="53">
        <v>0.47583432184224039</v>
      </c>
    </row>
    <row r="866" spans="1:16">
      <c r="A866" s="51"/>
      <c r="B866" s="51" t="s">
        <v>810</v>
      </c>
      <c r="C866" s="52" t="s">
        <v>710</v>
      </c>
      <c r="D866" s="51" t="s">
        <v>758</v>
      </c>
      <c r="E866" s="51">
        <v>5.1999999999999998E-2</v>
      </c>
      <c r="F866" s="51">
        <v>12.038</v>
      </c>
      <c r="G866" s="51">
        <v>56.615000000000002</v>
      </c>
      <c r="H866" s="51">
        <v>1.1444440451582685</v>
      </c>
      <c r="I866" s="51">
        <v>0.23200000000000001</v>
      </c>
      <c r="J866" s="51">
        <v>9.8160000000000007</v>
      </c>
      <c r="K866" s="51">
        <v>18.726216646197386</v>
      </c>
      <c r="L866" s="51">
        <v>7.5999999999999998E-2</v>
      </c>
      <c r="M866" s="51"/>
      <c r="N866" s="51">
        <v>98.699660691355646</v>
      </c>
      <c r="O866" s="53">
        <v>0.75932506174281689</v>
      </c>
      <c r="P866" s="53">
        <v>0.4830462689203921</v>
      </c>
    </row>
    <row r="867" spans="1:16">
      <c r="A867" s="51"/>
      <c r="B867" s="51" t="s">
        <v>810</v>
      </c>
      <c r="C867" s="52" t="s">
        <v>710</v>
      </c>
      <c r="D867" s="51" t="s">
        <v>759</v>
      </c>
      <c r="E867" s="51">
        <v>3.6999999999999998E-2</v>
      </c>
      <c r="F867" s="51">
        <v>12.170999999999999</v>
      </c>
      <c r="G867" s="51">
        <v>55.052999999999997</v>
      </c>
      <c r="H867" s="51">
        <v>1.5803757891217654</v>
      </c>
      <c r="I867" s="51">
        <v>0.247</v>
      </c>
      <c r="J867" s="51">
        <v>9.6440000000000001</v>
      </c>
      <c r="K867" s="51">
        <v>18.460960462745735</v>
      </c>
      <c r="L867" s="51">
        <v>0.189</v>
      </c>
      <c r="M867" s="51"/>
      <c r="N867" s="51">
        <v>97.382336251867486</v>
      </c>
      <c r="O867" s="53">
        <v>0.75213235028820757</v>
      </c>
      <c r="P867" s="53">
        <v>0.48219442395760898</v>
      </c>
    </row>
    <row r="868" spans="1:16">
      <c r="A868" s="51"/>
      <c r="B868" s="51" t="s">
        <v>810</v>
      </c>
      <c r="C868" s="52" t="s">
        <v>710</v>
      </c>
      <c r="D868" s="51" t="s">
        <v>760</v>
      </c>
      <c r="E868" s="51">
        <v>8.2000000000000003E-2</v>
      </c>
      <c r="F868" s="51">
        <v>12.191000000000001</v>
      </c>
      <c r="G868" s="51">
        <v>55.216000000000001</v>
      </c>
      <c r="H868" s="51">
        <v>1.446722754910265</v>
      </c>
      <c r="I868" s="51">
        <v>0.153</v>
      </c>
      <c r="J868" s="51">
        <v>9.7989999999999995</v>
      </c>
      <c r="K868" s="51">
        <v>18.232222934640703</v>
      </c>
      <c r="L868" s="51">
        <v>0.112</v>
      </c>
      <c r="M868" s="51"/>
      <c r="N868" s="51">
        <v>97.231945689550969</v>
      </c>
      <c r="O868" s="53">
        <v>0.75237733166242293</v>
      </c>
      <c r="P868" s="53">
        <v>0.48929155843023969</v>
      </c>
    </row>
    <row r="869" spans="1:16">
      <c r="A869" s="51"/>
      <c r="B869" s="51" t="s">
        <v>810</v>
      </c>
      <c r="C869" s="52" t="s">
        <v>710</v>
      </c>
      <c r="D869" s="51" t="s">
        <v>761</v>
      </c>
      <c r="E869" s="51">
        <v>7.0999999999999994E-2</v>
      </c>
      <c r="F869" s="51">
        <v>12.144</v>
      </c>
      <c r="G869" s="51">
        <v>55.866</v>
      </c>
      <c r="H869" s="51">
        <v>1.3202964075589259</v>
      </c>
      <c r="I869" s="51">
        <v>0.22800000000000001</v>
      </c>
      <c r="J869" s="51">
        <v>9.9160000000000004</v>
      </c>
      <c r="K869" s="51">
        <v>18.22998275412272</v>
      </c>
      <c r="L869" s="51">
        <v>0.23</v>
      </c>
      <c r="M869" s="51"/>
      <c r="N869" s="51">
        <v>98.005279161681642</v>
      </c>
      <c r="O869" s="53">
        <v>0.75526595104223282</v>
      </c>
      <c r="P869" s="53">
        <v>0.4922885700753179</v>
      </c>
    </row>
    <row r="870" spans="1:16">
      <c r="A870" s="51"/>
      <c r="B870" s="51" t="s">
        <v>810</v>
      </c>
      <c r="C870" s="52" t="s">
        <v>710</v>
      </c>
      <c r="D870" s="51" t="s">
        <v>762</v>
      </c>
      <c r="E870" s="51">
        <v>0</v>
      </c>
      <c r="F870" s="51">
        <v>12.106999999999999</v>
      </c>
      <c r="G870" s="51">
        <v>55.643999999999998</v>
      </c>
      <c r="H870" s="51">
        <v>0.97687224476057044</v>
      </c>
      <c r="I870" s="51">
        <v>0.19600000000000001</v>
      </c>
      <c r="J870" s="51">
        <v>9.7710000000000008</v>
      </c>
      <c r="K870" s="51">
        <v>18.165999597400933</v>
      </c>
      <c r="L870" s="51">
        <v>4.2000000000000003E-2</v>
      </c>
      <c r="M870" s="51"/>
      <c r="N870" s="51">
        <v>96.902871842161517</v>
      </c>
      <c r="O870" s="53">
        <v>0.75509395643182442</v>
      </c>
      <c r="P870" s="53">
        <v>0.48948579638253187</v>
      </c>
    </row>
    <row r="871" spans="1:16">
      <c r="A871" s="51"/>
      <c r="B871" s="51" t="s">
        <v>810</v>
      </c>
      <c r="C871" s="52" t="s">
        <v>710</v>
      </c>
      <c r="D871" s="51" t="s">
        <v>763</v>
      </c>
      <c r="E871" s="51">
        <v>0.03</v>
      </c>
      <c r="F871" s="51">
        <v>12.202999999999999</v>
      </c>
      <c r="G871" s="51">
        <v>56.037999999999997</v>
      </c>
      <c r="H871" s="51">
        <v>1.166451353941979</v>
      </c>
      <c r="I871" s="51">
        <v>0.218</v>
      </c>
      <c r="J871" s="51">
        <v>9.8719999999999999</v>
      </c>
      <c r="K871" s="51">
        <v>18.433414227421785</v>
      </c>
      <c r="L871" s="51">
        <v>4.4999999999999998E-2</v>
      </c>
      <c r="M871" s="51"/>
      <c r="N871" s="51">
        <v>98.005865581363778</v>
      </c>
      <c r="O871" s="53">
        <v>0.75493816840402395</v>
      </c>
      <c r="P871" s="53">
        <v>0.48840391016104073</v>
      </c>
    </row>
    <row r="872" spans="1:16">
      <c r="A872" s="51"/>
      <c r="B872" s="51" t="s">
        <v>810</v>
      </c>
      <c r="C872" s="52" t="s">
        <v>710</v>
      </c>
      <c r="D872" s="51" t="s">
        <v>764</v>
      </c>
      <c r="E872" s="51">
        <v>0</v>
      </c>
      <c r="F872" s="51">
        <v>12.26</v>
      </c>
      <c r="G872" s="51">
        <v>55.941000000000003</v>
      </c>
      <c r="H872" s="51">
        <v>1.2292187029560326</v>
      </c>
      <c r="I872" s="51">
        <v>0.219</v>
      </c>
      <c r="J872" s="51">
        <v>10.026</v>
      </c>
      <c r="K872" s="51">
        <v>18.066935475620468</v>
      </c>
      <c r="L872" s="51">
        <v>8.8999999999999996E-2</v>
      </c>
      <c r="M872" s="51"/>
      <c r="N872" s="51">
        <v>97.831154178576497</v>
      </c>
      <c r="O872" s="53">
        <v>0.75375357368005025</v>
      </c>
      <c r="P872" s="53">
        <v>0.49729204727742915</v>
      </c>
    </row>
    <row r="873" spans="1:16">
      <c r="A873" s="51"/>
      <c r="B873" s="51" t="s">
        <v>810</v>
      </c>
      <c r="C873" s="52" t="s">
        <v>710</v>
      </c>
      <c r="D873" s="51" t="s">
        <v>765</v>
      </c>
      <c r="E873" s="51">
        <v>1.0999999999999999E-2</v>
      </c>
      <c r="F873" s="51">
        <v>11.753</v>
      </c>
      <c r="G873" s="51">
        <v>54.71</v>
      </c>
      <c r="H873" s="51">
        <v>1.8128255046483601</v>
      </c>
      <c r="I873" s="51">
        <v>0.185</v>
      </c>
      <c r="J873" s="51">
        <v>8.5730000000000004</v>
      </c>
      <c r="K873" s="51">
        <v>19.880799649110379</v>
      </c>
      <c r="L873" s="51">
        <v>0.153</v>
      </c>
      <c r="M873" s="51"/>
      <c r="N873" s="51">
        <v>97.07862515375875</v>
      </c>
      <c r="O873" s="53">
        <v>0.75744364605975756</v>
      </c>
      <c r="P873" s="53">
        <v>0.4346099630229564</v>
      </c>
    </row>
    <row r="874" spans="1:16">
      <c r="A874" s="51"/>
      <c r="B874" s="51" t="s">
        <v>810</v>
      </c>
      <c r="C874" s="52" t="s">
        <v>710</v>
      </c>
      <c r="D874" s="51" t="s">
        <v>766</v>
      </c>
      <c r="E874" s="51">
        <v>0</v>
      </c>
      <c r="F874" s="51">
        <v>11.625</v>
      </c>
      <c r="G874" s="51">
        <v>55.542999999999999</v>
      </c>
      <c r="H874" s="51">
        <v>1.9926814500694714</v>
      </c>
      <c r="I874" s="51">
        <v>0.217</v>
      </c>
      <c r="J874" s="51">
        <v>8.9079999999999995</v>
      </c>
      <c r="K874" s="51">
        <v>19.58896328894873</v>
      </c>
      <c r="L874" s="51">
        <v>0.26200000000000001</v>
      </c>
      <c r="M874" s="51"/>
      <c r="N874" s="51">
        <v>98.136644739018209</v>
      </c>
      <c r="O874" s="53">
        <v>0.76219957010386574</v>
      </c>
      <c r="P874" s="53">
        <v>0.44770527012475386</v>
      </c>
    </row>
    <row r="875" spans="1:16">
      <c r="A875" s="51"/>
      <c r="B875" s="51" t="s">
        <v>810</v>
      </c>
      <c r="C875" s="52" t="s">
        <v>710</v>
      </c>
      <c r="D875" s="51" t="s">
        <v>767</v>
      </c>
      <c r="E875" s="51">
        <v>0</v>
      </c>
      <c r="F875" s="51">
        <v>11.79</v>
      </c>
      <c r="G875" s="51">
        <v>55.283000000000001</v>
      </c>
      <c r="H875" s="51">
        <v>2.3644044482639366</v>
      </c>
      <c r="I875" s="51">
        <v>0.188</v>
      </c>
      <c r="J875" s="51">
        <v>8.8010000000000002</v>
      </c>
      <c r="K875" s="51">
        <v>19.914482841970369</v>
      </c>
      <c r="L875" s="51">
        <v>0.23599999999999999</v>
      </c>
      <c r="M875" s="51"/>
      <c r="N875" s="51">
        <v>98.576887290234325</v>
      </c>
      <c r="O875" s="53">
        <v>0.75877786230623157</v>
      </c>
      <c r="P875" s="53">
        <v>0.44065306910668378</v>
      </c>
    </row>
    <row r="876" spans="1:16">
      <c r="A876" s="51"/>
      <c r="B876" s="51" t="s">
        <v>810</v>
      </c>
      <c r="C876" s="52" t="s">
        <v>710</v>
      </c>
      <c r="D876" s="51" t="s">
        <v>768</v>
      </c>
      <c r="E876" s="51">
        <v>2.5999999999999999E-2</v>
      </c>
      <c r="F876" s="51">
        <v>11.436</v>
      </c>
      <c r="G876" s="51">
        <v>55.616999999999997</v>
      </c>
      <c r="H876" s="51">
        <v>1.9974065990195151</v>
      </c>
      <c r="I876" s="51">
        <v>0.20100000000000001</v>
      </c>
      <c r="J876" s="51">
        <v>8.5190000000000001</v>
      </c>
      <c r="K876" s="51">
        <v>20.37671154789281</v>
      </c>
      <c r="L876" s="51">
        <v>0.107</v>
      </c>
      <c r="M876" s="51"/>
      <c r="N876" s="51">
        <v>98.280118146912315</v>
      </c>
      <c r="O876" s="53">
        <v>0.76539696303548721</v>
      </c>
      <c r="P876" s="53">
        <v>0.4270190529690589</v>
      </c>
    </row>
    <row r="877" spans="1:16">
      <c r="A877" s="51"/>
      <c r="B877" s="51" t="s">
        <v>810</v>
      </c>
      <c r="C877" s="52" t="s">
        <v>710</v>
      </c>
      <c r="D877" s="51" t="s">
        <v>769</v>
      </c>
      <c r="E877" s="51">
        <v>1.9E-2</v>
      </c>
      <c r="F877" s="51">
        <v>12.06</v>
      </c>
      <c r="G877" s="51">
        <v>56.424999999999997</v>
      </c>
      <c r="H877" s="51">
        <v>0.94354777435208848</v>
      </c>
      <c r="I877" s="51">
        <v>0.183</v>
      </c>
      <c r="J877" s="51">
        <v>10.109</v>
      </c>
      <c r="K877" s="51">
        <v>17.777985322824659</v>
      </c>
      <c r="L877" s="51">
        <v>0.16900000000000001</v>
      </c>
      <c r="M877" s="51"/>
      <c r="N877" s="51">
        <v>97.686533097176735</v>
      </c>
      <c r="O877" s="53">
        <v>0.75837576429552267</v>
      </c>
      <c r="P877" s="53">
        <v>0.50338371501390278</v>
      </c>
    </row>
    <row r="878" spans="1:16">
      <c r="A878" s="51"/>
      <c r="B878" s="51" t="s">
        <v>810</v>
      </c>
      <c r="C878" s="52" t="s">
        <v>710</v>
      </c>
      <c r="D878" s="51" t="s">
        <v>770</v>
      </c>
      <c r="E878" s="51">
        <v>1.9E-2</v>
      </c>
      <c r="F878" s="51">
        <v>12.128</v>
      </c>
      <c r="G878" s="51">
        <v>55.64</v>
      </c>
      <c r="H878" s="51">
        <v>1.4313756475766484</v>
      </c>
      <c r="I878" s="51">
        <v>0.20200000000000001</v>
      </c>
      <c r="J878" s="51">
        <v>10.143000000000001</v>
      </c>
      <c r="K878" s="51">
        <v>17.819032430813142</v>
      </c>
      <c r="L878" s="51">
        <v>0</v>
      </c>
      <c r="M878" s="51"/>
      <c r="N878" s="51">
        <v>97.382408078389787</v>
      </c>
      <c r="O878" s="53">
        <v>0.75476002432521216</v>
      </c>
      <c r="P878" s="53">
        <v>0.50364657319134754</v>
      </c>
    </row>
    <row r="879" spans="1:16">
      <c r="A879" s="51"/>
      <c r="B879" s="51" t="s">
        <v>810</v>
      </c>
      <c r="C879" s="52" t="s">
        <v>710</v>
      </c>
      <c r="D879" s="51" t="s">
        <v>771</v>
      </c>
      <c r="E879" s="51">
        <v>1.4999999999999999E-2</v>
      </c>
      <c r="F879" s="51">
        <v>12.163</v>
      </c>
      <c r="G879" s="51">
        <v>56.384</v>
      </c>
      <c r="H879" s="51">
        <v>0.94274648575122044</v>
      </c>
      <c r="I879" s="51">
        <v>0.23499999999999999</v>
      </c>
      <c r="J879" s="51">
        <v>10.023</v>
      </c>
      <c r="K879" s="51">
        <v>18.03870633113106</v>
      </c>
      <c r="L879" s="51">
        <v>0.19800000000000001</v>
      </c>
      <c r="M879" s="51"/>
      <c r="N879" s="51">
        <v>97.999452816882254</v>
      </c>
      <c r="O879" s="53">
        <v>0.75668017833793</v>
      </c>
      <c r="P879" s="53">
        <v>0.49760814671159781</v>
      </c>
    </row>
    <row r="880" spans="1:16">
      <c r="A880" s="51"/>
      <c r="B880" s="51" t="s">
        <v>810</v>
      </c>
      <c r="C880" s="52" t="s">
        <v>710</v>
      </c>
      <c r="D880" s="51" t="s">
        <v>772</v>
      </c>
      <c r="E880" s="51">
        <v>2.1999999999999999E-2</v>
      </c>
      <c r="F880" s="51">
        <v>12.211</v>
      </c>
      <c r="G880" s="51">
        <v>56.098999999999997</v>
      </c>
      <c r="H880" s="51">
        <v>1.1915380812676375</v>
      </c>
      <c r="I880" s="51">
        <v>0.215</v>
      </c>
      <c r="J880" s="51">
        <v>9.9619999999999997</v>
      </c>
      <c r="K880" s="51">
        <v>18.18584091393334</v>
      </c>
      <c r="L880" s="51">
        <v>0.152</v>
      </c>
      <c r="M880" s="51"/>
      <c r="N880" s="51">
        <v>98.038378995200972</v>
      </c>
      <c r="O880" s="53">
        <v>0.75501819216626043</v>
      </c>
      <c r="P880" s="53">
        <v>0.49405138015295019</v>
      </c>
    </row>
    <row r="881" spans="1:16">
      <c r="A881" s="51"/>
      <c r="B881" s="51" t="s">
        <v>810</v>
      </c>
      <c r="C881" s="52" t="s">
        <v>710</v>
      </c>
      <c r="D881" s="51" t="s">
        <v>773</v>
      </c>
      <c r="E881" s="51">
        <v>0</v>
      </c>
      <c r="F881" s="51">
        <v>12.141999999999999</v>
      </c>
      <c r="G881" s="51">
        <v>55.826000000000001</v>
      </c>
      <c r="H881" s="51">
        <v>1.4380133213004247</v>
      </c>
      <c r="I881" s="51">
        <v>0.22600000000000001</v>
      </c>
      <c r="J881" s="51">
        <v>9.6880000000000006</v>
      </c>
      <c r="K881" s="51">
        <v>18.685059778906187</v>
      </c>
      <c r="L881" s="51">
        <v>4.2999999999999997E-2</v>
      </c>
      <c r="M881" s="51"/>
      <c r="N881" s="51">
        <v>98.048073100206636</v>
      </c>
      <c r="O881" s="53">
        <v>0.7551639882988308</v>
      </c>
      <c r="P881" s="53">
        <v>0.4803185761740808</v>
      </c>
    </row>
    <row r="882" spans="1:16">
      <c r="A882" s="51"/>
      <c r="B882" s="51" t="s">
        <v>810</v>
      </c>
      <c r="C882" s="52" t="s">
        <v>710</v>
      </c>
      <c r="D882" s="51" t="s">
        <v>774</v>
      </c>
      <c r="E882" s="51">
        <v>1.4999999999999999E-2</v>
      </c>
      <c r="F882" s="51">
        <v>11.832000000000001</v>
      </c>
      <c r="G882" s="51">
        <v>56.115000000000002</v>
      </c>
      <c r="H882" s="51">
        <v>1.3026842253346467</v>
      </c>
      <c r="I882" s="51">
        <v>0.21299999999999999</v>
      </c>
      <c r="J882" s="51">
        <v>9.6579999999999995</v>
      </c>
      <c r="K882" s="51">
        <v>18.569830389623501</v>
      </c>
      <c r="L882" s="51">
        <v>8.1000000000000003E-2</v>
      </c>
      <c r="M882" s="51"/>
      <c r="N882" s="51">
        <v>97.786514614958151</v>
      </c>
      <c r="O882" s="53">
        <v>0.76085496013979992</v>
      </c>
      <c r="P882" s="53">
        <v>0.48108857788290527</v>
      </c>
    </row>
    <row r="883" spans="1:16">
      <c r="A883" s="51"/>
      <c r="B883" s="51" t="s">
        <v>810</v>
      </c>
      <c r="C883" s="52" t="s">
        <v>710</v>
      </c>
      <c r="D883" s="51" t="s">
        <v>775</v>
      </c>
      <c r="E883" s="51">
        <v>0</v>
      </c>
      <c r="F883" s="51">
        <v>11.773</v>
      </c>
      <c r="G883" s="51">
        <v>55.570999999999998</v>
      </c>
      <c r="H883" s="51">
        <v>1.8848550318754973</v>
      </c>
      <c r="I883" s="51">
        <v>0.17199999999999999</v>
      </c>
      <c r="J883" s="51">
        <v>9.6039999999999992</v>
      </c>
      <c r="K883" s="51">
        <v>18.464986687363069</v>
      </c>
      <c r="L883" s="51">
        <v>0.13500000000000001</v>
      </c>
      <c r="M883" s="51"/>
      <c r="N883" s="51">
        <v>97.604841719238564</v>
      </c>
      <c r="O883" s="53">
        <v>0.75999093217778368</v>
      </c>
      <c r="P883" s="53">
        <v>0.4811023095557958</v>
      </c>
    </row>
    <row r="884" spans="1:16">
      <c r="A884" s="51"/>
      <c r="B884" s="51" t="s">
        <v>810</v>
      </c>
      <c r="C884" s="52" t="s">
        <v>710</v>
      </c>
      <c r="D884" s="51" t="s">
        <v>776</v>
      </c>
      <c r="E884" s="51">
        <v>0</v>
      </c>
      <c r="F884" s="51">
        <v>11.965999999999999</v>
      </c>
      <c r="G884" s="51">
        <v>56.301000000000002</v>
      </c>
      <c r="H884" s="51">
        <v>1.6561432602891384</v>
      </c>
      <c r="I884" s="51">
        <v>0.20799999999999999</v>
      </c>
      <c r="J884" s="51">
        <v>9.7050000000000001</v>
      </c>
      <c r="K884" s="51">
        <v>18.563784057880881</v>
      </c>
      <c r="L884" s="51">
        <v>0.29699999999999999</v>
      </c>
      <c r="M884" s="51"/>
      <c r="N884" s="51">
        <v>98.696927318170012</v>
      </c>
      <c r="O884" s="53">
        <v>0.75940497813357222</v>
      </c>
      <c r="P884" s="53">
        <v>0.48238191948842063</v>
      </c>
    </row>
    <row r="885" spans="1:16">
      <c r="A885" s="51"/>
      <c r="B885" s="51" t="s">
        <v>810</v>
      </c>
      <c r="C885" s="52" t="s">
        <v>710</v>
      </c>
      <c r="D885" s="51" t="s">
        <v>777</v>
      </c>
      <c r="E885" s="51">
        <v>1.9E-2</v>
      </c>
      <c r="F885" s="51">
        <v>11.851000000000001</v>
      </c>
      <c r="G885" s="51">
        <v>56.207000000000001</v>
      </c>
      <c r="H885" s="51">
        <v>1.4064696715317271</v>
      </c>
      <c r="I885" s="51">
        <v>0.217</v>
      </c>
      <c r="J885" s="51">
        <v>9.5860000000000003</v>
      </c>
      <c r="K885" s="51">
        <v>18.892443102308853</v>
      </c>
      <c r="L885" s="51">
        <v>8.0000000000000002E-3</v>
      </c>
      <c r="M885" s="51"/>
      <c r="N885" s="51">
        <v>98.186912773840575</v>
      </c>
      <c r="O885" s="53">
        <v>0.76086107759157895</v>
      </c>
      <c r="P885" s="53">
        <v>0.47492394514374586</v>
      </c>
    </row>
    <row r="886" spans="1:16">
      <c r="A886" s="51"/>
      <c r="B886" s="51" t="s">
        <v>810</v>
      </c>
      <c r="C886" s="52" t="s">
        <v>710</v>
      </c>
      <c r="D886" s="51" t="s">
        <v>778</v>
      </c>
      <c r="E886" s="51">
        <v>0</v>
      </c>
      <c r="F886" s="51">
        <v>11.894</v>
      </c>
      <c r="G886" s="51">
        <v>55.603999999999999</v>
      </c>
      <c r="H886" s="51">
        <v>1.8368520433092965</v>
      </c>
      <c r="I886" s="51">
        <v>0.24399999999999999</v>
      </c>
      <c r="J886" s="51">
        <v>9.4979999999999993</v>
      </c>
      <c r="K886" s="51">
        <v>18.901180305056638</v>
      </c>
      <c r="L886" s="51">
        <v>9.7000000000000003E-2</v>
      </c>
      <c r="M886" s="51"/>
      <c r="N886" s="51">
        <v>98.075032348365937</v>
      </c>
      <c r="O886" s="53">
        <v>0.75822967908965755</v>
      </c>
      <c r="P886" s="53">
        <v>0.47250943667132617</v>
      </c>
    </row>
    <row r="887" spans="1:16">
      <c r="A887" s="51"/>
      <c r="B887" s="51" t="s">
        <v>810</v>
      </c>
      <c r="C887" s="52" t="s">
        <v>710</v>
      </c>
      <c r="D887" s="51" t="s">
        <v>779</v>
      </c>
      <c r="E887" s="51">
        <v>0</v>
      </c>
      <c r="F887" s="51">
        <v>11.67</v>
      </c>
      <c r="G887" s="51">
        <v>56.128999999999998</v>
      </c>
      <c r="H887" s="51">
        <v>1.7746548329031739</v>
      </c>
      <c r="I887" s="51">
        <v>0.2</v>
      </c>
      <c r="J887" s="51">
        <v>9.5790000000000006</v>
      </c>
      <c r="K887" s="51">
        <v>18.830146039860502</v>
      </c>
      <c r="L887" s="51">
        <v>8.0000000000000002E-3</v>
      </c>
      <c r="M887" s="51"/>
      <c r="N887" s="51">
        <v>98.19080087276366</v>
      </c>
      <c r="O887" s="53">
        <v>0.76339947010141251</v>
      </c>
      <c r="P887" s="53">
        <v>0.47556547101310254</v>
      </c>
    </row>
    <row r="888" spans="1:16">
      <c r="A888" s="51"/>
      <c r="B888" s="51" t="s">
        <v>810</v>
      </c>
      <c r="C888" s="52" t="s">
        <v>710</v>
      </c>
      <c r="D888" s="51" t="s">
        <v>780</v>
      </c>
      <c r="E888" s="51">
        <v>0.03</v>
      </c>
      <c r="F888" s="51">
        <v>11.477</v>
      </c>
      <c r="G888" s="51">
        <v>55.670999999999999</v>
      </c>
      <c r="H888" s="51">
        <v>2.2470004274779973</v>
      </c>
      <c r="I888" s="51">
        <v>0.222</v>
      </c>
      <c r="J888" s="51">
        <v>9.4909999999999997</v>
      </c>
      <c r="K888" s="51">
        <v>18.862124272660093</v>
      </c>
      <c r="L888" s="51">
        <v>0.10299999999999999</v>
      </c>
      <c r="M888" s="51"/>
      <c r="N888" s="51">
        <v>98.103124700138082</v>
      </c>
      <c r="O888" s="53">
        <v>0.76492828034066473</v>
      </c>
      <c r="P888" s="53">
        <v>0.4728412418683608</v>
      </c>
    </row>
    <row r="889" spans="1:16">
      <c r="A889" s="51"/>
      <c r="B889" s="51" t="s">
        <v>810</v>
      </c>
      <c r="C889" s="52" t="s">
        <v>710</v>
      </c>
      <c r="D889" s="51" t="s">
        <v>781</v>
      </c>
      <c r="E889" s="51">
        <v>7.0000000000000001E-3</v>
      </c>
      <c r="F889" s="51">
        <v>11.371</v>
      </c>
      <c r="G889" s="51">
        <v>55.951999999999998</v>
      </c>
      <c r="H889" s="51">
        <v>2.1949770819824126</v>
      </c>
      <c r="I889" s="51">
        <v>0.219</v>
      </c>
      <c r="J889" s="51">
        <v>9.5060000000000002</v>
      </c>
      <c r="K889" s="51">
        <v>18.747935451788614</v>
      </c>
      <c r="L889" s="51">
        <v>0.16400000000000001</v>
      </c>
      <c r="M889" s="51"/>
      <c r="N889" s="51">
        <v>98.16191253377103</v>
      </c>
      <c r="O889" s="53">
        <v>0.76749228391962843</v>
      </c>
      <c r="P889" s="53">
        <v>0.47474885140181189</v>
      </c>
    </row>
    <row r="890" spans="1:16">
      <c r="A890" s="51"/>
      <c r="B890" s="51" t="s">
        <v>811</v>
      </c>
      <c r="C890" s="52" t="s">
        <v>710</v>
      </c>
      <c r="D890" s="51" t="s">
        <v>782</v>
      </c>
      <c r="E890" s="51">
        <v>5.5E-2</v>
      </c>
      <c r="F890" s="51">
        <v>17.920000000000002</v>
      </c>
      <c r="G890" s="51">
        <v>52.98</v>
      </c>
      <c r="H890" s="51">
        <v>2.9287895108530977</v>
      </c>
      <c r="I890" s="51">
        <v>0.21479999999999999</v>
      </c>
      <c r="J890" s="51">
        <v>14.37</v>
      </c>
      <c r="K890" s="51">
        <v>13.884642947964196</v>
      </c>
      <c r="L890" s="51">
        <v>6.0000000000000001E-3</v>
      </c>
      <c r="M890" s="51"/>
      <c r="N890" s="51">
        <v>102.35923245881729</v>
      </c>
      <c r="O890" s="53">
        <v>0.66480340715217057</v>
      </c>
      <c r="P890" s="53">
        <v>0.64849472637767325</v>
      </c>
    </row>
    <row r="891" spans="1:16">
      <c r="A891" s="51"/>
      <c r="B891" s="51" t="s">
        <v>811</v>
      </c>
      <c r="C891" s="52" t="s">
        <v>710</v>
      </c>
      <c r="D891" s="51" t="s">
        <v>783</v>
      </c>
      <c r="E891" s="51">
        <v>1.7999999999999999E-2</v>
      </c>
      <c r="F891" s="51">
        <v>17.47</v>
      </c>
      <c r="G891" s="51">
        <v>53.49</v>
      </c>
      <c r="H891" s="51">
        <v>2.9851837846167881</v>
      </c>
      <c r="I891" s="51">
        <v>0.19600000000000001</v>
      </c>
      <c r="J891" s="51">
        <v>14.68</v>
      </c>
      <c r="K891" s="51">
        <v>13.063898759449847</v>
      </c>
      <c r="L891" s="51">
        <v>0.1</v>
      </c>
      <c r="M891" s="51"/>
      <c r="N891" s="51">
        <v>102.00308254406664</v>
      </c>
      <c r="O891" s="53">
        <v>0.67256004185175633</v>
      </c>
      <c r="P891" s="53">
        <v>0.66701237678647241</v>
      </c>
    </row>
    <row r="892" spans="1:16">
      <c r="A892" s="51"/>
      <c r="B892" s="51" t="s">
        <v>811</v>
      </c>
      <c r="C892" s="52" t="s">
        <v>710</v>
      </c>
      <c r="D892" s="51" t="s">
        <v>784</v>
      </c>
      <c r="E892" s="51">
        <v>7.0000000000000001E-3</v>
      </c>
      <c r="F892" s="51">
        <v>17.440000000000001</v>
      </c>
      <c r="G892" s="51">
        <v>53.82</v>
      </c>
      <c r="H892" s="51">
        <v>2.2910564454202582</v>
      </c>
      <c r="I892" s="51">
        <v>0.16400000000000001</v>
      </c>
      <c r="J892" s="51">
        <v>14.36</v>
      </c>
      <c r="K892" s="51">
        <v>13.408482182595741</v>
      </c>
      <c r="L892" s="51">
        <v>6.5000000000000002E-2</v>
      </c>
      <c r="M892" s="51"/>
      <c r="N892" s="51">
        <v>101.555538628016</v>
      </c>
      <c r="O892" s="53">
        <v>0.67429064669754313</v>
      </c>
      <c r="P892" s="53">
        <v>0.65625039613952241</v>
      </c>
    </row>
    <row r="893" spans="1:16">
      <c r="A893" s="51"/>
      <c r="B893" s="51" t="s">
        <v>811</v>
      </c>
      <c r="C893" s="52" t="s">
        <v>710</v>
      </c>
      <c r="D893" s="51" t="s">
        <v>785</v>
      </c>
      <c r="E893" s="51">
        <v>0</v>
      </c>
      <c r="F893" s="51">
        <v>17.48</v>
      </c>
      <c r="G893" s="51">
        <v>54.35</v>
      </c>
      <c r="H893" s="51">
        <v>2.3208774174294038</v>
      </c>
      <c r="I893" s="51">
        <v>0.1764</v>
      </c>
      <c r="J893" s="51">
        <v>14.62</v>
      </c>
      <c r="K893" s="51">
        <v>13.301648943610271</v>
      </c>
      <c r="L893" s="51">
        <v>6.7999999999999996E-3</v>
      </c>
      <c r="M893" s="51"/>
      <c r="N893" s="51">
        <v>102.25572636103968</v>
      </c>
      <c r="O893" s="53">
        <v>0.67593752495034298</v>
      </c>
      <c r="P893" s="53">
        <v>0.66207890267658298</v>
      </c>
    </row>
    <row r="894" spans="1:16">
      <c r="A894" s="51"/>
      <c r="B894" s="51" t="s">
        <v>811</v>
      </c>
      <c r="C894" s="52" t="s">
        <v>710</v>
      </c>
      <c r="D894" s="51" t="s">
        <v>786</v>
      </c>
      <c r="E894" s="51">
        <v>4.3299999999999998E-2</v>
      </c>
      <c r="F894" s="51">
        <v>17.739999999999998</v>
      </c>
      <c r="G894" s="51">
        <v>53.58</v>
      </c>
      <c r="H894" s="51">
        <v>2.2560984729278695</v>
      </c>
      <c r="I894" s="51">
        <v>0.1704</v>
      </c>
      <c r="J894" s="51">
        <v>14.43</v>
      </c>
      <c r="K894" s="51">
        <v>13.479937751181774</v>
      </c>
      <c r="L894" s="51">
        <v>4.9500000000000002E-2</v>
      </c>
      <c r="M894" s="51"/>
      <c r="N894" s="51">
        <v>101.74923622410964</v>
      </c>
      <c r="O894" s="53">
        <v>0.66954568389638003</v>
      </c>
      <c r="P894" s="53">
        <v>0.65614838510987128</v>
      </c>
    </row>
    <row r="895" spans="1:16">
      <c r="A895" s="51"/>
      <c r="B895" s="51" t="s">
        <v>811</v>
      </c>
      <c r="C895" s="52" t="s">
        <v>710</v>
      </c>
      <c r="D895" s="51" t="s">
        <v>787</v>
      </c>
      <c r="E895" s="51">
        <v>5.9700000000000003E-2</v>
      </c>
      <c r="F895" s="51">
        <v>17.73</v>
      </c>
      <c r="G895" s="51">
        <v>53.78</v>
      </c>
      <c r="H895" s="51">
        <v>2.217074968366294</v>
      </c>
      <c r="I895" s="51">
        <v>0.22389999999999999</v>
      </c>
      <c r="J895" s="51">
        <v>14.34</v>
      </c>
      <c r="K895" s="51">
        <v>13.775051530290995</v>
      </c>
      <c r="L895" s="51">
        <v>0.1193</v>
      </c>
      <c r="M895" s="51"/>
      <c r="N895" s="51">
        <v>102.24502649865728</v>
      </c>
      <c r="O895" s="53">
        <v>0.67049409457913278</v>
      </c>
      <c r="P895" s="53">
        <v>0.64982352902857055</v>
      </c>
    </row>
    <row r="896" spans="1:16">
      <c r="A896" s="51"/>
      <c r="B896" s="51" t="s">
        <v>811</v>
      </c>
      <c r="C896" s="52" t="s">
        <v>710</v>
      </c>
      <c r="D896" s="51" t="s">
        <v>788</v>
      </c>
      <c r="E896" s="51">
        <v>3.6400000000000002E-2</v>
      </c>
      <c r="F896" s="51">
        <v>17.62</v>
      </c>
      <c r="G896" s="51">
        <v>54.14</v>
      </c>
      <c r="H896" s="51">
        <v>2.0252397036754415</v>
      </c>
      <c r="I896" s="51">
        <v>0.2019</v>
      </c>
      <c r="J896" s="51">
        <v>14.12</v>
      </c>
      <c r="K896" s="51">
        <v>14.147667013841037</v>
      </c>
      <c r="L896" s="51">
        <v>5.0799999999999998E-2</v>
      </c>
      <c r="M896" s="51"/>
      <c r="N896" s="51">
        <v>102.34200671751647</v>
      </c>
      <c r="O896" s="53">
        <v>0.67333674994563919</v>
      </c>
      <c r="P896" s="53">
        <v>0.64017237061775711</v>
      </c>
    </row>
    <row r="897" spans="1:16">
      <c r="A897" s="51"/>
      <c r="B897" s="51" t="s">
        <v>811</v>
      </c>
      <c r="C897" s="52" t="s">
        <v>710</v>
      </c>
      <c r="D897" s="51" t="s">
        <v>789</v>
      </c>
      <c r="E897" s="51">
        <v>4.3400000000000001E-2</v>
      </c>
      <c r="F897" s="51">
        <v>17.47</v>
      </c>
      <c r="G897" s="51">
        <v>53.5</v>
      </c>
      <c r="H897" s="51">
        <v>2.7180399011360676</v>
      </c>
      <c r="I897" s="51">
        <v>0.18390000000000001</v>
      </c>
      <c r="J897" s="51">
        <v>14.79</v>
      </c>
      <c r="K897" s="51">
        <v>12.834277767442838</v>
      </c>
      <c r="L897" s="51">
        <v>5.7599999999999998E-2</v>
      </c>
      <c r="M897" s="51"/>
      <c r="N897" s="51">
        <v>101.59721766857889</v>
      </c>
      <c r="O897" s="53">
        <v>0.67260120755479413</v>
      </c>
      <c r="P897" s="53">
        <v>0.67258534775165923</v>
      </c>
    </row>
    <row r="898" spans="1:16">
      <c r="A898" s="51"/>
      <c r="B898" s="51" t="s">
        <v>811</v>
      </c>
      <c r="C898" s="52" t="s">
        <v>710</v>
      </c>
      <c r="D898" s="51" t="s">
        <v>790</v>
      </c>
      <c r="E898" s="51">
        <v>2.7300000000000001E-2</v>
      </c>
      <c r="F898" s="51">
        <v>17.649999999999999</v>
      </c>
      <c r="G898" s="51">
        <v>54.25</v>
      </c>
      <c r="H898" s="51">
        <v>2.2187737049330494</v>
      </c>
      <c r="I898" s="51">
        <v>0.21299999999999999</v>
      </c>
      <c r="J898" s="51">
        <v>14.64</v>
      </c>
      <c r="K898" s="51">
        <v>13.323522988422704</v>
      </c>
      <c r="L898" s="51">
        <v>0.1057</v>
      </c>
      <c r="M898" s="51"/>
      <c r="N898" s="51">
        <v>102.42829669335576</v>
      </c>
      <c r="O898" s="53">
        <v>0.67340901081853943</v>
      </c>
      <c r="P898" s="53">
        <v>0.66201713772232673</v>
      </c>
    </row>
    <row r="899" spans="1:16">
      <c r="A899" s="51"/>
      <c r="B899" s="51" t="s">
        <v>811</v>
      </c>
      <c r="C899" s="52" t="s">
        <v>710</v>
      </c>
      <c r="D899" s="51" t="s">
        <v>791</v>
      </c>
      <c r="E899" s="51">
        <v>5.0500000000000003E-2</v>
      </c>
      <c r="F899" s="51">
        <v>17.559999999999999</v>
      </c>
      <c r="G899" s="51">
        <v>54.16</v>
      </c>
      <c r="H899" s="51">
        <v>2.3741957755117289</v>
      </c>
      <c r="I899" s="51">
        <v>0.2545</v>
      </c>
      <c r="J899" s="51">
        <v>14.83</v>
      </c>
      <c r="K899" s="51">
        <v>13.08367249789625</v>
      </c>
      <c r="L899" s="51">
        <v>0.10100000000000001</v>
      </c>
      <c r="M899" s="51"/>
      <c r="N899" s="51">
        <v>102.41386827340796</v>
      </c>
      <c r="O899" s="53">
        <v>0.67416771482663107</v>
      </c>
      <c r="P899" s="53">
        <v>0.6689316283640816</v>
      </c>
    </row>
    <row r="900" spans="1:16">
      <c r="A900" s="51"/>
      <c r="B900" s="51" t="s">
        <v>811</v>
      </c>
      <c r="C900" s="52" t="s">
        <v>710</v>
      </c>
      <c r="D900" s="51" t="s">
        <v>792</v>
      </c>
      <c r="E900" s="51">
        <v>3.1600000000000003E-2</v>
      </c>
      <c r="F900" s="51">
        <v>16.93</v>
      </c>
      <c r="G900" s="51">
        <v>53.12</v>
      </c>
      <c r="H900" s="51">
        <v>2.3108402724641137</v>
      </c>
      <c r="I900" s="51">
        <v>0.1792</v>
      </c>
      <c r="J900" s="51">
        <v>14.94</v>
      </c>
      <c r="K900" s="51">
        <v>11.810680477173392</v>
      </c>
      <c r="L900" s="51">
        <v>3.4099999999999998E-2</v>
      </c>
      <c r="M900" s="51"/>
      <c r="N900" s="51">
        <v>99.356420749637493</v>
      </c>
      <c r="O900" s="53">
        <v>0.6779230726066261</v>
      </c>
      <c r="P900" s="53">
        <v>0.69277136093050107</v>
      </c>
    </row>
    <row r="901" spans="1:16">
      <c r="A901" s="51"/>
      <c r="B901" s="51" t="s">
        <v>811</v>
      </c>
      <c r="C901" s="52" t="s">
        <v>710</v>
      </c>
      <c r="D901" s="51" t="s">
        <v>793</v>
      </c>
      <c r="E901" s="51">
        <v>1.7399999999999999E-2</v>
      </c>
      <c r="F901" s="51">
        <v>17</v>
      </c>
      <c r="G901" s="51">
        <v>53.59</v>
      </c>
      <c r="H901" s="51">
        <v>2.3987817092491195</v>
      </c>
      <c r="I901" s="51">
        <v>0.22120000000000001</v>
      </c>
      <c r="J901" s="51">
        <v>14.77</v>
      </c>
      <c r="K901" s="51">
        <v>12.481549803992978</v>
      </c>
      <c r="L901" s="51">
        <v>1.9099999999999999E-2</v>
      </c>
      <c r="M901" s="51"/>
      <c r="N901" s="51">
        <v>100.49803151324208</v>
      </c>
      <c r="O901" s="53">
        <v>0.67894468457399404</v>
      </c>
      <c r="P901" s="53">
        <v>0.67839735439659665</v>
      </c>
    </row>
    <row r="902" spans="1:16">
      <c r="A902" s="51"/>
      <c r="B902" s="51" t="s">
        <v>811</v>
      </c>
      <c r="C902" s="52" t="s">
        <v>710</v>
      </c>
      <c r="D902" s="51" t="s">
        <v>794</v>
      </c>
      <c r="E902" s="51">
        <v>3.27E-2</v>
      </c>
      <c r="F902" s="51">
        <v>16.18</v>
      </c>
      <c r="G902" s="51">
        <v>54.57</v>
      </c>
      <c r="H902" s="51">
        <v>2.0204105187064307</v>
      </c>
      <c r="I902" s="51">
        <v>0.18210000000000001</v>
      </c>
      <c r="J902" s="51">
        <v>14.37</v>
      </c>
      <c r="K902" s="51">
        <v>12.832012367652398</v>
      </c>
      <c r="L902" s="51">
        <v>6.2600000000000003E-2</v>
      </c>
      <c r="M902" s="51"/>
      <c r="N902" s="51">
        <v>100.24982288635884</v>
      </c>
      <c r="O902" s="53">
        <v>0.69348979149556222</v>
      </c>
      <c r="P902" s="53">
        <v>0.66624928447318821</v>
      </c>
    </row>
    <row r="903" spans="1:16">
      <c r="A903" s="51"/>
      <c r="B903" s="51" t="s">
        <v>811</v>
      </c>
      <c r="C903" s="52" t="s">
        <v>710</v>
      </c>
      <c r="D903" s="51" t="s">
        <v>795</v>
      </c>
      <c r="E903" s="51">
        <v>3.2000000000000001E-2</v>
      </c>
      <c r="F903" s="51">
        <v>16.829999999999998</v>
      </c>
      <c r="G903" s="51">
        <v>54.06</v>
      </c>
      <c r="H903" s="51">
        <v>2.0189724670094402</v>
      </c>
      <c r="I903" s="51">
        <v>0.26910000000000001</v>
      </c>
      <c r="J903" s="51">
        <v>14.66</v>
      </c>
      <c r="K903" s="51">
        <v>12.683306342404364</v>
      </c>
      <c r="L903" s="51">
        <v>6.54E-2</v>
      </c>
      <c r="M903" s="51"/>
      <c r="N903" s="51">
        <v>100.61877880941378</v>
      </c>
      <c r="O903" s="53">
        <v>0.68302501412152672</v>
      </c>
      <c r="P903" s="53">
        <v>0.67324659297042633</v>
      </c>
    </row>
    <row r="904" spans="1:16">
      <c r="A904" s="51"/>
      <c r="B904" s="51" t="s">
        <v>811</v>
      </c>
      <c r="C904" s="52" t="s">
        <v>710</v>
      </c>
      <c r="D904" s="51" t="s">
        <v>796</v>
      </c>
      <c r="E904" s="51">
        <v>2.3099999999999999E-2</v>
      </c>
      <c r="F904" s="51">
        <v>16.89</v>
      </c>
      <c r="G904" s="51">
        <v>54.02</v>
      </c>
      <c r="H904" s="51">
        <v>1.7897118097295908</v>
      </c>
      <c r="I904" s="51">
        <v>0.20649999999999999</v>
      </c>
      <c r="J904" s="51">
        <v>14.63</v>
      </c>
      <c r="K904" s="51">
        <v>12.519597606313198</v>
      </c>
      <c r="L904" s="51">
        <v>6.8900000000000003E-2</v>
      </c>
      <c r="M904" s="51"/>
      <c r="N904" s="51">
        <v>100.14780941604279</v>
      </c>
      <c r="O904" s="53">
        <v>0.68209355963183249</v>
      </c>
      <c r="P904" s="53">
        <v>0.67564930790548205</v>
      </c>
    </row>
    <row r="905" spans="1:16">
      <c r="A905" s="51"/>
      <c r="B905" s="51" t="s">
        <v>811</v>
      </c>
      <c r="C905" s="52" t="s">
        <v>710</v>
      </c>
      <c r="D905" s="51" t="s">
        <v>797</v>
      </c>
      <c r="E905" s="51">
        <v>2.12E-2</v>
      </c>
      <c r="F905" s="51">
        <v>16.77</v>
      </c>
      <c r="G905" s="51">
        <v>53.7</v>
      </c>
      <c r="H905" s="51">
        <v>2.420407215348634</v>
      </c>
      <c r="I905" s="51">
        <v>0.23</v>
      </c>
      <c r="J905" s="51">
        <v>14.85</v>
      </c>
      <c r="K905" s="51">
        <v>12.222090935476823</v>
      </c>
      <c r="L905" s="51">
        <v>0.06</v>
      </c>
      <c r="M905" s="51"/>
      <c r="N905" s="51">
        <v>100.27369815082547</v>
      </c>
      <c r="O905" s="53">
        <v>0.68235128726703553</v>
      </c>
      <c r="P905" s="53">
        <v>0.68413161201837736</v>
      </c>
    </row>
    <row r="906" spans="1:16">
      <c r="A906" s="51"/>
      <c r="B906" s="51" t="s">
        <v>811</v>
      </c>
      <c r="C906" s="52" t="s">
        <v>710</v>
      </c>
      <c r="D906" s="51" t="s">
        <v>798</v>
      </c>
      <c r="E906" s="51">
        <v>2.07E-2</v>
      </c>
      <c r="F906" s="51">
        <v>17.23</v>
      </c>
      <c r="G906" s="51">
        <v>53.84</v>
      </c>
      <c r="H906" s="51">
        <v>1.9889807705877003</v>
      </c>
      <c r="I906" s="51">
        <v>0.1948</v>
      </c>
      <c r="J906" s="51">
        <v>14.77</v>
      </c>
      <c r="K906" s="51">
        <v>12.55029320109621</v>
      </c>
      <c r="L906" s="51">
        <v>6.7999999999999996E-3</v>
      </c>
      <c r="M906" s="51"/>
      <c r="N906" s="51">
        <v>100.60157397168391</v>
      </c>
      <c r="O906" s="53">
        <v>0.67702684639769473</v>
      </c>
      <c r="P906" s="53">
        <v>0.67719786153792105</v>
      </c>
    </row>
    <row r="907" spans="1:16">
      <c r="A907" s="51"/>
      <c r="B907" s="51" t="s">
        <v>811</v>
      </c>
      <c r="C907" s="52" t="s">
        <v>710</v>
      </c>
      <c r="D907" s="51" t="s">
        <v>799</v>
      </c>
      <c r="E907" s="51">
        <v>6.0000000000000001E-3</v>
      </c>
      <c r="F907" s="51">
        <v>16.899999999999999</v>
      </c>
      <c r="G907" s="51">
        <v>53.99</v>
      </c>
      <c r="H907" s="51">
        <v>1.8762246054632667</v>
      </c>
      <c r="I907" s="51">
        <v>0.26910000000000001</v>
      </c>
      <c r="J907" s="51">
        <v>14.82</v>
      </c>
      <c r="K907" s="51">
        <v>12.321752440082159</v>
      </c>
      <c r="L907" s="51">
        <v>3.2000000000000001E-2</v>
      </c>
      <c r="M907" s="51"/>
      <c r="N907" s="51">
        <v>100.21507704554543</v>
      </c>
      <c r="O907" s="53">
        <v>0.68184470425951327</v>
      </c>
      <c r="P907" s="53">
        <v>0.68193558782846975</v>
      </c>
    </row>
    <row r="908" spans="1:16">
      <c r="A908" s="51"/>
      <c r="B908" s="51" t="s">
        <v>811</v>
      </c>
      <c r="C908" s="52" t="s">
        <v>710</v>
      </c>
      <c r="D908" s="51" t="s">
        <v>800</v>
      </c>
      <c r="E908" s="51">
        <v>4.4699999999999997E-2</v>
      </c>
      <c r="F908" s="51">
        <v>16.809999999999999</v>
      </c>
      <c r="G908" s="51">
        <v>53.58</v>
      </c>
      <c r="H908" s="51">
        <v>2.6663146890612595</v>
      </c>
      <c r="I908" s="51">
        <v>0.2321</v>
      </c>
      <c r="J908" s="51">
        <v>15</v>
      </c>
      <c r="K908" s="51">
        <v>12.06082068283647</v>
      </c>
      <c r="L908" s="51">
        <v>9.5500000000000002E-2</v>
      </c>
      <c r="M908" s="51"/>
      <c r="N908" s="51">
        <v>100.48943537189773</v>
      </c>
      <c r="O908" s="53">
        <v>0.68134917552651153</v>
      </c>
      <c r="P908" s="53">
        <v>0.68915200328715331</v>
      </c>
    </row>
    <row r="909" spans="1:16">
      <c r="A909" s="51"/>
      <c r="B909" s="51" t="s">
        <v>811</v>
      </c>
      <c r="C909" s="52" t="s">
        <v>710</v>
      </c>
      <c r="D909" s="51" t="s">
        <v>801</v>
      </c>
      <c r="E909" s="51">
        <v>1.2E-2</v>
      </c>
      <c r="F909" s="51">
        <v>16.89</v>
      </c>
      <c r="G909" s="51">
        <v>54.02</v>
      </c>
      <c r="H909" s="51">
        <v>1.9834435003766258</v>
      </c>
      <c r="I909" s="51">
        <v>0.222</v>
      </c>
      <c r="J909" s="51">
        <v>14.88</v>
      </c>
      <c r="K909" s="51">
        <v>12.165275697805411</v>
      </c>
      <c r="L909" s="51">
        <v>6.6100000000000006E-2</v>
      </c>
      <c r="M909" s="51"/>
      <c r="N909" s="51">
        <v>100.23881919818203</v>
      </c>
      <c r="O909" s="53">
        <v>0.68209355963183249</v>
      </c>
      <c r="P909" s="53">
        <v>0.68557282814595366</v>
      </c>
    </row>
    <row r="910" spans="1:16">
      <c r="A910" s="51"/>
      <c r="B910" s="51" t="s">
        <v>811</v>
      </c>
      <c r="C910" s="52" t="s">
        <v>710</v>
      </c>
      <c r="D910" s="51" t="s">
        <v>802</v>
      </c>
      <c r="E910" s="51">
        <v>4.6800000000000001E-2</v>
      </c>
      <c r="F910" s="51">
        <v>16.59</v>
      </c>
      <c r="G910" s="51">
        <v>53.84</v>
      </c>
      <c r="H910" s="51">
        <v>2.3239192027314033</v>
      </c>
      <c r="I910" s="51">
        <v>0.24759999999999999</v>
      </c>
      <c r="J910" s="51">
        <v>14.96</v>
      </c>
      <c r="K910" s="51">
        <v>11.998911911701116</v>
      </c>
      <c r="L910" s="51">
        <v>7.5700000000000003E-2</v>
      </c>
      <c r="M910" s="51"/>
      <c r="N910" s="51">
        <v>100.08293111443251</v>
      </c>
      <c r="O910" s="53">
        <v>0.68524754276016875</v>
      </c>
      <c r="P910" s="53">
        <v>0.68968217549774746</v>
      </c>
    </row>
    <row r="911" spans="1:16">
      <c r="A911" s="51"/>
      <c r="B911" s="51" t="s">
        <v>811</v>
      </c>
      <c r="C911" s="52" t="s">
        <v>710</v>
      </c>
      <c r="D911" s="51" t="s">
        <v>803</v>
      </c>
      <c r="E911" s="51">
        <v>1.7500000000000002E-2</v>
      </c>
      <c r="F911" s="51">
        <v>16.57</v>
      </c>
      <c r="G911" s="51">
        <v>54.47</v>
      </c>
      <c r="H911" s="51">
        <v>1.7127067203890949</v>
      </c>
      <c r="I911" s="51">
        <v>0.19550000000000001</v>
      </c>
      <c r="J911" s="51">
        <v>14.54</v>
      </c>
      <c r="K911" s="51">
        <v>12.61888763363817</v>
      </c>
      <c r="L911" s="51">
        <v>4.9700000000000001E-2</v>
      </c>
      <c r="M911" s="51"/>
      <c r="N911" s="51">
        <v>100.17429435402727</v>
      </c>
      <c r="O911" s="53">
        <v>0.68801023859616306</v>
      </c>
      <c r="P911" s="53">
        <v>0.67255826686880438</v>
      </c>
    </row>
    <row r="912" spans="1:16">
      <c r="A912" s="51"/>
      <c r="B912" s="51" t="s">
        <v>812</v>
      </c>
      <c r="C912" s="52" t="s">
        <v>710</v>
      </c>
      <c r="D912" s="51" t="s">
        <v>804</v>
      </c>
      <c r="E912" s="51">
        <v>1.7000000000000001E-2</v>
      </c>
      <c r="F912" s="51">
        <v>19.63</v>
      </c>
      <c r="G912" s="51">
        <v>52.24</v>
      </c>
      <c r="H912" s="51">
        <v>2.7231256485185984</v>
      </c>
      <c r="I912" s="51">
        <v>0.17299999999999999</v>
      </c>
      <c r="J912" s="51">
        <v>15.81</v>
      </c>
      <c r="K912" s="51">
        <v>11.869701555946673</v>
      </c>
      <c r="L912" s="51">
        <v>0.05</v>
      </c>
      <c r="M912" s="51"/>
      <c r="N912" s="51">
        <v>102.51282720446528</v>
      </c>
      <c r="O912" s="53">
        <v>0.64096766684280093</v>
      </c>
      <c r="P912" s="53">
        <v>0.70364657247217866</v>
      </c>
    </row>
    <row r="913" spans="1:16">
      <c r="A913" s="51"/>
      <c r="B913" s="51" t="s">
        <v>812</v>
      </c>
      <c r="C913" s="52" t="s">
        <v>710</v>
      </c>
      <c r="D913" s="51" t="s">
        <v>805</v>
      </c>
      <c r="E913" s="51">
        <v>1.04E-2</v>
      </c>
      <c r="F913" s="51">
        <v>19.54</v>
      </c>
      <c r="G913" s="51">
        <v>51.82</v>
      </c>
      <c r="H913" s="51">
        <v>2.9324087903884575</v>
      </c>
      <c r="I913" s="51">
        <v>0.22450000000000001</v>
      </c>
      <c r="J913" s="51">
        <v>15.56</v>
      </c>
      <c r="K913" s="51">
        <v>12.121386280384822</v>
      </c>
      <c r="L913" s="51">
        <v>0.1517</v>
      </c>
      <c r="M913" s="51"/>
      <c r="N913" s="51">
        <v>102.36039507077331</v>
      </c>
      <c r="O913" s="53">
        <v>0.64016713174444984</v>
      </c>
      <c r="P913" s="53">
        <v>0.69588997968955191</v>
      </c>
    </row>
    <row r="914" spans="1:16">
      <c r="A914" s="51"/>
      <c r="B914" s="51" t="s">
        <v>812</v>
      </c>
      <c r="C914" s="52" t="s">
        <v>710</v>
      </c>
      <c r="D914" s="51" t="s">
        <v>806</v>
      </c>
      <c r="E914" s="51">
        <v>4.1399999999999999E-2</v>
      </c>
      <c r="F914" s="51">
        <v>20.07</v>
      </c>
      <c r="G914" s="51">
        <v>51.39</v>
      </c>
      <c r="H914" s="51">
        <v>2.6366794684382606</v>
      </c>
      <c r="I914" s="51">
        <v>0.2752</v>
      </c>
      <c r="J914" s="51">
        <v>15.33</v>
      </c>
      <c r="K914" s="51">
        <v>12.847486780679302</v>
      </c>
      <c r="L914" s="51">
        <v>3.95E-2</v>
      </c>
      <c r="M914" s="51"/>
      <c r="N914" s="51">
        <v>102.63026624911757</v>
      </c>
      <c r="O914" s="53">
        <v>0.63204373960008453</v>
      </c>
      <c r="P914" s="53">
        <v>0.68020919538482738</v>
      </c>
    </row>
    <row r="915" spans="1:16">
      <c r="A915" s="51"/>
      <c r="B915" s="51" t="s">
        <v>812</v>
      </c>
      <c r="C915" s="52" t="s">
        <v>710</v>
      </c>
      <c r="D915" s="51" t="s">
        <v>795</v>
      </c>
      <c r="E915" s="51">
        <v>3.7999999999999999E-2</v>
      </c>
      <c r="F915" s="51">
        <v>19.47</v>
      </c>
      <c r="G915" s="51">
        <v>52.29</v>
      </c>
      <c r="H915" s="51">
        <v>2.2278873522693745</v>
      </c>
      <c r="I915" s="51">
        <v>0.3</v>
      </c>
      <c r="J915" s="51">
        <v>15.21</v>
      </c>
      <c r="K915" s="51">
        <v>12.855322428195164</v>
      </c>
      <c r="L915" s="51">
        <v>0.1</v>
      </c>
      <c r="M915" s="51"/>
      <c r="N915" s="51">
        <v>102.49120978046454</v>
      </c>
      <c r="O915" s="53">
        <v>0.64306851222877992</v>
      </c>
      <c r="P915" s="53">
        <v>0.6783643274968717</v>
      </c>
    </row>
    <row r="916" spans="1:16">
      <c r="A916" s="51"/>
      <c r="B916" s="51" t="s">
        <v>812</v>
      </c>
      <c r="C916" s="52" t="s">
        <v>710</v>
      </c>
      <c r="D916" s="51" t="s">
        <v>796</v>
      </c>
      <c r="E916" s="51">
        <v>6.9999999999999999E-4</v>
      </c>
      <c r="F916" s="51">
        <v>19.649999999999999</v>
      </c>
      <c r="G916" s="51">
        <v>52.24</v>
      </c>
      <c r="H916" s="51">
        <v>2.330893006212583</v>
      </c>
      <c r="I916" s="51">
        <v>0.24390000000000001</v>
      </c>
      <c r="J916" s="51">
        <v>15.63</v>
      </c>
      <c r="K916" s="51">
        <v>12.062636806537178</v>
      </c>
      <c r="L916" s="51">
        <v>0.10340000000000001</v>
      </c>
      <c r="M916" s="51"/>
      <c r="N916" s="51">
        <v>102.26152981274973</v>
      </c>
      <c r="O916" s="53">
        <v>0.64073328684595143</v>
      </c>
      <c r="P916" s="53">
        <v>0.69786446489632359</v>
      </c>
    </row>
    <row r="917" spans="1:16">
      <c r="A917" s="51"/>
      <c r="B917" s="51" t="s">
        <v>812</v>
      </c>
      <c r="C917" s="52" t="s">
        <v>710</v>
      </c>
      <c r="D917" s="51" t="s">
        <v>797</v>
      </c>
      <c r="E917" s="51">
        <v>4.0399999999999998E-2</v>
      </c>
      <c r="F917" s="51">
        <v>19.27</v>
      </c>
      <c r="G917" s="51">
        <v>52.28</v>
      </c>
      <c r="H917" s="51">
        <v>2.7749691016537201</v>
      </c>
      <c r="I917" s="51">
        <v>0.2525</v>
      </c>
      <c r="J917" s="51">
        <v>15.42</v>
      </c>
      <c r="K917" s="51">
        <v>12.603052245944964</v>
      </c>
      <c r="L917" s="51">
        <v>0</v>
      </c>
      <c r="M917" s="51"/>
      <c r="N917" s="51">
        <v>102.64092134759869</v>
      </c>
      <c r="O917" s="53">
        <v>0.64539121374890396</v>
      </c>
      <c r="P917" s="53">
        <v>0.68563618968508588</v>
      </c>
    </row>
    <row r="918" spans="1:16">
      <c r="A918" s="51"/>
      <c r="B918" s="51" t="s">
        <v>812</v>
      </c>
      <c r="C918" s="52" t="s">
        <v>710</v>
      </c>
      <c r="D918" s="51" t="s">
        <v>807</v>
      </c>
      <c r="E918" s="51">
        <v>7.7499999999999999E-2</v>
      </c>
      <c r="F918" s="51">
        <v>18.190000000000001</v>
      </c>
      <c r="G918" s="51">
        <v>52.75</v>
      </c>
      <c r="H918" s="51">
        <v>2.1794291615702925</v>
      </c>
      <c r="I918" s="51">
        <v>0.23899999999999999</v>
      </c>
      <c r="J918" s="51">
        <v>14.74</v>
      </c>
      <c r="K918" s="51">
        <v>13.028925641780326</v>
      </c>
      <c r="L918" s="51">
        <v>4.3400000000000001E-2</v>
      </c>
      <c r="M918" s="51"/>
      <c r="N918" s="51">
        <v>101.24825480335063</v>
      </c>
      <c r="O918" s="53">
        <v>0.66048782169108344</v>
      </c>
      <c r="P918" s="53">
        <v>0.66851201712971742</v>
      </c>
    </row>
    <row r="919" spans="1:16">
      <c r="A919" s="51"/>
      <c r="B919" s="51" t="s">
        <v>812</v>
      </c>
      <c r="C919" s="52" t="s">
        <v>710</v>
      </c>
      <c r="D919" s="51" t="s">
        <v>808</v>
      </c>
      <c r="E919" s="51">
        <v>9.2999999999999992E-3</v>
      </c>
      <c r="F919" s="51">
        <v>18.600000000000001</v>
      </c>
      <c r="G919" s="51">
        <v>52.2</v>
      </c>
      <c r="H919" s="51">
        <v>3.5099936200116391</v>
      </c>
      <c r="I919" s="51">
        <v>0.1565</v>
      </c>
      <c r="J919" s="51">
        <v>15.24</v>
      </c>
      <c r="K919" s="51">
        <v>12.41166909065309</v>
      </c>
      <c r="L919" s="51">
        <v>8.4900000000000003E-2</v>
      </c>
      <c r="M919" s="51"/>
      <c r="N919" s="51">
        <v>102.21236271066473</v>
      </c>
      <c r="O919" s="53">
        <v>0.65310097410137846</v>
      </c>
      <c r="P919" s="53">
        <v>0.68640302809639842</v>
      </c>
    </row>
    <row r="920" spans="1:16">
      <c r="A920" s="51"/>
      <c r="B920" s="51" t="s">
        <v>812</v>
      </c>
      <c r="C920" s="52" t="s">
        <v>710</v>
      </c>
      <c r="D920" s="51" t="s">
        <v>809</v>
      </c>
      <c r="E920" s="51">
        <v>3.6799999999999999E-2</v>
      </c>
      <c r="F920" s="51">
        <v>18.649999999999999</v>
      </c>
      <c r="G920" s="51">
        <v>51.67</v>
      </c>
      <c r="H920" s="51">
        <v>3.2894907989309772</v>
      </c>
      <c r="I920" s="51">
        <v>0.28000000000000003</v>
      </c>
      <c r="J920" s="51">
        <v>15.23</v>
      </c>
      <c r="K920" s="51">
        <v>12.420079957113568</v>
      </c>
      <c r="L920" s="51">
        <v>6.7900000000000002E-2</v>
      </c>
      <c r="M920" s="51"/>
      <c r="N920" s="51">
        <v>101.64427075604455</v>
      </c>
      <c r="O920" s="53">
        <v>0.65017494462029679</v>
      </c>
      <c r="P920" s="53">
        <v>0.68611584852898855</v>
      </c>
    </row>
    <row r="921" spans="1:16">
      <c r="A921" s="51" t="s">
        <v>686</v>
      </c>
      <c r="B921" s="51" t="s">
        <v>686</v>
      </c>
      <c r="C921" s="52" t="s">
        <v>685</v>
      </c>
      <c r="D921" s="51" t="s">
        <v>675</v>
      </c>
      <c r="E921" s="51">
        <v>2.6100000000000002E-2</v>
      </c>
      <c r="F921" s="51">
        <v>16.850000000000001</v>
      </c>
      <c r="G921" s="51">
        <v>53.41</v>
      </c>
      <c r="H921" s="51">
        <v>1.0606096475529618</v>
      </c>
      <c r="I921" s="51">
        <v>0.20399999999999999</v>
      </c>
      <c r="J921" s="51">
        <v>13.49</v>
      </c>
      <c r="K921" s="51">
        <v>15.389390352447037</v>
      </c>
      <c r="L921" s="51">
        <v>7.0099999999999996E-2</v>
      </c>
      <c r="M921" s="51">
        <v>7.5399999999999995E-2</v>
      </c>
      <c r="N921" s="51">
        <v>100.57559999999999</v>
      </c>
      <c r="O921" s="53">
        <v>0.68016489630850496</v>
      </c>
      <c r="P921" s="53">
        <v>0.60976210800275166</v>
      </c>
    </row>
    <row r="922" spans="1:16">
      <c r="A922" s="51"/>
      <c r="B922" s="51" t="s">
        <v>686</v>
      </c>
      <c r="C922" s="52" t="s">
        <v>685</v>
      </c>
      <c r="D922" s="51" t="s">
        <v>676</v>
      </c>
      <c r="E922" s="51">
        <v>4.2000000000000003E-2</v>
      </c>
      <c r="F922" s="51">
        <v>17.68</v>
      </c>
      <c r="G922" s="51">
        <v>52.68</v>
      </c>
      <c r="H922" s="51">
        <v>1.2332626349710072</v>
      </c>
      <c r="I922" s="51">
        <v>0.16800000000000001</v>
      </c>
      <c r="J922" s="51">
        <v>14.22</v>
      </c>
      <c r="K922" s="51">
        <v>14.716737365028992</v>
      </c>
      <c r="L922" s="51">
        <v>9.8900000000000002E-2</v>
      </c>
      <c r="M922" s="51">
        <v>6.8900000000000003E-2</v>
      </c>
      <c r="N922" s="51">
        <v>100.90780000000001</v>
      </c>
      <c r="O922" s="53">
        <v>0.66656377047956106</v>
      </c>
      <c r="P922" s="53">
        <v>0.63267410755341891</v>
      </c>
    </row>
    <row r="923" spans="1:16">
      <c r="A923" s="51"/>
      <c r="B923" s="51" t="s">
        <v>686</v>
      </c>
      <c r="C923" s="52" t="s">
        <v>685</v>
      </c>
      <c r="D923" s="51" t="s">
        <v>677</v>
      </c>
      <c r="E923" s="51">
        <v>5.9499999999999997E-2</v>
      </c>
      <c r="F923" s="51">
        <v>16.399999999999999</v>
      </c>
      <c r="G923" s="51">
        <v>53.93</v>
      </c>
      <c r="H923" s="51">
        <v>1.0970180143129458</v>
      </c>
      <c r="I923" s="51">
        <v>0.1731</v>
      </c>
      <c r="J923" s="51">
        <v>13.66</v>
      </c>
      <c r="K923" s="51">
        <v>15.112981985687055</v>
      </c>
      <c r="L923" s="51">
        <v>0.1115</v>
      </c>
      <c r="M923" s="51">
        <v>0.1086</v>
      </c>
      <c r="N923" s="51">
        <v>100.65270000000001</v>
      </c>
      <c r="O923" s="53">
        <v>0.68810780898667034</v>
      </c>
      <c r="P923" s="53">
        <v>0.61702971236404958</v>
      </c>
    </row>
    <row r="924" spans="1:16">
      <c r="A924" s="51"/>
      <c r="B924" s="51" t="s">
        <v>686</v>
      </c>
      <c r="C924" s="52" t="s">
        <v>685</v>
      </c>
      <c r="D924" s="51" t="s">
        <v>678</v>
      </c>
      <c r="E924" s="51">
        <v>5.3900000000000003E-2</v>
      </c>
      <c r="F924" s="51">
        <v>16.52</v>
      </c>
      <c r="G924" s="51">
        <v>54.27</v>
      </c>
      <c r="H924" s="51">
        <v>1.0625467929592212</v>
      </c>
      <c r="I924" s="51">
        <v>0.24510000000000001</v>
      </c>
      <c r="J924" s="51">
        <v>13.73</v>
      </c>
      <c r="K924" s="51">
        <v>15.37745320704078</v>
      </c>
      <c r="L924" s="51">
        <v>4.9700000000000001E-2</v>
      </c>
      <c r="M924" s="51">
        <v>8.1600000000000006E-2</v>
      </c>
      <c r="N924" s="51">
        <v>101.39030000000001</v>
      </c>
      <c r="O924" s="53">
        <v>0.68789191769568292</v>
      </c>
      <c r="P924" s="53">
        <v>0.61413397615829735</v>
      </c>
    </row>
    <row r="925" spans="1:16">
      <c r="A925" s="51"/>
      <c r="B925" s="51" t="s">
        <v>686</v>
      </c>
      <c r="C925" s="52" t="s">
        <v>685</v>
      </c>
      <c r="D925" s="51" t="s">
        <v>679</v>
      </c>
      <c r="E925" s="51">
        <v>2.8500000000000001E-2</v>
      </c>
      <c r="F925" s="51">
        <v>12.8</v>
      </c>
      <c r="G925" s="51">
        <v>57.97</v>
      </c>
      <c r="H925" s="51">
        <v>1.0568026690857906</v>
      </c>
      <c r="I925" s="51">
        <v>0.19969999999999999</v>
      </c>
      <c r="J925" s="51">
        <v>12.37</v>
      </c>
      <c r="K925" s="51">
        <v>16.76319733091421</v>
      </c>
      <c r="L925" s="51">
        <v>0.1211</v>
      </c>
      <c r="M925" s="51">
        <v>1.4E-2</v>
      </c>
      <c r="N925" s="51">
        <v>101.32330000000002</v>
      </c>
      <c r="O925" s="53">
        <v>0.75238309743168297</v>
      </c>
      <c r="P925" s="53">
        <v>0.56810662075198881</v>
      </c>
    </row>
    <row r="926" spans="1:16">
      <c r="A926" s="51"/>
      <c r="B926" s="51" t="s">
        <v>686</v>
      </c>
      <c r="C926" s="52" t="s">
        <v>685</v>
      </c>
      <c r="D926" s="51" t="s">
        <v>680</v>
      </c>
      <c r="E926" s="51">
        <v>1.9400000000000001E-2</v>
      </c>
      <c r="F926" s="51">
        <v>3.8</v>
      </c>
      <c r="G926" s="51">
        <v>67.94</v>
      </c>
      <c r="H926" s="51">
        <v>0.57102081293891516</v>
      </c>
      <c r="I926" s="51">
        <v>0.127</v>
      </c>
      <c r="J926" s="51">
        <v>9.36</v>
      </c>
      <c r="K926" s="51">
        <v>19.158979187061085</v>
      </c>
      <c r="L926" s="51">
        <v>0.25679999999999997</v>
      </c>
      <c r="M926" s="51">
        <v>4.3499999999999997E-2</v>
      </c>
      <c r="N926" s="51">
        <v>101.27669999999998</v>
      </c>
      <c r="O926" s="53">
        <v>0.9230484882004385</v>
      </c>
      <c r="P926" s="53">
        <v>0.46548394102133683</v>
      </c>
    </row>
    <row r="927" spans="1:16">
      <c r="A927" s="51"/>
      <c r="B927" s="51" t="s">
        <v>686</v>
      </c>
      <c r="C927" s="52" t="s">
        <v>685</v>
      </c>
      <c r="D927" s="51" t="s">
        <v>681</v>
      </c>
      <c r="E927" s="51">
        <v>4.9299999999999997E-2</v>
      </c>
      <c r="F927" s="51">
        <v>6.78</v>
      </c>
      <c r="G927" s="51">
        <v>64.37</v>
      </c>
      <c r="H927" s="51">
        <v>1.0483713656510538</v>
      </c>
      <c r="I927" s="51">
        <v>0.1981</v>
      </c>
      <c r="J927" s="51">
        <v>10.86</v>
      </c>
      <c r="K927" s="51">
        <v>18.171628634348945</v>
      </c>
      <c r="L927" s="51">
        <v>0.1605</v>
      </c>
      <c r="M927" s="51">
        <v>3.5299999999999998E-2</v>
      </c>
      <c r="N927" s="51">
        <v>101.67320000000001</v>
      </c>
      <c r="O927" s="53">
        <v>0.86430933377578345</v>
      </c>
      <c r="P927" s="53">
        <v>0.51581143336857593</v>
      </c>
    </row>
    <row r="928" spans="1:16">
      <c r="A928" s="51"/>
      <c r="B928" s="51" t="s">
        <v>686</v>
      </c>
      <c r="C928" s="52" t="s">
        <v>685</v>
      </c>
      <c r="D928" s="51" t="s">
        <v>682</v>
      </c>
      <c r="E928" s="51">
        <v>9.7900000000000001E-2</v>
      </c>
      <c r="F928" s="51">
        <v>4.22</v>
      </c>
      <c r="G928" s="51">
        <v>66.87</v>
      </c>
      <c r="H928" s="51">
        <v>0.89446976131718259</v>
      </c>
      <c r="I928" s="51">
        <v>0.21249999999999999</v>
      </c>
      <c r="J928" s="51">
        <v>9.76</v>
      </c>
      <c r="K928" s="51">
        <v>19.345530238682816</v>
      </c>
      <c r="L928" s="51">
        <v>0.20649999999999999</v>
      </c>
      <c r="M928" s="51">
        <v>0</v>
      </c>
      <c r="N928" s="51">
        <v>101.60690000000001</v>
      </c>
      <c r="O928" s="53">
        <v>0.91402470961329974</v>
      </c>
      <c r="P928" s="53">
        <v>0.47349313115341179</v>
      </c>
    </row>
    <row r="929" spans="1:16">
      <c r="A929" s="51"/>
      <c r="B929" s="51" t="s">
        <v>686</v>
      </c>
      <c r="C929" s="52" t="s">
        <v>685</v>
      </c>
      <c r="D929" s="51" t="s">
        <v>683</v>
      </c>
      <c r="E929" s="51">
        <v>1.5722</v>
      </c>
      <c r="F929" s="51">
        <v>3.24</v>
      </c>
      <c r="G929" s="51">
        <v>65.260000000000005</v>
      </c>
      <c r="H929" s="51">
        <v>0.33648896128320516</v>
      </c>
      <c r="I929" s="51">
        <v>0.15329999999999999</v>
      </c>
      <c r="J929" s="51">
        <v>9.4700000000000006</v>
      </c>
      <c r="K929" s="51">
        <v>20.613511038716794</v>
      </c>
      <c r="L929" s="51">
        <v>0.20119999999999999</v>
      </c>
      <c r="M929" s="51">
        <v>6.8199999999999997E-2</v>
      </c>
      <c r="N929" s="51">
        <v>100.91490000000002</v>
      </c>
      <c r="O929" s="53">
        <v>0.9310985770942346</v>
      </c>
      <c r="P929" s="53">
        <v>0.45022149551530605</v>
      </c>
    </row>
    <row r="930" spans="1:16">
      <c r="A930" s="51"/>
      <c r="B930" s="51" t="s">
        <v>686</v>
      </c>
      <c r="C930" s="52" t="s">
        <v>685</v>
      </c>
      <c r="D930" s="51" t="s">
        <v>684</v>
      </c>
      <c r="E930" s="51">
        <v>0.1229</v>
      </c>
      <c r="F930" s="51">
        <v>3.22</v>
      </c>
      <c r="G930" s="51">
        <v>66.63</v>
      </c>
      <c r="H930" s="51">
        <v>1.5034436199209509</v>
      </c>
      <c r="I930" s="51">
        <v>0.23649999999999999</v>
      </c>
      <c r="J930" s="51">
        <v>9.16</v>
      </c>
      <c r="K930" s="51">
        <v>20.736556380079048</v>
      </c>
      <c r="L930" s="51">
        <v>0.27350000000000002</v>
      </c>
      <c r="M930" s="51">
        <v>8.6599999999999996E-2</v>
      </c>
      <c r="N930" s="51">
        <v>101.96950000000001</v>
      </c>
      <c r="O930" s="53">
        <v>0.93280867263186906</v>
      </c>
      <c r="P930" s="53">
        <v>0.44053034800691149</v>
      </c>
    </row>
    <row r="931" spans="1:16">
      <c r="A931" s="51"/>
      <c r="B931" s="51" t="s">
        <v>686</v>
      </c>
      <c r="C931" s="52" t="s">
        <v>685</v>
      </c>
      <c r="D931" s="51" t="s">
        <v>813</v>
      </c>
      <c r="E931" s="51" t="s">
        <v>614</v>
      </c>
      <c r="F931" s="51">
        <v>15.78</v>
      </c>
      <c r="G931" s="51">
        <v>54.3</v>
      </c>
      <c r="H931" s="51">
        <v>1.47</v>
      </c>
      <c r="I931" s="51">
        <v>0.33</v>
      </c>
      <c r="J931" s="51">
        <v>13.18</v>
      </c>
      <c r="K931" s="51">
        <v>14.27</v>
      </c>
      <c r="L931" s="51">
        <v>0.24</v>
      </c>
      <c r="M931" s="51">
        <v>0.01</v>
      </c>
      <c r="N931" s="51">
        <v>99.58</v>
      </c>
      <c r="O931" s="53">
        <v>0.7</v>
      </c>
      <c r="P931" s="53">
        <v>0.62</v>
      </c>
    </row>
    <row r="932" spans="1:16">
      <c r="A932" s="51"/>
      <c r="B932" s="51" t="s">
        <v>686</v>
      </c>
      <c r="C932" s="52" t="s">
        <v>685</v>
      </c>
      <c r="D932" s="51" t="s">
        <v>814</v>
      </c>
      <c r="E932" s="51" t="s">
        <v>614</v>
      </c>
      <c r="F932" s="51">
        <v>16.38</v>
      </c>
      <c r="G932" s="51">
        <v>54.11</v>
      </c>
      <c r="H932" s="51">
        <v>1.82</v>
      </c>
      <c r="I932" s="51">
        <v>0.12</v>
      </c>
      <c r="J932" s="51">
        <v>13.55</v>
      </c>
      <c r="K932" s="51">
        <v>13.78</v>
      </c>
      <c r="L932" s="51">
        <v>0.21</v>
      </c>
      <c r="M932" s="51" t="s">
        <v>614</v>
      </c>
      <c r="N932" s="51">
        <v>99.969999999999985</v>
      </c>
      <c r="O932" s="53">
        <v>0.69</v>
      </c>
      <c r="P932" s="53">
        <v>0.64</v>
      </c>
    </row>
    <row r="933" spans="1:16">
      <c r="A933" s="51"/>
      <c r="B933" s="51" t="s">
        <v>686</v>
      </c>
      <c r="C933" s="52" t="s">
        <v>823</v>
      </c>
      <c r="D933" s="51" t="s">
        <v>815</v>
      </c>
      <c r="E933" s="51" t="s">
        <v>614</v>
      </c>
      <c r="F933" s="51">
        <v>15.3</v>
      </c>
      <c r="G933" s="51">
        <v>54.4</v>
      </c>
      <c r="H933" s="51">
        <v>0.98</v>
      </c>
      <c r="I933" s="51">
        <v>0.36</v>
      </c>
      <c r="J933" s="51">
        <v>12.21</v>
      </c>
      <c r="K933" s="51">
        <v>15.43</v>
      </c>
      <c r="L933" s="51">
        <v>0.28999999999999998</v>
      </c>
      <c r="M933" s="51">
        <v>0.1</v>
      </c>
      <c r="N933" s="51">
        <v>99.070000000000007</v>
      </c>
      <c r="O933" s="53">
        <v>0.7</v>
      </c>
      <c r="P933" s="53">
        <v>0.59</v>
      </c>
    </row>
    <row r="934" spans="1:16">
      <c r="A934" s="51"/>
      <c r="B934" s="51" t="s">
        <v>686</v>
      </c>
      <c r="C934" s="52" t="s">
        <v>824</v>
      </c>
      <c r="D934" s="51" t="s">
        <v>816</v>
      </c>
      <c r="E934" s="51" t="s">
        <v>614</v>
      </c>
      <c r="F934" s="51">
        <v>15.69</v>
      </c>
      <c r="G934" s="51">
        <v>54.14</v>
      </c>
      <c r="H934" s="51">
        <v>1.1399999999999999</v>
      </c>
      <c r="I934" s="51">
        <v>0.17</v>
      </c>
      <c r="J934" s="51">
        <v>12.22</v>
      </c>
      <c r="K934" s="51">
        <v>15.3</v>
      </c>
      <c r="L934" s="51">
        <v>0.32</v>
      </c>
      <c r="M934" s="51">
        <v>0.06</v>
      </c>
      <c r="N934" s="51">
        <v>99.039999999999992</v>
      </c>
      <c r="O934" s="53">
        <v>0.7</v>
      </c>
      <c r="P934" s="53">
        <v>0.59</v>
      </c>
    </row>
    <row r="935" spans="1:16">
      <c r="A935" s="51"/>
      <c r="B935" s="51" t="s">
        <v>686</v>
      </c>
      <c r="C935" s="52" t="s">
        <v>825</v>
      </c>
      <c r="D935" s="51" t="s">
        <v>817</v>
      </c>
      <c r="E935" s="51">
        <v>0.01</v>
      </c>
      <c r="F935" s="51">
        <v>16.05</v>
      </c>
      <c r="G935" s="51">
        <v>54.25</v>
      </c>
      <c r="H935" s="51">
        <v>1.38</v>
      </c>
      <c r="I935" s="51">
        <v>0.28000000000000003</v>
      </c>
      <c r="J935" s="51">
        <v>12.6</v>
      </c>
      <c r="K935" s="51">
        <v>15.27</v>
      </c>
      <c r="L935" s="51">
        <v>0.3</v>
      </c>
      <c r="M935" s="51">
        <v>0.06</v>
      </c>
      <c r="N935" s="51">
        <v>100.19999999999999</v>
      </c>
      <c r="O935" s="53">
        <v>0.69</v>
      </c>
      <c r="P935" s="53">
        <v>0.6</v>
      </c>
    </row>
    <row r="936" spans="1:16">
      <c r="A936" s="51"/>
      <c r="B936" s="51" t="s">
        <v>686</v>
      </c>
      <c r="C936" s="52" t="s">
        <v>826</v>
      </c>
      <c r="D936" s="51" t="s">
        <v>818</v>
      </c>
      <c r="E936" s="51" t="s">
        <v>614</v>
      </c>
      <c r="F936" s="51">
        <v>10.72</v>
      </c>
      <c r="G936" s="51">
        <v>58.97</v>
      </c>
      <c r="H936" s="51">
        <v>4.0999999999999996</v>
      </c>
      <c r="I936" s="51">
        <v>0.21</v>
      </c>
      <c r="J936" s="51">
        <v>13.72</v>
      </c>
      <c r="K936" s="51">
        <v>12.57</v>
      </c>
      <c r="L936" s="51">
        <v>0.57999999999999996</v>
      </c>
      <c r="M936" s="51">
        <v>0.02</v>
      </c>
      <c r="N936" s="51">
        <v>100.88999999999999</v>
      </c>
      <c r="O936" s="53">
        <v>0.79</v>
      </c>
      <c r="P936" s="53">
        <v>0.66</v>
      </c>
    </row>
    <row r="937" spans="1:16">
      <c r="A937" s="51"/>
      <c r="B937" s="51" t="s">
        <v>686</v>
      </c>
      <c r="C937" s="52" t="s">
        <v>827</v>
      </c>
      <c r="D937" s="51" t="s">
        <v>819</v>
      </c>
      <c r="E937" s="51" t="s">
        <v>614</v>
      </c>
      <c r="F937" s="51">
        <v>10.62</v>
      </c>
      <c r="G937" s="51">
        <v>59.04</v>
      </c>
      <c r="H937" s="51">
        <v>4.26</v>
      </c>
      <c r="I937" s="51">
        <v>0.33</v>
      </c>
      <c r="J937" s="51">
        <v>13.71</v>
      </c>
      <c r="K937" s="51">
        <v>12.8</v>
      </c>
      <c r="L937" s="51">
        <v>0.57999999999999996</v>
      </c>
      <c r="M937" s="51">
        <v>7.0000000000000007E-2</v>
      </c>
      <c r="N937" s="51">
        <v>101.41</v>
      </c>
      <c r="O937" s="53">
        <v>0.79</v>
      </c>
      <c r="P937" s="53">
        <v>0.66</v>
      </c>
    </row>
    <row r="938" spans="1:16">
      <c r="A938" s="51"/>
      <c r="B938" s="51" t="s">
        <v>686</v>
      </c>
      <c r="C938" s="52" t="s">
        <v>828</v>
      </c>
      <c r="D938" s="51" t="s">
        <v>820</v>
      </c>
      <c r="E938" s="51" t="s">
        <v>614</v>
      </c>
      <c r="F938" s="51">
        <v>9.6999999999999993</v>
      </c>
      <c r="G938" s="51">
        <v>58.54</v>
      </c>
      <c r="H938" s="51">
        <v>5.28</v>
      </c>
      <c r="I938" s="51">
        <v>0.21</v>
      </c>
      <c r="J938" s="51">
        <v>12.77</v>
      </c>
      <c r="K938" s="51">
        <v>13.79</v>
      </c>
      <c r="L938" s="51">
        <v>0.65</v>
      </c>
      <c r="M938" s="51">
        <v>0</v>
      </c>
      <c r="N938" s="51">
        <v>100.94</v>
      </c>
      <c r="O938" s="53">
        <v>0.8</v>
      </c>
      <c r="P938" s="53">
        <v>0.62</v>
      </c>
    </row>
    <row r="939" spans="1:16">
      <c r="A939" s="51"/>
      <c r="B939" s="51" t="s">
        <v>686</v>
      </c>
      <c r="C939" s="52" t="s">
        <v>829</v>
      </c>
      <c r="D939" s="51" t="s">
        <v>821</v>
      </c>
      <c r="E939" s="51" t="s">
        <v>614</v>
      </c>
      <c r="F939" s="51">
        <v>10.34</v>
      </c>
      <c r="G939" s="51">
        <v>57.31</v>
      </c>
      <c r="H939" s="51">
        <v>5.12</v>
      </c>
      <c r="I939" s="51">
        <v>0.08</v>
      </c>
      <c r="J939" s="51">
        <v>12.54</v>
      </c>
      <c r="K939" s="51">
        <v>13.71</v>
      </c>
      <c r="L939" s="51">
        <v>0.61</v>
      </c>
      <c r="M939" s="51">
        <v>0.11</v>
      </c>
      <c r="N939" s="51">
        <v>99.820000000000022</v>
      </c>
      <c r="O939" s="53">
        <v>0.79</v>
      </c>
      <c r="P939" s="53">
        <v>0.62</v>
      </c>
    </row>
    <row r="940" spans="1:16">
      <c r="A940" s="51"/>
      <c r="B940" s="51" t="s">
        <v>686</v>
      </c>
      <c r="C940" s="52" t="s">
        <v>830</v>
      </c>
      <c r="D940" s="51" t="s">
        <v>822</v>
      </c>
      <c r="E940" s="51" t="s">
        <v>614</v>
      </c>
      <c r="F940" s="51">
        <v>10.61</v>
      </c>
      <c r="G940" s="51">
        <v>58.55</v>
      </c>
      <c r="H940" s="51">
        <v>4.3099999999999996</v>
      </c>
      <c r="I940" s="51">
        <v>0.32</v>
      </c>
      <c r="J940" s="51">
        <v>14.03</v>
      </c>
      <c r="K940" s="51">
        <v>12.14</v>
      </c>
      <c r="L940" s="51">
        <v>0.57999999999999996</v>
      </c>
      <c r="M940" s="51">
        <v>0.03</v>
      </c>
      <c r="N940" s="51">
        <v>100.57</v>
      </c>
      <c r="O940" s="53">
        <v>0.79</v>
      </c>
      <c r="P940" s="53">
        <v>0.67</v>
      </c>
    </row>
    <row r="941" spans="1:16">
      <c r="A941" s="51"/>
      <c r="B941" s="51" t="s">
        <v>686</v>
      </c>
      <c r="C941" s="52" t="s">
        <v>685</v>
      </c>
      <c r="D941" s="51" t="s">
        <v>854</v>
      </c>
      <c r="E941" s="51">
        <v>5.5500000000000001E-2</v>
      </c>
      <c r="F941" s="51">
        <v>12.3</v>
      </c>
      <c r="G941" s="51">
        <v>53.71</v>
      </c>
      <c r="H941" s="51">
        <v>4.5713130853088941</v>
      </c>
      <c r="I941" s="51">
        <v>0.20349999999999999</v>
      </c>
      <c r="J941" s="51">
        <v>8.33</v>
      </c>
      <c r="K941" s="51">
        <v>21.126682149130179</v>
      </c>
      <c r="L941" s="51">
        <v>0.33510000000000001</v>
      </c>
      <c r="M941" s="51">
        <v>0</v>
      </c>
      <c r="N941" s="51">
        <v>100.63209523443906</v>
      </c>
      <c r="O941" s="53">
        <v>0.74550431283919616</v>
      </c>
      <c r="P941" s="53">
        <v>0.41275122678024173</v>
      </c>
    </row>
    <row r="942" spans="1:16">
      <c r="A942" s="51"/>
      <c r="B942" s="51" t="s">
        <v>686</v>
      </c>
      <c r="C942" s="52" t="s">
        <v>685</v>
      </c>
      <c r="D942" s="51" t="s">
        <v>855</v>
      </c>
      <c r="E942" s="51">
        <v>4.1599999999999998E-2</v>
      </c>
      <c r="F942" s="51">
        <v>12.42</v>
      </c>
      <c r="G942" s="51">
        <v>53.99</v>
      </c>
      <c r="H942" s="51">
        <v>4.3577578565188313</v>
      </c>
      <c r="I942" s="51">
        <v>0.1565</v>
      </c>
      <c r="J942" s="51">
        <v>8.3800000000000008</v>
      </c>
      <c r="K942" s="51">
        <v>21.308841495544627</v>
      </c>
      <c r="L942" s="51">
        <v>0.29160000000000003</v>
      </c>
      <c r="M942" s="51">
        <v>0</v>
      </c>
      <c r="N942" s="51">
        <v>100.94629935206345</v>
      </c>
      <c r="O942" s="53">
        <v>0.74464785129719735</v>
      </c>
      <c r="P942" s="53">
        <v>0.41212096264762149</v>
      </c>
    </row>
    <row r="943" spans="1:16">
      <c r="A943" s="51"/>
      <c r="B943" s="51" t="s">
        <v>686</v>
      </c>
      <c r="C943" s="52" t="s">
        <v>685</v>
      </c>
      <c r="D943" s="51" t="s">
        <v>856</v>
      </c>
      <c r="E943" s="51">
        <v>0.1489</v>
      </c>
      <c r="F943" s="51">
        <v>9.43</v>
      </c>
      <c r="G943" s="51">
        <v>54.02</v>
      </c>
      <c r="H943" s="51">
        <v>5.5777103797115259</v>
      </c>
      <c r="I943" s="51">
        <v>0.2782</v>
      </c>
      <c r="J943" s="51">
        <v>6.58</v>
      </c>
      <c r="K943" s="51">
        <v>23.341114781750061</v>
      </c>
      <c r="L943" s="51">
        <v>0.42470000000000002</v>
      </c>
      <c r="M943" s="51">
        <v>3.6299999999999999E-2</v>
      </c>
      <c r="N943" s="51">
        <v>99.836925161461579</v>
      </c>
      <c r="O943" s="53">
        <v>0.79351347082072088</v>
      </c>
      <c r="P943" s="53">
        <v>0.33445324866323189</v>
      </c>
    </row>
    <row r="944" spans="1:16">
      <c r="A944" s="51"/>
      <c r="B944" s="51" t="s">
        <v>686</v>
      </c>
      <c r="C944" s="52" t="s">
        <v>685</v>
      </c>
      <c r="D944" s="51" t="s">
        <v>857</v>
      </c>
      <c r="E944" s="51">
        <v>1.6799999999999999E-2</v>
      </c>
      <c r="F944" s="51">
        <v>11.63</v>
      </c>
      <c r="G944" s="51">
        <v>53.29</v>
      </c>
      <c r="H944" s="51">
        <v>5.5373755640293671</v>
      </c>
      <c r="I944" s="51">
        <v>0.21879999999999999</v>
      </c>
      <c r="J944" s="51">
        <v>6.94</v>
      </c>
      <c r="K944" s="51">
        <v>23.557408493045006</v>
      </c>
      <c r="L944" s="51">
        <v>0.20680000000000001</v>
      </c>
      <c r="M944" s="51">
        <v>5.3100000000000001E-2</v>
      </c>
      <c r="N944" s="51">
        <v>101.45028405707437</v>
      </c>
      <c r="O944" s="53">
        <v>0.75453324483068374</v>
      </c>
      <c r="P944" s="53">
        <v>0.34432737982622674</v>
      </c>
    </row>
    <row r="945" spans="1:16">
      <c r="A945" s="51"/>
      <c r="B945" s="51" t="s">
        <v>686</v>
      </c>
      <c r="C945" s="52" t="s">
        <v>685</v>
      </c>
      <c r="D945" s="51" t="s">
        <v>858</v>
      </c>
      <c r="E945" s="51">
        <v>1.2699999999999999E-2</v>
      </c>
      <c r="F945" s="51">
        <v>11.87</v>
      </c>
      <c r="G945" s="51">
        <v>54.27</v>
      </c>
      <c r="H945" s="51">
        <v>4.067462009747949</v>
      </c>
      <c r="I945" s="51">
        <v>0.25109999999999999</v>
      </c>
      <c r="J945" s="51">
        <v>6.9</v>
      </c>
      <c r="K945" s="51">
        <v>23.580052895042403</v>
      </c>
      <c r="L945" s="51">
        <v>0.2208</v>
      </c>
      <c r="M945" s="51">
        <v>1.83E-2</v>
      </c>
      <c r="N945" s="51">
        <v>101.19041490479034</v>
      </c>
      <c r="O945" s="53">
        <v>0.75412492725774238</v>
      </c>
      <c r="P945" s="53">
        <v>0.34280705954537649</v>
      </c>
    </row>
    <row r="946" spans="1:16">
      <c r="A946" s="51"/>
      <c r="B946" s="51" t="s">
        <v>686</v>
      </c>
      <c r="C946" s="52" t="s">
        <v>685</v>
      </c>
      <c r="D946" s="51" t="s">
        <v>859</v>
      </c>
      <c r="E946" s="51">
        <v>4.0599999999999997E-2</v>
      </c>
      <c r="F946" s="51">
        <v>12.41</v>
      </c>
      <c r="G946" s="51">
        <v>53.6</v>
      </c>
      <c r="H946" s="51">
        <v>4.4025023185065288</v>
      </c>
      <c r="I946" s="51">
        <v>0.30430000000000001</v>
      </c>
      <c r="J946" s="51">
        <v>7.62</v>
      </c>
      <c r="K946" s="51">
        <v>22.678579935947436</v>
      </c>
      <c r="L946" s="51">
        <v>0.28699999999999998</v>
      </c>
      <c r="M946" s="51">
        <v>4.3E-3</v>
      </c>
      <c r="N946" s="51">
        <v>101.34728225445399</v>
      </c>
      <c r="O946" s="53">
        <v>0.7434205537471561</v>
      </c>
      <c r="P946" s="53">
        <v>0.37459016604156176</v>
      </c>
    </row>
    <row r="947" spans="1:16">
      <c r="A947" s="51"/>
      <c r="B947" s="51" t="s">
        <v>686</v>
      </c>
      <c r="C947" s="52" t="s">
        <v>685</v>
      </c>
      <c r="D947" s="51" t="s">
        <v>860</v>
      </c>
      <c r="E947" s="51">
        <v>1.2500000000000001E-2</v>
      </c>
      <c r="F947" s="51">
        <v>12.59</v>
      </c>
      <c r="G947" s="51">
        <v>53.75</v>
      </c>
      <c r="H947" s="51">
        <v>4.3777546322031515</v>
      </c>
      <c r="I947" s="51">
        <v>0.23019999999999999</v>
      </c>
      <c r="J947" s="51">
        <v>7.79</v>
      </c>
      <c r="K947" s="51">
        <v>22.250848176590704</v>
      </c>
      <c r="L947" s="51">
        <v>0.25319999999999998</v>
      </c>
      <c r="M947" s="51">
        <v>4.2299999999999997E-2</v>
      </c>
      <c r="N947" s="51">
        <v>101.29680280879386</v>
      </c>
      <c r="O947" s="53">
        <v>0.74120057075905188</v>
      </c>
      <c r="P947" s="53">
        <v>0.38426851404074969</v>
      </c>
    </row>
    <row r="948" spans="1:16">
      <c r="A948" s="51"/>
      <c r="B948" s="51" t="s">
        <v>686</v>
      </c>
      <c r="C948" s="52" t="s">
        <v>685</v>
      </c>
      <c r="D948" s="51" t="s">
        <v>861</v>
      </c>
      <c r="E948" s="51">
        <v>0</v>
      </c>
      <c r="F948" s="51">
        <v>12.4</v>
      </c>
      <c r="G948" s="51">
        <v>54.21</v>
      </c>
      <c r="H948" s="51">
        <v>4.2579483409995413</v>
      </c>
      <c r="I948" s="51">
        <v>0.16789999999999999</v>
      </c>
      <c r="J948" s="51">
        <v>7.83</v>
      </c>
      <c r="K948" s="51">
        <v>22.148651196654697</v>
      </c>
      <c r="L948" s="51">
        <v>0.27779999999999999</v>
      </c>
      <c r="M948" s="51">
        <v>0</v>
      </c>
      <c r="N948" s="51">
        <v>101.29229953765424</v>
      </c>
      <c r="O948" s="53">
        <v>0.74572603682267546</v>
      </c>
      <c r="P948" s="53">
        <v>0.38657212619161768</v>
      </c>
    </row>
    <row r="949" spans="1:16">
      <c r="A949" s="51"/>
      <c r="B949" s="51" t="s">
        <v>686</v>
      </c>
      <c r="C949" s="52" t="s">
        <v>685</v>
      </c>
      <c r="D949" s="51" t="s">
        <v>862</v>
      </c>
      <c r="E949" s="51">
        <v>5.0200000000000002E-2</v>
      </c>
      <c r="F949" s="51">
        <v>6.56</v>
      </c>
      <c r="G949" s="51">
        <v>56.75</v>
      </c>
      <c r="H949" s="51">
        <v>5.9604589918669388</v>
      </c>
      <c r="I949" s="51">
        <v>0.26900000000000002</v>
      </c>
      <c r="J949" s="51">
        <v>5.15</v>
      </c>
      <c r="K949" s="51">
        <v>25.006713365921833</v>
      </c>
      <c r="L949" s="51">
        <v>0.3725</v>
      </c>
      <c r="M949" s="51">
        <v>2.4199999999999999E-2</v>
      </c>
      <c r="N949" s="51">
        <v>100.14307235778877</v>
      </c>
      <c r="O949" s="53">
        <v>0.85301444207115651</v>
      </c>
      <c r="P949" s="53">
        <v>0.26853310787689416</v>
      </c>
    </row>
    <row r="950" spans="1:16">
      <c r="A950" s="51"/>
      <c r="B950" s="51" t="s">
        <v>686</v>
      </c>
      <c r="C950" s="52" t="s">
        <v>685</v>
      </c>
      <c r="D950" s="51" t="s">
        <v>863</v>
      </c>
      <c r="E950" s="51">
        <v>2.18E-2</v>
      </c>
      <c r="F950" s="51">
        <v>11.54</v>
      </c>
      <c r="G950" s="51">
        <v>53.37</v>
      </c>
      <c r="H950" s="51">
        <v>5.2509681367964864</v>
      </c>
      <c r="I950" s="51">
        <v>0.2185</v>
      </c>
      <c r="J950" s="51">
        <v>6.78</v>
      </c>
      <c r="K950" s="51">
        <v>23.51512104982541</v>
      </c>
      <c r="L950" s="51">
        <v>0.246</v>
      </c>
      <c r="M950" s="51">
        <v>9.1800000000000007E-2</v>
      </c>
      <c r="N950" s="51">
        <v>101.0341891866219</v>
      </c>
      <c r="O950" s="53">
        <v>0.75624589261924324</v>
      </c>
      <c r="P950" s="53">
        <v>0.33948351375467645</v>
      </c>
    </row>
    <row r="951" spans="1:16">
      <c r="A951" s="51"/>
      <c r="B951" s="51" t="s">
        <v>686</v>
      </c>
      <c r="C951" s="52" t="s">
        <v>685</v>
      </c>
      <c r="D951" s="51" t="s">
        <v>864</v>
      </c>
      <c r="E951" s="51">
        <v>0</v>
      </c>
      <c r="F951" s="51">
        <v>10.37</v>
      </c>
      <c r="G951" s="51">
        <v>57.85</v>
      </c>
      <c r="H951" s="51">
        <v>2.4203319123596847</v>
      </c>
      <c r="I951" s="51">
        <v>0.2495</v>
      </c>
      <c r="J951" s="51">
        <v>7.06</v>
      </c>
      <c r="K951" s="51">
        <v>23.232158693935467</v>
      </c>
      <c r="L951" s="51">
        <v>0.19239999999999999</v>
      </c>
      <c r="M951" s="51">
        <v>1.03E-2</v>
      </c>
      <c r="N951" s="51">
        <v>101.38469060629517</v>
      </c>
      <c r="O951" s="53">
        <v>0.78913403971496998</v>
      </c>
      <c r="P951" s="53">
        <v>0.35137002091340935</v>
      </c>
    </row>
    <row r="952" spans="1:16">
      <c r="A952" s="51"/>
      <c r="B952" s="51" t="s">
        <v>686</v>
      </c>
      <c r="C952" s="52" t="s">
        <v>685</v>
      </c>
      <c r="D952" s="51" t="s">
        <v>865</v>
      </c>
      <c r="E952" s="51">
        <v>3.8100000000000002E-2</v>
      </c>
      <c r="F952" s="51">
        <v>12.32</v>
      </c>
      <c r="G952" s="51">
        <v>53.59</v>
      </c>
      <c r="H952" s="51">
        <v>4.4282350161802313</v>
      </c>
      <c r="I952" s="51">
        <v>0.33600000000000002</v>
      </c>
      <c r="J952" s="51">
        <v>7.85</v>
      </c>
      <c r="K952" s="51">
        <v>22.185425371226764</v>
      </c>
      <c r="L952" s="51">
        <v>0.34279999999999999</v>
      </c>
      <c r="M952" s="51">
        <v>0.112</v>
      </c>
      <c r="N952" s="51">
        <v>101.20256038740699</v>
      </c>
      <c r="O952" s="53">
        <v>0.74477100123372231</v>
      </c>
      <c r="P952" s="53">
        <v>0.3867836863708638</v>
      </c>
    </row>
    <row r="953" spans="1:16">
      <c r="A953" s="51"/>
      <c r="B953" s="51" t="s">
        <v>686</v>
      </c>
      <c r="C953" s="52" t="s">
        <v>685</v>
      </c>
      <c r="D953" s="51" t="s">
        <v>866</v>
      </c>
      <c r="E953" s="51">
        <v>4.19E-2</v>
      </c>
      <c r="F953" s="51">
        <v>9.9499999999999993</v>
      </c>
      <c r="G953" s="51">
        <v>54.55</v>
      </c>
      <c r="H953" s="51">
        <v>5.3695232413087064</v>
      </c>
      <c r="I953" s="51">
        <v>0.30080000000000001</v>
      </c>
      <c r="J953" s="51">
        <v>6.16</v>
      </c>
      <c r="K953" s="51">
        <v>24.328443861323695</v>
      </c>
      <c r="L953" s="51">
        <v>0.26090000000000002</v>
      </c>
      <c r="M953" s="51">
        <v>7.3099999999999998E-2</v>
      </c>
      <c r="N953" s="51">
        <v>101.0346671026324</v>
      </c>
      <c r="O953" s="53">
        <v>0.7862255543842811</v>
      </c>
      <c r="P953" s="53">
        <v>0.31098902988862587</v>
      </c>
    </row>
    <row r="954" spans="1:16">
      <c r="A954" s="51"/>
      <c r="B954" s="51" t="s">
        <v>686</v>
      </c>
      <c r="C954" s="52" t="s">
        <v>685</v>
      </c>
      <c r="D954" s="51" t="s">
        <v>867</v>
      </c>
      <c r="E954" s="51">
        <v>1.6E-2</v>
      </c>
      <c r="F954" s="51">
        <v>12.91</v>
      </c>
      <c r="G954" s="51">
        <v>52.33</v>
      </c>
      <c r="H954" s="51">
        <v>4.3995914052489633</v>
      </c>
      <c r="I954" s="51">
        <v>0.30599999999999999</v>
      </c>
      <c r="J954" s="51">
        <v>7.29</v>
      </c>
      <c r="K954" s="51">
        <v>22.941199207749914</v>
      </c>
      <c r="L954" s="51">
        <v>0.26150000000000001</v>
      </c>
      <c r="M954" s="51">
        <v>8.5800000000000001E-2</v>
      </c>
      <c r="N954" s="51">
        <v>100.5400906129989</v>
      </c>
      <c r="O954" s="53">
        <v>0.73112634611510974</v>
      </c>
      <c r="P954" s="53">
        <v>0.36161510671215485</v>
      </c>
    </row>
    <row r="955" spans="1:16">
      <c r="A955" s="51"/>
      <c r="B955" s="51" t="s">
        <v>686</v>
      </c>
      <c r="C955" s="52" t="s">
        <v>685</v>
      </c>
      <c r="D955" s="51" t="s">
        <v>868</v>
      </c>
      <c r="E955" s="51">
        <v>1.1599999999999999E-2</v>
      </c>
      <c r="F955" s="51">
        <v>13.05</v>
      </c>
      <c r="G955" s="51">
        <v>53.03</v>
      </c>
      <c r="H955" s="51">
        <v>4.2166109340839153</v>
      </c>
      <c r="I955" s="51">
        <v>0.29609999999999997</v>
      </c>
      <c r="J955" s="51">
        <v>7.59</v>
      </c>
      <c r="K955" s="51">
        <v>22.765847050581478</v>
      </c>
      <c r="L955" s="51">
        <v>0.31590000000000001</v>
      </c>
      <c r="M955" s="51">
        <v>0.1197</v>
      </c>
      <c r="N955" s="51">
        <v>101.39575798466538</v>
      </c>
      <c r="O955" s="53">
        <v>0.7316179145100542</v>
      </c>
      <c r="P955" s="53">
        <v>0.37276805226408399</v>
      </c>
    </row>
    <row r="956" spans="1:16">
      <c r="A956" s="51"/>
      <c r="B956" s="51" t="s">
        <v>686</v>
      </c>
      <c r="C956" s="52" t="s">
        <v>685</v>
      </c>
      <c r="D956" s="51" t="s">
        <v>869</v>
      </c>
      <c r="E956" s="51">
        <v>4.0000000000000002E-4</v>
      </c>
      <c r="F956" s="51">
        <v>12.75</v>
      </c>
      <c r="G956" s="51">
        <v>53.69</v>
      </c>
      <c r="H956" s="51">
        <v>4.0808208873053262</v>
      </c>
      <c r="I956" s="51">
        <v>0.2301</v>
      </c>
      <c r="J956" s="51">
        <v>7.59</v>
      </c>
      <c r="K956" s="51">
        <v>22.488032429915879</v>
      </c>
      <c r="L956" s="51">
        <v>0.32650000000000001</v>
      </c>
      <c r="M956" s="51">
        <v>0.13880000000000001</v>
      </c>
      <c r="N956" s="51">
        <v>101.29465331722119</v>
      </c>
      <c r="O956" s="53">
        <v>0.73855518207908744</v>
      </c>
      <c r="P956" s="53">
        <v>0.3756432988780421</v>
      </c>
    </row>
    <row r="957" spans="1:16">
      <c r="A957" s="51"/>
      <c r="B957" s="51" t="s">
        <v>686</v>
      </c>
      <c r="C957" s="52" t="s">
        <v>685</v>
      </c>
      <c r="D957" s="51" t="s">
        <v>870</v>
      </c>
      <c r="E957" s="51">
        <v>4.07E-2</v>
      </c>
      <c r="F957" s="51">
        <v>12.48</v>
      </c>
      <c r="G957" s="51">
        <v>54.02</v>
      </c>
      <c r="H957" s="51">
        <v>4.3224708086440025</v>
      </c>
      <c r="I957" s="51">
        <v>0.24110000000000001</v>
      </c>
      <c r="J957" s="51">
        <v>8.07</v>
      </c>
      <c r="K957" s="51">
        <v>21.810593169783367</v>
      </c>
      <c r="L957" s="51">
        <v>0.20069999999999999</v>
      </c>
      <c r="M957" s="51">
        <v>9.64E-2</v>
      </c>
      <c r="N957" s="51">
        <v>101.28196397842737</v>
      </c>
      <c r="O957" s="53">
        <v>0.74383625869220416</v>
      </c>
      <c r="P957" s="53">
        <v>0.39743301535434489</v>
      </c>
    </row>
    <row r="958" spans="1:16">
      <c r="A958" s="51"/>
      <c r="B958" s="51" t="s">
        <v>686</v>
      </c>
      <c r="C958" s="52" t="s">
        <v>685</v>
      </c>
      <c r="D958" s="51" t="s">
        <v>871</v>
      </c>
      <c r="E958" s="51">
        <v>2.8999999999999998E-3</v>
      </c>
      <c r="F958" s="51">
        <v>12.21</v>
      </c>
      <c r="G958" s="51">
        <v>52.76</v>
      </c>
      <c r="H958" s="51">
        <v>5.1583678250030456</v>
      </c>
      <c r="I958" s="51">
        <v>0.25900000000000001</v>
      </c>
      <c r="J958" s="51">
        <v>6.76</v>
      </c>
      <c r="K958" s="51">
        <v>23.738443830039298</v>
      </c>
      <c r="L958" s="51">
        <v>0.26590000000000003</v>
      </c>
      <c r="M958" s="51">
        <v>4.07E-2</v>
      </c>
      <c r="N958" s="51">
        <v>101.19531165504235</v>
      </c>
      <c r="O958" s="53">
        <v>0.7435066798110187</v>
      </c>
      <c r="P958" s="53">
        <v>0.33670713925615253</v>
      </c>
    </row>
    <row r="959" spans="1:16">
      <c r="A959" s="51"/>
      <c r="B959" s="51" t="s">
        <v>686</v>
      </c>
      <c r="C959" s="52" t="s">
        <v>685</v>
      </c>
      <c r="D959" s="51" t="s">
        <v>872</v>
      </c>
      <c r="E959" s="51">
        <v>2.7900000000000001E-2</v>
      </c>
      <c r="F959" s="51">
        <v>12.92</v>
      </c>
      <c r="G959" s="51">
        <v>52.69</v>
      </c>
      <c r="H959" s="51">
        <v>4.3882766988270134</v>
      </c>
      <c r="I959" s="51">
        <v>0.22159999999999999</v>
      </c>
      <c r="J959" s="51">
        <v>7.14</v>
      </c>
      <c r="K959" s="51">
        <v>23.291380305179526</v>
      </c>
      <c r="L959" s="51">
        <v>0.33119999999999999</v>
      </c>
      <c r="M959" s="51">
        <v>0.1148</v>
      </c>
      <c r="N959" s="51">
        <v>101.12515700400654</v>
      </c>
      <c r="O959" s="53">
        <v>0.73232018318527059</v>
      </c>
      <c r="P959" s="53">
        <v>0.35336037681365262</v>
      </c>
    </row>
    <row r="960" spans="1:16">
      <c r="A960" s="51"/>
      <c r="B960" s="51" t="s">
        <v>686</v>
      </c>
      <c r="C960" s="52" t="s">
        <v>685</v>
      </c>
      <c r="D960" s="51" t="s">
        <v>873</v>
      </c>
      <c r="E960" s="51">
        <v>1.04E-2</v>
      </c>
      <c r="F960" s="51">
        <v>12.98</v>
      </c>
      <c r="G960" s="51">
        <v>52.77</v>
      </c>
      <c r="H960" s="51">
        <v>5.0732432746822509</v>
      </c>
      <c r="I960" s="51">
        <v>0.27679999999999999</v>
      </c>
      <c r="J960" s="51">
        <v>7.49</v>
      </c>
      <c r="K960" s="51">
        <v>22.885039837761262</v>
      </c>
      <c r="L960" s="51">
        <v>0.31780000000000003</v>
      </c>
      <c r="M960" s="51">
        <v>0.17449999999999999</v>
      </c>
      <c r="N960" s="51">
        <v>101.97778311244352</v>
      </c>
      <c r="O960" s="53">
        <v>0.73170891025091545</v>
      </c>
      <c r="P960" s="53">
        <v>0.36845636268502291</v>
      </c>
    </row>
    <row r="961" spans="1:16">
      <c r="A961" s="51"/>
      <c r="B961" s="51" t="s">
        <v>686</v>
      </c>
      <c r="C961" s="52" t="s">
        <v>685</v>
      </c>
      <c r="D961" s="51" t="s">
        <v>874</v>
      </c>
      <c r="E961" s="51">
        <v>1.9300000000000001E-2</v>
      </c>
      <c r="F961" s="51">
        <v>12.93</v>
      </c>
      <c r="G961" s="51">
        <v>52.91</v>
      </c>
      <c r="H961" s="51">
        <v>4.6837957614903685</v>
      </c>
      <c r="I961" s="51">
        <v>0.23780000000000001</v>
      </c>
      <c r="J961" s="51">
        <v>7.68</v>
      </c>
      <c r="K961" s="51">
        <v>22.595468998506604</v>
      </c>
      <c r="L961" s="51">
        <v>0.25319999999999998</v>
      </c>
      <c r="M961" s="51">
        <v>2.3E-2</v>
      </c>
      <c r="N961" s="51">
        <v>101.33256475999698</v>
      </c>
      <c r="O961" s="53">
        <v>0.73298477515676608</v>
      </c>
      <c r="P961" s="53">
        <v>0.37729159969042547</v>
      </c>
    </row>
    <row r="962" spans="1:16">
      <c r="A962" s="51"/>
      <c r="B962" s="51" t="s">
        <v>686</v>
      </c>
      <c r="C962" s="52" t="s">
        <v>685</v>
      </c>
      <c r="D962" s="51" t="s">
        <v>875</v>
      </c>
      <c r="E962" s="51">
        <v>1.04E-2</v>
      </c>
      <c r="F962" s="51">
        <v>12.56</v>
      </c>
      <c r="G962" s="51">
        <v>54.62</v>
      </c>
      <c r="H962" s="51">
        <v>4.2592176394527934</v>
      </c>
      <c r="I962" s="51">
        <v>0.25180000000000002</v>
      </c>
      <c r="J962" s="51">
        <v>7.84</v>
      </c>
      <c r="K962" s="51">
        <v>22.767509067929662</v>
      </c>
      <c r="L962" s="51">
        <v>0.25650000000000001</v>
      </c>
      <c r="M962" s="51">
        <v>6.2100000000000002E-2</v>
      </c>
      <c r="N962" s="51">
        <v>102.62752670738247</v>
      </c>
      <c r="O962" s="53">
        <v>0.74472241754482016</v>
      </c>
      <c r="P962" s="53">
        <v>0.38035875320555151</v>
      </c>
    </row>
    <row r="963" spans="1:16">
      <c r="A963" s="51"/>
      <c r="B963" s="51" t="s">
        <v>686</v>
      </c>
      <c r="C963" s="52" t="s">
        <v>685</v>
      </c>
      <c r="D963" s="51" t="s">
        <v>876</v>
      </c>
      <c r="E963" s="51">
        <v>5.7799999999999997E-2</v>
      </c>
      <c r="F963" s="51">
        <v>12.58</v>
      </c>
      <c r="G963" s="51">
        <v>54.08</v>
      </c>
      <c r="H963" s="51">
        <v>3.9102490400029355</v>
      </c>
      <c r="I963" s="51">
        <v>0.19339999999999999</v>
      </c>
      <c r="J963" s="51">
        <v>7.78</v>
      </c>
      <c r="K963" s="51">
        <v>22.471514856359075</v>
      </c>
      <c r="L963" s="51">
        <v>0.17949999999999999</v>
      </c>
      <c r="M963" s="51">
        <v>8.2600000000000007E-2</v>
      </c>
      <c r="N963" s="51">
        <v>101.33506389636202</v>
      </c>
      <c r="O963" s="53">
        <v>0.7425248769973305</v>
      </c>
      <c r="P963" s="53">
        <v>0.3816330988055131</v>
      </c>
    </row>
    <row r="964" spans="1:16">
      <c r="A964" s="51"/>
      <c r="B964" s="51" t="s">
        <v>686</v>
      </c>
      <c r="C964" s="52" t="s">
        <v>685</v>
      </c>
      <c r="D964" s="51" t="s">
        <v>877</v>
      </c>
      <c r="E964" s="51">
        <v>1.67E-2</v>
      </c>
      <c r="F964" s="51">
        <v>3.57</v>
      </c>
      <c r="G964" s="51">
        <v>60.32</v>
      </c>
      <c r="H964" s="51">
        <v>5.8210152920344882</v>
      </c>
      <c r="I964" s="51">
        <v>0.2707</v>
      </c>
      <c r="J964" s="51">
        <v>4.28</v>
      </c>
      <c r="K964" s="51">
        <v>25.81218634250606</v>
      </c>
      <c r="L964" s="51">
        <v>0.43140000000000001</v>
      </c>
      <c r="M964" s="51">
        <v>7.22E-2</v>
      </c>
      <c r="N964" s="51">
        <v>100.59420163454054</v>
      </c>
      <c r="O964" s="53">
        <v>0.91892837932533344</v>
      </c>
      <c r="P964" s="53">
        <v>0.22814349789678254</v>
      </c>
    </row>
    <row r="965" spans="1:16">
      <c r="A965" s="51"/>
      <c r="B965" s="51" t="s">
        <v>686</v>
      </c>
      <c r="C965" s="52" t="s">
        <v>685</v>
      </c>
      <c r="D965" s="51" t="s">
        <v>878</v>
      </c>
      <c r="E965" s="51">
        <v>2.12E-2</v>
      </c>
      <c r="F965" s="51">
        <v>11.87</v>
      </c>
      <c r="G965" s="51">
        <v>53.32</v>
      </c>
      <c r="H965" s="51">
        <v>5.0131783965090584</v>
      </c>
      <c r="I965" s="51">
        <v>0.1699</v>
      </c>
      <c r="J965" s="51">
        <v>6.82</v>
      </c>
      <c r="K965" s="51">
        <v>23.529086876541886</v>
      </c>
      <c r="L965" s="51">
        <v>0.30380000000000001</v>
      </c>
      <c r="M965" s="51">
        <v>0.14910000000000001</v>
      </c>
      <c r="N965" s="51">
        <v>101.19626527305094</v>
      </c>
      <c r="O965" s="53">
        <v>0.75083570754656515</v>
      </c>
      <c r="P965" s="53">
        <v>0.34067041340296156</v>
      </c>
    </row>
    <row r="966" spans="1:16">
      <c r="A966" s="51"/>
      <c r="B966" s="51" t="s">
        <v>686</v>
      </c>
      <c r="C966" s="52" t="s">
        <v>685</v>
      </c>
      <c r="D966" s="51" t="s">
        <v>879</v>
      </c>
      <c r="E966" s="51">
        <v>1.46E-2</v>
      </c>
      <c r="F966" s="51">
        <v>11.77</v>
      </c>
      <c r="G966" s="51">
        <v>54.86</v>
      </c>
      <c r="H966" s="51">
        <v>3.9561704809168021</v>
      </c>
      <c r="I966" s="51">
        <v>0.28149999999999997</v>
      </c>
      <c r="J966" s="51">
        <v>7.4</v>
      </c>
      <c r="K966" s="51">
        <v>22.860194238163903</v>
      </c>
      <c r="L966" s="51">
        <v>0.23860000000000001</v>
      </c>
      <c r="M966" s="51">
        <v>5.3999999999999999E-2</v>
      </c>
      <c r="N966" s="51">
        <v>101.4350647190807</v>
      </c>
      <c r="O966" s="53">
        <v>0.75768104401383807</v>
      </c>
      <c r="P966" s="53">
        <v>0.36589983908546797</v>
      </c>
    </row>
    <row r="967" spans="1:16">
      <c r="A967" s="51"/>
      <c r="B967" s="51" t="s">
        <v>686</v>
      </c>
      <c r="C967" s="52" t="s">
        <v>685</v>
      </c>
      <c r="D967" s="51" t="s">
        <v>880</v>
      </c>
      <c r="E967" s="51">
        <v>1.2800000000000001E-2</v>
      </c>
      <c r="F967" s="51">
        <v>10</v>
      </c>
      <c r="G967" s="51">
        <v>53.67</v>
      </c>
      <c r="H967" s="51">
        <v>5.9110500759447397</v>
      </c>
      <c r="I967" s="51">
        <v>0.29609999999999997</v>
      </c>
      <c r="J967" s="51">
        <v>6</v>
      </c>
      <c r="K967" s="51">
        <v>24.331172052531606</v>
      </c>
      <c r="L967" s="51">
        <v>0.35289999999999999</v>
      </c>
      <c r="M967" s="51">
        <v>0.1153</v>
      </c>
      <c r="N967" s="51">
        <v>100.68932212847635</v>
      </c>
      <c r="O967" s="53">
        <v>0.7826278070338577</v>
      </c>
      <c r="P967" s="53">
        <v>0.30535434090390334</v>
      </c>
    </row>
    <row r="968" spans="1:16">
      <c r="A968" s="51"/>
      <c r="B968" s="51" t="s">
        <v>686</v>
      </c>
      <c r="C968" s="52" t="s">
        <v>685</v>
      </c>
      <c r="D968" s="51" t="s">
        <v>881</v>
      </c>
      <c r="E968" s="51">
        <v>2.7E-2</v>
      </c>
      <c r="F968" s="51">
        <v>13.05</v>
      </c>
      <c r="G968" s="51">
        <v>51.9</v>
      </c>
      <c r="H968" s="51">
        <v>5.1443464155190055</v>
      </c>
      <c r="I968" s="51">
        <v>0.29770000000000002</v>
      </c>
      <c r="J968" s="51">
        <v>7.35</v>
      </c>
      <c r="K968" s="51">
        <v>23.031060448688859</v>
      </c>
      <c r="L968" s="51">
        <v>0.26989999999999997</v>
      </c>
      <c r="M968" s="51">
        <v>0.1082</v>
      </c>
      <c r="N968" s="51">
        <v>101.17820686420788</v>
      </c>
      <c r="O968" s="53">
        <v>0.7273676243916366</v>
      </c>
      <c r="P968" s="53">
        <v>0.36260543609589169</v>
      </c>
    </row>
    <row r="969" spans="1:16">
      <c r="A969" s="51"/>
      <c r="B969" s="51" t="s">
        <v>686</v>
      </c>
      <c r="C969" s="52" t="s">
        <v>685</v>
      </c>
      <c r="D969" s="51" t="s">
        <v>882</v>
      </c>
      <c r="E969" s="51">
        <v>3.04E-2</v>
      </c>
      <c r="F969" s="51">
        <v>11.97</v>
      </c>
      <c r="G969" s="51">
        <v>53.73</v>
      </c>
      <c r="H969" s="51">
        <v>4.518526701840222</v>
      </c>
      <c r="I969" s="51">
        <v>0.30980000000000002</v>
      </c>
      <c r="J969" s="51">
        <v>7.09</v>
      </c>
      <c r="K969" s="51">
        <v>23.434179918229024</v>
      </c>
      <c r="L969" s="51">
        <v>0.2858</v>
      </c>
      <c r="M969" s="51">
        <v>0.12590000000000001</v>
      </c>
      <c r="N969" s="51">
        <v>101.49460662006923</v>
      </c>
      <c r="O969" s="53">
        <v>0.75069924380473785</v>
      </c>
      <c r="P969" s="53">
        <v>0.35036380844293369</v>
      </c>
    </row>
    <row r="970" spans="1:16">
      <c r="A970" s="51"/>
      <c r="B970" s="51" t="s">
        <v>686</v>
      </c>
      <c r="C970" s="52" t="s">
        <v>685</v>
      </c>
      <c r="D970" s="51" t="s">
        <v>883</v>
      </c>
      <c r="E970" s="51">
        <v>6.4100000000000004E-2</v>
      </c>
      <c r="F970" s="51">
        <v>13.42</v>
      </c>
      <c r="G970" s="51">
        <v>52.82</v>
      </c>
      <c r="H970" s="51">
        <v>4.3321220793427164</v>
      </c>
      <c r="I970" s="51">
        <v>0.249</v>
      </c>
      <c r="J970" s="51">
        <v>8.66</v>
      </c>
      <c r="K970" s="51">
        <v>20.981908850134335</v>
      </c>
      <c r="L970" s="51">
        <v>0.27760000000000001</v>
      </c>
      <c r="M970" s="51">
        <v>6.0999999999999999E-2</v>
      </c>
      <c r="N970" s="51">
        <v>100.86573092947705</v>
      </c>
      <c r="O970" s="53">
        <v>0.72530300738583153</v>
      </c>
      <c r="P970" s="53">
        <v>0.42387745494919576</v>
      </c>
    </row>
    <row r="971" spans="1:16">
      <c r="A971" s="51"/>
      <c r="B971" s="51" t="s">
        <v>686</v>
      </c>
      <c r="C971" s="52" t="s">
        <v>685</v>
      </c>
      <c r="D971" s="51" t="s">
        <v>884</v>
      </c>
      <c r="E971" s="51">
        <v>3.1899999999999998E-2</v>
      </c>
      <c r="F971" s="51">
        <v>12.99</v>
      </c>
      <c r="G971" s="51">
        <v>53.21</v>
      </c>
      <c r="H971" s="51">
        <v>4.1728318128655539</v>
      </c>
      <c r="I971" s="51">
        <v>0.16889999999999999</v>
      </c>
      <c r="J971" s="51">
        <v>8.74</v>
      </c>
      <c r="K971" s="51">
        <v>20.595239985924636</v>
      </c>
      <c r="L971" s="51">
        <v>0.3165</v>
      </c>
      <c r="M971" s="51">
        <v>0.10979999999999999</v>
      </c>
      <c r="N971" s="51">
        <v>100.33517179879018</v>
      </c>
      <c r="O971" s="53">
        <v>0.73318521187584806</v>
      </c>
      <c r="P971" s="53">
        <v>0.43067935838019328</v>
      </c>
    </row>
    <row r="972" spans="1:16">
      <c r="A972" s="51"/>
      <c r="B972" s="51" t="s">
        <v>686</v>
      </c>
      <c r="C972" s="52" t="s">
        <v>685</v>
      </c>
      <c r="D972" s="51" t="s">
        <v>885</v>
      </c>
      <c r="E972" s="51">
        <v>2.6200000000000001E-2</v>
      </c>
      <c r="F972" s="51">
        <v>12.95</v>
      </c>
      <c r="G972" s="51">
        <v>53.77</v>
      </c>
      <c r="H972" s="51">
        <v>4.0193071607922661</v>
      </c>
      <c r="I972" s="51">
        <v>0.18090000000000001</v>
      </c>
      <c r="J972" s="51">
        <v>8.5299999999999994</v>
      </c>
      <c r="K972" s="51">
        <v>21.013383158386631</v>
      </c>
      <c r="L972" s="51">
        <v>0.26169999999999999</v>
      </c>
      <c r="M972" s="51">
        <v>6.54E-2</v>
      </c>
      <c r="N972" s="51">
        <v>100.8168903191789</v>
      </c>
      <c r="O972" s="53">
        <v>0.73582819464805016</v>
      </c>
      <c r="P972" s="53">
        <v>0.41982293466891524</v>
      </c>
    </row>
    <row r="973" spans="1:16">
      <c r="A973" s="51"/>
      <c r="B973" s="51" t="s">
        <v>686</v>
      </c>
      <c r="C973" s="52" t="s">
        <v>685</v>
      </c>
      <c r="D973" s="51" t="s">
        <v>886</v>
      </c>
      <c r="E973" s="51">
        <v>3.5400000000000001E-2</v>
      </c>
      <c r="F973" s="51">
        <v>3.92</v>
      </c>
      <c r="G973" s="51">
        <v>61.02</v>
      </c>
      <c r="H973" s="51">
        <v>5.036698252394924</v>
      </c>
      <c r="I973" s="51">
        <v>0.19670000000000001</v>
      </c>
      <c r="J973" s="51">
        <v>5.51</v>
      </c>
      <c r="K973" s="51">
        <v>23.957923451228467</v>
      </c>
      <c r="L973" s="51">
        <v>0.3518</v>
      </c>
      <c r="M973" s="51">
        <v>4.2500000000000003E-2</v>
      </c>
      <c r="N973" s="51">
        <v>100.07102170362342</v>
      </c>
      <c r="O973" s="53">
        <v>0.91260675776951949</v>
      </c>
      <c r="P973" s="53">
        <v>0.29076642855859114</v>
      </c>
    </row>
    <row r="974" spans="1:16">
      <c r="A974" s="51"/>
      <c r="B974" s="51" t="s">
        <v>686</v>
      </c>
      <c r="C974" s="52" t="s">
        <v>685</v>
      </c>
      <c r="D974" s="51" t="s">
        <v>887</v>
      </c>
      <c r="E974" s="51">
        <v>9.1999999999999998E-3</v>
      </c>
      <c r="F974" s="51">
        <v>13.41</v>
      </c>
      <c r="G974" s="51">
        <v>53.43</v>
      </c>
      <c r="H974" s="51">
        <v>3.8795068884231019</v>
      </c>
      <c r="I974" s="51">
        <v>0.15340000000000001</v>
      </c>
      <c r="J974" s="51">
        <v>8.8000000000000007</v>
      </c>
      <c r="K974" s="51">
        <v>20.699176982865776</v>
      </c>
      <c r="L974" s="51">
        <v>0.23749999999999999</v>
      </c>
      <c r="M974" s="51">
        <v>4.9399999999999999E-2</v>
      </c>
      <c r="N974" s="51">
        <v>100.66818387128889</v>
      </c>
      <c r="O974" s="53">
        <v>0.72773255552805771</v>
      </c>
      <c r="P974" s="53">
        <v>0.43112262079938102</v>
      </c>
    </row>
    <row r="975" spans="1:16">
      <c r="A975" s="51"/>
      <c r="B975" s="51" t="s">
        <v>686</v>
      </c>
      <c r="C975" s="52" t="s">
        <v>685</v>
      </c>
      <c r="D975" s="51" t="s">
        <v>888</v>
      </c>
      <c r="E975" s="51">
        <v>3.3999999999999998E-3</v>
      </c>
      <c r="F975" s="51">
        <v>13.05</v>
      </c>
      <c r="G975" s="51">
        <v>54.58</v>
      </c>
      <c r="H975" s="51">
        <v>3.8112458441421087</v>
      </c>
      <c r="I975" s="51">
        <v>0.16159999999999999</v>
      </c>
      <c r="J975" s="51">
        <v>8.92</v>
      </c>
      <c r="K975" s="51">
        <v>20.720599022161739</v>
      </c>
      <c r="L975" s="51">
        <v>0.25690000000000002</v>
      </c>
      <c r="M975" s="51">
        <v>4.9799999999999997E-2</v>
      </c>
      <c r="N975" s="51">
        <v>101.55354486630385</v>
      </c>
      <c r="O975" s="53">
        <v>0.73723691100136601</v>
      </c>
      <c r="P975" s="53">
        <v>0.434193338281055</v>
      </c>
    </row>
    <row r="976" spans="1:16">
      <c r="A976" s="51"/>
      <c r="B976" s="51" t="s">
        <v>686</v>
      </c>
      <c r="C976" s="52" t="s">
        <v>685</v>
      </c>
      <c r="D976" s="51" t="s">
        <v>889</v>
      </c>
      <c r="E976" s="51">
        <v>2.81E-2</v>
      </c>
      <c r="F976" s="51">
        <v>13</v>
      </c>
      <c r="G976" s="51">
        <v>54.35</v>
      </c>
      <c r="H976" s="51">
        <v>3.5124457140354828</v>
      </c>
      <c r="I976" s="51">
        <v>0.2291</v>
      </c>
      <c r="J976" s="51">
        <v>8.89</v>
      </c>
      <c r="K976" s="51">
        <v>20.749462669449368</v>
      </c>
      <c r="L976" s="51">
        <v>0.26319999999999999</v>
      </c>
      <c r="M976" s="51">
        <v>0</v>
      </c>
      <c r="N976" s="51">
        <v>101.02230838348486</v>
      </c>
      <c r="O976" s="53">
        <v>0.73716249196627126</v>
      </c>
      <c r="P976" s="53">
        <v>0.43302409389823621</v>
      </c>
    </row>
    <row r="977" spans="1:16">
      <c r="A977" s="51"/>
      <c r="B977" s="51" t="s">
        <v>686</v>
      </c>
      <c r="C977" s="52" t="s">
        <v>685</v>
      </c>
      <c r="D977" s="51" t="s">
        <v>890</v>
      </c>
      <c r="E977" s="51">
        <v>0</v>
      </c>
      <c r="F977" s="51">
        <v>12.96</v>
      </c>
      <c r="G977" s="51">
        <v>54.02</v>
      </c>
      <c r="H977" s="51">
        <v>3.8601711545808346</v>
      </c>
      <c r="I977" s="51">
        <v>0.217</v>
      </c>
      <c r="J977" s="51">
        <v>8.75</v>
      </c>
      <c r="K977" s="51">
        <v>20.866575489091186</v>
      </c>
      <c r="L977" s="51">
        <v>0.22090000000000001</v>
      </c>
      <c r="M977" s="51">
        <v>8.3999999999999995E-3</v>
      </c>
      <c r="N977" s="51">
        <v>100.90304664367203</v>
      </c>
      <c r="O977" s="53">
        <v>0.73657914829236248</v>
      </c>
      <c r="P977" s="53">
        <v>0.42775293473903753</v>
      </c>
    </row>
    <row r="978" spans="1:16">
      <c r="A978" s="51"/>
      <c r="B978" s="51" t="s">
        <v>686</v>
      </c>
      <c r="C978" s="52" t="s">
        <v>685</v>
      </c>
      <c r="D978" s="51" t="s">
        <v>891</v>
      </c>
      <c r="E978" s="51">
        <v>2.7900000000000001E-2</v>
      </c>
      <c r="F978" s="51">
        <v>13.3</v>
      </c>
      <c r="G978" s="51">
        <v>53.93</v>
      </c>
      <c r="H978" s="51">
        <v>3.9065408577732246</v>
      </c>
      <c r="I978" s="51">
        <v>0.14119999999999999</v>
      </c>
      <c r="J978" s="51">
        <v>8.6199999999999992</v>
      </c>
      <c r="K978" s="51">
        <v>21.034851519561787</v>
      </c>
      <c r="L978" s="51">
        <v>0.29909999999999998</v>
      </c>
      <c r="M978" s="51">
        <v>8.5599999999999996E-2</v>
      </c>
      <c r="N978" s="51">
        <v>101.34519237733501</v>
      </c>
      <c r="O978" s="53">
        <v>0.73119617733280018</v>
      </c>
      <c r="P978" s="53">
        <v>0.42213241388641654</v>
      </c>
    </row>
    <row r="979" spans="1:16">
      <c r="A979" s="51"/>
      <c r="B979" s="51" t="s">
        <v>686</v>
      </c>
      <c r="C979" s="52" t="s">
        <v>685</v>
      </c>
      <c r="D979" s="51" t="s">
        <v>892</v>
      </c>
      <c r="E979" s="51">
        <v>0</v>
      </c>
      <c r="F979" s="51">
        <v>13.05</v>
      </c>
      <c r="G979" s="51">
        <v>54.23</v>
      </c>
      <c r="H979" s="51">
        <v>3.8367446402686749</v>
      </c>
      <c r="I979" s="51">
        <v>0.1555</v>
      </c>
      <c r="J979" s="51">
        <v>9.01</v>
      </c>
      <c r="K979" s="51">
        <v>20.497654924628772</v>
      </c>
      <c r="L979" s="51">
        <v>0.25459999999999999</v>
      </c>
      <c r="M979" s="51">
        <v>6.7900000000000002E-2</v>
      </c>
      <c r="N979" s="51">
        <v>101.10239956489745</v>
      </c>
      <c r="O979" s="53">
        <v>0.73598876903479848</v>
      </c>
      <c r="P979" s="53">
        <v>0.43932411463841914</v>
      </c>
    </row>
    <row r="980" spans="1:16">
      <c r="A980" s="51"/>
      <c r="B980" s="51" t="s">
        <v>686</v>
      </c>
      <c r="C980" s="52" t="s">
        <v>685</v>
      </c>
      <c r="D980" s="51" t="s">
        <v>893</v>
      </c>
      <c r="E980" s="51">
        <v>1.26E-2</v>
      </c>
      <c r="F980" s="51">
        <v>12.94</v>
      </c>
      <c r="G980" s="51">
        <v>54.13</v>
      </c>
      <c r="H980" s="51">
        <v>4.2961868397329006</v>
      </c>
      <c r="I980" s="51">
        <v>0.16300000000000001</v>
      </c>
      <c r="J980" s="51">
        <v>9.26</v>
      </c>
      <c r="K980" s="51">
        <v>20.024243774433746</v>
      </c>
      <c r="L980" s="51">
        <v>0.23400000000000001</v>
      </c>
      <c r="M980" s="51">
        <v>4.41E-2</v>
      </c>
      <c r="N980" s="51">
        <v>101.10413061416664</v>
      </c>
      <c r="O980" s="53">
        <v>0.73727291981627774</v>
      </c>
      <c r="P980" s="53">
        <v>0.4518571552864965</v>
      </c>
    </row>
    <row r="981" spans="1:16">
      <c r="A981" s="51"/>
      <c r="B981" s="51" t="s">
        <v>686</v>
      </c>
      <c r="C981" s="52" t="s">
        <v>685</v>
      </c>
      <c r="D981" s="51" t="s">
        <v>894</v>
      </c>
      <c r="E981" s="51">
        <v>0</v>
      </c>
      <c r="F981" s="51">
        <v>12.85</v>
      </c>
      <c r="G981" s="51">
        <v>54.61</v>
      </c>
      <c r="H981" s="51">
        <v>3.6332067019847649</v>
      </c>
      <c r="I981" s="51">
        <v>0.12529999999999999</v>
      </c>
      <c r="J981" s="51">
        <v>8.81</v>
      </c>
      <c r="K981" s="51">
        <v>20.750800602741045</v>
      </c>
      <c r="L981" s="51">
        <v>0.2475</v>
      </c>
      <c r="M981" s="51">
        <v>2.5399999999999999E-2</v>
      </c>
      <c r="N981" s="51">
        <v>101.0522073047258</v>
      </c>
      <c r="O981" s="53">
        <v>0.74032343575699811</v>
      </c>
      <c r="P981" s="53">
        <v>0.43079028829238541</v>
      </c>
    </row>
    <row r="982" spans="1:16">
      <c r="A982" s="51"/>
      <c r="B982" s="51" t="s">
        <v>686</v>
      </c>
      <c r="C982" s="52" t="s">
        <v>685</v>
      </c>
      <c r="D982" s="51" t="s">
        <v>895</v>
      </c>
      <c r="E982" s="51">
        <v>7.1300000000000002E-2</v>
      </c>
      <c r="F982" s="51">
        <v>13.32</v>
      </c>
      <c r="G982" s="51">
        <v>52.63</v>
      </c>
      <c r="H982" s="51">
        <v>4.7344126569931833</v>
      </c>
      <c r="I982" s="51">
        <v>0.19700000000000001</v>
      </c>
      <c r="J982" s="51">
        <v>8.44</v>
      </c>
      <c r="K982" s="51">
        <v>21.279923358568613</v>
      </c>
      <c r="L982" s="51">
        <v>0.27810000000000001</v>
      </c>
      <c r="M982" s="51">
        <v>8.7999999999999995E-2</v>
      </c>
      <c r="N982" s="51">
        <v>101.03873601556178</v>
      </c>
      <c r="O982" s="53">
        <v>0.72607455320489955</v>
      </c>
      <c r="P982" s="53">
        <v>0.41418000525932469</v>
      </c>
    </row>
    <row r="983" spans="1:16">
      <c r="A983" s="51"/>
      <c r="B983" s="51" t="s">
        <v>686</v>
      </c>
      <c r="C983" s="52" t="s">
        <v>685</v>
      </c>
      <c r="D983" s="51" t="s">
        <v>896</v>
      </c>
      <c r="E983" s="51">
        <v>7.8700000000000006E-2</v>
      </c>
      <c r="F983" s="51">
        <v>13.15</v>
      </c>
      <c r="G983" s="51">
        <v>53.35</v>
      </c>
      <c r="H983" s="51">
        <v>3.8091799022752224</v>
      </c>
      <c r="I983" s="51">
        <v>0.1908</v>
      </c>
      <c r="J983" s="51">
        <v>8.84</v>
      </c>
      <c r="K983" s="51">
        <v>20.692457979402548</v>
      </c>
      <c r="L983" s="51">
        <v>0.155</v>
      </c>
      <c r="M983" s="51">
        <v>3.3799999999999997E-2</v>
      </c>
      <c r="N983" s="51">
        <v>100.29993788167776</v>
      </c>
      <c r="O983" s="53">
        <v>0.73130020647399019</v>
      </c>
      <c r="P983" s="53">
        <v>0.4323149147330364</v>
      </c>
    </row>
    <row r="984" spans="1:16">
      <c r="A984" s="51"/>
      <c r="B984" s="51" t="s">
        <v>686</v>
      </c>
      <c r="C984" s="52" t="s">
        <v>685</v>
      </c>
      <c r="D984" s="51" t="s">
        <v>897</v>
      </c>
      <c r="E984" s="51">
        <v>3.49E-2</v>
      </c>
      <c r="F984" s="51">
        <v>13.24</v>
      </c>
      <c r="G984" s="51">
        <v>53.66</v>
      </c>
      <c r="H984" s="51">
        <v>4.2807174108560107</v>
      </c>
      <c r="I984" s="51">
        <v>0.21010000000000001</v>
      </c>
      <c r="J984" s="51">
        <v>8.7100000000000009</v>
      </c>
      <c r="K984" s="51">
        <v>21.058163336877744</v>
      </c>
      <c r="L984" s="51">
        <v>0.1714</v>
      </c>
      <c r="M984" s="51">
        <v>8.0299999999999996E-2</v>
      </c>
      <c r="N984" s="51">
        <v>101.44558074773376</v>
      </c>
      <c r="O984" s="53">
        <v>0.73109836763826641</v>
      </c>
      <c r="P984" s="53">
        <v>0.42439754004600011</v>
      </c>
    </row>
    <row r="985" spans="1:16">
      <c r="A985" s="51"/>
      <c r="B985" s="51" t="s">
        <v>686</v>
      </c>
      <c r="C985" s="52" t="s">
        <v>685</v>
      </c>
      <c r="D985" s="51" t="s">
        <v>898</v>
      </c>
      <c r="E985" s="51">
        <v>0</v>
      </c>
      <c r="F985" s="51">
        <v>13.09</v>
      </c>
      <c r="G985" s="51">
        <v>54.83</v>
      </c>
      <c r="H985" s="51">
        <v>3.5138128234494692</v>
      </c>
      <c r="I985" s="51">
        <v>0.21579999999999999</v>
      </c>
      <c r="J985" s="51">
        <v>9.09</v>
      </c>
      <c r="K985" s="51">
        <v>20.618232529344834</v>
      </c>
      <c r="L985" s="51">
        <v>0.18079999999999999</v>
      </c>
      <c r="M985" s="51">
        <v>5.8400000000000001E-2</v>
      </c>
      <c r="N985" s="51">
        <v>101.59704535279432</v>
      </c>
      <c r="O985" s="53">
        <v>0.73752922998183224</v>
      </c>
      <c r="P985" s="53">
        <v>0.4400569362324428</v>
      </c>
    </row>
    <row r="986" spans="1:16">
      <c r="A986" s="51"/>
      <c r="B986" s="51" t="s">
        <v>686</v>
      </c>
      <c r="C986" s="52" t="s">
        <v>685</v>
      </c>
      <c r="D986" s="51" t="s">
        <v>899</v>
      </c>
      <c r="E986" s="51">
        <v>0.11210000000000001</v>
      </c>
      <c r="F986" s="51">
        <v>12.82</v>
      </c>
      <c r="G986" s="51">
        <v>54.51</v>
      </c>
      <c r="H986" s="51">
        <v>3.3721943264449381</v>
      </c>
      <c r="I986" s="51">
        <v>0.20250000000000001</v>
      </c>
      <c r="J986" s="51">
        <v>8.9</v>
      </c>
      <c r="K986" s="51">
        <v>20.925662412372127</v>
      </c>
      <c r="L986" s="51">
        <v>0.1686</v>
      </c>
      <c r="M986" s="51">
        <v>1.3899999999999999E-2</v>
      </c>
      <c r="N986" s="51">
        <v>101.02495673881708</v>
      </c>
      <c r="O986" s="53">
        <v>0.74042041425832761</v>
      </c>
      <c r="P986" s="53">
        <v>0.43122495016166218</v>
      </c>
    </row>
    <row r="987" spans="1:16">
      <c r="A987" s="51"/>
      <c r="B987" s="51" t="s">
        <v>686</v>
      </c>
      <c r="C987" s="52" t="s">
        <v>685</v>
      </c>
      <c r="D987" s="51" t="s">
        <v>900</v>
      </c>
      <c r="E987" s="51">
        <v>3.7000000000000002E-3</v>
      </c>
      <c r="F987" s="51">
        <v>13.28</v>
      </c>
      <c r="G987" s="51">
        <v>54.14</v>
      </c>
      <c r="H987" s="51">
        <v>3.6184992713228143</v>
      </c>
      <c r="I987" s="51">
        <v>0.1749</v>
      </c>
      <c r="J987" s="51">
        <v>8.58</v>
      </c>
      <c r="K987" s="51">
        <v>21.15403451080056</v>
      </c>
      <c r="L987" s="51">
        <v>0.23599999999999999</v>
      </c>
      <c r="M987" s="51">
        <v>4.48E-2</v>
      </c>
      <c r="N987" s="51">
        <v>101.23193378212336</v>
      </c>
      <c r="O987" s="53">
        <v>0.73225449995275005</v>
      </c>
      <c r="P987" s="53">
        <v>0.41962162039598128</v>
      </c>
    </row>
    <row r="988" spans="1:16">
      <c r="A988" s="51"/>
      <c r="B988" s="51" t="s">
        <v>686</v>
      </c>
      <c r="C988" s="52" t="s">
        <v>685</v>
      </c>
      <c r="D988" s="51" t="s">
        <v>901</v>
      </c>
      <c r="E988" s="51">
        <v>4.1099999999999998E-2</v>
      </c>
      <c r="F988" s="51">
        <v>13.17</v>
      </c>
      <c r="G988" s="51">
        <v>53.98</v>
      </c>
      <c r="H988" s="51">
        <v>4.0552075184082703</v>
      </c>
      <c r="I988" s="51">
        <v>0.14360000000000001</v>
      </c>
      <c r="J988" s="51">
        <v>8.77</v>
      </c>
      <c r="K988" s="51">
        <v>20.941079621289351</v>
      </c>
      <c r="L988" s="51">
        <v>0.1951</v>
      </c>
      <c r="M988" s="51">
        <v>2.1399999999999999E-2</v>
      </c>
      <c r="N988" s="51">
        <v>101.3174871396976</v>
      </c>
      <c r="O988" s="53">
        <v>0.73330366033421102</v>
      </c>
      <c r="P988" s="53">
        <v>0.4274393913335876</v>
      </c>
    </row>
    <row r="989" spans="1:16">
      <c r="A989" s="51"/>
      <c r="B989" s="51" t="s">
        <v>686</v>
      </c>
      <c r="C989" s="52" t="s">
        <v>685</v>
      </c>
      <c r="D989" s="51" t="s">
        <v>902</v>
      </c>
      <c r="E989" s="51">
        <v>0.14630000000000001</v>
      </c>
      <c r="F989" s="51">
        <v>12.65</v>
      </c>
      <c r="G989" s="51">
        <v>53.49</v>
      </c>
      <c r="H989" s="51">
        <v>4.4443931296191517</v>
      </c>
      <c r="I989" s="51">
        <v>0.22320000000000001</v>
      </c>
      <c r="J989" s="51">
        <v>8.43</v>
      </c>
      <c r="K989" s="51">
        <v>21.280886122830427</v>
      </c>
      <c r="L989" s="51">
        <v>0.27229999999999999</v>
      </c>
      <c r="M989" s="51">
        <v>8.0600000000000005E-2</v>
      </c>
      <c r="N989" s="51">
        <v>101.0176792524496</v>
      </c>
      <c r="O989" s="53">
        <v>0.7393541785535731</v>
      </c>
      <c r="P989" s="53">
        <v>0.41388140700382781</v>
      </c>
    </row>
    <row r="990" spans="1:16">
      <c r="A990" s="51"/>
      <c r="B990" s="51" t="s">
        <v>686</v>
      </c>
      <c r="C990" s="52" t="s">
        <v>685</v>
      </c>
      <c r="D990" s="51" t="s">
        <v>903</v>
      </c>
      <c r="E990" s="51">
        <v>4.1500000000000002E-2</v>
      </c>
      <c r="F990" s="51">
        <v>13.12</v>
      </c>
      <c r="G990" s="51">
        <v>54.51</v>
      </c>
      <c r="H990" s="51">
        <v>3.7863861378624519</v>
      </c>
      <c r="I990" s="51">
        <v>0.15429999999999999</v>
      </c>
      <c r="J990" s="51">
        <v>8.93</v>
      </c>
      <c r="K990" s="51">
        <v>20.972968059613169</v>
      </c>
      <c r="L990" s="51">
        <v>0.2145</v>
      </c>
      <c r="M990" s="51">
        <v>2.7300000000000001E-2</v>
      </c>
      <c r="N990" s="51">
        <v>101.75695419747561</v>
      </c>
      <c r="O990" s="53">
        <v>0.73594995595815083</v>
      </c>
      <c r="P990" s="53">
        <v>0.43149648892317255</v>
      </c>
    </row>
    <row r="991" spans="1:16">
      <c r="A991" s="51"/>
      <c r="B991" s="51" t="s">
        <v>686</v>
      </c>
      <c r="C991" s="52" t="s">
        <v>685</v>
      </c>
      <c r="D991" s="51" t="s">
        <v>904</v>
      </c>
      <c r="E991" s="51">
        <v>5.1900000000000002E-2</v>
      </c>
      <c r="F991" s="51">
        <v>13.29</v>
      </c>
      <c r="G991" s="51">
        <v>54</v>
      </c>
      <c r="H991" s="51">
        <v>3.8648933716996545</v>
      </c>
      <c r="I991" s="51">
        <v>0.23180000000000001</v>
      </c>
      <c r="J991" s="51">
        <v>8.89</v>
      </c>
      <c r="K991" s="51">
        <v>20.822326386129291</v>
      </c>
      <c r="L991" s="51">
        <v>0.25180000000000002</v>
      </c>
      <c r="M991" s="51">
        <v>0.1123</v>
      </c>
      <c r="N991" s="51">
        <v>101.51501975782895</v>
      </c>
      <c r="O991" s="53">
        <v>0.73159877287829211</v>
      </c>
      <c r="P991" s="53">
        <v>0.43216366039064885</v>
      </c>
    </row>
    <row r="992" spans="1:16">
      <c r="A992" s="51"/>
      <c r="B992" s="51" t="s">
        <v>686</v>
      </c>
      <c r="C992" s="52" t="s">
        <v>685</v>
      </c>
      <c r="D992" s="51" t="s">
        <v>905</v>
      </c>
      <c r="E992" s="51">
        <v>2.1499999999999998E-2</v>
      </c>
      <c r="F992" s="51">
        <v>13.26</v>
      </c>
      <c r="G992" s="51">
        <v>53.95</v>
      </c>
      <c r="H992" s="51">
        <v>3.8544663510210713</v>
      </c>
      <c r="I992" s="51">
        <v>0.13739999999999999</v>
      </c>
      <c r="J992" s="51">
        <v>8.64</v>
      </c>
      <c r="K992" s="51">
        <v>21.181708734152316</v>
      </c>
      <c r="L992" s="51">
        <v>0.34770000000000001</v>
      </c>
      <c r="M992" s="51">
        <v>2.5000000000000001E-3</v>
      </c>
      <c r="N992" s="51">
        <v>101.39527508517338</v>
      </c>
      <c r="O992" s="53">
        <v>0.73186054723111593</v>
      </c>
      <c r="P992" s="53">
        <v>0.42100099350378656</v>
      </c>
    </row>
    <row r="993" spans="1:16">
      <c r="A993" s="51"/>
      <c r="B993" s="51" t="s">
        <v>686</v>
      </c>
      <c r="C993" s="52" t="s">
        <v>685</v>
      </c>
      <c r="D993" s="51" t="s">
        <v>906</v>
      </c>
      <c r="E993" s="51">
        <v>0.1273</v>
      </c>
      <c r="F993" s="51">
        <v>10.93</v>
      </c>
      <c r="G993" s="51">
        <v>52.83</v>
      </c>
      <c r="H993" s="51">
        <v>6.2300873848976259</v>
      </c>
      <c r="I993" s="51">
        <v>0.24149999999999999</v>
      </c>
      <c r="J993" s="51">
        <v>7.65</v>
      </c>
      <c r="K993" s="51">
        <v>22.084098768877766</v>
      </c>
      <c r="L993" s="51">
        <v>0.30930000000000002</v>
      </c>
      <c r="M993" s="51">
        <v>5.2499999999999998E-2</v>
      </c>
      <c r="N993" s="51">
        <v>100.45478615377539</v>
      </c>
      <c r="O993" s="53">
        <v>0.76428998826069883</v>
      </c>
      <c r="P993" s="53">
        <v>0.38176053492246598</v>
      </c>
    </row>
    <row r="994" spans="1:16">
      <c r="A994" s="51"/>
      <c r="B994" s="51" t="s">
        <v>686</v>
      </c>
      <c r="C994" s="52" t="s">
        <v>685</v>
      </c>
      <c r="D994" s="51" t="s">
        <v>907</v>
      </c>
      <c r="E994" s="51">
        <v>6.6600000000000006E-2</v>
      </c>
      <c r="F994" s="51">
        <v>13.14</v>
      </c>
      <c r="G994" s="51">
        <v>53.64</v>
      </c>
      <c r="H994" s="51">
        <v>4.2851234953214696</v>
      </c>
      <c r="I994" s="51">
        <v>0.19550000000000001</v>
      </c>
      <c r="J994" s="51">
        <v>8.48</v>
      </c>
      <c r="K994" s="51">
        <v>21.444198693558434</v>
      </c>
      <c r="L994" s="51">
        <v>0.31900000000000001</v>
      </c>
      <c r="M994" s="51">
        <v>5.8000000000000003E-2</v>
      </c>
      <c r="N994" s="51">
        <v>101.62842218887991</v>
      </c>
      <c r="O994" s="53">
        <v>0.73251319838601392</v>
      </c>
      <c r="P994" s="53">
        <v>0.41346151649435492</v>
      </c>
    </row>
    <row r="995" spans="1:16">
      <c r="A995" s="51"/>
      <c r="B995" s="51" t="s">
        <v>686</v>
      </c>
      <c r="C995" s="52" t="s">
        <v>685</v>
      </c>
      <c r="D995" s="51" t="s">
        <v>908</v>
      </c>
      <c r="E995" s="51">
        <v>7.1999999999999998E-3</v>
      </c>
      <c r="F995" s="51">
        <v>13.25</v>
      </c>
      <c r="G995" s="51">
        <v>54.34</v>
      </c>
      <c r="H995" s="51">
        <v>4.0675514344127341</v>
      </c>
      <c r="I995" s="51">
        <v>0.216</v>
      </c>
      <c r="J995" s="51">
        <v>8.67</v>
      </c>
      <c r="K995" s="51">
        <v>21.419972429744337</v>
      </c>
      <c r="L995" s="51">
        <v>0.23810000000000001</v>
      </c>
      <c r="M995" s="51">
        <v>6.1800000000000001E-2</v>
      </c>
      <c r="N995" s="51">
        <v>102.27062386415707</v>
      </c>
      <c r="O995" s="53">
        <v>0.73341921803985333</v>
      </c>
      <c r="P995" s="53">
        <v>0.41912043715982367</v>
      </c>
    </row>
    <row r="996" spans="1:16">
      <c r="A996" s="51"/>
      <c r="B996" s="51" t="s">
        <v>686</v>
      </c>
      <c r="C996" s="52" t="s">
        <v>685</v>
      </c>
      <c r="D996" s="51" t="s">
        <v>909</v>
      </c>
      <c r="E996" s="51">
        <v>0</v>
      </c>
      <c r="F996" s="51">
        <v>13.29</v>
      </c>
      <c r="G996" s="51">
        <v>53.28</v>
      </c>
      <c r="H996" s="51">
        <v>3.904658374515706</v>
      </c>
      <c r="I996" s="51">
        <v>0.17979999999999999</v>
      </c>
      <c r="J996" s="51">
        <v>8.49</v>
      </c>
      <c r="K996" s="51">
        <v>20.996545398725733</v>
      </c>
      <c r="L996" s="51">
        <v>0.2954</v>
      </c>
      <c r="M996" s="51">
        <v>5.1999999999999998E-2</v>
      </c>
      <c r="N996" s="51">
        <v>100.48840377324143</v>
      </c>
      <c r="O996" s="53">
        <v>0.72895482194954142</v>
      </c>
      <c r="P996" s="53">
        <v>0.41887360707575905</v>
      </c>
    </row>
    <row r="997" spans="1:16">
      <c r="A997" s="51" t="s">
        <v>841</v>
      </c>
      <c r="B997" s="51" t="s">
        <v>852</v>
      </c>
      <c r="C997" s="52" t="s">
        <v>842</v>
      </c>
      <c r="D997" s="51" t="s">
        <v>831</v>
      </c>
      <c r="E997" s="51" t="s">
        <v>614</v>
      </c>
      <c r="F997" s="51">
        <v>19.28</v>
      </c>
      <c r="G997" s="51">
        <v>42.86</v>
      </c>
      <c r="H997" s="51">
        <v>9.8800000000000008</v>
      </c>
      <c r="I997" s="51">
        <v>0.22</v>
      </c>
      <c r="J997" s="51">
        <v>14.91</v>
      </c>
      <c r="K997" s="51">
        <v>11.49</v>
      </c>
      <c r="L997" s="51">
        <v>0.41</v>
      </c>
      <c r="M997" s="51">
        <v>0.17</v>
      </c>
      <c r="N997" s="51">
        <v>99.219999999999985</v>
      </c>
      <c r="O997" s="53">
        <v>0.6</v>
      </c>
      <c r="P997" s="53">
        <v>0.7</v>
      </c>
    </row>
    <row r="998" spans="1:16">
      <c r="A998" s="51"/>
      <c r="B998" s="51" t="s">
        <v>852</v>
      </c>
      <c r="C998" s="52" t="s">
        <v>843</v>
      </c>
      <c r="D998" s="51" t="s">
        <v>832</v>
      </c>
      <c r="E998" s="51">
        <v>0.08</v>
      </c>
      <c r="F998" s="51">
        <v>21.73</v>
      </c>
      <c r="G998" s="51">
        <v>44.24</v>
      </c>
      <c r="H998" s="51">
        <v>4.79</v>
      </c>
      <c r="I998" s="51">
        <v>0.34</v>
      </c>
      <c r="J998" s="51">
        <v>12.7</v>
      </c>
      <c r="K998" s="51">
        <v>16.170000000000002</v>
      </c>
      <c r="L998" s="51">
        <v>0.33</v>
      </c>
      <c r="M998" s="51">
        <v>0.11</v>
      </c>
      <c r="N998" s="51">
        <v>100.49000000000001</v>
      </c>
      <c r="O998" s="53">
        <v>0.57999999999999996</v>
      </c>
      <c r="P998" s="53">
        <v>0.57999999999999996</v>
      </c>
    </row>
    <row r="999" spans="1:16">
      <c r="A999" s="51"/>
      <c r="B999" s="51" t="s">
        <v>852</v>
      </c>
      <c r="C999" s="52" t="s">
        <v>844</v>
      </c>
      <c r="D999" s="51" t="s">
        <v>833</v>
      </c>
      <c r="E999" s="51">
        <v>0.05</v>
      </c>
      <c r="F999" s="51">
        <v>21.61</v>
      </c>
      <c r="G999" s="51">
        <v>43.62</v>
      </c>
      <c r="H999" s="51">
        <v>5.1100000000000003</v>
      </c>
      <c r="I999" s="51">
        <v>0.32</v>
      </c>
      <c r="J999" s="51">
        <v>12.72</v>
      </c>
      <c r="K999" s="51">
        <v>15.91</v>
      </c>
      <c r="L999" s="51">
        <v>0.25</v>
      </c>
      <c r="M999" s="51">
        <v>0.1</v>
      </c>
      <c r="N999" s="51">
        <v>99.689999999999984</v>
      </c>
      <c r="O999" s="53">
        <v>0.57999999999999996</v>
      </c>
      <c r="P999" s="53">
        <v>0.59</v>
      </c>
    </row>
    <row r="1000" spans="1:16">
      <c r="A1000" s="51"/>
      <c r="B1000" s="51" t="s">
        <v>852</v>
      </c>
      <c r="C1000" s="52" t="s">
        <v>845</v>
      </c>
      <c r="D1000" s="51" t="s">
        <v>834</v>
      </c>
      <c r="E1000" s="51">
        <v>0.05</v>
      </c>
      <c r="F1000" s="51">
        <v>26.49</v>
      </c>
      <c r="G1000" s="51">
        <v>37.22</v>
      </c>
      <c r="H1000" s="51">
        <v>4.96</v>
      </c>
      <c r="I1000" s="51">
        <v>0.39</v>
      </c>
      <c r="J1000" s="51">
        <v>11.57</v>
      </c>
      <c r="K1000" s="51">
        <v>18.36</v>
      </c>
      <c r="L1000" s="51">
        <v>0.26</v>
      </c>
      <c r="M1000" s="51">
        <v>0.09</v>
      </c>
      <c r="N1000" s="51">
        <v>99.390000000000015</v>
      </c>
      <c r="O1000" s="53">
        <v>0.49</v>
      </c>
      <c r="P1000" s="53">
        <v>0.53</v>
      </c>
    </row>
    <row r="1001" spans="1:16">
      <c r="A1001" s="51"/>
      <c r="B1001" s="51" t="s">
        <v>852</v>
      </c>
      <c r="C1001" s="52" t="s">
        <v>846</v>
      </c>
      <c r="D1001" s="51" t="s">
        <v>835</v>
      </c>
      <c r="E1001" s="51">
        <v>0.04</v>
      </c>
      <c r="F1001" s="51">
        <v>26.09</v>
      </c>
      <c r="G1001" s="51">
        <v>36.96</v>
      </c>
      <c r="H1001" s="51">
        <v>5.86</v>
      </c>
      <c r="I1001" s="51">
        <v>0.25</v>
      </c>
      <c r="J1001" s="51">
        <v>11.43</v>
      </c>
      <c r="K1001" s="51">
        <v>18.350000000000001</v>
      </c>
      <c r="L1001" s="51">
        <v>0.32</v>
      </c>
      <c r="M1001" s="51">
        <v>0.08</v>
      </c>
      <c r="N1001" s="51">
        <v>99.379999999999981</v>
      </c>
      <c r="O1001" s="53">
        <v>0.49</v>
      </c>
      <c r="P1001" s="53">
        <v>0.53</v>
      </c>
    </row>
    <row r="1002" spans="1:16">
      <c r="A1002" s="51"/>
      <c r="B1002" s="51" t="s">
        <v>853</v>
      </c>
      <c r="C1002" s="52" t="s">
        <v>847</v>
      </c>
      <c r="D1002" s="51" t="s">
        <v>836</v>
      </c>
      <c r="E1002" s="51">
        <v>7.0000000000000007E-2</v>
      </c>
      <c r="F1002" s="51">
        <v>8.92</v>
      </c>
      <c r="G1002" s="51">
        <v>62</v>
      </c>
      <c r="H1002" s="51">
        <v>0.27</v>
      </c>
      <c r="I1002" s="51">
        <v>0.16</v>
      </c>
      <c r="J1002" s="51">
        <v>10.72</v>
      </c>
      <c r="K1002" s="51">
        <v>16.760000000000002</v>
      </c>
      <c r="L1002" s="51">
        <v>0.26</v>
      </c>
      <c r="M1002" s="51">
        <v>0.02</v>
      </c>
      <c r="N1002" s="51">
        <v>99.179999999999993</v>
      </c>
      <c r="O1002" s="53">
        <v>0.82</v>
      </c>
      <c r="P1002" s="53">
        <v>0.53</v>
      </c>
    </row>
    <row r="1003" spans="1:16">
      <c r="A1003" s="51"/>
      <c r="B1003" s="51" t="s">
        <v>853</v>
      </c>
      <c r="C1003" s="52" t="s">
        <v>848</v>
      </c>
      <c r="D1003" s="51" t="s">
        <v>837</v>
      </c>
      <c r="E1003" s="51" t="s">
        <v>614</v>
      </c>
      <c r="F1003" s="51">
        <v>9.08</v>
      </c>
      <c r="G1003" s="51">
        <v>62.11</v>
      </c>
      <c r="H1003" s="51" t="s">
        <v>614</v>
      </c>
      <c r="I1003" s="51">
        <v>0.25</v>
      </c>
      <c r="J1003" s="51">
        <v>10.55</v>
      </c>
      <c r="K1003" s="51">
        <v>16.78</v>
      </c>
      <c r="L1003" s="51">
        <v>0.28999999999999998</v>
      </c>
      <c r="M1003" s="51">
        <v>0.02</v>
      </c>
      <c r="N1003" s="51">
        <v>99.08</v>
      </c>
      <c r="O1003" s="53">
        <v>0.82</v>
      </c>
      <c r="P1003" s="53">
        <v>0.53</v>
      </c>
    </row>
    <row r="1004" spans="1:16">
      <c r="A1004" s="51"/>
      <c r="B1004" s="51" t="s">
        <v>853</v>
      </c>
      <c r="C1004" s="52" t="s">
        <v>849</v>
      </c>
      <c r="D1004" s="51" t="s">
        <v>838</v>
      </c>
      <c r="E1004" s="51" t="s">
        <v>614</v>
      </c>
      <c r="F1004" s="51">
        <v>9.49</v>
      </c>
      <c r="G1004" s="51">
        <v>58.49</v>
      </c>
      <c r="H1004" s="51">
        <v>5.12</v>
      </c>
      <c r="I1004" s="51">
        <v>7.0000000000000007E-2</v>
      </c>
      <c r="J1004" s="51">
        <v>11.82</v>
      </c>
      <c r="K1004" s="51">
        <v>14.98</v>
      </c>
      <c r="L1004" s="51">
        <v>0.67</v>
      </c>
      <c r="M1004" s="51">
        <v>0.06</v>
      </c>
      <c r="N1004" s="51">
        <v>100.70000000000002</v>
      </c>
      <c r="O1004" s="53">
        <v>0.81</v>
      </c>
      <c r="P1004" s="53">
        <v>0.57999999999999996</v>
      </c>
    </row>
    <row r="1005" spans="1:16">
      <c r="A1005" s="51"/>
      <c r="B1005" s="51" t="s">
        <v>853</v>
      </c>
      <c r="C1005" s="52" t="s">
        <v>850</v>
      </c>
      <c r="D1005" s="51" t="s">
        <v>839</v>
      </c>
      <c r="E1005" s="51" t="s">
        <v>614</v>
      </c>
      <c r="F1005" s="51">
        <v>8.94</v>
      </c>
      <c r="G1005" s="51">
        <v>58.24</v>
      </c>
      <c r="H1005" s="51">
        <v>4.6500000000000004</v>
      </c>
      <c r="I1005" s="51">
        <v>0.2</v>
      </c>
      <c r="J1005" s="51">
        <v>11.99</v>
      </c>
      <c r="K1005" s="51">
        <v>14.63</v>
      </c>
      <c r="L1005" s="51">
        <v>0.47</v>
      </c>
      <c r="M1005" s="51">
        <v>0.02</v>
      </c>
      <c r="N1005" s="51">
        <v>99.14</v>
      </c>
      <c r="O1005" s="53">
        <v>0.81</v>
      </c>
      <c r="P1005" s="53">
        <v>0.59</v>
      </c>
    </row>
    <row r="1006" spans="1:16">
      <c r="A1006" s="51"/>
      <c r="B1006" s="51" t="s">
        <v>853</v>
      </c>
      <c r="C1006" s="52" t="s">
        <v>851</v>
      </c>
      <c r="D1006" s="51" t="s">
        <v>840</v>
      </c>
      <c r="E1006" s="51">
        <v>0.04</v>
      </c>
      <c r="F1006" s="51">
        <v>13.95</v>
      </c>
      <c r="G1006" s="51">
        <v>55.14</v>
      </c>
      <c r="H1006" s="51">
        <v>1.68</v>
      </c>
      <c r="I1006" s="51">
        <v>0.21</v>
      </c>
      <c r="J1006" s="51">
        <v>10.89</v>
      </c>
      <c r="K1006" s="51">
        <v>17.36</v>
      </c>
      <c r="L1006" s="51">
        <v>0.28000000000000003</v>
      </c>
      <c r="M1006" s="51">
        <v>0.05</v>
      </c>
      <c r="N1006" s="51">
        <v>99.6</v>
      </c>
      <c r="O1006" s="53">
        <v>0.73</v>
      </c>
      <c r="P1006" s="53">
        <v>0.53</v>
      </c>
    </row>
    <row r="1007" spans="1:16">
      <c r="A1007" s="51"/>
      <c r="B1007" s="51" t="s">
        <v>935</v>
      </c>
      <c r="C1007" s="52" t="s">
        <v>685</v>
      </c>
      <c r="D1007" s="51" t="s">
        <v>910</v>
      </c>
      <c r="E1007" s="51"/>
      <c r="F1007" s="51">
        <v>11.913</v>
      </c>
      <c r="G1007" s="51">
        <v>56.023000000000003</v>
      </c>
      <c r="H1007" s="51">
        <v>2.3404854495257501</v>
      </c>
      <c r="I1007" s="51">
        <v>0.21099999999999999</v>
      </c>
      <c r="J1007" s="51">
        <v>8.2720000000000002</v>
      </c>
      <c r="K1007" s="51">
        <v>21.476005420417444</v>
      </c>
      <c r="L1007" s="51">
        <v>0.14299999999999999</v>
      </c>
      <c r="M1007" s="51">
        <v>2.5999999999999999E-2</v>
      </c>
      <c r="N1007" s="51">
        <v>100.40449086994319</v>
      </c>
      <c r="O1007" s="53">
        <v>0.75931161566177163</v>
      </c>
      <c r="P1007" s="53">
        <v>0.40709439800911573</v>
      </c>
    </row>
    <row r="1008" spans="1:16">
      <c r="A1008" s="51"/>
      <c r="B1008" s="51" t="s">
        <v>935</v>
      </c>
      <c r="C1008" s="52" t="s">
        <v>685</v>
      </c>
      <c r="D1008" s="51" t="s">
        <v>911</v>
      </c>
      <c r="E1008" s="51"/>
      <c r="F1008" s="51">
        <v>11.409000000000001</v>
      </c>
      <c r="G1008" s="51">
        <v>56.585999999999999</v>
      </c>
      <c r="H1008" s="51">
        <v>1.1696415487097576</v>
      </c>
      <c r="I1008" s="51">
        <v>0.34499999999999997</v>
      </c>
      <c r="J1008" s="51">
        <v>8.0649999999999995</v>
      </c>
      <c r="K1008" s="51">
        <v>21.774543655041128</v>
      </c>
      <c r="L1008" s="51">
        <v>0.128</v>
      </c>
      <c r="M1008" s="51">
        <v>8.5000000000000006E-2</v>
      </c>
      <c r="N1008" s="51">
        <v>99.562185203750886</v>
      </c>
      <c r="O1008" s="53">
        <v>0.76890457923692668</v>
      </c>
      <c r="P1008" s="53">
        <v>0.39768076957706694</v>
      </c>
    </row>
    <row r="1009" spans="1:16">
      <c r="A1009" s="51"/>
      <c r="B1009" s="51" t="s">
        <v>935</v>
      </c>
      <c r="C1009" s="52" t="s">
        <v>685</v>
      </c>
      <c r="D1009" s="51" t="s">
        <v>912</v>
      </c>
      <c r="E1009" s="51"/>
      <c r="F1009" s="51">
        <v>6.242</v>
      </c>
      <c r="G1009" s="51">
        <v>62.921999999999997</v>
      </c>
      <c r="H1009" s="51">
        <v>1.7241410062617684</v>
      </c>
      <c r="I1009" s="51">
        <v>0.23499999999999999</v>
      </c>
      <c r="J1009" s="51">
        <v>6.6109999999999998</v>
      </c>
      <c r="K1009" s="51">
        <v>23.206598937302058</v>
      </c>
      <c r="L1009" s="51">
        <v>0.24299999999999999</v>
      </c>
      <c r="M1009" s="51">
        <v>0.08</v>
      </c>
      <c r="N1009" s="51">
        <v>101.26373994356383</v>
      </c>
      <c r="O1009" s="53">
        <v>0.87117324108772987</v>
      </c>
      <c r="P1009" s="53">
        <v>0.33679004630786191</v>
      </c>
    </row>
    <row r="1010" spans="1:16">
      <c r="A1010" s="51"/>
      <c r="B1010" s="51" t="s">
        <v>935</v>
      </c>
      <c r="C1010" s="52" t="s">
        <v>685</v>
      </c>
      <c r="D1010" s="51" t="s">
        <v>913</v>
      </c>
      <c r="E1010" s="51"/>
      <c r="F1010" s="51">
        <v>11.547000000000001</v>
      </c>
      <c r="G1010" s="51">
        <v>55.981000000000002</v>
      </c>
      <c r="H1010" s="51">
        <v>2.4111867569493062</v>
      </c>
      <c r="I1010" s="51">
        <v>0.373</v>
      </c>
      <c r="J1010" s="51">
        <v>8.0090000000000003</v>
      </c>
      <c r="K1010" s="51">
        <v>21.808387605475001</v>
      </c>
      <c r="L1010" s="51">
        <v>0.158</v>
      </c>
      <c r="M1010" s="51">
        <v>9.9000000000000005E-2</v>
      </c>
      <c r="N1010" s="51">
        <v>100.38657436242433</v>
      </c>
      <c r="O1010" s="53">
        <v>0.76483338913178123</v>
      </c>
      <c r="P1010" s="53">
        <v>0.395641545542124</v>
      </c>
    </row>
    <row r="1011" spans="1:16">
      <c r="A1011" s="51"/>
      <c r="B1011" s="51" t="s">
        <v>935</v>
      </c>
      <c r="C1011" s="52" t="s">
        <v>685</v>
      </c>
      <c r="D1011" s="51" t="s">
        <v>914</v>
      </c>
      <c r="E1011" s="51"/>
      <c r="F1011" s="51">
        <v>11.48</v>
      </c>
      <c r="G1011" s="51">
        <v>55.965000000000003</v>
      </c>
      <c r="H1011" s="51">
        <v>2.1316005773180113</v>
      </c>
      <c r="I1011" s="51">
        <v>0.24199999999999999</v>
      </c>
      <c r="J1011" s="51">
        <v>8.1010000000000009</v>
      </c>
      <c r="K1011" s="51">
        <v>21.205962328551788</v>
      </c>
      <c r="L1011" s="51">
        <v>0.249</v>
      </c>
      <c r="M1011" s="51">
        <v>5.0999999999999997E-2</v>
      </c>
      <c r="N1011" s="51">
        <v>99.42556290586981</v>
      </c>
      <c r="O1011" s="53">
        <v>0.76582718929026639</v>
      </c>
      <c r="P1011" s="53">
        <v>0.40510828143247851</v>
      </c>
    </row>
    <row r="1012" spans="1:16">
      <c r="A1012" s="51"/>
      <c r="B1012" s="51" t="s">
        <v>935</v>
      </c>
      <c r="C1012" s="52" t="s">
        <v>685</v>
      </c>
      <c r="D1012" s="51" t="s">
        <v>915</v>
      </c>
      <c r="E1012" s="51"/>
      <c r="F1012" s="51">
        <v>11.627000000000001</v>
      </c>
      <c r="G1012" s="51">
        <v>54.747999999999998</v>
      </c>
      <c r="H1012" s="51">
        <v>2.156257617281101</v>
      </c>
      <c r="I1012" s="51">
        <v>0.27600000000000002</v>
      </c>
      <c r="J1012" s="51">
        <v>8.3450000000000006</v>
      </c>
      <c r="K1012" s="51">
        <v>21.135775652483652</v>
      </c>
      <c r="L1012" s="51">
        <v>0.126</v>
      </c>
      <c r="M1012" s="51">
        <v>0.112</v>
      </c>
      <c r="N1012" s="51">
        <v>98.526033269764753</v>
      </c>
      <c r="O1012" s="53">
        <v>0.75954524455284844</v>
      </c>
      <c r="P1012" s="53">
        <v>0.41308303835965382</v>
      </c>
    </row>
    <row r="1013" spans="1:16">
      <c r="A1013" s="51"/>
      <c r="B1013" s="51" t="s">
        <v>935</v>
      </c>
      <c r="C1013" s="52" t="s">
        <v>685</v>
      </c>
      <c r="D1013" s="51" t="s">
        <v>916</v>
      </c>
      <c r="E1013" s="51"/>
      <c r="F1013" s="51">
        <v>11.045</v>
      </c>
      <c r="G1013" s="51">
        <v>57.625</v>
      </c>
      <c r="H1013" s="51">
        <v>0.88793911236765399</v>
      </c>
      <c r="I1013" s="51">
        <v>0.21299999999999999</v>
      </c>
      <c r="J1013" s="51">
        <v>7.9450000000000003</v>
      </c>
      <c r="K1013" s="51">
        <v>21.47902260920932</v>
      </c>
      <c r="L1013" s="51">
        <v>6.8000000000000005E-2</v>
      </c>
      <c r="M1013" s="51">
        <v>0.108</v>
      </c>
      <c r="N1013" s="51">
        <v>99.370961721576961</v>
      </c>
      <c r="O1013" s="53">
        <v>0.77777653060647711</v>
      </c>
      <c r="P1013" s="53">
        <v>0.39736316793928778</v>
      </c>
    </row>
    <row r="1014" spans="1:16">
      <c r="A1014" s="51"/>
      <c r="B1014" s="51" t="s">
        <v>935</v>
      </c>
      <c r="C1014" s="52" t="s">
        <v>685</v>
      </c>
      <c r="D1014" s="51" t="s">
        <v>917</v>
      </c>
      <c r="E1014" s="51"/>
      <c r="F1014" s="51">
        <v>12.055999999999999</v>
      </c>
      <c r="G1014" s="51">
        <v>56.557000000000002</v>
      </c>
      <c r="H1014" s="51">
        <v>0.5522289463208202</v>
      </c>
      <c r="I1014" s="51">
        <v>0.32500000000000001</v>
      </c>
      <c r="J1014" s="51">
        <v>7.8079999999999998</v>
      </c>
      <c r="K1014" s="51">
        <v>22.049098313268349</v>
      </c>
      <c r="L1014" s="51">
        <v>4.2999999999999997E-2</v>
      </c>
      <c r="M1014" s="51">
        <v>0.10100000000000001</v>
      </c>
      <c r="N1014" s="51">
        <v>99.49132725958917</v>
      </c>
      <c r="O1014" s="53">
        <v>0.75886438749818719</v>
      </c>
      <c r="P1014" s="53">
        <v>0.38697325172338237</v>
      </c>
    </row>
    <row r="1015" spans="1:16">
      <c r="A1015" s="51"/>
      <c r="B1015" s="51" t="s">
        <v>935</v>
      </c>
      <c r="C1015" s="52" t="s">
        <v>685</v>
      </c>
      <c r="D1015" s="51" t="s">
        <v>918</v>
      </c>
      <c r="E1015" s="51"/>
      <c r="F1015" s="51">
        <v>11.343</v>
      </c>
      <c r="G1015" s="51">
        <v>55.777000000000001</v>
      </c>
      <c r="H1015" s="51">
        <v>2.2471404580710161</v>
      </c>
      <c r="I1015" s="51">
        <v>0.32400000000000001</v>
      </c>
      <c r="J1015" s="51">
        <v>8.3279999999999994</v>
      </c>
      <c r="K1015" s="51">
        <v>20.991998271590553</v>
      </c>
      <c r="L1015" s="51">
        <v>0</v>
      </c>
      <c r="M1015" s="51">
        <v>0.104</v>
      </c>
      <c r="N1015" s="51">
        <v>99.115138729661581</v>
      </c>
      <c r="O1015" s="53">
        <v>0.76737321274008941</v>
      </c>
      <c r="P1015" s="53">
        <v>0.41424400292575425</v>
      </c>
    </row>
    <row r="1016" spans="1:16">
      <c r="A1016" s="51"/>
      <c r="B1016" s="51" t="s">
        <v>935</v>
      </c>
      <c r="C1016" s="52" t="s">
        <v>685</v>
      </c>
      <c r="D1016" s="51" t="s">
        <v>919</v>
      </c>
      <c r="E1016" s="51"/>
      <c r="F1016" s="51">
        <v>11.567</v>
      </c>
      <c r="G1016" s="51">
        <v>56.674999999999997</v>
      </c>
      <c r="H1016" s="51">
        <v>2.4006163553266826</v>
      </c>
      <c r="I1016" s="51">
        <v>0.30299999999999999</v>
      </c>
      <c r="J1016" s="51">
        <v>8.4640000000000004</v>
      </c>
      <c r="K1016" s="51">
        <v>21.204898969250305</v>
      </c>
      <c r="L1016" s="51">
        <v>0.2</v>
      </c>
      <c r="M1016" s="51">
        <v>0.107</v>
      </c>
      <c r="N1016" s="51">
        <v>100.92151532457697</v>
      </c>
      <c r="O1016" s="53">
        <v>0.76673284929215468</v>
      </c>
      <c r="P1016" s="53">
        <v>0.41572676777694434</v>
      </c>
    </row>
    <row r="1017" spans="1:16">
      <c r="A1017" s="51"/>
      <c r="B1017" s="51" t="s">
        <v>935</v>
      </c>
      <c r="C1017" s="52" t="s">
        <v>685</v>
      </c>
      <c r="D1017" s="51" t="s">
        <v>920</v>
      </c>
      <c r="E1017" s="51"/>
      <c r="F1017" s="51">
        <v>11.234</v>
      </c>
      <c r="G1017" s="51">
        <v>56.106000000000002</v>
      </c>
      <c r="H1017" s="51">
        <v>3.155284747940053</v>
      </c>
      <c r="I1017" s="51">
        <v>0.3</v>
      </c>
      <c r="J1017" s="51">
        <v>8.5340000000000007</v>
      </c>
      <c r="K1017" s="51">
        <v>20.807840039596172</v>
      </c>
      <c r="L1017" s="51">
        <v>0.19</v>
      </c>
      <c r="M1017" s="51">
        <v>0.09</v>
      </c>
      <c r="N1017" s="51">
        <v>100.41712478753624</v>
      </c>
      <c r="O1017" s="53">
        <v>0.7701352316892407</v>
      </c>
      <c r="P1017" s="53">
        <v>0.42233341048627165</v>
      </c>
    </row>
    <row r="1018" spans="1:16">
      <c r="A1018" s="51"/>
      <c r="B1018" s="51" t="s">
        <v>935</v>
      </c>
      <c r="C1018" s="52" t="s">
        <v>685</v>
      </c>
      <c r="D1018" s="51" t="s">
        <v>921</v>
      </c>
      <c r="E1018" s="51"/>
      <c r="F1018" s="51">
        <v>11.125</v>
      </c>
      <c r="G1018" s="51">
        <v>55.991</v>
      </c>
      <c r="H1018" s="51">
        <v>3.3952415057247851</v>
      </c>
      <c r="I1018" s="51">
        <v>0.40799999999999997</v>
      </c>
      <c r="J1018" s="51">
        <v>8.4329999999999998</v>
      </c>
      <c r="K1018" s="51">
        <v>21.352924306673653</v>
      </c>
      <c r="L1018" s="51">
        <v>9.8000000000000004E-2</v>
      </c>
      <c r="M1018" s="51">
        <v>4.1000000000000002E-2</v>
      </c>
      <c r="N1018" s="51">
        <v>100.84416581239843</v>
      </c>
      <c r="O1018" s="53">
        <v>0.77149519829173829</v>
      </c>
      <c r="P1018" s="53">
        <v>0.41314812594869649</v>
      </c>
    </row>
    <row r="1019" spans="1:16">
      <c r="A1019" s="51"/>
      <c r="B1019" s="51" t="s">
        <v>935</v>
      </c>
      <c r="C1019" s="52" t="s">
        <v>685</v>
      </c>
      <c r="D1019" s="51" t="s">
        <v>922</v>
      </c>
      <c r="E1019" s="51"/>
      <c r="F1019" s="51">
        <v>10.601000000000001</v>
      </c>
      <c r="G1019" s="51">
        <v>57.756</v>
      </c>
      <c r="H1019" s="51">
        <v>1.9539261679825644</v>
      </c>
      <c r="I1019" s="51">
        <v>0.39</v>
      </c>
      <c r="J1019" s="51">
        <v>7.7960000000000003</v>
      </c>
      <c r="K1019" s="51">
        <v>22.154835718521728</v>
      </c>
      <c r="L1019" s="51">
        <v>0.18</v>
      </c>
      <c r="M1019" s="51">
        <v>7.0000000000000007E-2</v>
      </c>
      <c r="N1019" s="51">
        <v>100.90176188650429</v>
      </c>
      <c r="O1019" s="53">
        <v>0.78517046469880414</v>
      </c>
      <c r="P1019" s="53">
        <v>0.38547455619161186</v>
      </c>
    </row>
    <row r="1020" spans="1:16">
      <c r="A1020" s="51"/>
      <c r="B1020" s="51" t="s">
        <v>935</v>
      </c>
      <c r="C1020" s="52" t="s">
        <v>685</v>
      </c>
      <c r="D1020" s="51" t="s">
        <v>923</v>
      </c>
      <c r="E1020" s="51"/>
      <c r="F1020" s="51">
        <v>11.336</v>
      </c>
      <c r="G1020" s="51">
        <v>56.918999999999997</v>
      </c>
      <c r="H1020" s="51">
        <v>1.6848208243157936</v>
      </c>
      <c r="I1020" s="51">
        <v>0.246</v>
      </c>
      <c r="J1020" s="51">
        <v>8.1790000000000003</v>
      </c>
      <c r="K1020" s="51">
        <v>21.437979669988618</v>
      </c>
      <c r="L1020" s="51">
        <v>0.14299999999999999</v>
      </c>
      <c r="M1020" s="51">
        <v>4.4999999999999998E-2</v>
      </c>
      <c r="N1020" s="51">
        <v>99.990800494304409</v>
      </c>
      <c r="O1020" s="53">
        <v>0.77108057516889283</v>
      </c>
      <c r="P1020" s="53">
        <v>0.40479518659407732</v>
      </c>
    </row>
    <row r="1021" spans="1:16">
      <c r="A1021" s="51"/>
      <c r="B1021" s="51" t="s">
        <v>935</v>
      </c>
      <c r="C1021" s="52" t="s">
        <v>685</v>
      </c>
      <c r="D1021" s="51" t="s">
        <v>924</v>
      </c>
      <c r="E1021" s="51"/>
      <c r="F1021" s="51">
        <v>10.971</v>
      </c>
      <c r="G1021" s="51">
        <v>56.792000000000002</v>
      </c>
      <c r="H1021" s="51">
        <v>1.7318352566929092</v>
      </c>
      <c r="I1021" s="51">
        <v>0.23100000000000001</v>
      </c>
      <c r="J1021" s="51">
        <v>8.1639999999999997</v>
      </c>
      <c r="K1021" s="51">
        <v>21.251675566039399</v>
      </c>
      <c r="L1021" s="51">
        <v>6.0999999999999999E-2</v>
      </c>
      <c r="M1021" s="51">
        <v>2.5999999999999999E-2</v>
      </c>
      <c r="N1021" s="51">
        <v>99.228510822732304</v>
      </c>
      <c r="O1021" s="53">
        <v>0.77641875224465184</v>
      </c>
      <c r="P1021" s="53">
        <v>0.40645697247810103</v>
      </c>
    </row>
    <row r="1022" spans="1:16">
      <c r="A1022" s="51"/>
      <c r="B1022" s="51" t="s">
        <v>935</v>
      </c>
      <c r="C1022" s="52" t="s">
        <v>685</v>
      </c>
      <c r="D1022" s="51" t="s">
        <v>925</v>
      </c>
      <c r="E1022" s="51"/>
      <c r="F1022" s="51">
        <v>6.4080000000000004</v>
      </c>
      <c r="G1022" s="51">
        <v>62.960999999999999</v>
      </c>
      <c r="H1022" s="51">
        <v>1.1703798142722492</v>
      </c>
      <c r="I1022" s="51">
        <v>0.26</v>
      </c>
      <c r="J1022" s="51">
        <v>6.73</v>
      </c>
      <c r="K1022" s="51">
        <v>22.951879355558631</v>
      </c>
      <c r="L1022" s="51">
        <v>0.25700000000000001</v>
      </c>
      <c r="M1022" s="51">
        <v>0.03</v>
      </c>
      <c r="N1022" s="51">
        <v>100.7682591698309</v>
      </c>
      <c r="O1022" s="53">
        <v>0.86826965831467762</v>
      </c>
      <c r="P1022" s="53">
        <v>0.34327019155649846</v>
      </c>
    </row>
    <row r="1023" spans="1:16">
      <c r="A1023" s="51"/>
      <c r="B1023" s="51" t="s">
        <v>935</v>
      </c>
      <c r="C1023" s="52" t="s">
        <v>685</v>
      </c>
      <c r="D1023" s="51" t="s">
        <v>926</v>
      </c>
      <c r="E1023" s="51"/>
      <c r="F1023" s="51">
        <v>12.031000000000001</v>
      </c>
      <c r="G1023" s="51">
        <v>55.354999999999997</v>
      </c>
      <c r="H1023" s="51">
        <v>2.1358434842882872</v>
      </c>
      <c r="I1023" s="51">
        <v>9.5000000000000001E-2</v>
      </c>
      <c r="J1023" s="51">
        <v>8.2650000000000006</v>
      </c>
      <c r="K1023" s="51">
        <v>20.820144514139447</v>
      </c>
      <c r="L1023" s="51">
        <v>9.0999999999999998E-2</v>
      </c>
      <c r="M1023" s="51">
        <v>0.12</v>
      </c>
      <c r="N1023" s="51">
        <v>98.912987998427724</v>
      </c>
      <c r="O1023" s="53">
        <v>0.75529544867225806</v>
      </c>
      <c r="P1023" s="53">
        <v>0.4143960836190454</v>
      </c>
    </row>
    <row r="1024" spans="1:16">
      <c r="A1024" s="51"/>
      <c r="B1024" s="51" t="s">
        <v>935</v>
      </c>
      <c r="C1024" s="52" t="s">
        <v>685</v>
      </c>
      <c r="D1024" s="51" t="s">
        <v>927</v>
      </c>
      <c r="E1024" s="51"/>
      <c r="F1024" s="51">
        <v>11.712</v>
      </c>
      <c r="G1024" s="51">
        <v>56.143000000000001</v>
      </c>
      <c r="H1024" s="51">
        <v>1.7637377121481754</v>
      </c>
      <c r="I1024" s="51">
        <v>0.20499999999999999</v>
      </c>
      <c r="J1024" s="51">
        <v>8.1769999999999996</v>
      </c>
      <c r="K1024" s="51">
        <v>21.270969385328993</v>
      </c>
      <c r="L1024" s="51">
        <v>0</v>
      </c>
      <c r="M1024" s="51">
        <v>0.111</v>
      </c>
      <c r="N1024" s="51">
        <v>99.38270709747718</v>
      </c>
      <c r="O1024" s="53">
        <v>0.76279510235019099</v>
      </c>
      <c r="P1024" s="53">
        <v>0.40662190837155476</v>
      </c>
    </row>
    <row r="1025" spans="1:16">
      <c r="A1025" s="51"/>
      <c r="B1025" s="51" t="s">
        <v>935</v>
      </c>
      <c r="C1025" s="52" t="s">
        <v>685</v>
      </c>
      <c r="D1025" s="51" t="s">
        <v>928</v>
      </c>
      <c r="E1025" s="51"/>
      <c r="F1025" s="51">
        <v>10.339</v>
      </c>
      <c r="G1025" s="51">
        <v>56.247</v>
      </c>
      <c r="H1025" s="51">
        <v>2.6369064742390127</v>
      </c>
      <c r="I1025" s="51">
        <v>0.314</v>
      </c>
      <c r="J1025" s="51">
        <v>7.7789999999999999</v>
      </c>
      <c r="K1025" s="51">
        <v>21.485282518360126</v>
      </c>
      <c r="L1025" s="51">
        <v>0.17299999999999999</v>
      </c>
      <c r="M1025" s="51">
        <v>6.9000000000000006E-2</v>
      </c>
      <c r="N1025" s="51">
        <v>99.043188992599127</v>
      </c>
      <c r="O1025" s="53">
        <v>0.78492589046217565</v>
      </c>
      <c r="P1025" s="53">
        <v>0.39224850120906707</v>
      </c>
    </row>
    <row r="1026" spans="1:16">
      <c r="A1026" s="51"/>
      <c r="B1026" s="51" t="s">
        <v>935</v>
      </c>
      <c r="C1026" s="52" t="s">
        <v>685</v>
      </c>
      <c r="D1026" s="51" t="s">
        <v>929</v>
      </c>
      <c r="E1026" s="51"/>
      <c r="F1026" s="51">
        <v>11.582000000000001</v>
      </c>
      <c r="G1026" s="51">
        <v>55.237000000000002</v>
      </c>
      <c r="H1026" s="51">
        <v>2.4580334951168856</v>
      </c>
      <c r="I1026" s="51">
        <v>0.36399999999999999</v>
      </c>
      <c r="J1026" s="51">
        <v>8.0890000000000004</v>
      </c>
      <c r="K1026" s="51">
        <v>21.373234394622084</v>
      </c>
      <c r="L1026" s="51">
        <v>0.17499999999999999</v>
      </c>
      <c r="M1026" s="51">
        <v>7.4999999999999997E-2</v>
      </c>
      <c r="N1026" s="51">
        <v>99.353267889738973</v>
      </c>
      <c r="O1026" s="53">
        <v>0.76186977206904305</v>
      </c>
      <c r="P1026" s="53">
        <v>0.40285953126389484</v>
      </c>
    </row>
    <row r="1027" spans="1:16">
      <c r="A1027" s="51"/>
      <c r="B1027" s="51" t="s">
        <v>935</v>
      </c>
      <c r="C1027" s="52" t="s">
        <v>685</v>
      </c>
      <c r="D1027" s="51" t="s">
        <v>930</v>
      </c>
      <c r="E1027" s="51"/>
      <c r="F1027" s="51">
        <v>11.736000000000001</v>
      </c>
      <c r="G1027" s="51">
        <v>55.795000000000002</v>
      </c>
      <c r="H1027" s="51">
        <v>2.198010262912502</v>
      </c>
      <c r="I1027" s="51">
        <v>0.29199999999999998</v>
      </c>
      <c r="J1027" s="51">
        <v>8.1720000000000006</v>
      </c>
      <c r="K1027" s="51">
        <v>21.304206162188052</v>
      </c>
      <c r="L1027" s="51">
        <v>0.24099999999999999</v>
      </c>
      <c r="M1027" s="51">
        <v>9.9000000000000005E-2</v>
      </c>
      <c r="N1027" s="51">
        <v>99.837216425100564</v>
      </c>
      <c r="O1027" s="53">
        <v>0.76129642770590389</v>
      </c>
      <c r="P1027" s="53">
        <v>0.40609771706531295</v>
      </c>
    </row>
    <row r="1028" spans="1:16">
      <c r="A1028" s="51"/>
      <c r="B1028" s="51" t="s">
        <v>935</v>
      </c>
      <c r="C1028" s="52" t="s">
        <v>685</v>
      </c>
      <c r="D1028" s="51" t="s">
        <v>931</v>
      </c>
      <c r="E1028" s="51"/>
      <c r="F1028" s="51">
        <v>7.6950000000000003</v>
      </c>
      <c r="G1028" s="51">
        <v>60.790999999999997</v>
      </c>
      <c r="H1028" s="51">
        <v>1.9474057185586935</v>
      </c>
      <c r="I1028" s="51">
        <v>0.17199999999999999</v>
      </c>
      <c r="J1028" s="51">
        <v>6.992</v>
      </c>
      <c r="K1028" s="51">
        <v>22.562702890712817</v>
      </c>
      <c r="L1028" s="51">
        <v>0.23499999999999999</v>
      </c>
      <c r="M1028" s="51">
        <v>3.1E-2</v>
      </c>
      <c r="N1028" s="51">
        <v>100.42610860927151</v>
      </c>
      <c r="O1028" s="53">
        <v>0.84126199622304654</v>
      </c>
      <c r="P1028" s="53">
        <v>0.35584096810123184</v>
      </c>
    </row>
    <row r="1029" spans="1:16">
      <c r="A1029" s="51"/>
      <c r="B1029" s="51" t="s">
        <v>935</v>
      </c>
      <c r="C1029" s="52" t="s">
        <v>685</v>
      </c>
      <c r="D1029" s="51" t="s">
        <v>932</v>
      </c>
      <c r="E1029" s="51"/>
      <c r="F1029" s="51">
        <v>11.41</v>
      </c>
      <c r="G1029" s="51">
        <v>56.802999999999997</v>
      </c>
      <c r="H1029" s="51">
        <v>2.2341339456557261</v>
      </c>
      <c r="I1029" s="51">
        <v>0.26100000000000001</v>
      </c>
      <c r="J1029" s="51">
        <v>8.093</v>
      </c>
      <c r="K1029" s="51">
        <v>21.603701674682171</v>
      </c>
      <c r="L1029" s="51">
        <v>0.186</v>
      </c>
      <c r="M1029" s="51">
        <v>9.4E-2</v>
      </c>
      <c r="N1029" s="51">
        <v>100.68483562033789</v>
      </c>
      <c r="O1029" s="53">
        <v>0.76956845313345612</v>
      </c>
      <c r="P1029" s="53">
        <v>0.40040081584370468</v>
      </c>
    </row>
    <row r="1030" spans="1:16">
      <c r="A1030" s="51"/>
      <c r="B1030" s="51" t="s">
        <v>935</v>
      </c>
      <c r="C1030" s="52" t="s">
        <v>685</v>
      </c>
      <c r="D1030" s="51" t="s">
        <v>933</v>
      </c>
      <c r="E1030" s="51"/>
      <c r="F1030" s="51">
        <v>11.856999999999999</v>
      </c>
      <c r="G1030" s="51">
        <v>55.985999999999997</v>
      </c>
      <c r="H1030" s="51">
        <v>1.8353278444799923</v>
      </c>
      <c r="I1030" s="51">
        <v>0.26800000000000002</v>
      </c>
      <c r="J1030" s="51">
        <v>8.3699999999999992</v>
      </c>
      <c r="K1030" s="51">
        <v>20.994551795946858</v>
      </c>
      <c r="L1030" s="51">
        <v>5.5E-2</v>
      </c>
      <c r="M1030" s="51">
        <v>9.2999999999999999E-2</v>
      </c>
      <c r="N1030" s="51">
        <v>99.458879640426858</v>
      </c>
      <c r="O1030" s="53">
        <v>0.76005121916924312</v>
      </c>
      <c r="P1030" s="53">
        <v>0.4154356310024489</v>
      </c>
    </row>
    <row r="1031" spans="1:16">
      <c r="A1031" s="51"/>
      <c r="B1031" s="51" t="s">
        <v>935</v>
      </c>
      <c r="C1031" s="52" t="s">
        <v>685</v>
      </c>
      <c r="D1031" s="51" t="s">
        <v>934</v>
      </c>
      <c r="E1031" s="51"/>
      <c r="F1031" s="51">
        <v>11.962999999999999</v>
      </c>
      <c r="G1031" s="51">
        <v>55.789000000000001</v>
      </c>
      <c r="H1031" s="51">
        <v>2.0352971798505188</v>
      </c>
      <c r="I1031" s="51">
        <v>0.28299999999999997</v>
      </c>
      <c r="J1031" s="51">
        <v>8.4149999999999991</v>
      </c>
      <c r="K1031" s="51">
        <v>21.106617186031478</v>
      </c>
      <c r="L1031" s="51">
        <v>8.1000000000000003E-2</v>
      </c>
      <c r="M1031" s="51">
        <v>5.1999999999999998E-2</v>
      </c>
      <c r="N1031" s="51">
        <v>99.724914365882</v>
      </c>
      <c r="O1031" s="53">
        <v>0.75777789844076471</v>
      </c>
      <c r="P1031" s="53">
        <v>0.41544493381689712</v>
      </c>
    </row>
    <row r="1032" spans="1:16">
      <c r="A1032" s="51"/>
      <c r="B1032" s="51" t="s">
        <v>935</v>
      </c>
      <c r="C1032" s="52" t="s">
        <v>685</v>
      </c>
      <c r="D1032" s="51" t="s">
        <v>936</v>
      </c>
      <c r="E1032" s="51"/>
      <c r="F1032" s="51">
        <v>11.218999999999999</v>
      </c>
      <c r="G1032" s="51">
        <v>52.098999999999997</v>
      </c>
      <c r="H1032" s="51">
        <v>5.1033089617200167</v>
      </c>
      <c r="I1032" s="51">
        <v>0.36299999999999999</v>
      </c>
      <c r="J1032" s="51">
        <v>5.3339999999999996</v>
      </c>
      <c r="K1032" s="51">
        <v>25.550986401498378</v>
      </c>
      <c r="L1032" s="51">
        <v>0.41399999999999998</v>
      </c>
      <c r="M1032" s="51">
        <v>0.08</v>
      </c>
      <c r="N1032" s="51">
        <v>100.1632953632184</v>
      </c>
      <c r="O1032" s="53">
        <v>0.75700225584759728</v>
      </c>
      <c r="P1032" s="53">
        <v>0.27120754157592702</v>
      </c>
    </row>
    <row r="1033" spans="1:16">
      <c r="A1033" s="51"/>
      <c r="B1033" s="51" t="s">
        <v>935</v>
      </c>
      <c r="C1033" s="52" t="s">
        <v>685</v>
      </c>
      <c r="D1033" s="51" t="s">
        <v>937</v>
      </c>
      <c r="E1033" s="51"/>
      <c r="F1033" s="51">
        <v>12.226000000000001</v>
      </c>
      <c r="G1033" s="51">
        <v>51.427999999999997</v>
      </c>
      <c r="H1033" s="51">
        <v>4.0626566873879977</v>
      </c>
      <c r="I1033" s="51">
        <v>0.439</v>
      </c>
      <c r="J1033" s="51">
        <v>5.7830000000000004</v>
      </c>
      <c r="K1033" s="51">
        <v>25.03637677701537</v>
      </c>
      <c r="L1033" s="51">
        <v>0.318</v>
      </c>
      <c r="M1033" s="51">
        <v>6.8000000000000005E-2</v>
      </c>
      <c r="N1033" s="51">
        <v>99.361033464403363</v>
      </c>
      <c r="O1033" s="53">
        <v>0.73834706231498448</v>
      </c>
      <c r="P1033" s="53">
        <v>0.29165960079651554</v>
      </c>
    </row>
    <row r="1034" spans="1:16">
      <c r="A1034" s="51"/>
      <c r="B1034" s="51" t="s">
        <v>935</v>
      </c>
      <c r="C1034" s="52" t="s">
        <v>685</v>
      </c>
      <c r="D1034" s="51" t="s">
        <v>938</v>
      </c>
      <c r="E1034" s="51"/>
      <c r="F1034" s="51">
        <v>12.202</v>
      </c>
      <c r="G1034" s="51">
        <v>51.128999999999998</v>
      </c>
      <c r="H1034" s="51">
        <v>4.1619570316324506</v>
      </c>
      <c r="I1034" s="51">
        <v>0.39</v>
      </c>
      <c r="J1034" s="51">
        <v>5.766</v>
      </c>
      <c r="K1034" s="51">
        <v>25.032025233825106</v>
      </c>
      <c r="L1034" s="51">
        <v>0.24199999999999999</v>
      </c>
      <c r="M1034" s="51">
        <v>4.1000000000000002E-2</v>
      </c>
      <c r="N1034" s="51">
        <v>98.96398226545756</v>
      </c>
      <c r="O1034" s="53">
        <v>0.73759950670789365</v>
      </c>
      <c r="P1034" s="53">
        <v>0.29108763288009754</v>
      </c>
    </row>
    <row r="1035" spans="1:16">
      <c r="A1035" s="51"/>
      <c r="B1035" s="51" t="s">
        <v>935</v>
      </c>
      <c r="C1035" s="52" t="s">
        <v>685</v>
      </c>
      <c r="D1035" s="51" t="s">
        <v>939</v>
      </c>
      <c r="E1035" s="51"/>
      <c r="F1035" s="51">
        <v>10.305</v>
      </c>
      <c r="G1035" s="51">
        <v>53.145000000000003</v>
      </c>
      <c r="H1035" s="51">
        <v>4.9750830391057947</v>
      </c>
      <c r="I1035" s="51">
        <v>0.43</v>
      </c>
      <c r="J1035" s="51">
        <v>5.0529999999999999</v>
      </c>
      <c r="K1035" s="51">
        <v>25.988365498617835</v>
      </c>
      <c r="L1035" s="51">
        <v>0.35699999999999998</v>
      </c>
      <c r="M1035" s="51">
        <v>5.5E-2</v>
      </c>
      <c r="N1035" s="51">
        <v>100.30844853772365</v>
      </c>
      <c r="O1035" s="53">
        <v>0.77576793471220018</v>
      </c>
      <c r="P1035" s="53">
        <v>0.25738648217150983</v>
      </c>
    </row>
    <row r="1036" spans="1:16">
      <c r="A1036" s="51"/>
      <c r="B1036" s="51" t="s">
        <v>935</v>
      </c>
      <c r="C1036" s="52" t="s">
        <v>685</v>
      </c>
      <c r="D1036" s="51" t="s">
        <v>940</v>
      </c>
      <c r="E1036" s="51"/>
      <c r="F1036" s="51">
        <v>6.2549999999999999</v>
      </c>
      <c r="G1036" s="51">
        <v>56.006999999999998</v>
      </c>
      <c r="H1036" s="51">
        <v>6.559793079009534</v>
      </c>
      <c r="I1036" s="51">
        <v>0.45700000000000002</v>
      </c>
      <c r="J1036" s="51">
        <v>4.282</v>
      </c>
      <c r="K1036" s="51">
        <v>26.798425954783635</v>
      </c>
      <c r="L1036" s="51">
        <v>0.27300000000000002</v>
      </c>
      <c r="M1036" s="51">
        <v>6.2E-2</v>
      </c>
      <c r="N1036" s="51">
        <v>100.69421903379316</v>
      </c>
      <c r="O1036" s="53">
        <v>0.85727910803051033</v>
      </c>
      <c r="P1036" s="53">
        <v>0.2216885839297966</v>
      </c>
    </row>
    <row r="1037" spans="1:16">
      <c r="A1037" s="51"/>
      <c r="B1037" s="51" t="s">
        <v>935</v>
      </c>
      <c r="C1037" s="52" t="s">
        <v>685</v>
      </c>
      <c r="D1037" s="51" t="s">
        <v>941</v>
      </c>
      <c r="E1037" s="51"/>
      <c r="F1037" s="51">
        <v>6.3780000000000001</v>
      </c>
      <c r="G1037" s="51">
        <v>55.463999999999999</v>
      </c>
      <c r="H1037" s="51">
        <v>6.4708412850940551</v>
      </c>
      <c r="I1037" s="51">
        <v>0.39600000000000002</v>
      </c>
      <c r="J1037" s="51">
        <v>4.1820000000000004</v>
      </c>
      <c r="K1037" s="51">
        <v>26.489465758435518</v>
      </c>
      <c r="L1037" s="51">
        <v>0.43</v>
      </c>
      <c r="M1037" s="51">
        <v>3.9E-2</v>
      </c>
      <c r="N1037" s="51">
        <v>99.849307043529578</v>
      </c>
      <c r="O1037" s="53">
        <v>0.85366704245230751</v>
      </c>
      <c r="P1037" s="53">
        <v>0.21961906229393463</v>
      </c>
    </row>
    <row r="1038" spans="1:16">
      <c r="A1038" s="51"/>
      <c r="B1038" s="51" t="s">
        <v>935</v>
      </c>
      <c r="C1038" s="52" t="s">
        <v>685</v>
      </c>
      <c r="D1038" s="51" t="s">
        <v>942</v>
      </c>
      <c r="E1038" s="51"/>
      <c r="F1038" s="51">
        <v>12.254</v>
      </c>
      <c r="G1038" s="51">
        <v>51.994</v>
      </c>
      <c r="H1038" s="51">
        <v>3.7588858267442826</v>
      </c>
      <c r="I1038" s="51">
        <v>0.33100000000000002</v>
      </c>
      <c r="J1038" s="51">
        <v>5.6870000000000003</v>
      </c>
      <c r="K1038" s="51">
        <v>25.034713142375136</v>
      </c>
      <c r="L1038" s="51">
        <v>0.28999999999999998</v>
      </c>
      <c r="M1038" s="51">
        <v>0.04</v>
      </c>
      <c r="N1038" s="51">
        <v>99.389598969119433</v>
      </c>
      <c r="O1038" s="53">
        <v>0.74001624710243941</v>
      </c>
      <c r="P1038" s="53">
        <v>0.28822700407395746</v>
      </c>
    </row>
    <row r="1039" spans="1:16">
      <c r="A1039" s="51"/>
      <c r="B1039" s="51" t="s">
        <v>935</v>
      </c>
      <c r="C1039" s="52" t="s">
        <v>685</v>
      </c>
      <c r="D1039" s="51" t="s">
        <v>943</v>
      </c>
      <c r="E1039" s="51"/>
      <c r="F1039" s="51">
        <v>10.143000000000001</v>
      </c>
      <c r="G1039" s="51">
        <v>52.781999999999996</v>
      </c>
      <c r="H1039" s="51">
        <v>4.6946005554185577</v>
      </c>
      <c r="I1039" s="51">
        <v>0.49399999999999999</v>
      </c>
      <c r="J1039" s="51">
        <v>5.14</v>
      </c>
      <c r="K1039" s="51">
        <v>25.66874672595376</v>
      </c>
      <c r="L1039" s="51">
        <v>0.38300000000000001</v>
      </c>
      <c r="M1039" s="51">
        <v>9.6000000000000002E-2</v>
      </c>
      <c r="N1039" s="51">
        <v>99.40134728137231</v>
      </c>
      <c r="O1039" s="53">
        <v>0.77732816241909863</v>
      </c>
      <c r="P1039" s="53">
        <v>0.26305478632986623</v>
      </c>
    </row>
    <row r="1040" spans="1:16">
      <c r="A1040" s="51"/>
      <c r="B1040" s="51" t="s">
        <v>935</v>
      </c>
      <c r="C1040" s="52" t="s">
        <v>685</v>
      </c>
      <c r="D1040" s="51" t="s">
        <v>944</v>
      </c>
      <c r="E1040" s="51"/>
      <c r="F1040" s="51">
        <v>10.037000000000001</v>
      </c>
      <c r="G1040" s="51">
        <v>52.924999999999997</v>
      </c>
      <c r="H1040" s="51">
        <v>4.7232178587309379</v>
      </c>
      <c r="I1040" s="51">
        <v>0.55000000000000004</v>
      </c>
      <c r="J1040" s="51">
        <v>5.1189999999999998</v>
      </c>
      <c r="K1040" s="51">
        <v>25.556996561315756</v>
      </c>
      <c r="L1040" s="51">
        <v>0.41899999999999998</v>
      </c>
      <c r="M1040" s="51">
        <v>7.3999999999999996E-2</v>
      </c>
      <c r="N1040" s="51">
        <v>99.404214420046685</v>
      </c>
      <c r="O1040" s="53">
        <v>0.7796064863026152</v>
      </c>
      <c r="P1040" s="53">
        <v>0.26310695307602133</v>
      </c>
    </row>
    <row r="1041" spans="1:16">
      <c r="A1041" s="51"/>
      <c r="B1041" s="51" t="s">
        <v>935</v>
      </c>
      <c r="C1041" s="52" t="s">
        <v>685</v>
      </c>
      <c r="D1041" s="51" t="s">
        <v>945</v>
      </c>
      <c r="E1041" s="51"/>
      <c r="F1041" s="51">
        <v>10.637</v>
      </c>
      <c r="G1041" s="51">
        <v>52.976999999999997</v>
      </c>
      <c r="H1041" s="51">
        <v>4.5580923136346767</v>
      </c>
      <c r="I1041" s="51">
        <v>0.50700000000000001</v>
      </c>
      <c r="J1041" s="51">
        <v>5.319</v>
      </c>
      <c r="K1041" s="51">
        <v>25.690578345062285</v>
      </c>
      <c r="L1041" s="51">
        <v>0.35399999999999998</v>
      </c>
      <c r="M1041" s="51">
        <v>7.0000000000000007E-2</v>
      </c>
      <c r="N1041" s="51">
        <v>100.11267065869696</v>
      </c>
      <c r="O1041" s="53">
        <v>0.76964299372485401</v>
      </c>
      <c r="P1041" s="53">
        <v>0.26957712006063317</v>
      </c>
    </row>
    <row r="1042" spans="1:16">
      <c r="A1042" s="51"/>
      <c r="B1042" s="51" t="s">
        <v>935</v>
      </c>
      <c r="C1042" s="52" t="s">
        <v>685</v>
      </c>
      <c r="D1042" s="51" t="s">
        <v>946</v>
      </c>
      <c r="E1042" s="51"/>
      <c r="F1042" s="51">
        <v>10.253</v>
      </c>
      <c r="G1042" s="51">
        <v>53.058</v>
      </c>
      <c r="H1042" s="51">
        <v>4.5393601816740237</v>
      </c>
      <c r="I1042" s="51">
        <v>0.58399999999999996</v>
      </c>
      <c r="J1042" s="51">
        <v>5.1630000000000003</v>
      </c>
      <c r="K1042" s="51">
        <v>25.872433723668106</v>
      </c>
      <c r="L1042" s="51">
        <v>0.30099999999999999</v>
      </c>
      <c r="M1042" s="51">
        <v>7.6999999999999999E-2</v>
      </c>
      <c r="N1042" s="51">
        <v>99.84779390534213</v>
      </c>
      <c r="O1042" s="53">
        <v>0.77636237578171641</v>
      </c>
      <c r="P1042" s="53">
        <v>0.26238862291403525</v>
      </c>
    </row>
    <row r="1043" spans="1:16">
      <c r="A1043" s="51"/>
      <c r="B1043" s="51" t="s">
        <v>935</v>
      </c>
      <c r="C1043" s="52" t="s">
        <v>685</v>
      </c>
      <c r="D1043" s="51" t="s">
        <v>947</v>
      </c>
      <c r="E1043" s="51"/>
      <c r="F1043" s="51">
        <v>8.9619999999999997</v>
      </c>
      <c r="G1043" s="51">
        <v>52.981999999999999</v>
      </c>
      <c r="H1043" s="51">
        <v>6.3173092551711623</v>
      </c>
      <c r="I1043" s="51">
        <v>0.53900000000000003</v>
      </c>
      <c r="J1043" s="51">
        <v>4.8550000000000004</v>
      </c>
      <c r="K1043" s="51">
        <v>26.306615569567843</v>
      </c>
      <c r="L1043" s="51">
        <v>0.28899999999999998</v>
      </c>
      <c r="M1043" s="51">
        <v>1.2999999999999999E-2</v>
      </c>
      <c r="N1043" s="51">
        <v>100.26392482473902</v>
      </c>
      <c r="O1043" s="53">
        <v>0.79862713053185785</v>
      </c>
      <c r="P1043" s="53">
        <v>0.24754636438211711</v>
      </c>
    </row>
    <row r="1044" spans="1:16">
      <c r="A1044" s="51"/>
      <c r="B1044" s="51" t="s">
        <v>935</v>
      </c>
      <c r="C1044" s="52" t="s">
        <v>685</v>
      </c>
      <c r="D1044" s="51" t="s">
        <v>948</v>
      </c>
      <c r="E1044" s="51"/>
      <c r="F1044" s="51">
        <v>6.44</v>
      </c>
      <c r="G1044" s="51">
        <v>55.235999999999997</v>
      </c>
      <c r="H1044" s="51">
        <v>6.7168677159343932</v>
      </c>
      <c r="I1044" s="51">
        <v>0.497</v>
      </c>
      <c r="J1044" s="51">
        <v>4.2469999999999999</v>
      </c>
      <c r="K1044" s="51">
        <v>26.706088466861765</v>
      </c>
      <c r="L1044" s="51">
        <v>0.26700000000000002</v>
      </c>
      <c r="M1044" s="51">
        <v>4.4999999999999998E-2</v>
      </c>
      <c r="N1044" s="51">
        <v>100.15495618279614</v>
      </c>
      <c r="O1044" s="53">
        <v>0.85193557980887313</v>
      </c>
      <c r="P1044" s="53">
        <v>0.22086909854774847</v>
      </c>
    </row>
    <row r="1045" spans="1:16">
      <c r="A1045" s="51"/>
      <c r="B1045" s="51" t="s">
        <v>935</v>
      </c>
      <c r="C1045" s="52" t="s">
        <v>685</v>
      </c>
      <c r="D1045" s="51" t="s">
        <v>949</v>
      </c>
      <c r="E1045" s="51"/>
      <c r="F1045" s="51">
        <v>12.071999999999999</v>
      </c>
      <c r="G1045" s="51">
        <v>55.534999999999997</v>
      </c>
      <c r="H1045" s="51">
        <v>0.88105054531735782</v>
      </c>
      <c r="I1045" s="51">
        <v>0.32300000000000001</v>
      </c>
      <c r="J1045" s="51">
        <v>8.3659999999999997</v>
      </c>
      <c r="K1045" s="51">
        <v>20.775221017694179</v>
      </c>
      <c r="L1045" s="51">
        <v>8.3000000000000004E-2</v>
      </c>
      <c r="M1045" s="51">
        <v>4.2999999999999997E-2</v>
      </c>
      <c r="N1045" s="51">
        <v>98.07827156301154</v>
      </c>
      <c r="O1045" s="53">
        <v>0.75526668775034989</v>
      </c>
      <c r="P1045" s="53">
        <v>0.417871986800115</v>
      </c>
    </row>
    <row r="1046" spans="1:16">
      <c r="A1046" s="51"/>
      <c r="B1046" s="51" t="s">
        <v>935</v>
      </c>
      <c r="C1046" s="52" t="s">
        <v>685</v>
      </c>
      <c r="D1046" s="51" t="s">
        <v>950</v>
      </c>
      <c r="E1046" s="51"/>
      <c r="F1046" s="51">
        <v>12.093</v>
      </c>
      <c r="G1046" s="51">
        <v>55.250999999999998</v>
      </c>
      <c r="H1046" s="51">
        <v>1.4230757617505634</v>
      </c>
      <c r="I1046" s="51">
        <v>0.314</v>
      </c>
      <c r="J1046" s="51">
        <v>8.3320000000000007</v>
      </c>
      <c r="K1046" s="51">
        <v>20.86250075947309</v>
      </c>
      <c r="L1046" s="51">
        <v>0.14399999999999999</v>
      </c>
      <c r="M1046" s="51">
        <v>3.5000000000000003E-2</v>
      </c>
      <c r="N1046" s="51">
        <v>98.454576521223643</v>
      </c>
      <c r="O1046" s="53">
        <v>0.75399553410987363</v>
      </c>
      <c r="P1046" s="53">
        <v>0.41586293344399661</v>
      </c>
    </row>
    <row r="1047" spans="1:16">
      <c r="A1047" s="51"/>
      <c r="B1047" s="51" t="s">
        <v>935</v>
      </c>
      <c r="C1047" s="52" t="s">
        <v>685</v>
      </c>
      <c r="D1047" s="51" t="s">
        <v>951</v>
      </c>
      <c r="E1047" s="51"/>
      <c r="F1047" s="51">
        <v>11.981</v>
      </c>
      <c r="G1047" s="51">
        <v>55.167999999999999</v>
      </c>
      <c r="H1047" s="51">
        <v>1.5146752146617741</v>
      </c>
      <c r="I1047" s="51">
        <v>0.27900000000000003</v>
      </c>
      <c r="J1047" s="51">
        <v>8.1750000000000007</v>
      </c>
      <c r="K1047" s="51">
        <v>20.995078563102318</v>
      </c>
      <c r="L1047" s="51">
        <v>8.5999999999999993E-2</v>
      </c>
      <c r="M1047" s="51">
        <v>0.05</v>
      </c>
      <c r="N1047" s="51">
        <v>98.24875377776408</v>
      </c>
      <c r="O1047" s="53">
        <v>0.7554397077800753</v>
      </c>
      <c r="P1047" s="53">
        <v>0.40971649909765295</v>
      </c>
    </row>
    <row r="1048" spans="1:16">
      <c r="A1048" s="51"/>
      <c r="B1048" s="51" t="s">
        <v>935</v>
      </c>
      <c r="C1048" s="52" t="s">
        <v>685</v>
      </c>
      <c r="D1048" s="51" t="s">
        <v>952</v>
      </c>
      <c r="E1048" s="51"/>
      <c r="F1048" s="51">
        <v>8.5730000000000004</v>
      </c>
      <c r="G1048" s="51">
        <v>58.573</v>
      </c>
      <c r="H1048" s="51">
        <v>2.229740724840354</v>
      </c>
      <c r="I1048" s="51">
        <v>0.254</v>
      </c>
      <c r="J1048" s="51">
        <v>6.9960000000000004</v>
      </c>
      <c r="K1048" s="51">
        <v>22.417654743147509</v>
      </c>
      <c r="L1048" s="51">
        <v>0.28599999999999998</v>
      </c>
      <c r="M1048" s="51">
        <v>5.3999999999999999E-2</v>
      </c>
      <c r="N1048" s="51">
        <v>99.383395467987867</v>
      </c>
      <c r="O1048" s="53">
        <v>0.82089650197631914</v>
      </c>
      <c r="P1048" s="53">
        <v>0.35745201104044272</v>
      </c>
    </row>
    <row r="1049" spans="1:16">
      <c r="A1049" s="51"/>
      <c r="B1049" s="51" t="s">
        <v>935</v>
      </c>
      <c r="C1049" s="52" t="s">
        <v>685</v>
      </c>
      <c r="D1049" s="51" t="s">
        <v>953</v>
      </c>
      <c r="E1049" s="51"/>
      <c r="F1049" s="51">
        <v>7.6840000000000002</v>
      </c>
      <c r="G1049" s="51">
        <v>58.042999999999999</v>
      </c>
      <c r="H1049" s="51">
        <v>3.361468995729584</v>
      </c>
      <c r="I1049" s="51">
        <v>0.188</v>
      </c>
      <c r="J1049" s="51">
        <v>6.5380000000000003</v>
      </c>
      <c r="K1049" s="51">
        <v>22.768313183051067</v>
      </c>
      <c r="L1049" s="51">
        <v>0.25600000000000001</v>
      </c>
      <c r="M1049" s="51">
        <v>7.9000000000000001E-2</v>
      </c>
      <c r="N1049" s="51">
        <v>98.917782178780641</v>
      </c>
      <c r="O1049" s="53">
        <v>0.83518380712752083</v>
      </c>
      <c r="P1049" s="53">
        <v>0.33857104503863539</v>
      </c>
    </row>
    <row r="1050" spans="1:16">
      <c r="A1050" s="51"/>
      <c r="B1050" s="51" t="s">
        <v>935</v>
      </c>
      <c r="C1050" s="52" t="s">
        <v>685</v>
      </c>
      <c r="D1050" s="51" t="s">
        <v>954</v>
      </c>
      <c r="E1050" s="51"/>
      <c r="F1050" s="51">
        <v>10.909000000000001</v>
      </c>
      <c r="G1050" s="51">
        <v>54.962000000000003</v>
      </c>
      <c r="H1050" s="51">
        <v>2.4136415677594223</v>
      </c>
      <c r="I1050" s="51">
        <v>0.249</v>
      </c>
      <c r="J1050" s="51">
        <v>7.4359999999999999</v>
      </c>
      <c r="K1050" s="51">
        <v>21.730178739677076</v>
      </c>
      <c r="L1050" s="51">
        <v>0.254</v>
      </c>
      <c r="M1050" s="51">
        <v>8.4000000000000005E-2</v>
      </c>
      <c r="N1050" s="51">
        <v>98.037820307436505</v>
      </c>
      <c r="O1050" s="53">
        <v>0.77168161855363437</v>
      </c>
      <c r="P1050" s="53">
        <v>0.37888133682121777</v>
      </c>
    </row>
    <row r="1051" spans="1:16">
      <c r="A1051" s="51"/>
      <c r="B1051" s="51" t="s">
        <v>935</v>
      </c>
      <c r="C1051" s="52" t="s">
        <v>685</v>
      </c>
      <c r="D1051" s="51" t="s">
        <v>955</v>
      </c>
      <c r="E1051" s="51"/>
      <c r="F1051" s="51">
        <v>11.637</v>
      </c>
      <c r="G1051" s="51">
        <v>55.244</v>
      </c>
      <c r="H1051" s="51">
        <v>1.5497620021113223</v>
      </c>
      <c r="I1051" s="51">
        <v>0.35</v>
      </c>
      <c r="J1051" s="51">
        <v>7.8659999999999997</v>
      </c>
      <c r="K1051" s="51">
        <v>21.2805070853994</v>
      </c>
      <c r="L1051" s="51">
        <v>0.27900000000000003</v>
      </c>
      <c r="M1051" s="51">
        <v>4.5999999999999999E-2</v>
      </c>
      <c r="N1051" s="51">
        <v>98.252269087510726</v>
      </c>
      <c r="O1051" s="53">
        <v>0.76103225337409708</v>
      </c>
      <c r="P1051" s="53">
        <v>0.39719367372908582</v>
      </c>
    </row>
    <row r="1052" spans="1:16">
      <c r="A1052" s="51"/>
      <c r="B1052" s="51" t="s">
        <v>935</v>
      </c>
      <c r="C1052" s="52" t="s">
        <v>685</v>
      </c>
      <c r="D1052" s="51" t="s">
        <v>956</v>
      </c>
      <c r="E1052" s="51"/>
      <c r="F1052" s="51">
        <v>6.6219999999999999</v>
      </c>
      <c r="G1052" s="51">
        <v>60.819000000000003</v>
      </c>
      <c r="H1052" s="51">
        <v>1.711191270528313</v>
      </c>
      <c r="I1052" s="51">
        <v>0.27</v>
      </c>
      <c r="J1052" s="51">
        <v>6.3029999999999999</v>
      </c>
      <c r="K1052" s="51">
        <v>23.252251252110181</v>
      </c>
      <c r="L1052" s="51">
        <v>0.192</v>
      </c>
      <c r="M1052" s="51">
        <v>3.2000000000000001E-2</v>
      </c>
      <c r="N1052" s="51">
        <v>99.201442522638487</v>
      </c>
      <c r="O1052" s="53">
        <v>0.86035983964168294</v>
      </c>
      <c r="P1052" s="53">
        <v>0.32578610141831355</v>
      </c>
    </row>
    <row r="1053" spans="1:16">
      <c r="A1053" s="51"/>
      <c r="B1053" s="51" t="s">
        <v>935</v>
      </c>
      <c r="C1053" s="52" t="s">
        <v>685</v>
      </c>
      <c r="D1053" s="51" t="s">
        <v>957</v>
      </c>
      <c r="E1053" s="51"/>
      <c r="F1053" s="51">
        <v>12.122999999999999</v>
      </c>
      <c r="G1053" s="51">
        <v>55.241</v>
      </c>
      <c r="H1053" s="51">
        <v>0.43044936601031764</v>
      </c>
      <c r="I1053" s="51">
        <v>0.28100000000000003</v>
      </c>
      <c r="J1053" s="51">
        <v>8.1199999999999992</v>
      </c>
      <c r="K1053" s="51">
        <v>20.80067692059945</v>
      </c>
      <c r="L1053" s="51">
        <v>0.183</v>
      </c>
      <c r="M1053" s="51">
        <v>3.3000000000000002E-2</v>
      </c>
      <c r="N1053" s="51">
        <v>97.212126286609788</v>
      </c>
      <c r="O1053" s="53">
        <v>0.75350204685053435</v>
      </c>
      <c r="P1053" s="53">
        <v>0.41033383043106275</v>
      </c>
    </row>
    <row r="1054" spans="1:16">
      <c r="A1054" s="51"/>
      <c r="B1054" s="51" t="s">
        <v>935</v>
      </c>
      <c r="C1054" s="52" t="s">
        <v>685</v>
      </c>
      <c r="D1054" s="51" t="s">
        <v>958</v>
      </c>
      <c r="E1054" s="51"/>
      <c r="F1054" s="51">
        <v>11.863</v>
      </c>
      <c r="G1054" s="51">
        <v>54.779000000000003</v>
      </c>
      <c r="H1054" s="51">
        <v>1.7280272459365396</v>
      </c>
      <c r="I1054" s="51">
        <v>0.25900000000000001</v>
      </c>
      <c r="J1054" s="51">
        <v>8.76</v>
      </c>
      <c r="K1054" s="51">
        <v>19.706102056049637</v>
      </c>
      <c r="L1054" s="51">
        <v>0.108</v>
      </c>
      <c r="M1054" s="51">
        <v>7.9000000000000001E-2</v>
      </c>
      <c r="N1054" s="51">
        <v>97.282129301986188</v>
      </c>
      <c r="O1054" s="53">
        <v>0.75596062097365035</v>
      </c>
      <c r="P1054" s="53">
        <v>0.44209532970816712</v>
      </c>
    </row>
    <row r="1055" spans="1:16">
      <c r="A1055" s="51"/>
      <c r="B1055" s="51" t="s">
        <v>935</v>
      </c>
      <c r="C1055" s="52" t="s">
        <v>685</v>
      </c>
      <c r="D1055" s="51" t="s">
        <v>959</v>
      </c>
      <c r="E1055" s="51"/>
      <c r="F1055" s="51">
        <v>11.754</v>
      </c>
      <c r="G1055" s="51">
        <v>54.932000000000002</v>
      </c>
      <c r="H1055" s="51">
        <v>1.736025288439722</v>
      </c>
      <c r="I1055" s="51">
        <v>0.34100000000000003</v>
      </c>
      <c r="J1055" s="51">
        <v>8.7349999999999994</v>
      </c>
      <c r="K1055" s="51">
        <v>19.90990532933537</v>
      </c>
      <c r="L1055" s="51">
        <v>0.156</v>
      </c>
      <c r="M1055" s="51">
        <v>0.14000000000000001</v>
      </c>
      <c r="N1055" s="51">
        <v>97.7039306177751</v>
      </c>
      <c r="O1055" s="53">
        <v>0.75817126543556812</v>
      </c>
      <c r="P1055" s="53">
        <v>0.43885517729932377</v>
      </c>
    </row>
    <row r="1056" spans="1:16">
      <c r="A1056" s="51"/>
      <c r="B1056" s="51" t="s">
        <v>935</v>
      </c>
      <c r="C1056" s="52" t="s">
        <v>685</v>
      </c>
      <c r="D1056" s="51" t="s">
        <v>960</v>
      </c>
      <c r="E1056" s="51"/>
      <c r="F1056" s="51">
        <v>11.629</v>
      </c>
      <c r="G1056" s="51">
        <v>55.107999999999997</v>
      </c>
      <c r="H1056" s="51">
        <v>1.2840531132372295</v>
      </c>
      <c r="I1056" s="51">
        <v>0.34799999999999998</v>
      </c>
      <c r="J1056" s="51">
        <v>8.4629999999999992</v>
      </c>
      <c r="K1056" s="51">
        <v>20.158594869444002</v>
      </c>
      <c r="L1056" s="51">
        <v>0.154</v>
      </c>
      <c r="M1056" s="51">
        <v>7.3999999999999996E-2</v>
      </c>
      <c r="N1056" s="51">
        <v>97.218647982681219</v>
      </c>
      <c r="O1056" s="53">
        <v>0.76070890853505269</v>
      </c>
      <c r="P1056" s="53">
        <v>0.42803883741713084</v>
      </c>
    </row>
    <row r="1057" spans="1:16">
      <c r="A1057" s="51"/>
      <c r="B1057" s="51" t="s">
        <v>935</v>
      </c>
      <c r="C1057" s="52" t="s">
        <v>685</v>
      </c>
      <c r="D1057" s="51" t="s">
        <v>961</v>
      </c>
      <c r="E1057" s="51"/>
      <c r="F1057" s="51">
        <v>11.478999999999999</v>
      </c>
      <c r="G1057" s="51">
        <v>55.387999999999998</v>
      </c>
      <c r="H1057" s="51">
        <v>1.2360319599084764</v>
      </c>
      <c r="I1057" s="51">
        <v>0.32600000000000001</v>
      </c>
      <c r="J1057" s="51">
        <v>8.2360000000000007</v>
      </c>
      <c r="K1057" s="51">
        <v>20.46580483199094</v>
      </c>
      <c r="L1057" s="51">
        <v>0.20200000000000001</v>
      </c>
      <c r="M1057" s="51">
        <v>5.5E-2</v>
      </c>
      <c r="N1057" s="51">
        <v>97.387836791899403</v>
      </c>
      <c r="O1057" s="53">
        <v>0.7639792263381564</v>
      </c>
      <c r="P1057" s="53">
        <v>0.41771253178512102</v>
      </c>
    </row>
    <row r="1058" spans="1:16">
      <c r="A1058" s="51"/>
      <c r="B1058" s="51" t="s">
        <v>935</v>
      </c>
      <c r="C1058" s="52" t="s">
        <v>685</v>
      </c>
      <c r="D1058" s="51" t="s">
        <v>962</v>
      </c>
      <c r="E1058" s="51"/>
      <c r="F1058" s="51">
        <v>11.224</v>
      </c>
      <c r="G1058" s="51">
        <v>55.029000000000003</v>
      </c>
      <c r="H1058" s="51">
        <v>1.6527771270962006</v>
      </c>
      <c r="I1058" s="51">
        <v>0.33400000000000002</v>
      </c>
      <c r="J1058" s="51">
        <v>7.8010000000000002</v>
      </c>
      <c r="K1058" s="51">
        <v>21.257812941593834</v>
      </c>
      <c r="L1058" s="51">
        <v>0.112</v>
      </c>
      <c r="M1058" s="51">
        <v>3.5999999999999997E-2</v>
      </c>
      <c r="N1058" s="51">
        <v>97.446590068690028</v>
      </c>
      <c r="O1058" s="53">
        <v>0.76684532862965593</v>
      </c>
      <c r="P1058" s="53">
        <v>0.395463703624026</v>
      </c>
    </row>
    <row r="1059" spans="1:16">
      <c r="A1059" s="51"/>
      <c r="B1059" s="51" t="s">
        <v>935</v>
      </c>
      <c r="C1059" s="52" t="s">
        <v>685</v>
      </c>
      <c r="D1059" s="51" t="s">
        <v>963</v>
      </c>
      <c r="E1059" s="51"/>
      <c r="F1059" s="51">
        <v>9</v>
      </c>
      <c r="G1059" s="51">
        <v>54.823999999999998</v>
      </c>
      <c r="H1059" s="51">
        <v>3.1138649647397596</v>
      </c>
      <c r="I1059" s="51">
        <v>0.315</v>
      </c>
      <c r="J1059" s="51">
        <v>6.7960000000000003</v>
      </c>
      <c r="K1059" s="51">
        <v>21.805110016610971</v>
      </c>
      <c r="L1059" s="51">
        <v>0.32900000000000001</v>
      </c>
      <c r="M1059" s="51">
        <v>8.2000000000000003E-2</v>
      </c>
      <c r="N1059" s="51">
        <v>96.264974981350719</v>
      </c>
      <c r="O1059" s="53">
        <v>0.80339985011059534</v>
      </c>
      <c r="P1059" s="53">
        <v>0.35715350676301255</v>
      </c>
    </row>
    <row r="1060" spans="1:16">
      <c r="A1060" s="51"/>
      <c r="B1060" s="51" t="s">
        <v>935</v>
      </c>
      <c r="C1060" s="52" t="s">
        <v>685</v>
      </c>
      <c r="D1060" s="51" t="s">
        <v>964</v>
      </c>
      <c r="E1060" s="51"/>
      <c r="F1060" s="51">
        <v>10.484999999999999</v>
      </c>
      <c r="G1060" s="51">
        <v>55.792000000000002</v>
      </c>
      <c r="H1060" s="51">
        <v>1.8296642935483047</v>
      </c>
      <c r="I1060" s="51">
        <v>0.33</v>
      </c>
      <c r="J1060" s="51">
        <v>7.5709999999999997</v>
      </c>
      <c r="K1060" s="51">
        <v>21.554647921439006</v>
      </c>
      <c r="L1060" s="51">
        <v>0.153</v>
      </c>
      <c r="M1060" s="51">
        <v>4.2000000000000003E-2</v>
      </c>
      <c r="N1060" s="51">
        <v>97.757312214987323</v>
      </c>
      <c r="O1060" s="53">
        <v>0.78116389567299316</v>
      </c>
      <c r="P1060" s="53">
        <v>0.38504320791359314</v>
      </c>
    </row>
    <row r="1061" spans="1:16">
      <c r="A1061" s="51"/>
      <c r="B1061" s="51" t="s">
        <v>935</v>
      </c>
      <c r="C1061" s="52" t="s">
        <v>685</v>
      </c>
      <c r="D1061" s="51" t="s">
        <v>965</v>
      </c>
      <c r="E1061" s="51"/>
      <c r="F1061" s="51">
        <v>7.9980000000000002</v>
      </c>
      <c r="G1061" s="51">
        <v>59.581000000000003</v>
      </c>
      <c r="H1061" s="51">
        <v>1.8440625639109607</v>
      </c>
      <c r="I1061" s="51">
        <v>0.184</v>
      </c>
      <c r="J1061" s="51">
        <v>7.2539999999999996</v>
      </c>
      <c r="K1061" s="51">
        <v>21.984692199221094</v>
      </c>
      <c r="L1061" s="51">
        <v>0.125</v>
      </c>
      <c r="M1061" s="51">
        <v>0</v>
      </c>
      <c r="N1061" s="51">
        <v>98.970754763132078</v>
      </c>
      <c r="O1061" s="53">
        <v>0.83326170945975253</v>
      </c>
      <c r="P1061" s="53">
        <v>0.37034815932372356</v>
      </c>
    </row>
    <row r="1062" spans="1:16">
      <c r="A1062" s="51"/>
      <c r="B1062" s="51" t="s">
        <v>935</v>
      </c>
      <c r="C1062" s="52" t="s">
        <v>685</v>
      </c>
      <c r="D1062" s="51" t="s">
        <v>966</v>
      </c>
      <c r="E1062" s="51"/>
      <c r="F1062" s="51">
        <v>10.412000000000001</v>
      </c>
      <c r="G1062" s="51">
        <v>57.871000000000002</v>
      </c>
      <c r="H1062" s="51">
        <v>0.95273791950107922</v>
      </c>
      <c r="I1062" s="51">
        <v>0.157</v>
      </c>
      <c r="J1062" s="51">
        <v>7.6669999999999998</v>
      </c>
      <c r="K1062" s="51">
        <v>21.808715929022927</v>
      </c>
      <c r="L1062" s="51">
        <v>0.104</v>
      </c>
      <c r="M1062" s="51">
        <v>0</v>
      </c>
      <c r="N1062" s="51">
        <v>98.972453848523998</v>
      </c>
      <c r="O1062" s="53">
        <v>0.7885211935338412</v>
      </c>
      <c r="P1062" s="53">
        <v>0.38525207727722549</v>
      </c>
    </row>
    <row r="1063" spans="1:16">
      <c r="A1063" s="51"/>
      <c r="B1063" s="51" t="s">
        <v>935</v>
      </c>
      <c r="C1063" s="52" t="s">
        <v>685</v>
      </c>
      <c r="D1063" s="51" t="s">
        <v>967</v>
      </c>
      <c r="E1063" s="51"/>
      <c r="F1063" s="51">
        <v>11.888</v>
      </c>
      <c r="G1063" s="51">
        <v>54.405999999999999</v>
      </c>
      <c r="H1063" s="51">
        <v>2.1084948034527122</v>
      </c>
      <c r="I1063" s="51">
        <v>0.31900000000000001</v>
      </c>
      <c r="J1063" s="51">
        <v>8.7070000000000007</v>
      </c>
      <c r="K1063" s="51">
        <v>20.035753158303478</v>
      </c>
      <c r="L1063" s="51">
        <v>0.121</v>
      </c>
      <c r="M1063" s="51">
        <v>0</v>
      </c>
      <c r="N1063" s="51">
        <v>97.585247961756181</v>
      </c>
      <c r="O1063" s="53">
        <v>0.75430799787093672</v>
      </c>
      <c r="P1063" s="53">
        <v>0.43651421336931123</v>
      </c>
    </row>
    <row r="1064" spans="1:16">
      <c r="A1064" s="51"/>
      <c r="B1064" s="51" t="s">
        <v>935</v>
      </c>
      <c r="C1064" s="52" t="s">
        <v>685</v>
      </c>
      <c r="D1064" s="51" t="s">
        <v>968</v>
      </c>
      <c r="E1064" s="51"/>
      <c r="F1064" s="51">
        <v>11.97</v>
      </c>
      <c r="G1064" s="51">
        <v>55.198999999999998</v>
      </c>
      <c r="H1064" s="51">
        <v>1.5726420849055625</v>
      </c>
      <c r="I1064" s="51">
        <v>0.35</v>
      </c>
      <c r="J1064" s="51">
        <v>8.7409999999999997</v>
      </c>
      <c r="K1064" s="51">
        <v>20.110919334958638</v>
      </c>
      <c r="L1064" s="51">
        <v>0.13700000000000001</v>
      </c>
      <c r="M1064" s="51">
        <v>4.1000000000000002E-2</v>
      </c>
      <c r="N1064" s="51">
        <v>98.121561419864193</v>
      </c>
      <c r="O1064" s="53">
        <v>0.75571309138392206</v>
      </c>
      <c r="P1064" s="53">
        <v>0.43655177751736118</v>
      </c>
    </row>
    <row r="1065" spans="1:16">
      <c r="A1065" s="51"/>
      <c r="B1065" s="51" t="s">
        <v>935</v>
      </c>
      <c r="C1065" s="52" t="s">
        <v>685</v>
      </c>
      <c r="D1065" s="51" t="s">
        <v>969</v>
      </c>
      <c r="E1065" s="51"/>
      <c r="F1065" s="51">
        <v>12.111000000000001</v>
      </c>
      <c r="G1065" s="51">
        <v>54.859000000000002</v>
      </c>
      <c r="H1065" s="51">
        <v>1.5664041169249925</v>
      </c>
      <c r="I1065" s="51">
        <v>0.375</v>
      </c>
      <c r="J1065" s="51">
        <v>8.8559999999999999</v>
      </c>
      <c r="K1065" s="51">
        <v>19.78253232723652</v>
      </c>
      <c r="L1065" s="51">
        <v>0.20799999999999999</v>
      </c>
      <c r="M1065" s="51">
        <v>0.104</v>
      </c>
      <c r="N1065" s="51">
        <v>97.861936444161501</v>
      </c>
      <c r="O1065" s="53">
        <v>0.7523954652459961</v>
      </c>
      <c r="P1065" s="53">
        <v>0.44382953400778213</v>
      </c>
    </row>
    <row r="1066" spans="1:16">
      <c r="A1066" s="51"/>
      <c r="B1066" s="51" t="s">
        <v>935</v>
      </c>
      <c r="C1066" s="52" t="s">
        <v>685</v>
      </c>
      <c r="D1066" s="51" t="s">
        <v>970</v>
      </c>
      <c r="E1066" s="51"/>
      <c r="F1066" s="51">
        <v>11.992000000000001</v>
      </c>
      <c r="G1066" s="51">
        <v>54.796999999999997</v>
      </c>
      <c r="H1066" s="51">
        <v>1.6100093388823988</v>
      </c>
      <c r="I1066" s="51">
        <v>0.28499999999999998</v>
      </c>
      <c r="J1066" s="51">
        <v>8.8109999999999999</v>
      </c>
      <c r="K1066" s="51">
        <v>19.697295868363256</v>
      </c>
      <c r="L1066" s="51">
        <v>0.215</v>
      </c>
      <c r="M1066" s="51">
        <v>2.9000000000000001E-2</v>
      </c>
      <c r="N1066" s="51">
        <v>97.436305207245653</v>
      </c>
      <c r="O1066" s="53">
        <v>0.75402076310850852</v>
      </c>
      <c r="P1066" s="53">
        <v>0.44363792344521136</v>
      </c>
    </row>
    <row r="1067" spans="1:16">
      <c r="A1067" s="51"/>
      <c r="B1067" s="51" t="s">
        <v>935</v>
      </c>
      <c r="C1067" s="52" t="s">
        <v>685</v>
      </c>
      <c r="D1067" s="51" t="s">
        <v>971</v>
      </c>
      <c r="E1067" s="51"/>
      <c r="F1067" s="51">
        <v>11.925000000000001</v>
      </c>
      <c r="G1067" s="51">
        <v>55.106000000000002</v>
      </c>
      <c r="H1067" s="51">
        <v>1.6027503412386008</v>
      </c>
      <c r="I1067" s="51">
        <v>0.36199999999999999</v>
      </c>
      <c r="J1067" s="51">
        <v>8.6780000000000008</v>
      </c>
      <c r="K1067" s="51">
        <v>20.298827594375116</v>
      </c>
      <c r="L1067" s="51">
        <v>8.2000000000000003E-2</v>
      </c>
      <c r="M1067" s="51">
        <v>2.4E-2</v>
      </c>
      <c r="N1067" s="51">
        <v>98.078577935613708</v>
      </c>
      <c r="O1067" s="53">
        <v>0.75609692348802249</v>
      </c>
      <c r="P1067" s="53">
        <v>0.43248926007663802</v>
      </c>
    </row>
    <row r="1068" spans="1:16">
      <c r="A1068" s="51"/>
      <c r="B1068" s="51" t="s">
        <v>935</v>
      </c>
      <c r="C1068" s="52" t="s">
        <v>685</v>
      </c>
      <c r="D1068" s="51" t="s">
        <v>972</v>
      </c>
      <c r="E1068" s="51"/>
      <c r="F1068" s="51">
        <v>9.9380000000000006</v>
      </c>
      <c r="G1068" s="51">
        <v>55.87</v>
      </c>
      <c r="H1068" s="51">
        <v>2.3503730474167472</v>
      </c>
      <c r="I1068" s="51">
        <v>0.28499999999999998</v>
      </c>
      <c r="J1068" s="51">
        <v>7.3719999999999999</v>
      </c>
      <c r="K1068" s="51">
        <v>21.593108450958496</v>
      </c>
      <c r="L1068" s="51">
        <v>0.251</v>
      </c>
      <c r="M1068" s="51">
        <v>9.2999999999999999E-2</v>
      </c>
      <c r="N1068" s="51">
        <v>97.752481498375246</v>
      </c>
      <c r="O1068" s="53">
        <v>0.79041667639807978</v>
      </c>
      <c r="P1068" s="53">
        <v>0.37833641304263543</v>
      </c>
    </row>
    <row r="1069" spans="1:16">
      <c r="A1069" s="51"/>
      <c r="B1069" s="51" t="s">
        <v>935</v>
      </c>
      <c r="C1069" s="52" t="s">
        <v>685</v>
      </c>
      <c r="D1069" s="51" t="s">
        <v>973</v>
      </c>
      <c r="E1069" s="51"/>
      <c r="F1069" s="51">
        <v>9.9939999999999998</v>
      </c>
      <c r="G1069" s="51">
        <v>57.15</v>
      </c>
      <c r="H1069" s="51">
        <v>1.7688556476348123</v>
      </c>
      <c r="I1069" s="51">
        <v>0.308</v>
      </c>
      <c r="J1069" s="51">
        <v>7.65</v>
      </c>
      <c r="K1069" s="51">
        <v>21.646364210622313</v>
      </c>
      <c r="L1069" s="51">
        <v>0.188</v>
      </c>
      <c r="M1069" s="51">
        <v>0</v>
      </c>
      <c r="N1069" s="51">
        <v>98.705219858257138</v>
      </c>
      <c r="O1069" s="53">
        <v>0.79322432705079349</v>
      </c>
      <c r="P1069" s="53">
        <v>0.38649677549089001</v>
      </c>
    </row>
    <row r="1070" spans="1:16">
      <c r="A1070" s="51"/>
      <c r="B1070" s="51" t="s">
        <v>935</v>
      </c>
      <c r="C1070" s="52" t="s">
        <v>685</v>
      </c>
      <c r="D1070" s="51" t="s">
        <v>974</v>
      </c>
      <c r="E1070" s="51"/>
      <c r="F1070" s="51">
        <v>12.162000000000001</v>
      </c>
      <c r="G1070" s="51">
        <v>55.113999999999997</v>
      </c>
      <c r="H1070" s="51">
        <v>1.4180747410538079</v>
      </c>
      <c r="I1070" s="51">
        <v>0.378</v>
      </c>
      <c r="J1070" s="51">
        <v>8.3040000000000003</v>
      </c>
      <c r="K1070" s="51">
        <v>21.123000732964442</v>
      </c>
      <c r="L1070" s="51">
        <v>0.17499999999999999</v>
      </c>
      <c r="M1070" s="51">
        <v>3.3000000000000002E-2</v>
      </c>
      <c r="N1070" s="51">
        <v>98.707075474018254</v>
      </c>
      <c r="O1070" s="53">
        <v>0.75247655197590024</v>
      </c>
      <c r="P1070" s="53">
        <v>0.41203591705701242</v>
      </c>
    </row>
    <row r="1071" spans="1:16">
      <c r="A1071" s="51"/>
      <c r="B1071" s="51" t="s">
        <v>935</v>
      </c>
      <c r="C1071" s="52" t="s">
        <v>685</v>
      </c>
      <c r="D1071" s="51" t="s">
        <v>975</v>
      </c>
      <c r="E1071" s="51"/>
      <c r="F1071" s="51">
        <v>11.971</v>
      </c>
      <c r="G1071" s="51">
        <v>53.863999999999997</v>
      </c>
      <c r="H1071" s="51">
        <v>1.8363015228210173</v>
      </c>
      <c r="I1071" s="51">
        <v>0.34399999999999997</v>
      </c>
      <c r="J1071" s="51">
        <v>8.3350000000000009</v>
      </c>
      <c r="K1071" s="51">
        <v>20.417675669454017</v>
      </c>
      <c r="L1071" s="51">
        <v>0.106</v>
      </c>
      <c r="M1071" s="51">
        <v>2.8000000000000001E-2</v>
      </c>
      <c r="N1071" s="51">
        <v>96.901977192275027</v>
      </c>
      <c r="O1071" s="53">
        <v>0.75114949924200358</v>
      </c>
      <c r="P1071" s="53">
        <v>0.42119551752000978</v>
      </c>
    </row>
    <row r="1072" spans="1:16">
      <c r="A1072" s="51"/>
      <c r="B1072" s="51" t="s">
        <v>935</v>
      </c>
      <c r="C1072" s="52" t="s">
        <v>685</v>
      </c>
      <c r="D1072" s="51" t="s">
        <v>976</v>
      </c>
      <c r="E1072" s="51"/>
      <c r="F1072" s="51">
        <v>11.997999999999999</v>
      </c>
      <c r="G1072" s="51">
        <v>54.48</v>
      </c>
      <c r="H1072" s="51">
        <v>1.9317539779627284</v>
      </c>
      <c r="I1072" s="51">
        <v>0.30299999999999999</v>
      </c>
      <c r="J1072" s="51">
        <v>8.157</v>
      </c>
      <c r="K1072" s="51">
        <v>20.875786499249173</v>
      </c>
      <c r="L1072" s="51">
        <v>0.16300000000000001</v>
      </c>
      <c r="M1072" s="51">
        <v>0.129</v>
      </c>
      <c r="N1072" s="51">
        <v>98.037540477211891</v>
      </c>
      <c r="O1072" s="53">
        <v>0.75285004016859169</v>
      </c>
      <c r="P1072" s="53">
        <v>0.41056174788147276</v>
      </c>
    </row>
    <row r="1073" spans="1:16">
      <c r="A1073" s="51"/>
      <c r="B1073" s="51" t="s">
        <v>935</v>
      </c>
      <c r="C1073" s="52" t="s">
        <v>685</v>
      </c>
      <c r="D1073" s="51" t="s">
        <v>977</v>
      </c>
      <c r="E1073" s="51"/>
      <c r="F1073" s="51">
        <v>11.744999999999999</v>
      </c>
      <c r="G1073" s="51">
        <v>54.865000000000002</v>
      </c>
      <c r="H1073" s="51">
        <v>2.0691775694985441</v>
      </c>
      <c r="I1073" s="51">
        <v>0.30099999999999999</v>
      </c>
      <c r="J1073" s="51">
        <v>8.2899999999999991</v>
      </c>
      <c r="K1073" s="51">
        <v>20.67713123835453</v>
      </c>
      <c r="L1073" s="51">
        <v>0.20100000000000001</v>
      </c>
      <c r="M1073" s="51">
        <v>6.4000000000000001E-2</v>
      </c>
      <c r="N1073" s="51">
        <v>98.212308807853063</v>
      </c>
      <c r="O1073" s="53">
        <v>0.75808793441783617</v>
      </c>
      <c r="P1073" s="53">
        <v>0.41680369568260217</v>
      </c>
    </row>
    <row r="1074" spans="1:16">
      <c r="A1074" s="51"/>
      <c r="B1074" s="51" t="s">
        <v>935</v>
      </c>
      <c r="C1074" s="52" t="s">
        <v>685</v>
      </c>
      <c r="D1074" s="51" t="s">
        <v>978</v>
      </c>
      <c r="E1074" s="51"/>
      <c r="F1074" s="51">
        <v>11.763</v>
      </c>
      <c r="G1074" s="51">
        <v>53.651000000000003</v>
      </c>
      <c r="H1074" s="51">
        <v>2.2426515624902748</v>
      </c>
      <c r="I1074" s="51">
        <v>0.29799999999999999</v>
      </c>
      <c r="J1074" s="51">
        <v>8.1839999999999993</v>
      </c>
      <c r="K1074" s="51">
        <v>20.536037429263274</v>
      </c>
      <c r="L1074" s="51">
        <v>0.115</v>
      </c>
      <c r="M1074" s="51">
        <v>5.3999999999999999E-2</v>
      </c>
      <c r="N1074" s="51">
        <v>96.843688991753552</v>
      </c>
      <c r="O1074" s="53">
        <v>0.75367662370986166</v>
      </c>
      <c r="P1074" s="53">
        <v>0.41534064229068257</v>
      </c>
    </row>
    <row r="1075" spans="1:16">
      <c r="A1075" s="51"/>
      <c r="B1075" s="51" t="s">
        <v>935</v>
      </c>
      <c r="C1075" s="52" t="s">
        <v>685</v>
      </c>
      <c r="D1075" s="51" t="s">
        <v>979</v>
      </c>
      <c r="E1075" s="51"/>
      <c r="F1075" s="51">
        <v>11.933999999999999</v>
      </c>
      <c r="G1075" s="51">
        <v>54.674999999999997</v>
      </c>
      <c r="H1075" s="51">
        <v>1.8867250815204295</v>
      </c>
      <c r="I1075" s="51">
        <v>0.312</v>
      </c>
      <c r="J1075" s="51">
        <v>8.3480000000000008</v>
      </c>
      <c r="K1075" s="51">
        <v>20.801303996100632</v>
      </c>
      <c r="L1075" s="51">
        <v>7.3999999999999996E-2</v>
      </c>
      <c r="M1075" s="51">
        <v>6.0000000000000001E-3</v>
      </c>
      <c r="N1075" s="51">
        <v>98.037029077621042</v>
      </c>
      <c r="O1075" s="53">
        <v>0.75450627085801647</v>
      </c>
      <c r="P1075" s="53">
        <v>0.41704306523187135</v>
      </c>
    </row>
    <row r="1076" spans="1:16">
      <c r="A1076" s="51"/>
      <c r="B1076" s="51" t="s">
        <v>935</v>
      </c>
      <c r="C1076" s="52" t="s">
        <v>685</v>
      </c>
      <c r="D1076" s="51" t="s">
        <v>980</v>
      </c>
      <c r="E1076" s="51"/>
      <c r="F1076" s="51">
        <v>11.824999999999999</v>
      </c>
      <c r="G1076" s="51">
        <v>55.338000000000001</v>
      </c>
      <c r="H1076" s="51">
        <v>1.6311294750883292</v>
      </c>
      <c r="I1076" s="51">
        <v>0.29899999999999999</v>
      </c>
      <c r="J1076" s="51">
        <v>8.0069999999999997</v>
      </c>
      <c r="K1076" s="51">
        <v>21.432291737242192</v>
      </c>
      <c r="L1076" s="51">
        <v>0.11600000000000001</v>
      </c>
      <c r="M1076" s="51">
        <v>2.1000000000000001E-2</v>
      </c>
      <c r="N1076" s="51">
        <v>98.669421212330533</v>
      </c>
      <c r="O1076" s="53">
        <v>0.7584171319989319</v>
      </c>
      <c r="P1076" s="53">
        <v>0.39974859889782371</v>
      </c>
    </row>
    <row r="1077" spans="1:16">
      <c r="A1077" s="51"/>
      <c r="B1077" s="51" t="s">
        <v>935</v>
      </c>
      <c r="C1077" s="52" t="s">
        <v>685</v>
      </c>
      <c r="D1077" s="51" t="s">
        <v>981</v>
      </c>
      <c r="E1077" s="51"/>
      <c r="F1077" s="51">
        <v>11.624000000000001</v>
      </c>
      <c r="G1077" s="51">
        <v>54.31</v>
      </c>
      <c r="H1077" s="51">
        <v>2.2386266397722681</v>
      </c>
      <c r="I1077" s="51">
        <v>0.32700000000000001</v>
      </c>
      <c r="J1077" s="51">
        <v>8.0760000000000005</v>
      </c>
      <c r="K1077" s="51">
        <v>20.97265909904511</v>
      </c>
      <c r="L1077" s="51">
        <v>0.254</v>
      </c>
      <c r="M1077" s="51">
        <v>0.04</v>
      </c>
      <c r="N1077" s="51">
        <v>97.842285738817367</v>
      </c>
      <c r="O1077" s="53">
        <v>0.75812249113050811</v>
      </c>
      <c r="P1077" s="53">
        <v>0.40703092587124845</v>
      </c>
    </row>
    <row r="1078" spans="1:16">
      <c r="A1078" s="51"/>
      <c r="B1078" s="51" t="s">
        <v>935</v>
      </c>
      <c r="C1078" s="52" t="s">
        <v>685</v>
      </c>
      <c r="D1078" s="51" t="s">
        <v>982</v>
      </c>
      <c r="E1078" s="51"/>
      <c r="F1078" s="51">
        <v>8.3640000000000008</v>
      </c>
      <c r="G1078" s="51">
        <v>57.17</v>
      </c>
      <c r="H1078" s="51">
        <v>3.0714063581264108</v>
      </c>
      <c r="I1078" s="51">
        <v>0.33</v>
      </c>
      <c r="J1078" s="51">
        <v>6.6520000000000001</v>
      </c>
      <c r="K1078" s="51">
        <v>22.808314738371767</v>
      </c>
      <c r="L1078" s="51">
        <v>0.252</v>
      </c>
      <c r="M1078" s="51">
        <v>1.9E-2</v>
      </c>
      <c r="N1078" s="51">
        <v>98.666721096498179</v>
      </c>
      <c r="O1078" s="53">
        <v>0.8209606539879527</v>
      </c>
      <c r="P1078" s="53">
        <v>0.34205771672661878</v>
      </c>
    </row>
    <row r="1079" spans="1:16">
      <c r="A1079" s="51"/>
      <c r="B1079" s="51" t="s">
        <v>935</v>
      </c>
      <c r="C1079" s="52" t="s">
        <v>685</v>
      </c>
      <c r="D1079" s="51" t="s">
        <v>983</v>
      </c>
      <c r="E1079" s="51"/>
      <c r="F1079" s="51">
        <v>12.352</v>
      </c>
      <c r="G1079" s="51">
        <v>54.527000000000001</v>
      </c>
      <c r="H1079" s="51">
        <v>0.95631940789410985</v>
      </c>
      <c r="I1079" s="51">
        <v>0.29899999999999999</v>
      </c>
      <c r="J1079" s="51">
        <v>7.4850000000000003</v>
      </c>
      <c r="K1079" s="51">
        <v>21.988493266329556</v>
      </c>
      <c r="L1079" s="51">
        <v>0.19400000000000001</v>
      </c>
      <c r="M1079" s="51">
        <v>5.5E-2</v>
      </c>
      <c r="N1079" s="51">
        <v>97.85681267422369</v>
      </c>
      <c r="O1079" s="53">
        <v>0.74756266349255662</v>
      </c>
      <c r="P1079" s="53">
        <v>0.37764680174125886</v>
      </c>
    </row>
    <row r="1080" spans="1:16">
      <c r="A1080" s="51"/>
      <c r="B1080" s="51" t="s">
        <v>935</v>
      </c>
      <c r="C1080" s="52" t="s">
        <v>685</v>
      </c>
      <c r="D1080" s="51" t="s">
        <v>984</v>
      </c>
      <c r="E1080" s="51"/>
      <c r="F1080" s="51">
        <v>12.129</v>
      </c>
      <c r="G1080" s="51">
        <v>54.808</v>
      </c>
      <c r="H1080" s="51">
        <v>0.81093066168854866</v>
      </c>
      <c r="I1080" s="51">
        <v>0.32600000000000001</v>
      </c>
      <c r="J1080" s="51">
        <v>7.5709999999999997</v>
      </c>
      <c r="K1080" s="51">
        <v>21.753315661103795</v>
      </c>
      <c r="L1080" s="51">
        <v>0.20599999999999999</v>
      </c>
      <c r="M1080" s="51">
        <v>0</v>
      </c>
      <c r="N1080" s="51">
        <v>97.604246322792335</v>
      </c>
      <c r="O1080" s="53">
        <v>0.75194524070041857</v>
      </c>
      <c r="P1080" s="53">
        <v>0.38287307742312804</v>
      </c>
    </row>
    <row r="1081" spans="1:16">
      <c r="A1081" s="51"/>
      <c r="B1081" s="51" t="s">
        <v>935</v>
      </c>
      <c r="C1081" s="52" t="s">
        <v>685</v>
      </c>
      <c r="D1081" s="51" t="s">
        <v>985</v>
      </c>
      <c r="E1081" s="51"/>
      <c r="F1081" s="51">
        <v>11.583</v>
      </c>
      <c r="G1081" s="51">
        <v>54.41</v>
      </c>
      <c r="H1081" s="51">
        <v>1.7747509844242961</v>
      </c>
      <c r="I1081" s="51">
        <v>0.29599999999999999</v>
      </c>
      <c r="J1081" s="51">
        <v>7.6550000000000002</v>
      </c>
      <c r="K1081" s="51">
        <v>21.41305952166303</v>
      </c>
      <c r="L1081" s="51">
        <v>0.13200000000000001</v>
      </c>
      <c r="M1081" s="51">
        <v>9.7000000000000003E-2</v>
      </c>
      <c r="N1081" s="51">
        <v>97.360810506087333</v>
      </c>
      <c r="O1081" s="53">
        <v>0.75910638775536676</v>
      </c>
      <c r="P1081" s="53">
        <v>0.38922475227377723</v>
      </c>
    </row>
    <row r="1082" spans="1:16">
      <c r="A1082" s="51"/>
      <c r="B1082" s="51" t="s">
        <v>935</v>
      </c>
      <c r="C1082" s="52" t="s">
        <v>685</v>
      </c>
      <c r="D1082" s="51" t="s">
        <v>986</v>
      </c>
      <c r="E1082" s="51"/>
      <c r="F1082" s="51">
        <v>11.666</v>
      </c>
      <c r="G1082" s="51">
        <v>55.037999999999997</v>
      </c>
      <c r="H1082" s="51">
        <v>1.1057709522698169</v>
      </c>
      <c r="I1082" s="51">
        <v>0.311</v>
      </c>
      <c r="J1082" s="51">
        <v>7.7240000000000002</v>
      </c>
      <c r="K1082" s="51">
        <v>21.375015121024596</v>
      </c>
      <c r="L1082" s="51">
        <v>0.183</v>
      </c>
      <c r="M1082" s="51">
        <v>5.2999999999999999E-2</v>
      </c>
      <c r="N1082" s="51">
        <v>97.455786073294419</v>
      </c>
      <c r="O1082" s="53">
        <v>0.75989835305016873</v>
      </c>
      <c r="P1082" s="53">
        <v>0.39178374255156029</v>
      </c>
    </row>
    <row r="1083" spans="1:16">
      <c r="A1083" s="51"/>
      <c r="B1083" s="51" t="s">
        <v>935</v>
      </c>
      <c r="C1083" s="52" t="s">
        <v>685</v>
      </c>
      <c r="D1083" s="51" t="s">
        <v>987</v>
      </c>
      <c r="E1083" s="51"/>
      <c r="F1083" s="51">
        <v>6.077</v>
      </c>
      <c r="G1083" s="51">
        <v>60.054000000000002</v>
      </c>
      <c r="H1083" s="51">
        <v>1.9880849510740468</v>
      </c>
      <c r="I1083" s="51">
        <v>0.247</v>
      </c>
      <c r="J1083" s="51">
        <v>5.9359999999999999</v>
      </c>
      <c r="K1083" s="51">
        <v>23.364099269358846</v>
      </c>
      <c r="L1083" s="51">
        <v>0.184</v>
      </c>
      <c r="M1083" s="51">
        <v>1.2999999999999999E-2</v>
      </c>
      <c r="N1083" s="51">
        <v>97.863184220432899</v>
      </c>
      <c r="O1083" s="53">
        <v>0.86892761449277878</v>
      </c>
      <c r="P1083" s="53">
        <v>0.31171895439700881</v>
      </c>
    </row>
    <row r="1084" spans="1:16">
      <c r="A1084" s="51"/>
      <c r="B1084" s="51" t="s">
        <v>935</v>
      </c>
      <c r="C1084" s="52" t="s">
        <v>685</v>
      </c>
      <c r="D1084" s="51" t="s">
        <v>988</v>
      </c>
      <c r="E1084" s="51"/>
      <c r="F1084" s="51">
        <v>11.433</v>
      </c>
      <c r="G1084" s="51">
        <v>54.295000000000002</v>
      </c>
      <c r="H1084" s="51">
        <v>3.2067185382081602</v>
      </c>
      <c r="I1084" s="51">
        <v>0.34399999999999997</v>
      </c>
      <c r="J1084" s="51">
        <v>8.4879999999999995</v>
      </c>
      <c r="K1084" s="51">
        <v>20.423559348753184</v>
      </c>
      <c r="L1084" s="51">
        <v>0.215</v>
      </c>
      <c r="M1084" s="51">
        <v>5.6000000000000001E-2</v>
      </c>
      <c r="N1084" s="51">
        <v>98.461277886961355</v>
      </c>
      <c r="O1084" s="53">
        <v>0.76109738504015223</v>
      </c>
      <c r="P1084" s="53">
        <v>0.4255658337894811</v>
      </c>
    </row>
    <row r="1085" spans="1:16">
      <c r="A1085" s="51"/>
      <c r="B1085" s="51" t="s">
        <v>935</v>
      </c>
      <c r="C1085" s="52" t="s">
        <v>685</v>
      </c>
      <c r="D1085" s="51" t="s">
        <v>989</v>
      </c>
      <c r="E1085" s="51"/>
      <c r="F1085" s="51">
        <v>11.53</v>
      </c>
      <c r="G1085" s="51">
        <v>54.399000000000001</v>
      </c>
      <c r="H1085" s="51">
        <v>2.8903890112164667</v>
      </c>
      <c r="I1085" s="51">
        <v>0.36799999999999999</v>
      </c>
      <c r="J1085" s="51">
        <v>8.4039999999999999</v>
      </c>
      <c r="K1085" s="51">
        <v>20.840196140381771</v>
      </c>
      <c r="L1085" s="51">
        <v>0.124</v>
      </c>
      <c r="M1085" s="51">
        <v>4.8000000000000001E-2</v>
      </c>
      <c r="N1085" s="51">
        <v>98.603585151598224</v>
      </c>
      <c r="O1085" s="53">
        <v>0.75990714892505484</v>
      </c>
      <c r="P1085" s="53">
        <v>0.41821483612569915</v>
      </c>
    </row>
    <row r="1086" spans="1:16">
      <c r="A1086" s="51"/>
      <c r="B1086" s="51" t="s">
        <v>935</v>
      </c>
      <c r="C1086" s="52" t="s">
        <v>685</v>
      </c>
      <c r="D1086" s="51" t="s">
        <v>990</v>
      </c>
      <c r="E1086" s="51"/>
      <c r="F1086" s="51">
        <v>11.516999999999999</v>
      </c>
      <c r="G1086" s="51">
        <v>53.695</v>
      </c>
      <c r="H1086" s="51">
        <v>3.1542442952921141</v>
      </c>
      <c r="I1086" s="51">
        <v>0.36099999999999999</v>
      </c>
      <c r="J1086" s="51">
        <v>8.2870000000000008</v>
      </c>
      <c r="K1086" s="51">
        <v>20.724776250345659</v>
      </c>
      <c r="L1086" s="51">
        <v>6.6000000000000003E-2</v>
      </c>
      <c r="M1086" s="51">
        <v>4.3999999999999997E-2</v>
      </c>
      <c r="N1086" s="51">
        <v>97.849020545637785</v>
      </c>
      <c r="O1086" s="53">
        <v>0.75772971655127475</v>
      </c>
      <c r="P1086" s="53">
        <v>0.4161563920734816</v>
      </c>
    </row>
    <row r="1087" spans="1:16">
      <c r="A1087" s="51"/>
      <c r="B1087" s="51" t="s">
        <v>935</v>
      </c>
      <c r="C1087" s="52" t="s">
        <v>685</v>
      </c>
      <c r="D1087" s="51" t="s">
        <v>991</v>
      </c>
      <c r="E1087" s="51"/>
      <c r="F1087" s="51">
        <v>9.2910000000000004</v>
      </c>
      <c r="G1087" s="51">
        <v>55.136000000000003</v>
      </c>
      <c r="H1087" s="51">
        <v>3.7739343767727327</v>
      </c>
      <c r="I1087" s="51">
        <v>0.32</v>
      </c>
      <c r="J1087" s="51">
        <v>6.7089999999999996</v>
      </c>
      <c r="K1087" s="51">
        <v>22.906172291353435</v>
      </c>
      <c r="L1087" s="51">
        <v>0.16800000000000001</v>
      </c>
      <c r="M1087" s="51">
        <v>0</v>
      </c>
      <c r="N1087" s="51">
        <v>98.304106668126167</v>
      </c>
      <c r="O1087" s="53">
        <v>0.79923721570359352</v>
      </c>
      <c r="P1087" s="53">
        <v>0.34301508426080773</v>
      </c>
    </row>
    <row r="1088" spans="1:16">
      <c r="A1088" s="51"/>
      <c r="B1088" s="51" t="s">
        <v>935</v>
      </c>
      <c r="C1088" s="52" t="s">
        <v>685</v>
      </c>
      <c r="D1088" s="51" t="s">
        <v>992</v>
      </c>
      <c r="E1088" s="51"/>
      <c r="F1088" s="51">
        <v>11.568</v>
      </c>
      <c r="G1088" s="51">
        <v>53.822000000000003</v>
      </c>
      <c r="H1088" s="51">
        <v>2.3666151580127366</v>
      </c>
      <c r="I1088" s="51">
        <v>0.33900000000000002</v>
      </c>
      <c r="J1088" s="51">
        <v>7.4770000000000003</v>
      </c>
      <c r="K1088" s="51">
        <v>21.908493620995316</v>
      </c>
      <c r="L1088" s="51">
        <v>3.4000000000000002E-2</v>
      </c>
      <c r="M1088" s="51">
        <v>7.1999999999999995E-2</v>
      </c>
      <c r="N1088" s="51">
        <v>97.587108779008062</v>
      </c>
      <c r="O1088" s="53">
        <v>0.75735207775734492</v>
      </c>
      <c r="P1088" s="53">
        <v>0.3782523133385407</v>
      </c>
    </row>
    <row r="1089" spans="1:16">
      <c r="A1089" s="51"/>
      <c r="B1089" s="51" t="s">
        <v>935</v>
      </c>
      <c r="C1089" s="52" t="s">
        <v>685</v>
      </c>
      <c r="D1089" s="51" t="s">
        <v>993</v>
      </c>
      <c r="E1089" s="51"/>
      <c r="F1089" s="51">
        <v>12.438000000000001</v>
      </c>
      <c r="G1089" s="51">
        <v>53.688000000000002</v>
      </c>
      <c r="H1089" s="51">
        <v>2.396748366358648</v>
      </c>
      <c r="I1089" s="51">
        <v>0.378</v>
      </c>
      <c r="J1089" s="51">
        <v>8.1769999999999996</v>
      </c>
      <c r="K1089" s="51">
        <v>21.216379428315847</v>
      </c>
      <c r="L1089" s="51">
        <v>0.15</v>
      </c>
      <c r="M1089" s="51">
        <v>0</v>
      </c>
      <c r="N1089" s="51">
        <v>98.444127794674515</v>
      </c>
      <c r="O1089" s="53">
        <v>0.74330355937844828</v>
      </c>
      <c r="P1089" s="53">
        <v>0.40724207675344354</v>
      </c>
    </row>
    <row r="1090" spans="1:16">
      <c r="A1090" s="51"/>
      <c r="B1090" s="51" t="s">
        <v>935</v>
      </c>
      <c r="C1090" s="52" t="s">
        <v>685</v>
      </c>
      <c r="D1090" s="51" t="s">
        <v>994</v>
      </c>
      <c r="E1090" s="51"/>
      <c r="F1090" s="51">
        <v>6.21</v>
      </c>
      <c r="G1090" s="51">
        <v>59.76</v>
      </c>
      <c r="H1090" s="51">
        <v>3.058012527250392</v>
      </c>
      <c r="I1090" s="51">
        <v>0.154</v>
      </c>
      <c r="J1090" s="51">
        <v>6.1029999999999998</v>
      </c>
      <c r="K1090" s="51">
        <v>23.120366654879291</v>
      </c>
      <c r="L1090" s="51">
        <v>0.311</v>
      </c>
      <c r="M1090" s="51">
        <v>6.3E-2</v>
      </c>
      <c r="N1090" s="51">
        <v>98.779379182129688</v>
      </c>
      <c r="O1090" s="53">
        <v>0.86587318569502703</v>
      </c>
      <c r="P1090" s="53">
        <v>0.31998002818306254</v>
      </c>
    </row>
    <row r="1091" spans="1:16">
      <c r="A1091" s="51"/>
      <c r="B1091" s="51" t="s">
        <v>935</v>
      </c>
      <c r="C1091" s="52" t="s">
        <v>685</v>
      </c>
      <c r="D1091" s="51" t="s">
        <v>995</v>
      </c>
      <c r="E1091" s="51"/>
      <c r="F1091" s="51">
        <v>7.0720000000000001</v>
      </c>
      <c r="G1091" s="51">
        <v>57.56</v>
      </c>
      <c r="H1091" s="51">
        <v>4.571942122726079</v>
      </c>
      <c r="I1091" s="51">
        <v>0.32400000000000001</v>
      </c>
      <c r="J1091" s="51">
        <v>6.2240000000000002</v>
      </c>
      <c r="K1091" s="51">
        <v>23.579116134335596</v>
      </c>
      <c r="L1091" s="51">
        <v>0.19900000000000001</v>
      </c>
      <c r="M1091" s="51">
        <v>6.8000000000000005E-2</v>
      </c>
      <c r="N1091" s="51">
        <v>99.59805825706168</v>
      </c>
      <c r="O1091" s="53">
        <v>0.84520292030892807</v>
      </c>
      <c r="P1091" s="53">
        <v>0.3199767262345341</v>
      </c>
    </row>
    <row r="1092" spans="1:16">
      <c r="A1092" s="51"/>
      <c r="B1092" s="51" t="s">
        <v>935</v>
      </c>
      <c r="C1092" s="52" t="s">
        <v>685</v>
      </c>
      <c r="D1092" s="51" t="s">
        <v>996</v>
      </c>
      <c r="E1092" s="51"/>
      <c r="F1092" s="51">
        <v>11.605</v>
      </c>
      <c r="G1092" s="51">
        <v>55.716999999999999</v>
      </c>
      <c r="H1092" s="51">
        <v>2.1361745500134375</v>
      </c>
      <c r="I1092" s="51">
        <v>0.219</v>
      </c>
      <c r="J1092" s="51">
        <v>7.8159999999999998</v>
      </c>
      <c r="K1092" s="51">
        <v>21.747846617554455</v>
      </c>
      <c r="L1092" s="51">
        <v>0.16300000000000001</v>
      </c>
      <c r="M1092" s="51">
        <v>5.5E-2</v>
      </c>
      <c r="N1092" s="51">
        <v>99.459021167567897</v>
      </c>
      <c r="O1092" s="53">
        <v>0.76307747106723534</v>
      </c>
      <c r="P1092" s="53">
        <v>0.39048548402263356</v>
      </c>
    </row>
    <row r="1093" spans="1:16">
      <c r="A1093" s="51"/>
      <c r="B1093" s="51" t="s">
        <v>935</v>
      </c>
      <c r="C1093" s="52" t="s">
        <v>685</v>
      </c>
      <c r="D1093" s="51" t="s">
        <v>997</v>
      </c>
      <c r="E1093" s="51"/>
      <c r="F1093" s="51">
        <v>11.59</v>
      </c>
      <c r="G1093" s="51">
        <v>56.127000000000002</v>
      </c>
      <c r="H1093" s="51">
        <v>1.9114188533308185</v>
      </c>
      <c r="I1093" s="51">
        <v>0.318</v>
      </c>
      <c r="J1093" s="51">
        <v>7.7409999999999997</v>
      </c>
      <c r="K1093" s="51">
        <v>22.209084268311823</v>
      </c>
      <c r="L1093" s="51">
        <v>0.13300000000000001</v>
      </c>
      <c r="M1093" s="51">
        <v>6.8000000000000005E-2</v>
      </c>
      <c r="N1093" s="51">
        <v>100.09750312164263</v>
      </c>
      <c r="O1093" s="53">
        <v>0.76463325718300057</v>
      </c>
      <c r="P1093" s="53">
        <v>0.3832205894929806</v>
      </c>
    </row>
    <row r="1094" spans="1:16">
      <c r="A1094" s="51"/>
      <c r="B1094" s="51" t="s">
        <v>935</v>
      </c>
      <c r="C1094" s="52" t="s">
        <v>685</v>
      </c>
      <c r="D1094" s="51" t="s">
        <v>998</v>
      </c>
      <c r="E1094" s="51"/>
      <c r="F1094" s="51">
        <v>11.256</v>
      </c>
      <c r="G1094" s="51">
        <v>55.988</v>
      </c>
      <c r="H1094" s="51">
        <v>2.3929340178430412</v>
      </c>
      <c r="I1094" s="51">
        <v>0.30199999999999999</v>
      </c>
      <c r="J1094" s="51">
        <v>7.5890000000000004</v>
      </c>
      <c r="K1094" s="51">
        <v>22.395811621111633</v>
      </c>
      <c r="L1094" s="51">
        <v>0.113</v>
      </c>
      <c r="M1094" s="51">
        <v>3.4000000000000002E-2</v>
      </c>
      <c r="N1094" s="51">
        <v>100.07074563895469</v>
      </c>
      <c r="O1094" s="53">
        <v>0.76941539434365136</v>
      </c>
      <c r="P1094" s="53">
        <v>0.37657663669764729</v>
      </c>
    </row>
    <row r="1095" spans="1:16">
      <c r="A1095" s="51"/>
      <c r="B1095" s="51" t="s">
        <v>935</v>
      </c>
      <c r="C1095" s="52" t="s">
        <v>685</v>
      </c>
      <c r="D1095" s="51" t="s">
        <v>999</v>
      </c>
      <c r="E1095" s="51"/>
      <c r="F1095" s="51">
        <v>12.199</v>
      </c>
      <c r="G1095" s="51">
        <v>55.98</v>
      </c>
      <c r="H1095" s="51">
        <v>1.6657945489288373</v>
      </c>
      <c r="I1095" s="51">
        <v>0.23599999999999999</v>
      </c>
      <c r="J1095" s="51">
        <v>8.0370000000000008</v>
      </c>
      <c r="K1095" s="51">
        <v>21.867099722088359</v>
      </c>
      <c r="L1095" s="51">
        <v>4.5999999999999999E-2</v>
      </c>
      <c r="M1095" s="51">
        <v>0</v>
      </c>
      <c r="N1095" s="51">
        <v>100.03089427101722</v>
      </c>
      <c r="O1095" s="53">
        <v>0.75480721455705901</v>
      </c>
      <c r="P1095" s="53">
        <v>0.39583318538419243</v>
      </c>
    </row>
    <row r="1096" spans="1:16">
      <c r="A1096" s="51"/>
      <c r="B1096" s="51" t="s">
        <v>935</v>
      </c>
      <c r="C1096" s="52" t="s">
        <v>685</v>
      </c>
      <c r="D1096" s="51" t="s">
        <v>1000</v>
      </c>
      <c r="E1096" s="51"/>
      <c r="F1096" s="51">
        <v>12.287000000000001</v>
      </c>
      <c r="G1096" s="51">
        <v>56.322000000000003</v>
      </c>
      <c r="H1096" s="51">
        <v>1.8754635348055315</v>
      </c>
      <c r="I1096" s="51">
        <v>0.255</v>
      </c>
      <c r="J1096" s="51">
        <v>8.1549999999999994</v>
      </c>
      <c r="K1096" s="51">
        <v>21.734437259840465</v>
      </c>
      <c r="L1096" s="51">
        <v>0.254</v>
      </c>
      <c r="M1096" s="51">
        <v>5.3999999999999999E-2</v>
      </c>
      <c r="N1096" s="51">
        <v>100.93690079464601</v>
      </c>
      <c r="O1096" s="53">
        <v>0.75460411886005252</v>
      </c>
      <c r="P1096" s="53">
        <v>0.40078463184807822</v>
      </c>
    </row>
    <row r="1097" spans="1:16">
      <c r="A1097" s="51"/>
      <c r="B1097" s="51" t="s">
        <v>935</v>
      </c>
      <c r="C1097" s="52" t="s">
        <v>685</v>
      </c>
      <c r="D1097" s="51" t="s">
        <v>1001</v>
      </c>
      <c r="E1097" s="51"/>
      <c r="F1097" s="51">
        <v>12.089</v>
      </c>
      <c r="G1097" s="51">
        <v>55.341999999999999</v>
      </c>
      <c r="H1097" s="51">
        <v>2.5025780146176699</v>
      </c>
      <c r="I1097" s="51">
        <v>0.26700000000000002</v>
      </c>
      <c r="J1097" s="51">
        <v>7.7480000000000002</v>
      </c>
      <c r="K1097" s="51">
        <v>22.317152745476275</v>
      </c>
      <c r="L1097" s="51">
        <v>9.2999999999999999E-2</v>
      </c>
      <c r="M1097" s="51">
        <v>5.6000000000000001E-2</v>
      </c>
      <c r="N1097" s="51">
        <v>100.41473076009395</v>
      </c>
      <c r="O1097" s="53">
        <v>0.7543619634097728</v>
      </c>
      <c r="P1097" s="53">
        <v>0.38228732043910818</v>
      </c>
    </row>
    <row r="1098" spans="1:16">
      <c r="A1098" s="51"/>
      <c r="B1098" s="51" t="s">
        <v>935</v>
      </c>
      <c r="C1098" s="52" t="s">
        <v>685</v>
      </c>
      <c r="D1098" s="51" t="s">
        <v>1002</v>
      </c>
      <c r="E1098" s="51"/>
      <c r="F1098" s="51">
        <v>11.846</v>
      </c>
      <c r="G1098" s="51">
        <v>55.423999999999999</v>
      </c>
      <c r="H1098" s="51">
        <v>2.5008869573393464</v>
      </c>
      <c r="I1098" s="51">
        <v>0.26200000000000001</v>
      </c>
      <c r="J1098" s="51">
        <v>7.6879999999999997</v>
      </c>
      <c r="K1098" s="51">
        <v>22.210674377436273</v>
      </c>
      <c r="L1098" s="51">
        <v>0.19</v>
      </c>
      <c r="M1098" s="51">
        <v>3.6999999999999998E-2</v>
      </c>
      <c r="N1098" s="51">
        <v>100.15856133477563</v>
      </c>
      <c r="O1098" s="53">
        <v>0.75837655657437097</v>
      </c>
      <c r="P1098" s="53">
        <v>0.38158114313479957</v>
      </c>
    </row>
    <row r="1099" spans="1:16">
      <c r="A1099" s="51"/>
      <c r="B1099" s="51" t="s">
        <v>935</v>
      </c>
      <c r="C1099" s="52" t="s">
        <v>685</v>
      </c>
      <c r="D1099" s="51" t="s">
        <v>1003</v>
      </c>
      <c r="E1099" s="51"/>
      <c r="F1099" s="51">
        <v>11.821</v>
      </c>
      <c r="G1099" s="51">
        <v>55.155999999999999</v>
      </c>
      <c r="H1099" s="51">
        <v>2.782496305050898</v>
      </c>
      <c r="I1099" s="51">
        <v>0.312</v>
      </c>
      <c r="J1099" s="51">
        <v>7.6040000000000001</v>
      </c>
      <c r="K1099" s="51">
        <v>22.371279185442887</v>
      </c>
      <c r="L1099" s="51">
        <v>0.27700000000000002</v>
      </c>
      <c r="M1099" s="51">
        <v>6.7000000000000004E-2</v>
      </c>
      <c r="N1099" s="51">
        <v>100.39077549049378</v>
      </c>
      <c r="O1099" s="53">
        <v>0.75787512273149016</v>
      </c>
      <c r="P1099" s="53">
        <v>0.37729778337936576</v>
      </c>
    </row>
    <row r="1100" spans="1:16">
      <c r="A1100" s="51"/>
      <c r="B1100" s="51" t="s">
        <v>935</v>
      </c>
      <c r="C1100" s="52" t="s">
        <v>685</v>
      </c>
      <c r="D1100" s="51" t="s">
        <v>1004</v>
      </c>
      <c r="E1100" s="51"/>
      <c r="F1100" s="51">
        <v>11.226000000000001</v>
      </c>
      <c r="G1100" s="51">
        <v>54.814999999999998</v>
      </c>
      <c r="H1100" s="51">
        <v>3.9409683292429531</v>
      </c>
      <c r="I1100" s="51">
        <v>0.33</v>
      </c>
      <c r="J1100" s="51">
        <v>7.5359999999999996</v>
      </c>
      <c r="K1100" s="51">
        <v>22.464873301637521</v>
      </c>
      <c r="L1100" s="51">
        <v>0.28100000000000003</v>
      </c>
      <c r="M1100" s="51">
        <v>5.0999999999999997E-2</v>
      </c>
      <c r="N1100" s="51">
        <v>100.64484163088048</v>
      </c>
      <c r="O1100" s="53">
        <v>0.76611602195647788</v>
      </c>
      <c r="P1100" s="53">
        <v>0.37421145464499672</v>
      </c>
    </row>
    <row r="1101" spans="1:16">
      <c r="A1101" s="51"/>
      <c r="B1101" s="51" t="s">
        <v>935</v>
      </c>
      <c r="C1101" s="52" t="s">
        <v>685</v>
      </c>
      <c r="D1101" s="51" t="s">
        <v>1005</v>
      </c>
      <c r="E1101" s="51"/>
      <c r="F1101" s="51">
        <v>11.182</v>
      </c>
      <c r="G1101" s="51">
        <v>55.88</v>
      </c>
      <c r="H1101" s="51">
        <v>2.4843830597965963</v>
      </c>
      <c r="I1101" s="51">
        <v>0.26</v>
      </c>
      <c r="J1101" s="51">
        <v>7.4249999999999998</v>
      </c>
      <c r="K1101" s="51">
        <v>22.425524766176803</v>
      </c>
      <c r="L1101" s="51">
        <v>0.15</v>
      </c>
      <c r="M1101" s="51">
        <v>4.5999999999999999E-2</v>
      </c>
      <c r="N1101" s="51">
        <v>99.852907825973418</v>
      </c>
      <c r="O1101" s="53">
        <v>0.7702420194621209</v>
      </c>
      <c r="P1101" s="53">
        <v>0.37115214720384532</v>
      </c>
    </row>
    <row r="1102" spans="1:16">
      <c r="A1102" s="51"/>
      <c r="B1102" s="51" t="s">
        <v>935</v>
      </c>
      <c r="C1102" s="52" t="s">
        <v>685</v>
      </c>
      <c r="D1102" s="51" t="s">
        <v>1006</v>
      </c>
      <c r="E1102" s="51"/>
      <c r="F1102" s="51">
        <v>10.961</v>
      </c>
      <c r="G1102" s="51">
        <v>56.12</v>
      </c>
      <c r="H1102" s="51">
        <v>2.8555863407061612</v>
      </c>
      <c r="I1102" s="51">
        <v>0.24</v>
      </c>
      <c r="J1102" s="51">
        <v>7.49</v>
      </c>
      <c r="K1102" s="51">
        <v>22.35851196653423</v>
      </c>
      <c r="L1102" s="51">
        <v>0.20899999999999999</v>
      </c>
      <c r="M1102" s="51">
        <v>1E-3</v>
      </c>
      <c r="N1102" s="51">
        <v>100.23509830724041</v>
      </c>
      <c r="O1102" s="53">
        <v>0.77450494680651083</v>
      </c>
      <c r="P1102" s="53">
        <v>0.37388906387703763</v>
      </c>
    </row>
    <row r="1103" spans="1:16">
      <c r="A1103" s="51"/>
      <c r="B1103" s="51" t="s">
        <v>935</v>
      </c>
      <c r="C1103" s="52" t="s">
        <v>685</v>
      </c>
      <c r="D1103" s="51" t="s">
        <v>1007</v>
      </c>
      <c r="E1103" s="51"/>
      <c r="F1103" s="51">
        <v>6.4059999999999997</v>
      </c>
      <c r="G1103" s="51">
        <v>62.877000000000002</v>
      </c>
      <c r="H1103" s="51">
        <v>1.063508256660292</v>
      </c>
      <c r="I1103" s="51">
        <v>0.24099999999999999</v>
      </c>
      <c r="J1103" s="51">
        <v>6.3970000000000002</v>
      </c>
      <c r="K1103" s="51">
        <v>23.6110435599069</v>
      </c>
      <c r="L1103" s="51">
        <v>0.122</v>
      </c>
      <c r="M1103" s="51">
        <v>8.5000000000000006E-2</v>
      </c>
      <c r="N1103" s="51">
        <v>100.8025518165672</v>
      </c>
      <c r="O1103" s="53">
        <v>0.86815261851191183</v>
      </c>
      <c r="P1103" s="53">
        <v>0.32567427136314908</v>
      </c>
    </row>
    <row r="1104" spans="1:16">
      <c r="A1104" s="51"/>
      <c r="B1104" s="51" t="s">
        <v>935</v>
      </c>
      <c r="C1104" s="52" t="s">
        <v>685</v>
      </c>
      <c r="D1104" s="51" t="s">
        <v>1008</v>
      </c>
      <c r="E1104" s="51"/>
      <c r="F1104" s="51">
        <v>11.154999999999999</v>
      </c>
      <c r="G1104" s="51">
        <v>55.722999999999999</v>
      </c>
      <c r="H1104" s="51">
        <v>3.0323338088219867</v>
      </c>
      <c r="I1104" s="51">
        <v>0.248</v>
      </c>
      <c r="J1104" s="51">
        <v>7.4349999999999996</v>
      </c>
      <c r="K1104" s="51">
        <v>22.524472648480668</v>
      </c>
      <c r="L1104" s="51">
        <v>0.23</v>
      </c>
      <c r="M1104" s="51">
        <v>0</v>
      </c>
      <c r="N1104" s="51">
        <v>100.34780645730267</v>
      </c>
      <c r="O1104" s="53">
        <v>0.77017192655025124</v>
      </c>
      <c r="P1104" s="53">
        <v>0.37043900316296002</v>
      </c>
    </row>
    <row r="1105" spans="1:16">
      <c r="A1105" s="51"/>
      <c r="B1105" s="51" t="s">
        <v>935</v>
      </c>
      <c r="C1105" s="52" t="s">
        <v>685</v>
      </c>
      <c r="D1105" s="51" t="s">
        <v>1009</v>
      </c>
      <c r="E1105" s="51"/>
      <c r="F1105" s="51">
        <v>11.129</v>
      </c>
      <c r="G1105" s="51">
        <v>55.392000000000003</v>
      </c>
      <c r="H1105" s="51">
        <v>3.1407094790287737</v>
      </c>
      <c r="I1105" s="51">
        <v>0.29699999999999999</v>
      </c>
      <c r="J1105" s="51">
        <v>7.4459999999999997</v>
      </c>
      <c r="K1105" s="51">
        <v>22.502955027057133</v>
      </c>
      <c r="L1105" s="51">
        <v>0.17699999999999999</v>
      </c>
      <c r="M1105" s="51">
        <v>0</v>
      </c>
      <c r="N1105" s="51">
        <v>100.0846645060859</v>
      </c>
      <c r="O1105" s="53">
        <v>0.76952977237359677</v>
      </c>
      <c r="P1105" s="53">
        <v>0.37100686012074374</v>
      </c>
    </row>
    <row r="1106" spans="1:16">
      <c r="A1106" s="51"/>
      <c r="B1106" s="51" t="s">
        <v>935</v>
      </c>
      <c r="C1106" s="52" t="s">
        <v>685</v>
      </c>
      <c r="D1106" s="51" t="s">
        <v>1010</v>
      </c>
      <c r="E1106" s="51"/>
      <c r="F1106" s="51">
        <v>10.348000000000001</v>
      </c>
      <c r="G1106" s="51">
        <v>55.26</v>
      </c>
      <c r="H1106" s="51">
        <v>4.0365403824431985</v>
      </c>
      <c r="I1106" s="51">
        <v>0.42099999999999999</v>
      </c>
      <c r="J1106" s="51">
        <v>7.0039999999999996</v>
      </c>
      <c r="K1106" s="51">
        <v>23.25287651578266</v>
      </c>
      <c r="L1106" s="51">
        <v>0.14699999999999999</v>
      </c>
      <c r="M1106" s="51">
        <v>0.124</v>
      </c>
      <c r="N1106" s="51">
        <v>100.59341689822587</v>
      </c>
      <c r="O1106" s="53">
        <v>0.78177377314490692</v>
      </c>
      <c r="P1106" s="53">
        <v>0.34935454835780944</v>
      </c>
    </row>
    <row r="1107" spans="1:16">
      <c r="A1107" s="51"/>
      <c r="B1107" s="51" t="s">
        <v>935</v>
      </c>
      <c r="C1107" s="52" t="s">
        <v>685</v>
      </c>
      <c r="D1107" s="51" t="s">
        <v>1011</v>
      </c>
      <c r="E1107" s="51"/>
      <c r="F1107" s="51">
        <v>11.138999999999999</v>
      </c>
      <c r="G1107" s="51">
        <v>56.107999999999997</v>
      </c>
      <c r="H1107" s="51">
        <v>2.6907792567607274</v>
      </c>
      <c r="I1107" s="51">
        <v>0.35299999999999998</v>
      </c>
      <c r="J1107" s="51">
        <v>7.4379999999999997</v>
      </c>
      <c r="K1107" s="51">
        <v>22.949807195430527</v>
      </c>
      <c r="L1107" s="51">
        <v>1.6E-2</v>
      </c>
      <c r="M1107" s="51">
        <v>1.9E-2</v>
      </c>
      <c r="N1107" s="51">
        <v>100.71358645219127</v>
      </c>
      <c r="O1107" s="53">
        <v>0.77164145204450874</v>
      </c>
      <c r="P1107" s="53">
        <v>0.36618053602265616</v>
      </c>
    </row>
    <row r="1108" spans="1:16">
      <c r="A1108" s="51"/>
      <c r="B1108" s="51" t="s">
        <v>935</v>
      </c>
      <c r="C1108" s="52" t="s">
        <v>685</v>
      </c>
      <c r="D1108" s="51" t="s">
        <v>1012</v>
      </c>
      <c r="E1108" s="51"/>
      <c r="F1108" s="51">
        <v>10.952</v>
      </c>
      <c r="G1108" s="51">
        <v>55.933999999999997</v>
      </c>
      <c r="H1108" s="51">
        <v>3.1760414008827871</v>
      </c>
      <c r="I1108" s="51">
        <v>0.36099999999999999</v>
      </c>
      <c r="J1108" s="51">
        <v>7.468</v>
      </c>
      <c r="K1108" s="51">
        <v>22.668162974717799</v>
      </c>
      <c r="L1108" s="51">
        <v>0.24199999999999999</v>
      </c>
      <c r="M1108" s="51">
        <v>4.2999999999999997E-2</v>
      </c>
      <c r="N1108" s="51">
        <v>100.8442043756006</v>
      </c>
      <c r="O1108" s="53">
        <v>0.77406830929769876</v>
      </c>
      <c r="P1108" s="53">
        <v>0.369988921818099</v>
      </c>
    </row>
    <row r="1109" spans="1:16">
      <c r="A1109" s="51"/>
      <c r="B1109" s="51" t="s">
        <v>935</v>
      </c>
      <c r="C1109" s="52" t="s">
        <v>685</v>
      </c>
      <c r="D1109" s="51" t="s">
        <v>1013</v>
      </c>
      <c r="E1109" s="51"/>
      <c r="F1109" s="51">
        <v>8.5</v>
      </c>
      <c r="G1109" s="51">
        <v>57.116999999999997</v>
      </c>
      <c r="H1109" s="51">
        <v>4.550233196359585</v>
      </c>
      <c r="I1109" s="51">
        <v>0.44900000000000001</v>
      </c>
      <c r="J1109" s="51">
        <v>6.8810000000000002</v>
      </c>
      <c r="K1109" s="51">
        <v>23.472650065326551</v>
      </c>
      <c r="L1109" s="51">
        <v>0.14699999999999999</v>
      </c>
      <c r="M1109" s="51">
        <v>3.9E-2</v>
      </c>
      <c r="N1109" s="51">
        <v>101.15588326168613</v>
      </c>
      <c r="O1109" s="53">
        <v>0.81843982298135809</v>
      </c>
      <c r="P1109" s="53">
        <v>0.34321445528193034</v>
      </c>
    </row>
    <row r="1110" spans="1:16">
      <c r="A1110" s="51"/>
      <c r="B1110" s="51" t="s">
        <v>935</v>
      </c>
      <c r="C1110" s="52" t="s">
        <v>685</v>
      </c>
      <c r="D1110" s="51" t="s">
        <v>1014</v>
      </c>
      <c r="E1110" s="51"/>
      <c r="F1110" s="51">
        <v>11.074999999999999</v>
      </c>
      <c r="G1110" s="51">
        <v>56.234999999999999</v>
      </c>
      <c r="H1110" s="51">
        <v>1.2415456566214713</v>
      </c>
      <c r="I1110" s="51">
        <v>0.29499999999999998</v>
      </c>
      <c r="J1110" s="51">
        <v>8.3529999999999998</v>
      </c>
      <c r="K1110" s="51">
        <v>20.375843546974881</v>
      </c>
      <c r="L1110" s="51">
        <v>0.223</v>
      </c>
      <c r="M1110" s="51">
        <v>4.7E-2</v>
      </c>
      <c r="N1110" s="51">
        <v>97.845389203596341</v>
      </c>
      <c r="O1110" s="53">
        <v>0.77305212471561768</v>
      </c>
      <c r="P1110" s="53">
        <v>0.42222176311497267</v>
      </c>
    </row>
    <row r="1111" spans="1:16">
      <c r="A1111" s="51"/>
      <c r="B1111" s="51" t="s">
        <v>935</v>
      </c>
      <c r="C1111" s="52" t="s">
        <v>685</v>
      </c>
      <c r="D1111" s="51" t="s">
        <v>1015</v>
      </c>
      <c r="E1111" s="51"/>
      <c r="F1111" s="51">
        <v>10.988</v>
      </c>
      <c r="G1111" s="51">
        <v>56.802</v>
      </c>
      <c r="H1111" s="51">
        <v>1.1412805695001167</v>
      </c>
      <c r="I1111" s="51">
        <v>0.27500000000000002</v>
      </c>
      <c r="J1111" s="51">
        <v>8.5670000000000002</v>
      </c>
      <c r="K1111" s="51">
        <v>20.128063176428988</v>
      </c>
      <c r="L1111" s="51">
        <v>0.221</v>
      </c>
      <c r="M1111" s="51">
        <v>2.5000000000000001E-2</v>
      </c>
      <c r="N1111" s="51">
        <v>98.147343745929106</v>
      </c>
      <c r="O1111" s="53">
        <v>0.77618044504254147</v>
      </c>
      <c r="P1111" s="53">
        <v>0.43140341492518874</v>
      </c>
    </row>
    <row r="1112" spans="1:16">
      <c r="A1112" s="51"/>
      <c r="B1112" s="51" t="s">
        <v>935</v>
      </c>
      <c r="C1112" s="52" t="s">
        <v>685</v>
      </c>
      <c r="D1112" s="51" t="s">
        <v>1016</v>
      </c>
      <c r="E1112" s="51"/>
      <c r="F1112" s="51">
        <v>11.022</v>
      </c>
      <c r="G1112" s="51">
        <v>56.045999999999999</v>
      </c>
      <c r="H1112" s="51">
        <v>1.5235467478582816</v>
      </c>
      <c r="I1112" s="51">
        <v>0.28599999999999998</v>
      </c>
      <c r="J1112" s="51">
        <v>8.3049999999999997</v>
      </c>
      <c r="K1112" s="51">
        <v>20.572095859843813</v>
      </c>
      <c r="L1112" s="51">
        <v>9.9000000000000005E-2</v>
      </c>
      <c r="M1112" s="51">
        <v>8.5999999999999993E-2</v>
      </c>
      <c r="N1112" s="51">
        <v>97.939642607702098</v>
      </c>
      <c r="O1112" s="53">
        <v>0.77330299437950822</v>
      </c>
      <c r="P1112" s="53">
        <v>0.41848201602412083</v>
      </c>
    </row>
    <row r="1113" spans="1:16">
      <c r="A1113" s="51"/>
      <c r="B1113" s="51" t="s">
        <v>935</v>
      </c>
      <c r="C1113" s="52" t="s">
        <v>685</v>
      </c>
      <c r="D1113" s="51" t="s">
        <v>1017</v>
      </c>
      <c r="E1113" s="51"/>
      <c r="F1113" s="51">
        <v>7.1210000000000004</v>
      </c>
      <c r="G1113" s="51">
        <v>59.442999999999998</v>
      </c>
      <c r="H1113" s="51">
        <v>2.7952576698306872</v>
      </c>
      <c r="I1113" s="51">
        <v>0.156</v>
      </c>
      <c r="J1113" s="51">
        <v>6.1079999999999997</v>
      </c>
      <c r="K1113" s="51">
        <v>23.564796368893109</v>
      </c>
      <c r="L1113" s="51">
        <v>0.29799999999999999</v>
      </c>
      <c r="M1113" s="51">
        <v>0</v>
      </c>
      <c r="N1113" s="51">
        <v>99.486054038723807</v>
      </c>
      <c r="O1113" s="53">
        <v>0.84848230246588807</v>
      </c>
      <c r="P1113" s="53">
        <v>0.31602832312424595</v>
      </c>
    </row>
    <row r="1114" spans="1:16">
      <c r="A1114" s="51"/>
      <c r="B1114" s="51" t="s">
        <v>935</v>
      </c>
      <c r="C1114" s="52" t="s">
        <v>685</v>
      </c>
      <c r="D1114" s="51" t="s">
        <v>1018</v>
      </c>
      <c r="E1114" s="51"/>
      <c r="F1114" s="51">
        <v>10.648999999999999</v>
      </c>
      <c r="G1114" s="51">
        <v>57.243000000000002</v>
      </c>
      <c r="H1114" s="51">
        <v>1.4469778801090636</v>
      </c>
      <c r="I1114" s="51">
        <v>0.23599999999999999</v>
      </c>
      <c r="J1114" s="51">
        <v>8.5549999999999997</v>
      </c>
      <c r="K1114" s="51">
        <v>20.15599337017753</v>
      </c>
      <c r="L1114" s="51">
        <v>0.183</v>
      </c>
      <c r="M1114" s="51">
        <v>0.06</v>
      </c>
      <c r="N1114" s="51">
        <v>98.528971250286602</v>
      </c>
      <c r="O1114" s="53">
        <v>0.7828948268969701</v>
      </c>
      <c r="P1114" s="53">
        <v>0.43071957474035344</v>
      </c>
    </row>
    <row r="1115" spans="1:16">
      <c r="A1115" s="51"/>
      <c r="B1115" s="51" t="s">
        <v>935</v>
      </c>
      <c r="C1115" s="52" t="s">
        <v>685</v>
      </c>
      <c r="D1115" s="51" t="s">
        <v>1019</v>
      </c>
      <c r="E1115" s="51"/>
      <c r="F1115" s="51">
        <v>10.792</v>
      </c>
      <c r="G1115" s="51">
        <v>56.06</v>
      </c>
      <c r="H1115" s="51">
        <v>1.8681845007553577</v>
      </c>
      <c r="I1115" s="51">
        <v>0.27400000000000002</v>
      </c>
      <c r="J1115" s="51">
        <v>8.5739999999999998</v>
      </c>
      <c r="K1115" s="51">
        <v>20.029987014831409</v>
      </c>
      <c r="L1115" s="51">
        <v>7.3999999999999996E-2</v>
      </c>
      <c r="M1115" s="51">
        <v>0.08</v>
      </c>
      <c r="N1115" s="51">
        <v>97.752171515586767</v>
      </c>
      <c r="O1115" s="53">
        <v>0.77702182033216383</v>
      </c>
      <c r="P1115" s="53">
        <v>0.43280244925143191</v>
      </c>
    </row>
    <row r="1116" spans="1:16">
      <c r="A1116" s="51"/>
      <c r="B1116" s="51" t="s">
        <v>935</v>
      </c>
      <c r="C1116" s="52" t="s">
        <v>685</v>
      </c>
      <c r="D1116" s="51" t="s">
        <v>1020</v>
      </c>
      <c r="E1116" s="51"/>
      <c r="F1116" s="51">
        <v>11.000999999999999</v>
      </c>
      <c r="G1116" s="51">
        <v>56.143000000000001</v>
      </c>
      <c r="H1116" s="51">
        <v>1.4489689308105995</v>
      </c>
      <c r="I1116" s="51">
        <v>0.32300000000000001</v>
      </c>
      <c r="J1116" s="51">
        <v>8.327</v>
      </c>
      <c r="K1116" s="51">
        <v>20.618201800831972</v>
      </c>
      <c r="L1116" s="51">
        <v>0.254</v>
      </c>
      <c r="M1116" s="51">
        <v>2E-3</v>
      </c>
      <c r="N1116" s="51">
        <v>98.11717073164256</v>
      </c>
      <c r="O1116" s="53">
        <v>0.77393982809230422</v>
      </c>
      <c r="P1116" s="53">
        <v>0.41858102178534273</v>
      </c>
    </row>
    <row r="1117" spans="1:16">
      <c r="A1117" s="51"/>
      <c r="B1117" s="51" t="s">
        <v>935</v>
      </c>
      <c r="C1117" s="52" t="s">
        <v>685</v>
      </c>
      <c r="D1117" s="51" t="s">
        <v>1021</v>
      </c>
      <c r="E1117" s="51"/>
      <c r="F1117" s="51">
        <v>8.4580000000000002</v>
      </c>
      <c r="G1117" s="51">
        <v>58.959000000000003</v>
      </c>
      <c r="H1117" s="51">
        <v>2.2609539282641671</v>
      </c>
      <c r="I1117" s="51">
        <v>0.27600000000000002</v>
      </c>
      <c r="J1117" s="51">
        <v>7.4589999999999996</v>
      </c>
      <c r="K1117" s="51">
        <v>21.819568759004646</v>
      </c>
      <c r="L1117" s="51">
        <v>0.17100000000000001</v>
      </c>
      <c r="M1117" s="51">
        <v>0.122</v>
      </c>
      <c r="N1117" s="51">
        <v>99.525522687268818</v>
      </c>
      <c r="O1117" s="53">
        <v>0.82382882097338672</v>
      </c>
      <c r="P1117" s="53">
        <v>0.3786420566521882</v>
      </c>
    </row>
    <row r="1118" spans="1:16">
      <c r="A1118" s="51"/>
      <c r="B1118" s="51" t="s">
        <v>935</v>
      </c>
      <c r="C1118" s="52" t="s">
        <v>685</v>
      </c>
      <c r="D1118" s="51" t="s">
        <v>1022</v>
      </c>
      <c r="E1118" s="51"/>
      <c r="F1118" s="51">
        <v>6.2140000000000004</v>
      </c>
      <c r="G1118" s="51">
        <v>59.5</v>
      </c>
      <c r="H1118" s="51">
        <v>3.9659028804869609</v>
      </c>
      <c r="I1118" s="51">
        <v>0.30499999999999999</v>
      </c>
      <c r="J1118" s="51">
        <v>6.8070000000000004</v>
      </c>
      <c r="K1118" s="51">
        <v>22.511436917863008</v>
      </c>
      <c r="L1118" s="51">
        <v>7.9000000000000001E-2</v>
      </c>
      <c r="M1118" s="51">
        <v>0.14399999999999999</v>
      </c>
      <c r="N1118" s="51">
        <v>99.52633979834998</v>
      </c>
      <c r="O1118" s="53">
        <v>0.86529095566620495</v>
      </c>
      <c r="P1118" s="53">
        <v>0.35023597195410722</v>
      </c>
    </row>
    <row r="1119" spans="1:16">
      <c r="A1119" s="51"/>
      <c r="B1119" s="51" t="s">
        <v>935</v>
      </c>
      <c r="C1119" s="52" t="s">
        <v>685</v>
      </c>
      <c r="D1119" s="51" t="s">
        <v>1023</v>
      </c>
      <c r="E1119" s="51"/>
      <c r="F1119" s="51">
        <v>11.638</v>
      </c>
      <c r="G1119" s="51">
        <v>54.994999999999997</v>
      </c>
      <c r="H1119" s="51">
        <v>0</v>
      </c>
      <c r="I1119" s="51">
        <v>0.26200000000000001</v>
      </c>
      <c r="J1119" s="51">
        <v>7.8529999999999998</v>
      </c>
      <c r="K1119" s="51">
        <v>20.335000000000001</v>
      </c>
      <c r="L1119" s="51">
        <v>0.12</v>
      </c>
      <c r="M1119" s="51">
        <v>0</v>
      </c>
      <c r="N1119" s="51">
        <v>95.203000000000003</v>
      </c>
      <c r="O1119" s="53">
        <v>0.76019406441169646</v>
      </c>
      <c r="P1119" s="53">
        <v>0.40772501794083998</v>
      </c>
    </row>
    <row r="1120" spans="1:16">
      <c r="A1120" s="51"/>
      <c r="B1120" s="51" t="s">
        <v>935</v>
      </c>
      <c r="C1120" s="52" t="s">
        <v>685</v>
      </c>
      <c r="D1120" s="51" t="s">
        <v>1024</v>
      </c>
      <c r="E1120" s="51"/>
      <c r="F1120" s="51">
        <v>10.648999999999999</v>
      </c>
      <c r="G1120" s="51">
        <v>56.290999999999997</v>
      </c>
      <c r="H1120" s="51">
        <v>1.9869204428560525</v>
      </c>
      <c r="I1120" s="51">
        <v>0.245</v>
      </c>
      <c r="J1120" s="51">
        <v>8.7210000000000001</v>
      </c>
      <c r="K1120" s="51">
        <v>19.74214710667631</v>
      </c>
      <c r="L1120" s="51">
        <v>0.184</v>
      </c>
      <c r="M1120" s="51">
        <v>3.1E-2</v>
      </c>
      <c r="N1120" s="51">
        <v>97.850067549532369</v>
      </c>
      <c r="O1120" s="53">
        <v>0.78003078150095695</v>
      </c>
      <c r="P1120" s="53">
        <v>0.44054462397682154</v>
      </c>
    </row>
    <row r="1121" spans="1:16">
      <c r="A1121" s="51"/>
      <c r="B1121" s="51" t="s">
        <v>935</v>
      </c>
      <c r="C1121" s="52" t="s">
        <v>685</v>
      </c>
      <c r="D1121" s="51" t="s">
        <v>1025</v>
      </c>
      <c r="E1121" s="51"/>
      <c r="F1121" s="51">
        <v>10.678000000000001</v>
      </c>
      <c r="G1121" s="51">
        <v>56.921999999999997</v>
      </c>
      <c r="H1121" s="51">
        <v>2.006770255486011</v>
      </c>
      <c r="I1121" s="51">
        <v>0.25600000000000001</v>
      </c>
      <c r="J1121" s="51">
        <v>8.8000000000000007</v>
      </c>
      <c r="K1121" s="51">
        <v>20.098286026696982</v>
      </c>
      <c r="L1121" s="51">
        <v>7.0999999999999994E-2</v>
      </c>
      <c r="M1121" s="51">
        <v>0</v>
      </c>
      <c r="N1121" s="51">
        <v>98.83205628218299</v>
      </c>
      <c r="O1121" s="53">
        <v>0.78147341399165349</v>
      </c>
      <c r="P1121" s="53">
        <v>0.43836187845200664</v>
      </c>
    </row>
    <row r="1122" spans="1:16">
      <c r="A1122" s="51"/>
      <c r="B1122" s="51" t="s">
        <v>935</v>
      </c>
      <c r="C1122" s="52" t="s">
        <v>685</v>
      </c>
      <c r="D1122" s="51" t="s">
        <v>1026</v>
      </c>
      <c r="E1122" s="51"/>
      <c r="F1122" s="51">
        <v>10.579000000000001</v>
      </c>
      <c r="G1122" s="51">
        <v>56.345999999999997</v>
      </c>
      <c r="H1122" s="51">
        <v>2.1412333052664327</v>
      </c>
      <c r="I1122" s="51">
        <v>0.22500000000000001</v>
      </c>
      <c r="J1122" s="51">
        <v>8.8360000000000003</v>
      </c>
      <c r="K1122" s="51">
        <v>19.690294693873664</v>
      </c>
      <c r="L1122" s="51">
        <v>8.5999999999999993E-2</v>
      </c>
      <c r="M1122" s="51">
        <v>0</v>
      </c>
      <c r="N1122" s="51">
        <v>97.903527999140096</v>
      </c>
      <c r="O1122" s="53">
        <v>0.78132719552849517</v>
      </c>
      <c r="P1122" s="53">
        <v>0.44442514586337617</v>
      </c>
    </row>
    <row r="1123" spans="1:16">
      <c r="A1123" s="51"/>
      <c r="B1123" s="51" t="s">
        <v>935</v>
      </c>
      <c r="C1123" s="52" t="s">
        <v>685</v>
      </c>
      <c r="D1123" s="51" t="s">
        <v>1027</v>
      </c>
      <c r="E1123" s="51"/>
      <c r="F1123" s="51">
        <v>10.534000000000001</v>
      </c>
      <c r="G1123" s="51">
        <v>56.356000000000002</v>
      </c>
      <c r="H1123" s="51">
        <v>1.9299016392435724</v>
      </c>
      <c r="I1123" s="51">
        <v>0.20300000000000001</v>
      </c>
      <c r="J1123" s="51">
        <v>8.8309999999999995</v>
      </c>
      <c r="K1123" s="51">
        <v>19.447453254025568</v>
      </c>
      <c r="L1123" s="51">
        <v>7.8E-2</v>
      </c>
      <c r="M1123" s="51">
        <v>5.7000000000000002E-2</v>
      </c>
      <c r="N1123" s="51">
        <v>97.436354893269154</v>
      </c>
      <c r="O1123" s="53">
        <v>0.78208488540855248</v>
      </c>
      <c r="P1123" s="53">
        <v>0.44735138487424586</v>
      </c>
    </row>
    <row r="1124" spans="1:16">
      <c r="A1124" s="51"/>
      <c r="B1124" s="51" t="s">
        <v>935</v>
      </c>
      <c r="C1124" s="52" t="s">
        <v>685</v>
      </c>
      <c r="D1124" s="51" t="s">
        <v>1028</v>
      </c>
      <c r="E1124" s="51"/>
      <c r="F1124" s="51">
        <v>10.667999999999999</v>
      </c>
      <c r="G1124" s="51">
        <v>56.895000000000003</v>
      </c>
      <c r="H1124" s="51">
        <v>1.9228405543881555</v>
      </c>
      <c r="I1124" s="51">
        <v>0.245</v>
      </c>
      <c r="J1124" s="51">
        <v>8.8510000000000009</v>
      </c>
      <c r="K1124" s="51">
        <v>19.791806895931131</v>
      </c>
      <c r="L1124" s="51">
        <v>9.1999999999999998E-2</v>
      </c>
      <c r="M1124" s="51">
        <v>0.01</v>
      </c>
      <c r="N1124" s="51">
        <v>98.4756474503193</v>
      </c>
      <c r="O1124" s="53">
        <v>0.78155238573757535</v>
      </c>
      <c r="P1124" s="53">
        <v>0.44357444336593749</v>
      </c>
    </row>
    <row r="1125" spans="1:16">
      <c r="A1125" s="51"/>
      <c r="B1125" s="51" t="s">
        <v>935</v>
      </c>
      <c r="C1125" s="52" t="s">
        <v>685</v>
      </c>
      <c r="D1125" s="51" t="s">
        <v>1029</v>
      </c>
      <c r="E1125" s="51"/>
      <c r="F1125" s="51">
        <v>7.2530000000000001</v>
      </c>
      <c r="G1125" s="51">
        <v>61.338999999999999</v>
      </c>
      <c r="H1125" s="51">
        <v>1.6457030109763422</v>
      </c>
      <c r="I1125" s="51">
        <v>0.20699999999999999</v>
      </c>
      <c r="J1125" s="51">
        <v>7.6680000000000001</v>
      </c>
      <c r="K1125" s="51">
        <v>21.44517830917464</v>
      </c>
      <c r="L1125" s="51">
        <v>0.14899999999999999</v>
      </c>
      <c r="M1125" s="51">
        <v>2.1000000000000001E-2</v>
      </c>
      <c r="N1125" s="51">
        <v>99.727881320150985</v>
      </c>
      <c r="O1125" s="53">
        <v>0.85014996906131191</v>
      </c>
      <c r="P1125" s="53">
        <v>0.38927181347460493</v>
      </c>
    </row>
    <row r="1126" spans="1:16">
      <c r="A1126" s="51"/>
      <c r="B1126" s="51" t="s">
        <v>935</v>
      </c>
      <c r="C1126" s="52" t="s">
        <v>685</v>
      </c>
      <c r="D1126" s="51" t="s">
        <v>1030</v>
      </c>
      <c r="E1126" s="51"/>
      <c r="F1126" s="51">
        <v>7.0540000000000003</v>
      </c>
      <c r="G1126" s="51">
        <v>59.279000000000003</v>
      </c>
      <c r="H1126" s="51">
        <v>3.0475874513268111</v>
      </c>
      <c r="I1126" s="51">
        <v>0.26600000000000001</v>
      </c>
      <c r="J1126" s="51">
        <v>7.2990000000000004</v>
      </c>
      <c r="K1126" s="51">
        <v>21.729747252990364</v>
      </c>
      <c r="L1126" s="51">
        <v>0.112</v>
      </c>
      <c r="M1126" s="51">
        <v>3.2000000000000001E-2</v>
      </c>
      <c r="N1126" s="51">
        <v>98.819334704317171</v>
      </c>
      <c r="O1126" s="53">
        <v>0.84934043933439141</v>
      </c>
      <c r="P1126" s="53">
        <v>0.37451981287083713</v>
      </c>
    </row>
    <row r="1127" spans="1:16">
      <c r="A1127" s="51"/>
      <c r="B1127" s="51" t="s">
        <v>935</v>
      </c>
      <c r="C1127" s="52" t="s">
        <v>685</v>
      </c>
      <c r="D1127" s="51" t="s">
        <v>1031</v>
      </c>
      <c r="E1127" s="51"/>
      <c r="F1127" s="51">
        <v>7.74</v>
      </c>
      <c r="G1127" s="51">
        <v>59.652000000000001</v>
      </c>
      <c r="H1127" s="51">
        <v>2.0532082148513897</v>
      </c>
      <c r="I1127" s="51">
        <v>0.192</v>
      </c>
      <c r="J1127" s="51">
        <v>7.5019999999999998</v>
      </c>
      <c r="K1127" s="51">
        <v>21.408500639511523</v>
      </c>
      <c r="L1127" s="51">
        <v>0.182</v>
      </c>
      <c r="M1127" s="51">
        <v>0</v>
      </c>
      <c r="N1127" s="51">
        <v>98.729708854362897</v>
      </c>
      <c r="O1127" s="53">
        <v>0.83792957269220303</v>
      </c>
      <c r="P1127" s="53">
        <v>0.38448641624405272</v>
      </c>
    </row>
    <row r="1128" spans="1:16">
      <c r="A1128" s="51"/>
      <c r="B1128" s="51" t="s">
        <v>935</v>
      </c>
      <c r="C1128" s="52" t="s">
        <v>685</v>
      </c>
      <c r="D1128" s="51" t="s">
        <v>1032</v>
      </c>
      <c r="E1128" s="51"/>
      <c r="F1128" s="51">
        <v>9.1</v>
      </c>
      <c r="G1128" s="51">
        <v>58.863</v>
      </c>
      <c r="H1128" s="51">
        <v>1.966728473138285</v>
      </c>
      <c r="I1128" s="51">
        <v>0.24</v>
      </c>
      <c r="J1128" s="51">
        <v>8.18</v>
      </c>
      <c r="K1128" s="51">
        <v>20.777316063370879</v>
      </c>
      <c r="L1128" s="51">
        <v>0.14899999999999999</v>
      </c>
      <c r="M1128" s="51">
        <v>0.10100000000000001</v>
      </c>
      <c r="N1128" s="51">
        <v>99.377044536509146</v>
      </c>
      <c r="O1128" s="53">
        <v>0.81270988737286287</v>
      </c>
      <c r="P1128" s="53">
        <v>0.41238858352495222</v>
      </c>
    </row>
    <row r="1129" spans="1:16">
      <c r="A1129" s="51"/>
      <c r="B1129" s="51" t="s">
        <v>935</v>
      </c>
      <c r="C1129" s="52" t="s">
        <v>685</v>
      </c>
      <c r="D1129" s="51" t="s">
        <v>1033</v>
      </c>
      <c r="E1129" s="51"/>
      <c r="F1129" s="51">
        <v>10.33</v>
      </c>
      <c r="G1129" s="51">
        <v>56.792999999999999</v>
      </c>
      <c r="H1129" s="51">
        <v>1.8230207547164301</v>
      </c>
      <c r="I1129" s="51">
        <v>0.23400000000000001</v>
      </c>
      <c r="J1129" s="51">
        <v>8.7560000000000002</v>
      </c>
      <c r="K1129" s="51">
        <v>19.673625850834814</v>
      </c>
      <c r="L1129" s="51">
        <v>9.1999999999999998E-2</v>
      </c>
      <c r="M1129" s="51">
        <v>4.9000000000000002E-2</v>
      </c>
      <c r="N1129" s="51">
        <v>97.750646605551239</v>
      </c>
      <c r="O1129" s="53">
        <v>0.78669841056374179</v>
      </c>
      <c r="P1129" s="53">
        <v>0.44238951656897862</v>
      </c>
    </row>
    <row r="1130" spans="1:16">
      <c r="A1130" s="51"/>
      <c r="B1130" s="51" t="s">
        <v>935</v>
      </c>
      <c r="C1130" s="52" t="s">
        <v>685</v>
      </c>
      <c r="D1130" s="51" t="s">
        <v>1034</v>
      </c>
      <c r="E1130" s="51"/>
      <c r="F1130" s="51">
        <v>9.4949999999999992</v>
      </c>
      <c r="G1130" s="51">
        <v>65.542000000000002</v>
      </c>
      <c r="H1130" s="51">
        <v>0</v>
      </c>
      <c r="I1130" s="51">
        <v>0.18099999999999999</v>
      </c>
      <c r="J1130" s="51">
        <v>9.6039999999999992</v>
      </c>
      <c r="K1130" s="51">
        <v>14.032999999999998</v>
      </c>
      <c r="L1130" s="51">
        <v>5.1999999999999998E-2</v>
      </c>
      <c r="M1130" s="51">
        <v>0.05</v>
      </c>
      <c r="N1130" s="51">
        <v>98.957000000000008</v>
      </c>
      <c r="O1130" s="53">
        <v>0.82240143697510437</v>
      </c>
      <c r="P1130" s="53">
        <v>0.54954632740385434</v>
      </c>
    </row>
    <row r="1131" spans="1:16">
      <c r="A1131" s="51"/>
      <c r="B1131" s="51" t="s">
        <v>935</v>
      </c>
      <c r="C1131" s="52" t="s">
        <v>685</v>
      </c>
      <c r="D1131" s="51" t="s">
        <v>1035</v>
      </c>
      <c r="E1131" s="51"/>
      <c r="F1131" s="51">
        <v>9.4290000000000003</v>
      </c>
      <c r="G1131" s="51">
        <v>57.917999999999999</v>
      </c>
      <c r="H1131" s="51">
        <v>0</v>
      </c>
      <c r="I1131" s="51">
        <v>0.17399999999999999</v>
      </c>
      <c r="J1131" s="51">
        <v>9.74</v>
      </c>
      <c r="K1131" s="51">
        <v>18.415999999999997</v>
      </c>
      <c r="L1131" s="51">
        <v>0.18099999999999999</v>
      </c>
      <c r="M1131" s="51">
        <v>8.7999999999999995E-2</v>
      </c>
      <c r="N1131" s="51">
        <v>95.945999999999984</v>
      </c>
      <c r="O1131" s="53">
        <v>0.80471297457247937</v>
      </c>
      <c r="P1131" s="53">
        <v>0.48527703956278051</v>
      </c>
    </row>
    <row r="1132" spans="1:16">
      <c r="A1132" s="51"/>
      <c r="B1132" s="51" t="s">
        <v>935</v>
      </c>
      <c r="C1132" s="52" t="s">
        <v>685</v>
      </c>
      <c r="D1132" s="51" t="s">
        <v>1036</v>
      </c>
      <c r="E1132" s="51"/>
      <c r="F1132" s="51">
        <v>9.8309999999999995</v>
      </c>
      <c r="G1132" s="51">
        <v>61.453000000000003</v>
      </c>
      <c r="H1132" s="51">
        <v>0</v>
      </c>
      <c r="I1132" s="51">
        <v>0.152</v>
      </c>
      <c r="J1132" s="51">
        <v>9.3249999999999993</v>
      </c>
      <c r="K1132" s="51">
        <v>16.241</v>
      </c>
      <c r="L1132" s="51">
        <v>3.7999999999999999E-2</v>
      </c>
      <c r="M1132" s="51">
        <v>8.1000000000000003E-2</v>
      </c>
      <c r="N1132" s="51">
        <v>97.121000000000009</v>
      </c>
      <c r="O1132" s="53">
        <v>0.8074474830868178</v>
      </c>
      <c r="P1132" s="53">
        <v>0.50580721862918143</v>
      </c>
    </row>
    <row r="1133" spans="1:16">
      <c r="A1133" s="51"/>
      <c r="B1133" s="51" t="s">
        <v>935</v>
      </c>
      <c r="C1133" s="52" t="s">
        <v>685</v>
      </c>
      <c r="D1133" s="51" t="s">
        <v>1037</v>
      </c>
      <c r="E1133" s="51"/>
      <c r="F1133" s="51">
        <v>11.147</v>
      </c>
      <c r="G1133" s="51">
        <v>61.034999999999997</v>
      </c>
      <c r="H1133" s="51">
        <v>0</v>
      </c>
      <c r="I1133" s="51">
        <v>0.24299999999999999</v>
      </c>
      <c r="J1133" s="51">
        <v>9.5079999999999991</v>
      </c>
      <c r="K1133" s="51">
        <v>17.312000000000005</v>
      </c>
      <c r="L1133" s="51">
        <v>0.13300000000000001</v>
      </c>
      <c r="M1133" s="51">
        <v>6.7000000000000004E-2</v>
      </c>
      <c r="N1133" s="51">
        <v>99.444999999999993</v>
      </c>
      <c r="O1133" s="53">
        <v>0.78601234214600701</v>
      </c>
      <c r="P1133" s="53">
        <v>0.49470107579150019</v>
      </c>
    </row>
    <row r="1134" spans="1:16">
      <c r="A1134" s="51"/>
      <c r="B1134" s="51" t="s">
        <v>935</v>
      </c>
      <c r="C1134" s="52" t="s">
        <v>685</v>
      </c>
      <c r="D1134" s="51" t="s">
        <v>1038</v>
      </c>
      <c r="E1134" s="51"/>
      <c r="F1134" s="51">
        <v>11.196</v>
      </c>
      <c r="G1134" s="51">
        <v>61.116</v>
      </c>
      <c r="H1134" s="51">
        <v>0</v>
      </c>
      <c r="I1134" s="51">
        <v>0.219</v>
      </c>
      <c r="J1134" s="51">
        <v>9.6790000000000003</v>
      </c>
      <c r="K1134" s="51">
        <v>16.981999999999996</v>
      </c>
      <c r="L1134" s="51">
        <v>0.245</v>
      </c>
      <c r="M1134" s="51">
        <v>4.2000000000000003E-2</v>
      </c>
      <c r="N1134" s="51">
        <v>99.478999999999999</v>
      </c>
      <c r="O1134" s="53">
        <v>0.78549721906322578</v>
      </c>
      <c r="P1134" s="53">
        <v>0.50396853999645363</v>
      </c>
    </row>
    <row r="1135" spans="1:16">
      <c r="A1135" s="51"/>
      <c r="B1135" s="51" t="s">
        <v>935</v>
      </c>
      <c r="C1135" s="52" t="s">
        <v>685</v>
      </c>
      <c r="D1135" s="51" t="s">
        <v>1039</v>
      </c>
      <c r="E1135" s="51"/>
      <c r="F1135" s="51">
        <v>10.63</v>
      </c>
      <c r="G1135" s="51">
        <v>60.878999999999998</v>
      </c>
      <c r="H1135" s="51">
        <v>0</v>
      </c>
      <c r="I1135" s="51">
        <v>0.15</v>
      </c>
      <c r="J1135" s="51">
        <v>9.0719999999999992</v>
      </c>
      <c r="K1135" s="51">
        <v>18.175000000000001</v>
      </c>
      <c r="L1135" s="51">
        <v>0.157</v>
      </c>
      <c r="M1135" s="51">
        <v>5.8000000000000003E-2</v>
      </c>
      <c r="N1135" s="51">
        <v>99.121000000000009</v>
      </c>
      <c r="O1135" s="53">
        <v>0.79347247972282431</v>
      </c>
      <c r="P1135" s="53">
        <v>0.47083703421452933</v>
      </c>
    </row>
    <row r="1136" spans="1:16">
      <c r="A1136" s="51"/>
      <c r="B1136" s="51" t="s">
        <v>935</v>
      </c>
      <c r="C1136" s="52" t="s">
        <v>685</v>
      </c>
      <c r="D1136" s="51" t="s">
        <v>1040</v>
      </c>
      <c r="E1136" s="51"/>
      <c r="F1136" s="51">
        <v>11.105</v>
      </c>
      <c r="G1136" s="51">
        <v>60.18</v>
      </c>
      <c r="H1136" s="51">
        <v>0</v>
      </c>
      <c r="I1136" s="51">
        <v>0.15</v>
      </c>
      <c r="J1136" s="51">
        <v>9.3780000000000001</v>
      </c>
      <c r="K1136" s="51">
        <v>17.434999999999995</v>
      </c>
      <c r="L1136" s="51">
        <v>0.10299999999999999</v>
      </c>
      <c r="M1136" s="51">
        <v>2.7E-2</v>
      </c>
      <c r="N1136" s="51">
        <v>98.377999999999986</v>
      </c>
      <c r="O1136" s="53">
        <v>0.78426931970233471</v>
      </c>
      <c r="P1136" s="53">
        <v>0.48949072382754505</v>
      </c>
    </row>
    <row r="1137" spans="1:16">
      <c r="A1137" s="51"/>
      <c r="B1137" s="51" t="s">
        <v>935</v>
      </c>
      <c r="C1137" s="52" t="s">
        <v>685</v>
      </c>
      <c r="D1137" s="51" t="s">
        <v>1041</v>
      </c>
      <c r="E1137" s="51"/>
      <c r="F1137" s="51">
        <v>10.976000000000001</v>
      </c>
      <c r="G1137" s="51">
        <v>61.668999999999997</v>
      </c>
      <c r="H1137" s="51">
        <v>0</v>
      </c>
      <c r="I1137" s="51">
        <v>0.22</v>
      </c>
      <c r="J1137" s="51">
        <v>9.2349999999999994</v>
      </c>
      <c r="K1137" s="51">
        <v>16.43</v>
      </c>
      <c r="L1137" s="51">
        <v>0.107</v>
      </c>
      <c r="M1137" s="51">
        <v>0.1</v>
      </c>
      <c r="N1137" s="51">
        <v>98.736999999999995</v>
      </c>
      <c r="O1137" s="53">
        <v>0.79031867811319501</v>
      </c>
      <c r="P1137" s="53">
        <v>0.50049038593111639</v>
      </c>
    </row>
    <row r="1138" spans="1:16">
      <c r="A1138" s="51"/>
      <c r="B1138" s="51" t="s">
        <v>935</v>
      </c>
      <c r="C1138" s="52" t="s">
        <v>685</v>
      </c>
      <c r="D1138" s="51" t="s">
        <v>1042</v>
      </c>
      <c r="E1138" s="51"/>
      <c r="F1138" s="51">
        <v>10.621</v>
      </c>
      <c r="G1138" s="51">
        <v>61.017000000000003</v>
      </c>
      <c r="H1138" s="51">
        <v>0</v>
      </c>
      <c r="I1138" s="51">
        <v>0.223</v>
      </c>
      <c r="J1138" s="51">
        <v>9.327</v>
      </c>
      <c r="K1138" s="51">
        <v>16.605000000000004</v>
      </c>
      <c r="L1138" s="51">
        <v>5.2999999999999999E-2</v>
      </c>
      <c r="M1138" s="51">
        <v>3.5999999999999997E-2</v>
      </c>
      <c r="N1138" s="51">
        <v>97.882000000000005</v>
      </c>
      <c r="O1138" s="53">
        <v>0.793981866109009</v>
      </c>
      <c r="P1138" s="53">
        <v>0.50031985687321812</v>
      </c>
    </row>
    <row r="1139" spans="1:16">
      <c r="A1139" s="51"/>
      <c r="B1139" s="51" t="s">
        <v>935</v>
      </c>
      <c r="C1139" s="52" t="s">
        <v>685</v>
      </c>
      <c r="D1139" s="51" t="s">
        <v>1043</v>
      </c>
      <c r="E1139" s="51"/>
      <c r="F1139" s="51">
        <v>10.667</v>
      </c>
      <c r="G1139" s="51">
        <v>60.677999999999997</v>
      </c>
      <c r="H1139" s="51">
        <v>0</v>
      </c>
      <c r="I1139" s="51">
        <v>0.19500000000000001</v>
      </c>
      <c r="J1139" s="51">
        <v>9.8520000000000003</v>
      </c>
      <c r="K1139" s="51">
        <v>16.75</v>
      </c>
      <c r="L1139" s="51">
        <v>0.122</v>
      </c>
      <c r="M1139" s="51">
        <v>0.104</v>
      </c>
      <c r="N1139" s="51">
        <v>98.367999999999995</v>
      </c>
      <c r="O1139" s="53">
        <v>0.79235891343075449</v>
      </c>
      <c r="P1139" s="53">
        <v>0.5118343105669998</v>
      </c>
    </row>
    <row r="1140" spans="1:16">
      <c r="A1140" s="51"/>
      <c r="B1140" s="51" t="s">
        <v>935</v>
      </c>
      <c r="C1140" s="52" t="s">
        <v>685</v>
      </c>
      <c r="D1140" s="51" t="s">
        <v>1044</v>
      </c>
      <c r="E1140" s="51"/>
      <c r="F1140" s="51">
        <v>10.788</v>
      </c>
      <c r="G1140" s="51">
        <v>60.868000000000002</v>
      </c>
      <c r="H1140" s="51">
        <v>0</v>
      </c>
      <c r="I1140" s="51">
        <v>0.17699999999999999</v>
      </c>
      <c r="J1140" s="51">
        <v>9.1890000000000001</v>
      </c>
      <c r="K1140" s="51">
        <v>16.571999999999996</v>
      </c>
      <c r="L1140" s="51">
        <v>6.8000000000000005E-2</v>
      </c>
      <c r="M1140" s="51">
        <v>8.7999999999999995E-2</v>
      </c>
      <c r="N1140" s="51">
        <v>97.750000000000014</v>
      </c>
      <c r="O1140" s="53">
        <v>0.79101430837364495</v>
      </c>
      <c r="P1140" s="53">
        <v>0.49709064659874225</v>
      </c>
    </row>
    <row r="1141" spans="1:16">
      <c r="A1141" s="51"/>
      <c r="B1141" s="51" t="s">
        <v>935</v>
      </c>
      <c r="C1141" s="52" t="s">
        <v>685</v>
      </c>
      <c r="D1141" s="51" t="s">
        <v>1045</v>
      </c>
      <c r="E1141" s="51"/>
      <c r="F1141" s="51">
        <v>10.678000000000001</v>
      </c>
      <c r="G1141" s="51">
        <v>60.414000000000001</v>
      </c>
      <c r="H1141" s="51">
        <v>0</v>
      </c>
      <c r="I1141" s="51">
        <v>0.13900000000000001</v>
      </c>
      <c r="J1141" s="51">
        <v>8.9879999999999995</v>
      </c>
      <c r="K1141" s="51">
        <v>18.345000000000002</v>
      </c>
      <c r="L1141" s="51">
        <v>1.0999999999999999E-2</v>
      </c>
      <c r="M1141" s="51">
        <v>0.01</v>
      </c>
      <c r="N1141" s="51">
        <v>98.584999999999994</v>
      </c>
      <c r="O1141" s="53">
        <v>0.79147055195463556</v>
      </c>
      <c r="P1141" s="53">
        <v>0.46620240636280463</v>
      </c>
    </row>
    <row r="1142" spans="1:16">
      <c r="A1142" s="51"/>
      <c r="B1142" s="51" t="s">
        <v>935</v>
      </c>
      <c r="C1142" s="52" t="s">
        <v>685</v>
      </c>
      <c r="D1142" s="51" t="s">
        <v>1046</v>
      </c>
      <c r="E1142" s="51"/>
      <c r="F1142" s="51">
        <v>11.362</v>
      </c>
      <c r="G1142" s="51">
        <v>60.615000000000002</v>
      </c>
      <c r="H1142" s="51">
        <v>0</v>
      </c>
      <c r="I1142" s="51">
        <v>0.14000000000000001</v>
      </c>
      <c r="J1142" s="51">
        <v>9.4179999999999993</v>
      </c>
      <c r="K1142" s="51">
        <v>17.289000000000001</v>
      </c>
      <c r="L1142" s="51">
        <v>0.127</v>
      </c>
      <c r="M1142" s="51">
        <v>0</v>
      </c>
      <c r="N1142" s="51">
        <v>98.950999999999993</v>
      </c>
      <c r="O1142" s="53">
        <v>0.78160514907883749</v>
      </c>
      <c r="P1142" s="53">
        <v>0.49265606654155891</v>
      </c>
    </row>
    <row r="1143" spans="1:16">
      <c r="A1143" s="51"/>
      <c r="B1143" s="51" t="s">
        <v>935</v>
      </c>
      <c r="C1143" s="52" t="s">
        <v>685</v>
      </c>
      <c r="D1143" s="51" t="s">
        <v>1047</v>
      </c>
      <c r="E1143" s="51"/>
      <c r="F1143" s="51">
        <v>10.984</v>
      </c>
      <c r="G1143" s="51">
        <v>61.158000000000001</v>
      </c>
      <c r="H1143" s="51">
        <v>0</v>
      </c>
      <c r="I1143" s="51">
        <v>0.19</v>
      </c>
      <c r="J1143" s="51">
        <v>9.61</v>
      </c>
      <c r="K1143" s="51">
        <v>17.861000000000001</v>
      </c>
      <c r="L1143" s="51">
        <v>0.107</v>
      </c>
      <c r="M1143" s="51">
        <v>5.3999999999999999E-2</v>
      </c>
      <c r="N1143" s="51">
        <v>99.963999999999999</v>
      </c>
      <c r="O1143" s="53">
        <v>0.78881513434895323</v>
      </c>
      <c r="P1143" s="53">
        <v>0.48956514554752018</v>
      </c>
    </row>
    <row r="1144" spans="1:16">
      <c r="A1144" s="51"/>
      <c r="B1144" s="51" t="s">
        <v>935</v>
      </c>
      <c r="C1144" s="52" t="s">
        <v>685</v>
      </c>
      <c r="D1144" s="51" t="s">
        <v>1048</v>
      </c>
      <c r="E1144" s="51"/>
      <c r="F1144" s="51">
        <v>11.15</v>
      </c>
      <c r="G1144" s="51">
        <v>59.878999999999998</v>
      </c>
      <c r="H1144" s="51">
        <v>0</v>
      </c>
      <c r="I1144" s="51">
        <v>0.14399999999999999</v>
      </c>
      <c r="J1144" s="51">
        <v>9.5129999999999999</v>
      </c>
      <c r="K1144" s="51">
        <v>17.934000000000005</v>
      </c>
      <c r="L1144" s="51">
        <v>6.9000000000000006E-2</v>
      </c>
      <c r="M1144" s="51">
        <v>9.7000000000000003E-2</v>
      </c>
      <c r="N1144" s="51">
        <v>98.786000000000001</v>
      </c>
      <c r="O1144" s="53">
        <v>0.78273279932750517</v>
      </c>
      <c r="P1144" s="53">
        <v>0.48601135010189167</v>
      </c>
    </row>
    <row r="1145" spans="1:16">
      <c r="A1145" s="51"/>
      <c r="B1145" s="51" t="s">
        <v>935</v>
      </c>
      <c r="C1145" s="52" t="s">
        <v>685</v>
      </c>
      <c r="D1145" s="51" t="s">
        <v>1049</v>
      </c>
      <c r="E1145" s="51"/>
      <c r="F1145" s="51">
        <v>10.811</v>
      </c>
      <c r="G1145" s="51">
        <v>60.402999999999999</v>
      </c>
      <c r="H1145" s="51">
        <v>0</v>
      </c>
      <c r="I1145" s="51">
        <v>0.20100000000000001</v>
      </c>
      <c r="J1145" s="51">
        <v>9.7059999999999995</v>
      </c>
      <c r="K1145" s="51">
        <v>17.138000000000005</v>
      </c>
      <c r="L1145" s="51">
        <v>4.2999999999999997E-2</v>
      </c>
      <c r="M1145" s="51">
        <v>0.13400000000000001</v>
      </c>
      <c r="N1145" s="51">
        <v>98.436000000000007</v>
      </c>
      <c r="O1145" s="53">
        <v>0.78938988581928771</v>
      </c>
      <c r="P1145" s="53">
        <v>0.50237895542025446</v>
      </c>
    </row>
    <row r="1146" spans="1:16">
      <c r="A1146" s="51"/>
      <c r="B1146" s="51" t="s">
        <v>935</v>
      </c>
      <c r="C1146" s="52" t="s">
        <v>685</v>
      </c>
      <c r="D1146" s="51" t="s">
        <v>1050</v>
      </c>
      <c r="E1146" s="51"/>
      <c r="F1146" s="51">
        <v>11.17</v>
      </c>
      <c r="G1146" s="51">
        <v>60.973999999999997</v>
      </c>
      <c r="H1146" s="51">
        <v>0</v>
      </c>
      <c r="I1146" s="51">
        <v>0.17399999999999999</v>
      </c>
      <c r="J1146" s="51">
        <v>9.6470000000000002</v>
      </c>
      <c r="K1146" s="51">
        <v>16.026</v>
      </c>
      <c r="L1146" s="51">
        <v>6.0000000000000001E-3</v>
      </c>
      <c r="M1146" s="51">
        <v>0.13200000000000001</v>
      </c>
      <c r="N1146" s="51">
        <v>98.129000000000005</v>
      </c>
      <c r="O1146" s="53">
        <v>0.7854970176629551</v>
      </c>
      <c r="P1146" s="53">
        <v>0.51761881358785611</v>
      </c>
    </row>
    <row r="1147" spans="1:16">
      <c r="A1147" s="51"/>
      <c r="B1147" s="51" t="s">
        <v>935</v>
      </c>
      <c r="C1147" s="52" t="s">
        <v>685</v>
      </c>
      <c r="D1147" s="51" t="s">
        <v>1051</v>
      </c>
      <c r="E1147" s="51"/>
      <c r="F1147" s="51">
        <v>11.268000000000001</v>
      </c>
      <c r="G1147" s="51">
        <v>60.048999999999999</v>
      </c>
      <c r="H1147" s="51">
        <v>0</v>
      </c>
      <c r="I1147" s="51">
        <v>0.183</v>
      </c>
      <c r="J1147" s="51">
        <v>8.9619999999999997</v>
      </c>
      <c r="K1147" s="51">
        <v>17.452999999999999</v>
      </c>
      <c r="L1147" s="51">
        <v>0.16400000000000001</v>
      </c>
      <c r="M1147" s="51">
        <v>0.06</v>
      </c>
      <c r="N1147" s="51">
        <v>98.139000000000024</v>
      </c>
      <c r="O1147" s="53">
        <v>0.78142178261926687</v>
      </c>
      <c r="P1147" s="53">
        <v>0.47790233550507399</v>
      </c>
    </row>
    <row r="1148" spans="1:16">
      <c r="A1148" s="51"/>
      <c r="B1148" s="51" t="s">
        <v>935</v>
      </c>
      <c r="C1148" s="52" t="s">
        <v>685</v>
      </c>
      <c r="D1148" s="51" t="s">
        <v>1052</v>
      </c>
      <c r="E1148" s="51"/>
      <c r="F1148" s="51">
        <v>11.103999999999999</v>
      </c>
      <c r="G1148" s="51">
        <v>59.433</v>
      </c>
      <c r="H1148" s="51">
        <v>0</v>
      </c>
      <c r="I1148" s="51">
        <v>0.14299999999999999</v>
      </c>
      <c r="J1148" s="51">
        <v>9.0690000000000008</v>
      </c>
      <c r="K1148" s="51">
        <v>17.251000000000005</v>
      </c>
      <c r="L1148" s="51">
        <v>0.124</v>
      </c>
      <c r="M1148" s="51">
        <v>1.7000000000000001E-2</v>
      </c>
      <c r="N1148" s="51">
        <v>97.141000000000005</v>
      </c>
      <c r="O1148" s="53">
        <v>0.78216389113395723</v>
      </c>
      <c r="P1148" s="53">
        <v>0.48377114125914894</v>
      </c>
    </row>
    <row r="1149" spans="1:16">
      <c r="A1149" s="51"/>
      <c r="B1149" s="51" t="s">
        <v>935</v>
      </c>
      <c r="C1149" s="52" t="s">
        <v>685</v>
      </c>
      <c r="D1149" s="51" t="s">
        <v>1053</v>
      </c>
      <c r="E1149" s="51"/>
      <c r="F1149" s="51">
        <v>11.657999999999999</v>
      </c>
      <c r="G1149" s="51">
        <v>59.320999999999998</v>
      </c>
      <c r="H1149" s="51">
        <v>0</v>
      </c>
      <c r="I1149" s="51">
        <v>0.12</v>
      </c>
      <c r="J1149" s="51">
        <v>9.2680000000000007</v>
      </c>
      <c r="K1149" s="51">
        <v>16.14</v>
      </c>
      <c r="L1149" s="51">
        <v>0.22900000000000001</v>
      </c>
      <c r="M1149" s="51">
        <v>0</v>
      </c>
      <c r="N1149" s="51">
        <v>96.736000000000004</v>
      </c>
      <c r="O1149" s="53">
        <v>0.77342414763817657</v>
      </c>
      <c r="P1149" s="53">
        <v>0.50583393685565214</v>
      </c>
    </row>
    <row r="1150" spans="1:16">
      <c r="A1150" s="51"/>
      <c r="B1150" s="51" t="s">
        <v>935</v>
      </c>
      <c r="C1150" s="52" t="s">
        <v>685</v>
      </c>
      <c r="D1150" s="51" t="s">
        <v>1054</v>
      </c>
      <c r="E1150" s="51"/>
      <c r="F1150" s="51">
        <v>11.010999999999999</v>
      </c>
      <c r="G1150" s="51">
        <v>59.682000000000002</v>
      </c>
      <c r="H1150" s="51">
        <v>0</v>
      </c>
      <c r="I1150" s="51">
        <v>9.9000000000000005E-2</v>
      </c>
      <c r="J1150" s="51">
        <v>9.1720000000000006</v>
      </c>
      <c r="K1150" s="51">
        <v>16.095000000000002</v>
      </c>
      <c r="L1150" s="51">
        <v>0.127</v>
      </c>
      <c r="M1150" s="51">
        <v>0.112</v>
      </c>
      <c r="N1150" s="51">
        <v>96.297999999999988</v>
      </c>
      <c r="O1150" s="53">
        <v>0.78430164702333804</v>
      </c>
      <c r="P1150" s="53">
        <v>0.50392905987286207</v>
      </c>
    </row>
    <row r="1151" spans="1:16">
      <c r="A1151" s="51"/>
      <c r="B1151" s="51" t="s">
        <v>935</v>
      </c>
      <c r="C1151" s="52" t="s">
        <v>685</v>
      </c>
      <c r="D1151" s="51" t="s">
        <v>1055</v>
      </c>
      <c r="E1151" s="51"/>
      <c r="F1151" s="51">
        <v>11.603</v>
      </c>
      <c r="G1151" s="51">
        <v>60.058999999999997</v>
      </c>
      <c r="H1151" s="51">
        <v>0</v>
      </c>
      <c r="I1151" s="51">
        <v>0.14399999999999999</v>
      </c>
      <c r="J1151" s="51">
        <v>8.8559999999999999</v>
      </c>
      <c r="K1151" s="51">
        <v>16.263999999999999</v>
      </c>
      <c r="L1151" s="51">
        <v>8.5999999999999993E-2</v>
      </c>
      <c r="M1151" s="51">
        <v>2.5999999999999999E-2</v>
      </c>
      <c r="N1151" s="51">
        <v>97.037999999999982</v>
      </c>
      <c r="O1151" s="53">
        <v>0.77640550408977271</v>
      </c>
      <c r="P1151" s="53">
        <v>0.49255329612459214</v>
      </c>
    </row>
    <row r="1152" spans="1:16">
      <c r="A1152" s="51"/>
      <c r="B1152" s="51" t="s">
        <v>935</v>
      </c>
      <c r="C1152" s="52" t="s">
        <v>685</v>
      </c>
      <c r="D1152" s="51" t="s">
        <v>1056</v>
      </c>
      <c r="E1152" s="51"/>
      <c r="F1152" s="51">
        <v>11.331</v>
      </c>
      <c r="G1152" s="51">
        <v>59.137</v>
      </c>
      <c r="H1152" s="51">
        <v>0</v>
      </c>
      <c r="I1152" s="51">
        <v>0.17</v>
      </c>
      <c r="J1152" s="51">
        <v>8.5649999999999995</v>
      </c>
      <c r="K1152" s="51">
        <v>17.575999999999997</v>
      </c>
      <c r="L1152" s="51">
        <v>0.128</v>
      </c>
      <c r="M1152" s="51">
        <v>2.8000000000000001E-2</v>
      </c>
      <c r="N1152" s="51">
        <v>96.935000000000002</v>
      </c>
      <c r="O1152" s="53">
        <v>0.77783456306623511</v>
      </c>
      <c r="P1152" s="53">
        <v>0.46486292780943023</v>
      </c>
    </row>
    <row r="1153" spans="1:16">
      <c r="A1153" s="51"/>
      <c r="B1153" s="51" t="s">
        <v>935</v>
      </c>
      <c r="C1153" s="52" t="s">
        <v>685</v>
      </c>
      <c r="D1153" s="51" t="s">
        <v>1057</v>
      </c>
      <c r="E1153" s="51"/>
      <c r="F1153" s="51">
        <v>11.27</v>
      </c>
      <c r="G1153" s="51">
        <v>60.55</v>
      </c>
      <c r="H1153" s="51">
        <v>0</v>
      </c>
      <c r="I1153" s="51">
        <v>0.18099999999999999</v>
      </c>
      <c r="J1153" s="51">
        <v>9.0020000000000007</v>
      </c>
      <c r="K1153" s="51">
        <v>17.859000000000002</v>
      </c>
      <c r="L1153" s="51">
        <v>0.13500000000000001</v>
      </c>
      <c r="M1153" s="51">
        <v>7.1999999999999995E-2</v>
      </c>
      <c r="N1153" s="51">
        <v>99.069000000000003</v>
      </c>
      <c r="O1153" s="53">
        <v>0.78280741003313437</v>
      </c>
      <c r="P1153" s="53">
        <v>0.47327774977246911</v>
      </c>
    </row>
    <row r="1154" spans="1:16">
      <c r="A1154" s="51"/>
      <c r="B1154" s="51" t="s">
        <v>935</v>
      </c>
      <c r="C1154" s="52" t="s">
        <v>685</v>
      </c>
      <c r="D1154" s="51" t="s">
        <v>1058</v>
      </c>
      <c r="E1154" s="51"/>
      <c r="F1154" s="51">
        <v>11.519</v>
      </c>
      <c r="G1154" s="51">
        <v>60.542999999999999</v>
      </c>
      <c r="H1154" s="51">
        <v>0</v>
      </c>
      <c r="I1154" s="51">
        <v>0.122</v>
      </c>
      <c r="J1154" s="51">
        <v>8.9369999999999994</v>
      </c>
      <c r="K1154" s="51">
        <v>17.956000000000003</v>
      </c>
      <c r="L1154" s="51">
        <v>0.192</v>
      </c>
      <c r="M1154" s="51">
        <v>7.8E-2</v>
      </c>
      <c r="N1154" s="51">
        <v>99.346999999999994</v>
      </c>
      <c r="O1154" s="53">
        <v>0.77904901913296198</v>
      </c>
      <c r="P1154" s="53">
        <v>0.47012201497429579</v>
      </c>
    </row>
    <row r="1155" spans="1:16">
      <c r="A1155" s="51"/>
      <c r="B1155" s="51" t="s">
        <v>1089</v>
      </c>
      <c r="C1155" s="52" t="s">
        <v>685</v>
      </c>
      <c r="D1155" s="51" t="s">
        <v>1059</v>
      </c>
      <c r="E1155" s="51"/>
      <c r="F1155" s="51">
        <v>18.989999999999998</v>
      </c>
      <c r="G1155" s="51">
        <v>43.54</v>
      </c>
      <c r="H1155" s="51">
        <v>3.2494206179824587</v>
      </c>
      <c r="I1155" s="51">
        <v>0.251</v>
      </c>
      <c r="J1155" s="51">
        <v>8.3699999999999992</v>
      </c>
      <c r="K1155" s="51">
        <v>25.29057938201754</v>
      </c>
      <c r="L1155" s="51">
        <v>0.68630000000000002</v>
      </c>
      <c r="M1155" s="51">
        <v>0.14829999999999999</v>
      </c>
      <c r="N1155" s="51">
        <v>100.52560000000001</v>
      </c>
      <c r="O1155" s="53">
        <v>0.60602884661600576</v>
      </c>
      <c r="P1155" s="53">
        <v>0.3710450706436923</v>
      </c>
    </row>
    <row r="1156" spans="1:16">
      <c r="A1156" s="51"/>
      <c r="B1156" s="51" t="s">
        <v>1089</v>
      </c>
      <c r="C1156" s="52" t="s">
        <v>685</v>
      </c>
      <c r="D1156" s="51" t="s">
        <v>1060</v>
      </c>
      <c r="E1156" s="51"/>
      <c r="F1156" s="51">
        <v>19.25</v>
      </c>
      <c r="G1156" s="51">
        <v>43.73</v>
      </c>
      <c r="H1156" s="51">
        <v>3.145776212764904</v>
      </c>
      <c r="I1156" s="51">
        <v>0.30790000000000001</v>
      </c>
      <c r="J1156" s="51">
        <v>8.6300000000000008</v>
      </c>
      <c r="K1156" s="51">
        <v>25.184223787235094</v>
      </c>
      <c r="L1156" s="51">
        <v>0.54810000000000003</v>
      </c>
      <c r="M1156" s="51">
        <v>7.3800000000000004E-2</v>
      </c>
      <c r="N1156" s="51">
        <v>100.86980000000001</v>
      </c>
      <c r="O1156" s="53">
        <v>0.60381956500572787</v>
      </c>
      <c r="P1156" s="53">
        <v>0.37920328876415915</v>
      </c>
    </row>
    <row r="1157" spans="1:16">
      <c r="A1157" s="51"/>
      <c r="B1157" s="51" t="s">
        <v>1089</v>
      </c>
      <c r="C1157" s="52" t="s">
        <v>685</v>
      </c>
      <c r="D1157" s="51" t="s">
        <v>1061</v>
      </c>
      <c r="E1157" s="51"/>
      <c r="F1157" s="51">
        <v>19.5</v>
      </c>
      <c r="G1157" s="51">
        <v>44.74</v>
      </c>
      <c r="H1157" s="51">
        <v>3.1492006467099323</v>
      </c>
      <c r="I1157" s="51">
        <v>0.31319999999999998</v>
      </c>
      <c r="J1157" s="51">
        <v>11.88</v>
      </c>
      <c r="K1157" s="51">
        <v>20.330799353290068</v>
      </c>
      <c r="L1157" s="51">
        <v>0.2233</v>
      </c>
      <c r="M1157" s="51">
        <v>0.16819999999999999</v>
      </c>
      <c r="N1157" s="51">
        <v>100.30469999999998</v>
      </c>
      <c r="O1157" s="53">
        <v>0.60619261293953386</v>
      </c>
      <c r="P1157" s="53">
        <v>0.51018893764441964</v>
      </c>
    </row>
    <row r="1158" spans="1:16">
      <c r="A1158" s="51"/>
      <c r="B1158" s="51" t="s">
        <v>1089</v>
      </c>
      <c r="C1158" s="52" t="s">
        <v>685</v>
      </c>
      <c r="D1158" s="51" t="s">
        <v>1062</v>
      </c>
      <c r="E1158" s="51"/>
      <c r="F1158" s="51">
        <v>19.73</v>
      </c>
      <c r="G1158" s="51">
        <v>45.22</v>
      </c>
      <c r="H1158" s="51">
        <v>3.2620616762631691</v>
      </c>
      <c r="I1158" s="51">
        <v>0.26090000000000002</v>
      </c>
      <c r="J1158" s="51">
        <v>11.92</v>
      </c>
      <c r="K1158" s="51">
        <v>20.627938323736831</v>
      </c>
      <c r="L1158" s="51">
        <v>0.24890000000000001</v>
      </c>
      <c r="M1158" s="51">
        <v>0.2112</v>
      </c>
      <c r="N1158" s="51">
        <v>101.48100000000002</v>
      </c>
      <c r="O1158" s="53">
        <v>0.60594088855734207</v>
      </c>
      <c r="P1158" s="53">
        <v>0.50740278416574047</v>
      </c>
    </row>
    <row r="1159" spans="1:16">
      <c r="A1159" s="51"/>
      <c r="B1159" s="51" t="s">
        <v>1089</v>
      </c>
      <c r="C1159" s="52" t="s">
        <v>685</v>
      </c>
      <c r="D1159" s="51" t="s">
        <v>1063</v>
      </c>
      <c r="E1159" s="51"/>
      <c r="F1159" s="51">
        <v>15.12</v>
      </c>
      <c r="G1159" s="51">
        <v>50.64</v>
      </c>
      <c r="H1159" s="51">
        <v>1.8406723808692291</v>
      </c>
      <c r="I1159" s="51">
        <v>7.1999999999999998E-3</v>
      </c>
      <c r="J1159" s="51">
        <v>7.33</v>
      </c>
      <c r="K1159" s="51">
        <v>24.569327619130771</v>
      </c>
      <c r="L1159" s="51">
        <v>0.75519999999999998</v>
      </c>
      <c r="M1159" s="51">
        <v>1.2999999999999999E-2</v>
      </c>
      <c r="N1159" s="51">
        <v>100.27540000000002</v>
      </c>
      <c r="O1159" s="53">
        <v>0.69202549009980341</v>
      </c>
      <c r="P1159" s="53">
        <v>0.34717473817319261</v>
      </c>
    </row>
    <row r="1160" spans="1:16">
      <c r="A1160" s="51"/>
      <c r="B1160" s="51" t="s">
        <v>1089</v>
      </c>
      <c r="C1160" s="52" t="s">
        <v>685</v>
      </c>
      <c r="D1160" s="51" t="s">
        <v>1064</v>
      </c>
      <c r="E1160" s="51"/>
      <c r="F1160" s="51">
        <v>15.46</v>
      </c>
      <c r="G1160" s="51">
        <v>50.93</v>
      </c>
      <c r="H1160" s="51">
        <v>1.7663207018279365</v>
      </c>
      <c r="I1160" s="51">
        <v>0.16600000000000001</v>
      </c>
      <c r="J1160" s="51">
        <v>7.98</v>
      </c>
      <c r="K1160" s="51">
        <v>24.093679298172063</v>
      </c>
      <c r="L1160" s="51">
        <v>0.55940000000000001</v>
      </c>
      <c r="M1160" s="51">
        <v>1.7899999999999999E-2</v>
      </c>
      <c r="N1160" s="51">
        <v>100.97329999999999</v>
      </c>
      <c r="O1160" s="53">
        <v>0.68849195344996339</v>
      </c>
      <c r="P1160" s="53">
        <v>0.37122407441388544</v>
      </c>
    </row>
    <row r="1161" spans="1:16">
      <c r="A1161" s="51"/>
      <c r="B1161" s="51" t="s">
        <v>1089</v>
      </c>
      <c r="C1161" s="52" t="s">
        <v>685</v>
      </c>
      <c r="D1161" s="51" t="s">
        <v>1065</v>
      </c>
      <c r="E1161" s="51"/>
      <c r="F1161" s="51">
        <v>10.95</v>
      </c>
      <c r="G1161" s="51">
        <v>56.94</v>
      </c>
      <c r="H1161" s="51">
        <v>1.7081081945299239</v>
      </c>
      <c r="I1161" s="51">
        <v>9.2100000000000001E-2</v>
      </c>
      <c r="J1161" s="51">
        <v>9.48</v>
      </c>
      <c r="K1161" s="51">
        <v>20.991891805470075</v>
      </c>
      <c r="L1161" s="51">
        <v>0.3896</v>
      </c>
      <c r="M1161" s="51">
        <v>7.2400000000000006E-2</v>
      </c>
      <c r="N1161" s="51">
        <v>100.62410000000001</v>
      </c>
      <c r="O1161" s="53">
        <v>0.77722039412251254</v>
      </c>
      <c r="P1161" s="53">
        <v>0.44598414159352195</v>
      </c>
    </row>
    <row r="1162" spans="1:16">
      <c r="A1162" s="51"/>
      <c r="B1162" s="51" t="s">
        <v>1089</v>
      </c>
      <c r="C1162" s="52" t="s">
        <v>685</v>
      </c>
      <c r="D1162" s="51" t="s">
        <v>1066</v>
      </c>
      <c r="E1162" s="51"/>
      <c r="F1162" s="51">
        <v>16.03</v>
      </c>
      <c r="G1162" s="51">
        <v>50.24</v>
      </c>
      <c r="H1162" s="51">
        <v>2.7088481214621503</v>
      </c>
      <c r="I1162" s="51">
        <v>0.2636</v>
      </c>
      <c r="J1162" s="51">
        <v>11.07</v>
      </c>
      <c r="K1162" s="51">
        <v>20.851151878537848</v>
      </c>
      <c r="L1162" s="51">
        <v>0.26690000000000003</v>
      </c>
      <c r="M1162" s="51">
        <v>0.12989999999999999</v>
      </c>
      <c r="N1162" s="51">
        <v>101.56040000000002</v>
      </c>
      <c r="O1162" s="53">
        <v>0.67770218334787102</v>
      </c>
      <c r="P1162" s="53">
        <v>0.48622138422886296</v>
      </c>
    </row>
    <row r="1163" spans="1:16">
      <c r="A1163" s="51"/>
      <c r="B1163" s="51" t="s">
        <v>1089</v>
      </c>
      <c r="C1163" s="52" t="s">
        <v>685</v>
      </c>
      <c r="D1163" s="51" t="s">
        <v>1067</v>
      </c>
      <c r="E1163" s="51"/>
      <c r="F1163" s="51">
        <v>15.89</v>
      </c>
      <c r="G1163" s="51">
        <v>51.73</v>
      </c>
      <c r="H1163" s="51">
        <v>2.0422341859974438</v>
      </c>
      <c r="I1163" s="51">
        <v>0.17280000000000001</v>
      </c>
      <c r="J1163" s="51">
        <v>11.01</v>
      </c>
      <c r="K1163" s="51">
        <v>20.007765814002557</v>
      </c>
      <c r="L1163" s="51">
        <v>0.2782</v>
      </c>
      <c r="M1163" s="51">
        <v>0.17</v>
      </c>
      <c r="N1163" s="51">
        <v>101.301</v>
      </c>
      <c r="O1163" s="53">
        <v>0.68594520410648052</v>
      </c>
      <c r="P1163" s="53">
        <v>0.49518152093540552</v>
      </c>
    </row>
    <row r="1164" spans="1:16">
      <c r="A1164" s="51"/>
      <c r="B1164" s="51" t="s">
        <v>1089</v>
      </c>
      <c r="C1164" s="52" t="s">
        <v>685</v>
      </c>
      <c r="D1164" s="51" t="s">
        <v>1068</v>
      </c>
      <c r="E1164" s="51"/>
      <c r="F1164" s="51">
        <v>15.18</v>
      </c>
      <c r="G1164" s="51">
        <v>51.88</v>
      </c>
      <c r="H1164" s="51">
        <v>1.8486118213654237</v>
      </c>
      <c r="I1164" s="51">
        <v>0.222</v>
      </c>
      <c r="J1164" s="51">
        <v>9.99</v>
      </c>
      <c r="K1164" s="51">
        <v>21.041388178634577</v>
      </c>
      <c r="L1164" s="51">
        <v>0.2858</v>
      </c>
      <c r="M1164" s="51">
        <v>0.26960000000000001</v>
      </c>
      <c r="N1164" s="51">
        <v>100.71739999999998</v>
      </c>
      <c r="O1164" s="53">
        <v>0.69632045292044853</v>
      </c>
      <c r="P1164" s="53">
        <v>0.45838033968060521</v>
      </c>
    </row>
    <row r="1165" spans="1:16">
      <c r="A1165" s="51"/>
      <c r="B1165" s="51" t="s">
        <v>1089</v>
      </c>
      <c r="C1165" s="52" t="s">
        <v>685</v>
      </c>
      <c r="D1165" s="51" t="s">
        <v>1069</v>
      </c>
      <c r="E1165" s="51"/>
      <c r="F1165" s="51">
        <v>21.18</v>
      </c>
      <c r="G1165" s="51">
        <v>41.58</v>
      </c>
      <c r="H1165" s="51">
        <v>7.5988726501179356</v>
      </c>
      <c r="I1165" s="51">
        <v>0.27200000000000002</v>
      </c>
      <c r="J1165" s="51">
        <v>8.64</v>
      </c>
      <c r="K1165" s="51">
        <v>22.352450714944965</v>
      </c>
      <c r="L1165" s="51">
        <v>0.54169999999999996</v>
      </c>
      <c r="M1165" s="51">
        <v>0.2198</v>
      </c>
      <c r="N1165" s="51">
        <v>102.38482336506291</v>
      </c>
      <c r="O1165" s="53">
        <v>0.56840315672136954</v>
      </c>
      <c r="P1165" s="53">
        <v>0.40794588239623236</v>
      </c>
    </row>
    <row r="1166" spans="1:16">
      <c r="A1166" s="51"/>
      <c r="B1166" s="51" t="s">
        <v>1089</v>
      </c>
      <c r="C1166" s="52" t="s">
        <v>685</v>
      </c>
      <c r="D1166" s="51" t="s">
        <v>1070</v>
      </c>
      <c r="E1166" s="51"/>
      <c r="F1166" s="51">
        <v>18.86</v>
      </c>
      <c r="G1166" s="51">
        <v>43.39</v>
      </c>
      <c r="H1166" s="51">
        <v>7.3683535947299674</v>
      </c>
      <c r="I1166" s="51">
        <v>1.2032</v>
      </c>
      <c r="J1166" s="51">
        <v>10.28</v>
      </c>
      <c r="K1166" s="51">
        <v>20.529874299328245</v>
      </c>
      <c r="L1166" s="51">
        <v>0.33850000000000002</v>
      </c>
      <c r="M1166" s="51">
        <v>0.19989999999999999</v>
      </c>
      <c r="N1166" s="51">
        <v>102.1698278940582</v>
      </c>
      <c r="O1166" s="53">
        <v>0.60681955299115442</v>
      </c>
      <c r="P1166" s="53">
        <v>0.47162776485489166</v>
      </c>
    </row>
    <row r="1167" spans="1:16">
      <c r="A1167" s="51"/>
      <c r="B1167" s="51" t="s">
        <v>1089</v>
      </c>
      <c r="C1167" s="52" t="s">
        <v>685</v>
      </c>
      <c r="D1167" s="51" t="s">
        <v>1071</v>
      </c>
      <c r="E1167" s="51"/>
      <c r="F1167" s="51">
        <v>20.21</v>
      </c>
      <c r="G1167" s="51">
        <v>44.69</v>
      </c>
      <c r="H1167" s="51">
        <v>7.2767132121487537</v>
      </c>
      <c r="I1167" s="51">
        <v>0.27750000000000002</v>
      </c>
      <c r="J1167" s="51">
        <v>12.27</v>
      </c>
      <c r="K1167" s="51">
        <v>16.872333324666776</v>
      </c>
      <c r="L1167" s="51">
        <v>0.2263</v>
      </c>
      <c r="M1167" s="51">
        <v>0.25650000000000001</v>
      </c>
      <c r="N1167" s="51">
        <v>102.07934653681554</v>
      </c>
      <c r="O1167" s="53">
        <v>0.59732926958273014</v>
      </c>
      <c r="P1167" s="53">
        <v>0.56452614121770894</v>
      </c>
    </row>
    <row r="1168" spans="1:16">
      <c r="A1168" s="51"/>
      <c r="B1168" s="51" t="s">
        <v>1089</v>
      </c>
      <c r="C1168" s="52" t="s">
        <v>685</v>
      </c>
      <c r="D1168" s="51" t="s">
        <v>1072</v>
      </c>
      <c r="E1168" s="51"/>
      <c r="F1168" s="51">
        <v>19.86</v>
      </c>
      <c r="G1168" s="51">
        <v>45.66</v>
      </c>
      <c r="H1168" s="51">
        <v>7.3987633724647486</v>
      </c>
      <c r="I1168" s="51">
        <v>0.30359999999999998</v>
      </c>
      <c r="J1168" s="51">
        <v>12.1</v>
      </c>
      <c r="K1168" s="51">
        <v>17.442511246467255</v>
      </c>
      <c r="L1168" s="51">
        <v>0.2414</v>
      </c>
      <c r="M1168" s="51">
        <v>0.2384</v>
      </c>
      <c r="N1168" s="51">
        <v>103.244674618932</v>
      </c>
      <c r="O1168" s="53">
        <v>0.60665950992468742</v>
      </c>
      <c r="P1168" s="53">
        <v>0.55289259472974472</v>
      </c>
    </row>
    <row r="1169" spans="1:16">
      <c r="A1169" s="51"/>
      <c r="B1169" s="51" t="s">
        <v>1089</v>
      </c>
      <c r="C1169" s="52" t="s">
        <v>685</v>
      </c>
      <c r="D1169" s="51" t="s">
        <v>1073</v>
      </c>
      <c r="E1169" s="51"/>
      <c r="F1169" s="51">
        <v>21.6</v>
      </c>
      <c r="G1169" s="51">
        <v>44.13</v>
      </c>
      <c r="H1169" s="51">
        <v>6.5368315985798224</v>
      </c>
      <c r="I1169" s="51">
        <v>0.27050000000000002</v>
      </c>
      <c r="J1169" s="51">
        <v>11.96</v>
      </c>
      <c r="K1169" s="51">
        <v>17.76808694771309</v>
      </c>
      <c r="L1169" s="51">
        <v>0.27689999999999998</v>
      </c>
      <c r="M1169" s="51">
        <v>0.1242</v>
      </c>
      <c r="N1169" s="51">
        <v>102.66651854629291</v>
      </c>
      <c r="O1169" s="53">
        <v>0.57815976711506578</v>
      </c>
      <c r="P1169" s="53">
        <v>0.54543274563176669</v>
      </c>
    </row>
    <row r="1170" spans="1:16">
      <c r="A1170" s="51"/>
      <c r="B1170" s="51" t="s">
        <v>1089</v>
      </c>
      <c r="C1170" s="52" t="s">
        <v>685</v>
      </c>
      <c r="D1170" s="51" t="s">
        <v>1074</v>
      </c>
      <c r="E1170" s="51"/>
      <c r="F1170" s="51">
        <v>19.98</v>
      </c>
      <c r="G1170" s="51">
        <v>44.53</v>
      </c>
      <c r="H1170" s="51">
        <v>7.7366303232627773</v>
      </c>
      <c r="I1170" s="51">
        <v>0.35749999999999998</v>
      </c>
      <c r="J1170" s="51">
        <v>11.89</v>
      </c>
      <c r="K1170" s="51">
        <v>17.668494843739804</v>
      </c>
      <c r="L1170" s="51">
        <v>0.28360000000000002</v>
      </c>
      <c r="M1170" s="51">
        <v>0.1072</v>
      </c>
      <c r="N1170" s="51">
        <v>102.5534251670026</v>
      </c>
      <c r="O1170" s="53">
        <v>0.59921814437655851</v>
      </c>
      <c r="P1170" s="53">
        <v>0.54537096948276309</v>
      </c>
    </row>
    <row r="1171" spans="1:16">
      <c r="A1171" s="51"/>
      <c r="B1171" s="51" t="s">
        <v>1075</v>
      </c>
      <c r="C1171" s="52" t="s">
        <v>685</v>
      </c>
      <c r="D1171" s="51" t="s">
        <v>1076</v>
      </c>
      <c r="E1171" s="51"/>
      <c r="F1171" s="51">
        <v>5.15</v>
      </c>
      <c r="G1171" s="51">
        <v>63.83</v>
      </c>
      <c r="H1171" s="51">
        <v>1.4465969924503135</v>
      </c>
      <c r="I1171" s="51">
        <v>0.1593</v>
      </c>
      <c r="J1171" s="51">
        <v>7.59</v>
      </c>
      <c r="K1171" s="51">
        <v>23.043403007549685</v>
      </c>
      <c r="L1171" s="51">
        <v>0.33310000000000001</v>
      </c>
      <c r="M1171" s="51">
        <v>3.2899999999999999E-2</v>
      </c>
      <c r="N1171" s="51">
        <v>101.5853</v>
      </c>
      <c r="O1171" s="53">
        <v>0.89265085341672545</v>
      </c>
      <c r="P1171" s="53">
        <v>0.36993261459417004</v>
      </c>
    </row>
    <row r="1172" spans="1:16">
      <c r="A1172" s="51"/>
      <c r="B1172" s="51" t="s">
        <v>1075</v>
      </c>
      <c r="C1172" s="52" t="s">
        <v>685</v>
      </c>
      <c r="D1172" s="51" t="s">
        <v>1077</v>
      </c>
      <c r="E1172" s="51"/>
      <c r="F1172" s="51">
        <v>11.66</v>
      </c>
      <c r="G1172" s="51">
        <v>57.69</v>
      </c>
      <c r="H1172" s="51">
        <v>1.3953222682251827</v>
      </c>
      <c r="I1172" s="51">
        <v>0.16170000000000001</v>
      </c>
      <c r="J1172" s="51">
        <v>10.49</v>
      </c>
      <c r="K1172" s="51">
        <v>19.304677731774817</v>
      </c>
      <c r="L1172" s="51">
        <v>0.38150000000000001</v>
      </c>
      <c r="M1172" s="51">
        <v>7.3499999999999996E-2</v>
      </c>
      <c r="N1172" s="51">
        <v>101.15669999999999</v>
      </c>
      <c r="O1172" s="53">
        <v>0.76848956406389635</v>
      </c>
      <c r="P1172" s="53">
        <v>0.4920299280222234</v>
      </c>
    </row>
    <row r="1173" spans="1:16">
      <c r="A1173" s="51"/>
      <c r="B1173" s="51" t="s">
        <v>1075</v>
      </c>
      <c r="C1173" s="52" t="s">
        <v>685</v>
      </c>
      <c r="D1173" s="51" t="s">
        <v>1078</v>
      </c>
      <c r="E1173" s="51"/>
      <c r="F1173" s="51">
        <v>2.04</v>
      </c>
      <c r="G1173" s="51">
        <v>68.180000000000007</v>
      </c>
      <c r="H1173" s="51">
        <v>1.1047061150405781</v>
      </c>
      <c r="I1173" s="51">
        <v>6.83E-2</v>
      </c>
      <c r="J1173" s="51">
        <v>7.26</v>
      </c>
      <c r="K1173" s="51">
        <v>22.63529388495942</v>
      </c>
      <c r="L1173" s="51">
        <v>0.371</v>
      </c>
      <c r="M1173" s="51">
        <v>0.10199999999999999</v>
      </c>
      <c r="N1173" s="51">
        <v>101.76130000000001</v>
      </c>
      <c r="O1173" s="53">
        <v>0.95730678178635342</v>
      </c>
      <c r="P1173" s="53">
        <v>0.36375838703919755</v>
      </c>
    </row>
    <row r="1174" spans="1:16">
      <c r="A1174" s="51"/>
      <c r="B1174" s="51" t="s">
        <v>1075</v>
      </c>
      <c r="C1174" s="52" t="s">
        <v>685</v>
      </c>
      <c r="D1174" s="51" t="s">
        <v>1079</v>
      </c>
      <c r="E1174" s="51"/>
      <c r="F1174" s="51">
        <v>2.14</v>
      </c>
      <c r="G1174" s="51">
        <v>68.38</v>
      </c>
      <c r="H1174" s="51">
        <v>0.94882121413783693</v>
      </c>
      <c r="I1174" s="51">
        <v>0.1076</v>
      </c>
      <c r="J1174" s="51">
        <v>7.19</v>
      </c>
      <c r="K1174" s="51">
        <v>22.541178785862162</v>
      </c>
      <c r="L1174" s="51">
        <v>0.35770000000000002</v>
      </c>
      <c r="M1174" s="51">
        <v>7.2499999999999995E-2</v>
      </c>
      <c r="N1174" s="51">
        <v>101.73779999999999</v>
      </c>
      <c r="O1174" s="53">
        <v>0.95543240186091627</v>
      </c>
      <c r="P1174" s="53">
        <v>0.3624813266579332</v>
      </c>
    </row>
    <row r="1175" spans="1:16">
      <c r="A1175" s="51"/>
      <c r="B1175" s="51" t="s">
        <v>1075</v>
      </c>
      <c r="C1175" s="52" t="s">
        <v>685</v>
      </c>
      <c r="D1175" s="51" t="s">
        <v>1080</v>
      </c>
      <c r="E1175" s="51"/>
      <c r="F1175" s="51">
        <v>2.69</v>
      </c>
      <c r="G1175" s="51">
        <v>66.510000000000005</v>
      </c>
      <c r="H1175" s="51">
        <v>1.3372291684913478</v>
      </c>
      <c r="I1175" s="51">
        <v>0.1404</v>
      </c>
      <c r="J1175" s="51">
        <v>7.3</v>
      </c>
      <c r="K1175" s="51">
        <v>22.722770831508651</v>
      </c>
      <c r="L1175" s="51">
        <v>0.39589999999999997</v>
      </c>
      <c r="M1175" s="51">
        <v>9.9000000000000005E-2</v>
      </c>
      <c r="N1175" s="51">
        <v>101.1953</v>
      </c>
      <c r="O1175" s="53">
        <v>0.94314379960210459</v>
      </c>
      <c r="P1175" s="53">
        <v>0.36413741496932783</v>
      </c>
    </row>
    <row r="1176" spans="1:16">
      <c r="A1176" s="51"/>
      <c r="B1176" s="51" t="s">
        <v>1075</v>
      </c>
      <c r="C1176" s="52" t="s">
        <v>685</v>
      </c>
      <c r="D1176" s="51" t="s">
        <v>1081</v>
      </c>
      <c r="E1176" s="51"/>
      <c r="F1176" s="51">
        <v>11.61</v>
      </c>
      <c r="G1176" s="51">
        <v>59.05</v>
      </c>
      <c r="H1176" s="51">
        <v>2.1324430827331691</v>
      </c>
      <c r="I1176" s="51">
        <v>0.15840000000000001</v>
      </c>
      <c r="J1176" s="51">
        <v>10.52</v>
      </c>
      <c r="K1176" s="51">
        <v>18.401204232902035</v>
      </c>
      <c r="L1176" s="51">
        <v>0.2253</v>
      </c>
      <c r="M1176" s="51">
        <v>3.44E-2</v>
      </c>
      <c r="N1176" s="51">
        <v>102.13174731563521</v>
      </c>
      <c r="O1176" s="53">
        <v>0.77334475648441348</v>
      </c>
      <c r="P1176" s="53">
        <v>0.50473284867570922</v>
      </c>
    </row>
    <row r="1177" spans="1:16">
      <c r="A1177" s="51"/>
      <c r="B1177" s="51" t="s">
        <v>1075</v>
      </c>
      <c r="C1177" s="52" t="s">
        <v>685</v>
      </c>
      <c r="D1177" s="51" t="s">
        <v>1082</v>
      </c>
      <c r="E1177" s="51"/>
      <c r="F1177" s="51">
        <v>11.39</v>
      </c>
      <c r="G1177" s="51">
        <v>59.5</v>
      </c>
      <c r="H1177" s="51">
        <v>2.1427775482788043</v>
      </c>
      <c r="I1177" s="51">
        <v>0.12939999999999999</v>
      </c>
      <c r="J1177" s="51">
        <v>10.71</v>
      </c>
      <c r="K1177" s="51">
        <v>17.991905167006806</v>
      </c>
      <c r="L1177" s="51">
        <v>0.2281</v>
      </c>
      <c r="M1177" s="51">
        <v>0.1148</v>
      </c>
      <c r="N1177" s="51">
        <v>102.20698271528562</v>
      </c>
      <c r="O1177" s="53">
        <v>0.77799455612959245</v>
      </c>
      <c r="P1177" s="53">
        <v>0.51482710237908336</v>
      </c>
    </row>
    <row r="1178" spans="1:16">
      <c r="A1178" s="51"/>
      <c r="B1178" s="51" t="s">
        <v>1075</v>
      </c>
      <c r="C1178" s="52" t="s">
        <v>685</v>
      </c>
      <c r="D1178" s="51" t="s">
        <v>1083</v>
      </c>
      <c r="E1178" s="51"/>
      <c r="F1178" s="51">
        <v>10.28</v>
      </c>
      <c r="G1178" s="51">
        <v>59.43</v>
      </c>
      <c r="H1178" s="51">
        <v>3.807060231491679</v>
      </c>
      <c r="I1178" s="51">
        <v>0.11219999999999999</v>
      </c>
      <c r="J1178" s="51">
        <v>10.64</v>
      </c>
      <c r="K1178" s="51">
        <v>17.964365282514187</v>
      </c>
      <c r="L1178" s="51">
        <v>0.24790000000000001</v>
      </c>
      <c r="M1178" s="51">
        <v>0.13220000000000001</v>
      </c>
      <c r="N1178" s="51">
        <v>102.61372551400586</v>
      </c>
      <c r="O1178" s="53">
        <v>0.79500714507773362</v>
      </c>
      <c r="P1178" s="53">
        <v>0.51357172983263522</v>
      </c>
    </row>
    <row r="1179" spans="1:16">
      <c r="A1179" s="51"/>
      <c r="B1179" s="51" t="s">
        <v>1075</v>
      </c>
      <c r="C1179" s="52" t="s">
        <v>685</v>
      </c>
      <c r="D1179" s="51" t="s">
        <v>1084</v>
      </c>
      <c r="E1179" s="51"/>
      <c r="F1179" s="51">
        <v>11.73</v>
      </c>
      <c r="G1179" s="51">
        <v>59.24</v>
      </c>
      <c r="H1179" s="51">
        <v>1.5638846015572088</v>
      </c>
      <c r="I1179" s="51">
        <v>0.11119999999999999</v>
      </c>
      <c r="J1179" s="51">
        <v>10.42</v>
      </c>
      <c r="K1179" s="51">
        <v>18.292799414907929</v>
      </c>
      <c r="L1179" s="51">
        <v>0.23269999999999999</v>
      </c>
      <c r="M1179" s="51">
        <v>7.2700000000000001E-2</v>
      </c>
      <c r="N1179" s="51">
        <v>101.66328401646513</v>
      </c>
      <c r="O1179" s="53">
        <v>0.77210303989098972</v>
      </c>
      <c r="P1179" s="53">
        <v>0.50382227335462448</v>
      </c>
    </row>
    <row r="1180" spans="1:16">
      <c r="A1180" s="51"/>
      <c r="B1180" s="51" t="s">
        <v>1075</v>
      </c>
      <c r="C1180" s="52" t="s">
        <v>685</v>
      </c>
      <c r="D1180" s="51" t="s">
        <v>1085</v>
      </c>
      <c r="E1180" s="51"/>
      <c r="F1180" s="51">
        <v>3.35</v>
      </c>
      <c r="G1180" s="51">
        <v>64.459999999999994</v>
      </c>
      <c r="H1180" s="51">
        <v>4.4192799668443854</v>
      </c>
      <c r="I1180" s="51">
        <v>0.17549999999999999</v>
      </c>
      <c r="J1180" s="51">
        <v>7.35</v>
      </c>
      <c r="K1180" s="51">
        <v>21.803483223227072</v>
      </c>
      <c r="L1180" s="51">
        <v>0.31719999999999998</v>
      </c>
      <c r="M1180" s="51">
        <v>2.1499999999999998E-2</v>
      </c>
      <c r="N1180" s="51">
        <v>101.89696319007145</v>
      </c>
      <c r="O1180" s="53">
        <v>0.92809989309545693</v>
      </c>
      <c r="P1180" s="53">
        <v>0.37535773891313851</v>
      </c>
    </row>
    <row r="1181" spans="1:16">
      <c r="A1181" s="51"/>
      <c r="B1181" s="51" t="s">
        <v>1075</v>
      </c>
      <c r="C1181" s="52" t="s">
        <v>685</v>
      </c>
      <c r="D1181" s="51" t="s">
        <v>1086</v>
      </c>
      <c r="E1181" s="51"/>
      <c r="F1181" s="51">
        <v>2.35</v>
      </c>
      <c r="G1181" s="51">
        <v>65.790000000000006</v>
      </c>
      <c r="H1181" s="51">
        <v>4.0143458805373902</v>
      </c>
      <c r="I1181" s="51">
        <v>8.6800000000000002E-2</v>
      </c>
      <c r="J1181" s="51">
        <v>7.02</v>
      </c>
      <c r="K1181" s="51">
        <v>21.837847372990769</v>
      </c>
      <c r="L1181" s="51">
        <v>0.41549999999999998</v>
      </c>
      <c r="M1181" s="51">
        <v>0</v>
      </c>
      <c r="N1181" s="51">
        <v>101.51449325352814</v>
      </c>
      <c r="O1181" s="53">
        <v>0.94944566528494478</v>
      </c>
      <c r="P1181" s="53">
        <v>0.36428553719193824</v>
      </c>
    </row>
    <row r="1182" spans="1:16">
      <c r="A1182" s="51"/>
      <c r="B1182" s="51" t="s">
        <v>1075</v>
      </c>
      <c r="C1182" s="52" t="s">
        <v>685</v>
      </c>
      <c r="D1182" s="51" t="s">
        <v>1087</v>
      </c>
      <c r="E1182" s="51"/>
      <c r="F1182" s="51">
        <v>5.45</v>
      </c>
      <c r="G1182" s="51">
        <v>61.7</v>
      </c>
      <c r="H1182" s="51">
        <v>5.8369657361706917</v>
      </c>
      <c r="I1182" s="51">
        <v>0.26790000000000003</v>
      </c>
      <c r="J1182" s="51">
        <v>8.2899999999999991</v>
      </c>
      <c r="K1182" s="51">
        <v>20.967833957235058</v>
      </c>
      <c r="L1182" s="51">
        <v>0.36930000000000002</v>
      </c>
      <c r="M1182" s="51">
        <v>9.3200000000000005E-2</v>
      </c>
      <c r="N1182" s="51">
        <v>102.97519969340574</v>
      </c>
      <c r="O1182" s="53">
        <v>0.88364868847774336</v>
      </c>
      <c r="P1182" s="53">
        <v>0.41341401515747123</v>
      </c>
    </row>
    <row r="1183" spans="1:16">
      <c r="A1183" s="51"/>
      <c r="B1183" s="51" t="s">
        <v>1075</v>
      </c>
      <c r="C1183" s="52" t="s">
        <v>685</v>
      </c>
      <c r="D1183" s="51" t="s">
        <v>1088</v>
      </c>
      <c r="E1183" s="51"/>
      <c r="F1183" s="51">
        <v>3.13</v>
      </c>
      <c r="G1183" s="51">
        <v>65.63</v>
      </c>
      <c r="H1183" s="51">
        <v>3.8504716204412985</v>
      </c>
      <c r="I1183" s="51">
        <v>7.5499999999999998E-2</v>
      </c>
      <c r="J1183" s="51">
        <v>7.72</v>
      </c>
      <c r="K1183" s="51">
        <v>21.01530323671571</v>
      </c>
      <c r="L1183" s="51">
        <v>0.32569999999999999</v>
      </c>
      <c r="M1183" s="51">
        <v>0</v>
      </c>
      <c r="N1183" s="51">
        <v>101.746974857157</v>
      </c>
      <c r="O1183" s="53">
        <v>0.93362640130599683</v>
      </c>
      <c r="P1183" s="53">
        <v>0.39571141664419718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3EC5-B029-804A-93A0-21D96C9693F2}">
  <dimension ref="A1:AU669"/>
  <sheetViews>
    <sheetView zoomScale="86" zoomScaleNormal="86" workbookViewId="0">
      <pane ySplit="1" topLeftCell="A2" activePane="bottomLeft" state="frozen"/>
      <selection pane="bottomLeft" activeCell="D648" sqref="D648"/>
    </sheetView>
  </sheetViews>
  <sheetFormatPr baseColWidth="10" defaultRowHeight="16"/>
  <cols>
    <col min="1" max="1" width="10.33203125" style="1" customWidth="1"/>
    <col min="2" max="2" width="17" style="14" customWidth="1"/>
    <col min="3" max="3" width="12.33203125" style="1" bestFit="1" customWidth="1"/>
    <col min="4" max="4" width="9.6640625" style="2" bestFit="1" customWidth="1"/>
    <col min="5" max="14" width="7" style="1" customWidth="1"/>
    <col min="15" max="15" width="9.6640625" style="7" bestFit="1" customWidth="1"/>
    <col min="16" max="16" width="10.83203125" style="7" customWidth="1"/>
    <col min="17" max="25" width="7.6640625" style="7" customWidth="1"/>
    <col min="26" max="16384" width="10.83203125" style="1"/>
  </cols>
  <sheetData>
    <row r="1" spans="1:44">
      <c r="A1" s="1" t="s">
        <v>429</v>
      </c>
      <c r="B1" s="14" t="s">
        <v>428</v>
      </c>
      <c r="C1" s="1" t="s">
        <v>430</v>
      </c>
      <c r="D1" s="2" t="s">
        <v>14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7" t="s">
        <v>13</v>
      </c>
      <c r="P1" s="7" t="s">
        <v>490</v>
      </c>
      <c r="Q1" s="7" t="s">
        <v>455</v>
      </c>
      <c r="R1" s="7" t="s">
        <v>457</v>
      </c>
      <c r="S1" s="7" t="s">
        <v>458</v>
      </c>
      <c r="T1" s="7" t="s">
        <v>487</v>
      </c>
      <c r="U1" s="7" t="s">
        <v>456</v>
      </c>
      <c r="V1" s="7" t="s">
        <v>460</v>
      </c>
      <c r="W1" s="7" t="s">
        <v>488</v>
      </c>
      <c r="X1" s="7" t="s">
        <v>459</v>
      </c>
      <c r="Y1" s="7" t="s">
        <v>489</v>
      </c>
    </row>
    <row r="2" spans="1:44" ht="19">
      <c r="A2" s="6" t="s">
        <v>0</v>
      </c>
      <c r="B2" s="14" t="s">
        <v>2</v>
      </c>
      <c r="C2" s="4" t="s">
        <v>1</v>
      </c>
      <c r="D2" s="2">
        <v>1</v>
      </c>
      <c r="E2" s="1">
        <v>0.1</v>
      </c>
      <c r="F2" s="1">
        <v>10.09</v>
      </c>
      <c r="G2" s="1">
        <v>60.31</v>
      </c>
      <c r="H2" s="1">
        <v>1.5848913812886953</v>
      </c>
      <c r="I2" s="1">
        <v>0</v>
      </c>
      <c r="J2" s="1">
        <v>11.72</v>
      </c>
      <c r="K2" s="1">
        <v>15.243897283190787</v>
      </c>
      <c r="L2" s="1">
        <v>0.23</v>
      </c>
      <c r="M2" s="1">
        <v>0.21</v>
      </c>
      <c r="N2" s="1">
        <f t="shared" ref="N2:N51" si="0">SUM(E2:M2)</f>
        <v>99.488788664479486</v>
      </c>
      <c r="O2" s="7">
        <f t="shared" ref="O2:O20" si="1">S2/(S2+R2)</f>
        <v>0.80038944646349175</v>
      </c>
      <c r="P2" s="7">
        <f t="shared" ref="P2:P20" si="2">V2/(V2+W2)</f>
        <v>0.57815093950503749</v>
      </c>
      <c r="Q2" s="7">
        <v>3.2804340243680614E-3</v>
      </c>
      <c r="R2" s="7">
        <v>0.3901020177243576</v>
      </c>
      <c r="S2" s="7">
        <v>1.5642135773827361</v>
      </c>
      <c r="T2" s="7">
        <v>3.9123536844170026E-2</v>
      </c>
      <c r="U2" s="7">
        <v>0</v>
      </c>
      <c r="V2" s="7">
        <v>0.57314890226128168</v>
      </c>
      <c r="W2" s="7">
        <v>0.41819931340011957</v>
      </c>
      <c r="X2" s="7">
        <v>6.3906477925012367E-3</v>
      </c>
      <c r="Y2" s="7">
        <v>5.5415705704660902E-3</v>
      </c>
    </row>
    <row r="3" spans="1:44">
      <c r="B3" s="14" t="s">
        <v>2</v>
      </c>
      <c r="C3" s="4" t="s">
        <v>1</v>
      </c>
      <c r="D3" s="2">
        <v>2</v>
      </c>
      <c r="E3" s="1">
        <v>0.17</v>
      </c>
      <c r="F3" s="1">
        <v>10.15</v>
      </c>
      <c r="G3" s="1">
        <v>61.11</v>
      </c>
      <c r="H3" s="1">
        <v>0.35061931303365185</v>
      </c>
      <c r="I3" s="1">
        <v>0.06</v>
      </c>
      <c r="J3" s="1">
        <v>11.79</v>
      </c>
      <c r="K3" s="1">
        <v>15.694508881311164</v>
      </c>
      <c r="L3" s="1">
        <v>0</v>
      </c>
      <c r="M3" s="1">
        <v>0</v>
      </c>
      <c r="N3" s="1">
        <f t="shared" si="0"/>
        <v>99.325128194344828</v>
      </c>
      <c r="O3" s="7">
        <f t="shared" si="1"/>
        <v>0.80154502555948093</v>
      </c>
      <c r="P3" s="7">
        <f t="shared" si="2"/>
        <v>0.57248830900465453</v>
      </c>
      <c r="Q3" s="7">
        <v>5.5763106581598852E-3</v>
      </c>
      <c r="R3" s="7">
        <v>0.39239169235182692</v>
      </c>
      <c r="S3" s="7">
        <v>1.5848411457670004</v>
      </c>
      <c r="T3" s="7">
        <v>8.6544838359312593E-3</v>
      </c>
      <c r="U3" s="7">
        <v>1.4800283644607899E-3</v>
      </c>
      <c r="V3" s="7">
        <v>0.57652798059947841</v>
      </c>
      <c r="W3" s="7">
        <v>0.43052835842314274</v>
      </c>
      <c r="X3" s="7">
        <v>0</v>
      </c>
      <c r="Y3" s="7">
        <v>0</v>
      </c>
      <c r="AC3"/>
      <c r="AD3"/>
      <c r="AE3" s="17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B4" s="14" t="s">
        <v>2</v>
      </c>
      <c r="C4" s="4" t="s">
        <v>1</v>
      </c>
      <c r="D4" s="2">
        <v>3</v>
      </c>
      <c r="E4" s="1">
        <v>0.11</v>
      </c>
      <c r="F4" s="1">
        <v>9.82</v>
      </c>
      <c r="G4" s="1">
        <v>60.94</v>
      </c>
      <c r="H4" s="1">
        <v>0.65759195343840449</v>
      </c>
      <c r="I4" s="1">
        <v>0.08</v>
      </c>
      <c r="J4" s="1">
        <v>11.91</v>
      </c>
      <c r="K4" s="1">
        <v>15.198291519266228</v>
      </c>
      <c r="L4" s="1">
        <v>0</v>
      </c>
      <c r="M4" s="1">
        <v>0</v>
      </c>
      <c r="N4" s="1">
        <f t="shared" si="0"/>
        <v>98.715883472704633</v>
      </c>
      <c r="O4" s="7">
        <f t="shared" si="1"/>
        <v>0.806315684425151</v>
      </c>
      <c r="P4" s="7">
        <f t="shared" si="2"/>
        <v>0.58279680834953373</v>
      </c>
      <c r="Q4" s="7">
        <v>3.6309649522309516E-3</v>
      </c>
      <c r="R4" s="7">
        <v>0.38202922040548987</v>
      </c>
      <c r="S4" s="7">
        <v>1.590403184725711</v>
      </c>
      <c r="T4" s="7">
        <v>1.6334022882935173E-2</v>
      </c>
      <c r="U4" s="7">
        <v>1.9858210407013065E-3</v>
      </c>
      <c r="V4" s="7">
        <v>0.58607025329939655</v>
      </c>
      <c r="W4" s="7">
        <v>0.41954653269353498</v>
      </c>
      <c r="X4" s="7">
        <v>0</v>
      </c>
      <c r="Y4" s="7">
        <v>0</v>
      </c>
      <c r="AC4"/>
      <c r="AD4"/>
      <c r="AE4" s="17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B5" s="14" t="s">
        <v>2</v>
      </c>
      <c r="C5" s="4" t="s">
        <v>1</v>
      </c>
      <c r="D5" s="2">
        <v>4</v>
      </c>
      <c r="E5" s="1">
        <v>0</v>
      </c>
      <c r="F5" s="1">
        <v>10.24</v>
      </c>
      <c r="G5" s="1">
        <v>60.76</v>
      </c>
      <c r="H5" s="1">
        <v>1.2195209055040652</v>
      </c>
      <c r="I5" s="1">
        <v>0.08</v>
      </c>
      <c r="J5" s="1">
        <v>12.31</v>
      </c>
      <c r="K5" s="1">
        <v>14.4326616605544</v>
      </c>
      <c r="L5" s="1">
        <v>0.25</v>
      </c>
      <c r="M5" s="1">
        <v>0</v>
      </c>
      <c r="N5" s="1">
        <f t="shared" si="0"/>
        <v>99.292182566058472</v>
      </c>
      <c r="O5" s="7">
        <f t="shared" si="1"/>
        <v>0.79921689904947857</v>
      </c>
      <c r="P5" s="7">
        <f t="shared" si="2"/>
        <v>0.60324106035317104</v>
      </c>
      <c r="Q5" s="7">
        <v>0</v>
      </c>
      <c r="R5" s="7">
        <v>0.39474917407131394</v>
      </c>
      <c r="S5" s="7">
        <v>1.5712986267771807</v>
      </c>
      <c r="T5" s="7">
        <v>3.0016641465245186E-2</v>
      </c>
      <c r="U5" s="7">
        <v>1.9677788431298198E-3</v>
      </c>
      <c r="V5" s="7">
        <v>0.6002499729959021</v>
      </c>
      <c r="W5" s="7">
        <v>0.39479166532441073</v>
      </c>
      <c r="X5" s="7">
        <v>6.9261405228175157E-3</v>
      </c>
      <c r="Y5" s="7">
        <v>0</v>
      </c>
      <c r="AC5"/>
      <c r="AD5"/>
      <c r="AE5" s="17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B6" s="14" t="s">
        <v>15</v>
      </c>
      <c r="C6" s="4" t="s">
        <v>1</v>
      </c>
      <c r="D6" s="2">
        <v>5</v>
      </c>
      <c r="E6" s="1">
        <v>0.13</v>
      </c>
      <c r="F6" s="1">
        <v>11.18</v>
      </c>
      <c r="G6" s="1">
        <v>59.5</v>
      </c>
      <c r="H6" s="1">
        <v>0</v>
      </c>
      <c r="I6" s="1">
        <v>1.1000000000000001</v>
      </c>
      <c r="J6" s="1">
        <v>12.07</v>
      </c>
      <c r="K6" s="1">
        <v>16.28</v>
      </c>
      <c r="L6" s="1">
        <v>0</v>
      </c>
      <c r="M6" s="1">
        <v>0</v>
      </c>
      <c r="N6" s="1">
        <f t="shared" si="0"/>
        <v>100.25999999999999</v>
      </c>
      <c r="O6" s="7">
        <f t="shared" si="1"/>
        <v>0.78119210388657168</v>
      </c>
      <c r="P6" s="7">
        <f t="shared" si="2"/>
        <v>0.5692656213542322</v>
      </c>
      <c r="Q6" s="7">
        <v>4.2032826770096923E-3</v>
      </c>
      <c r="R6" s="7">
        <v>0.42603254043342337</v>
      </c>
      <c r="S6" s="7">
        <v>1.521029462359069</v>
      </c>
      <c r="T6" s="7">
        <v>0</v>
      </c>
      <c r="U6" s="7">
        <v>2.6745990128019526E-2</v>
      </c>
      <c r="V6" s="7">
        <v>0.58178304621399601</v>
      </c>
      <c r="W6" s="7">
        <v>0.44020567818848227</v>
      </c>
      <c r="X6" s="7">
        <v>0</v>
      </c>
      <c r="Y6" s="7">
        <v>0</v>
      </c>
      <c r="AC6"/>
      <c r="AD6"/>
      <c r="AE6" s="17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B7" s="14" t="s">
        <v>15</v>
      </c>
      <c r="C7" s="4" t="s">
        <v>1</v>
      </c>
      <c r="D7" s="2">
        <v>6</v>
      </c>
      <c r="E7" s="1">
        <v>0.28999999999999998</v>
      </c>
      <c r="F7" s="1">
        <v>10.97</v>
      </c>
      <c r="G7" s="1">
        <v>59.66</v>
      </c>
      <c r="H7" s="1">
        <v>0.11256893281116613</v>
      </c>
      <c r="I7" s="1">
        <v>0</v>
      </c>
      <c r="J7" s="1">
        <v>11.31</v>
      </c>
      <c r="K7" s="1">
        <v>16.408709234711221</v>
      </c>
      <c r="L7" s="1">
        <v>0</v>
      </c>
      <c r="M7" s="1">
        <v>0.11</v>
      </c>
      <c r="N7" s="1">
        <f t="shared" si="0"/>
        <v>98.8612781675224</v>
      </c>
      <c r="O7" s="7">
        <f t="shared" si="1"/>
        <v>0.78486982957677498</v>
      </c>
      <c r="P7" s="7">
        <f t="shared" si="2"/>
        <v>0.55130502045735863</v>
      </c>
      <c r="Q7" s="7">
        <v>9.5453063706582263E-3</v>
      </c>
      <c r="R7" s="7">
        <v>0.42555355669869344</v>
      </c>
      <c r="S7" s="7">
        <v>1.5525676703774676</v>
      </c>
      <c r="T7" s="7">
        <v>2.7881601825239244E-3</v>
      </c>
      <c r="U7" s="7">
        <v>0</v>
      </c>
      <c r="V7" s="7">
        <v>0.55496171661394444</v>
      </c>
      <c r="W7" s="7">
        <v>0.4516710837794789</v>
      </c>
      <c r="X7" s="7">
        <v>0</v>
      </c>
      <c r="Y7" s="7">
        <v>2.912505977233065E-3</v>
      </c>
      <c r="AC7"/>
      <c r="AD7"/>
      <c r="AE7" s="1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B8" s="14" t="s">
        <v>15</v>
      </c>
      <c r="C8" s="4" t="s">
        <v>1</v>
      </c>
      <c r="D8" s="2">
        <v>7</v>
      </c>
      <c r="E8" s="1">
        <v>0.18</v>
      </c>
      <c r="F8" s="1">
        <v>10.18</v>
      </c>
      <c r="G8" s="1">
        <v>61.19</v>
      </c>
      <c r="H8" s="1">
        <v>0.32257426739338946</v>
      </c>
      <c r="I8" s="1">
        <v>0</v>
      </c>
      <c r="J8" s="1">
        <v>11.83</v>
      </c>
      <c r="K8" s="1">
        <v>15.479744122194418</v>
      </c>
      <c r="L8" s="1">
        <v>0</v>
      </c>
      <c r="M8" s="1">
        <v>0.11</v>
      </c>
      <c r="N8" s="1">
        <f t="shared" si="0"/>
        <v>99.292318389587805</v>
      </c>
      <c r="O8" s="7">
        <f t="shared" si="1"/>
        <v>0.80128353558364052</v>
      </c>
      <c r="P8" s="7">
        <f t="shared" si="2"/>
        <v>0.57668416873046202</v>
      </c>
      <c r="Q8" s="7">
        <v>5.9036256644365674E-3</v>
      </c>
      <c r="R8" s="7">
        <v>0.39350459462964843</v>
      </c>
      <c r="S8" s="7">
        <v>1.5867268662379335</v>
      </c>
      <c r="T8" s="7">
        <v>7.9612878035462131E-3</v>
      </c>
      <c r="U8" s="7">
        <v>0</v>
      </c>
      <c r="V8" s="7">
        <v>0.57841506682477206</v>
      </c>
      <c r="W8" s="7">
        <v>0.42458639946850324</v>
      </c>
      <c r="X8" s="7">
        <v>0</v>
      </c>
      <c r="Y8" s="7">
        <v>2.9021593711596526E-3</v>
      </c>
      <c r="AC8"/>
      <c r="AD8"/>
      <c r="AE8" s="17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B9" s="14" t="s">
        <v>15</v>
      </c>
      <c r="C9" s="4" t="s">
        <v>1</v>
      </c>
      <c r="D9" s="2">
        <v>8</v>
      </c>
      <c r="E9" s="1">
        <v>0</v>
      </c>
      <c r="F9" s="1">
        <v>9.81</v>
      </c>
      <c r="G9" s="1">
        <v>61.17</v>
      </c>
      <c r="H9" s="1">
        <v>0.84299851646630619</v>
      </c>
      <c r="I9" s="1">
        <v>7.0000000000000007E-2</v>
      </c>
      <c r="J9" s="1">
        <v>11.86</v>
      </c>
      <c r="K9" s="1">
        <v>15.191460652261725</v>
      </c>
      <c r="L9" s="1">
        <v>0</v>
      </c>
      <c r="M9" s="1">
        <v>0</v>
      </c>
      <c r="N9" s="1">
        <f t="shared" si="0"/>
        <v>98.944459168728031</v>
      </c>
      <c r="O9" s="7">
        <f t="shared" si="1"/>
        <v>0.80706201380571541</v>
      </c>
      <c r="P9" s="7">
        <f t="shared" si="2"/>
        <v>0.58188292375159067</v>
      </c>
      <c r="Q9" s="7">
        <v>0</v>
      </c>
      <c r="R9" s="7">
        <v>0.38117126598396078</v>
      </c>
      <c r="S9" s="7">
        <v>1.5944441817699571</v>
      </c>
      <c r="T9" s="7">
        <v>2.0913635399003816E-2</v>
      </c>
      <c r="U9" s="7">
        <v>1.7354584235386491E-3</v>
      </c>
      <c r="V9" s="7">
        <v>0.58289275737312951</v>
      </c>
      <c r="W9" s="7">
        <v>0.41884270105041066</v>
      </c>
      <c r="X9" s="7">
        <v>0</v>
      </c>
      <c r="Y9" s="7">
        <v>0</v>
      </c>
      <c r="AC9"/>
      <c r="AD9"/>
      <c r="AE9" s="17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B10" s="14" t="s">
        <v>16</v>
      </c>
      <c r="C10" s="4" t="s">
        <v>1</v>
      </c>
      <c r="D10" s="2">
        <v>9</v>
      </c>
      <c r="E10" s="1">
        <v>0.19</v>
      </c>
      <c r="F10" s="1">
        <v>8.23</v>
      </c>
      <c r="G10" s="1">
        <v>61.42</v>
      </c>
      <c r="H10" s="1">
        <v>2.2385077544310583</v>
      </c>
      <c r="I10" s="1">
        <v>0.06</v>
      </c>
      <c r="J10" s="1">
        <v>11.7</v>
      </c>
      <c r="K10" s="1">
        <v>15.545766073384224</v>
      </c>
      <c r="L10" s="1">
        <v>0</v>
      </c>
      <c r="M10" s="1">
        <v>0</v>
      </c>
      <c r="N10" s="1">
        <f t="shared" si="0"/>
        <v>99.384273827815292</v>
      </c>
      <c r="O10" s="7">
        <f t="shared" si="1"/>
        <v>0.83351223926045648</v>
      </c>
      <c r="P10" s="7">
        <f t="shared" si="2"/>
        <v>0.57294340120001319</v>
      </c>
      <c r="Q10" s="7">
        <v>6.2898191321407761E-3</v>
      </c>
      <c r="R10" s="7">
        <v>0.32109985846195571</v>
      </c>
      <c r="S10" s="7">
        <v>1.6075695946895596</v>
      </c>
      <c r="T10" s="7">
        <v>5.5763555532477582E-2</v>
      </c>
      <c r="U10" s="7">
        <v>1.4936765258629246E-3</v>
      </c>
      <c r="V10" s="7">
        <v>0.57740290367553515</v>
      </c>
      <c r="W10" s="7">
        <v>0.43038059198246814</v>
      </c>
      <c r="X10" s="7">
        <v>0</v>
      </c>
      <c r="Y10" s="7">
        <v>0</v>
      </c>
      <c r="AC10"/>
      <c r="AD10"/>
      <c r="AE10" s="17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B11" s="14" t="s">
        <v>16</v>
      </c>
      <c r="C11" s="4" t="s">
        <v>1</v>
      </c>
      <c r="D11" s="2">
        <v>10</v>
      </c>
      <c r="E11" s="1">
        <v>0.27</v>
      </c>
      <c r="F11" s="1">
        <v>8.42</v>
      </c>
      <c r="G11" s="1">
        <v>61.91</v>
      </c>
      <c r="H11" s="1">
        <v>1.3615325178508444</v>
      </c>
      <c r="I11" s="1">
        <v>0.08</v>
      </c>
      <c r="J11" s="1">
        <v>11.75</v>
      </c>
      <c r="K11" s="1">
        <v>15.654878048013378</v>
      </c>
      <c r="L11" s="1">
        <v>0</v>
      </c>
      <c r="M11" s="1">
        <v>0</v>
      </c>
      <c r="N11" s="1">
        <f t="shared" si="0"/>
        <v>99.446410565864213</v>
      </c>
      <c r="O11" s="7">
        <f t="shared" si="1"/>
        <v>0.83143742264058218</v>
      </c>
      <c r="P11" s="7">
        <f t="shared" si="2"/>
        <v>0.57227533269910769</v>
      </c>
      <c r="Q11" s="7">
        <v>8.9172794577188942E-3</v>
      </c>
      <c r="R11" s="7">
        <v>0.32774526583557928</v>
      </c>
      <c r="S11" s="7">
        <v>1.6166084037024933</v>
      </c>
      <c r="T11" s="7">
        <v>3.3837940990677495E-2</v>
      </c>
      <c r="U11" s="7">
        <v>1.986915277905882E-3</v>
      </c>
      <c r="V11" s="7">
        <v>0.5785155343692534</v>
      </c>
      <c r="W11" s="7">
        <v>0.43238866036637175</v>
      </c>
      <c r="X11" s="7">
        <v>0</v>
      </c>
      <c r="Y11" s="7">
        <v>0</v>
      </c>
      <c r="AC11"/>
      <c r="AD11"/>
      <c r="AE11" s="17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B12" s="14" t="s">
        <v>16</v>
      </c>
      <c r="C12" s="4" t="s">
        <v>1</v>
      </c>
      <c r="D12" s="2">
        <v>11</v>
      </c>
      <c r="E12" s="1">
        <v>0.08</v>
      </c>
      <c r="F12" s="1">
        <v>8.18</v>
      </c>
      <c r="G12" s="1">
        <v>61.71</v>
      </c>
      <c r="H12" s="1">
        <v>2.6765900280929142</v>
      </c>
      <c r="I12" s="1">
        <v>0.11</v>
      </c>
      <c r="J12" s="1">
        <v>12.16</v>
      </c>
      <c r="K12" s="1">
        <v>14.851574819629581</v>
      </c>
      <c r="L12" s="1">
        <v>0</v>
      </c>
      <c r="M12" s="1">
        <v>0</v>
      </c>
      <c r="N12" s="1">
        <f t="shared" si="0"/>
        <v>99.768164847722488</v>
      </c>
      <c r="O12" s="7">
        <f t="shared" si="1"/>
        <v>0.83500615556485203</v>
      </c>
      <c r="P12" s="7">
        <f t="shared" si="2"/>
        <v>0.59341858407335435</v>
      </c>
      <c r="Q12" s="7">
        <v>2.6328648485529592E-3</v>
      </c>
      <c r="R12" s="7">
        <v>0.31728358618459596</v>
      </c>
      <c r="S12" s="7">
        <v>1.6057189795826774</v>
      </c>
      <c r="T12" s="7">
        <v>6.6286903563581134E-2</v>
      </c>
      <c r="U12" s="7">
        <v>2.7224004860195278E-3</v>
      </c>
      <c r="V12" s="7">
        <v>0.59659649804553372</v>
      </c>
      <c r="W12" s="7">
        <v>0.40875876728903932</v>
      </c>
      <c r="X12" s="7">
        <v>0</v>
      </c>
      <c r="Y12" s="7">
        <v>0</v>
      </c>
      <c r="AC12"/>
      <c r="AD12"/>
      <c r="AE12" s="17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B13" s="14" t="s">
        <v>16</v>
      </c>
      <c r="C13" s="4" t="s">
        <v>1</v>
      </c>
      <c r="D13" s="2">
        <v>12</v>
      </c>
      <c r="E13" s="1">
        <v>0.2</v>
      </c>
      <c r="F13" s="1">
        <v>26.2</v>
      </c>
      <c r="G13" s="1">
        <v>41.75</v>
      </c>
      <c r="H13" s="1">
        <v>2.2572026133810441</v>
      </c>
      <c r="I13" s="1">
        <v>0.47</v>
      </c>
      <c r="J13" s="1">
        <v>15.19</v>
      </c>
      <c r="K13" s="1">
        <v>12.848944233443842</v>
      </c>
      <c r="L13" s="1">
        <v>0.26</v>
      </c>
      <c r="M13" s="1">
        <v>0.36</v>
      </c>
      <c r="N13" s="1">
        <f t="shared" si="0"/>
        <v>99.536146846824892</v>
      </c>
      <c r="O13" s="7">
        <f t="shared" si="1"/>
        <v>0.51667309808978557</v>
      </c>
      <c r="P13" s="7">
        <f t="shared" si="2"/>
        <v>0.67818549464450217</v>
      </c>
      <c r="Q13" s="7">
        <v>5.9976349752485728E-3</v>
      </c>
      <c r="R13" s="7">
        <v>0.92599160363180899</v>
      </c>
      <c r="S13" s="7">
        <v>0.98987858685849062</v>
      </c>
      <c r="T13" s="7">
        <v>5.0936356533004101E-2</v>
      </c>
      <c r="U13" s="7">
        <v>1.0599091513099327E-2</v>
      </c>
      <c r="V13" s="7">
        <v>0.67907282951577863</v>
      </c>
      <c r="W13" s="7">
        <v>0.32223556601654035</v>
      </c>
      <c r="X13" s="7">
        <v>6.6040312851376867E-3</v>
      </c>
      <c r="Y13" s="7">
        <v>8.6842996708918416E-3</v>
      </c>
      <c r="AC13"/>
      <c r="AD13"/>
      <c r="AE13" s="17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B14" s="14" t="s">
        <v>17</v>
      </c>
      <c r="C14" s="4" t="s">
        <v>1</v>
      </c>
      <c r="D14" s="2">
        <v>13</v>
      </c>
      <c r="E14" s="1">
        <v>0</v>
      </c>
      <c r="F14" s="1">
        <v>27.5</v>
      </c>
      <c r="G14" s="1">
        <v>37.97</v>
      </c>
      <c r="H14" s="1">
        <v>4.2135856634904041</v>
      </c>
      <c r="I14" s="1">
        <v>0.31</v>
      </c>
      <c r="J14" s="1">
        <v>12.7</v>
      </c>
      <c r="K14" s="1">
        <v>16.938569222374081</v>
      </c>
      <c r="L14" s="1">
        <v>0</v>
      </c>
      <c r="M14" s="1">
        <v>0.21</v>
      </c>
      <c r="N14" s="1">
        <f t="shared" si="0"/>
        <v>99.842154885864488</v>
      </c>
      <c r="O14" s="7">
        <f t="shared" si="1"/>
        <v>0.48085622721752797</v>
      </c>
      <c r="P14" s="7">
        <f t="shared" si="2"/>
        <v>0.57201538324983336</v>
      </c>
      <c r="Q14" s="7">
        <v>0</v>
      </c>
      <c r="R14" s="7">
        <v>0.98113097138853977</v>
      </c>
      <c r="S14" s="7">
        <v>0.90877125382729917</v>
      </c>
      <c r="T14" s="7">
        <v>9.5983745717378E-2</v>
      </c>
      <c r="U14" s="7">
        <v>7.0570145333915249E-3</v>
      </c>
      <c r="V14" s="7">
        <v>0.5731269561673481</v>
      </c>
      <c r="W14" s="7">
        <v>0.42881630086745326</v>
      </c>
      <c r="X14" s="7">
        <v>0</v>
      </c>
      <c r="Y14" s="7">
        <v>5.1137574985900946E-3</v>
      </c>
      <c r="AC14"/>
      <c r="AD14"/>
      <c r="AE14" s="17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B15" s="14" t="s">
        <v>17</v>
      </c>
      <c r="C15" s="4" t="s">
        <v>1</v>
      </c>
      <c r="D15" s="2">
        <v>14</v>
      </c>
      <c r="E15" s="1">
        <v>0.18</v>
      </c>
      <c r="F15" s="1">
        <v>27.18</v>
      </c>
      <c r="G15" s="1">
        <v>39.47</v>
      </c>
      <c r="H15" s="1">
        <v>2.8144275776840728</v>
      </c>
      <c r="I15" s="1">
        <v>0.38</v>
      </c>
      <c r="J15" s="1">
        <v>13.65</v>
      </c>
      <c r="K15" s="1">
        <v>15.857547074718475</v>
      </c>
      <c r="L15" s="1">
        <v>0</v>
      </c>
      <c r="M15" s="1">
        <v>0</v>
      </c>
      <c r="N15" s="1">
        <f t="shared" si="0"/>
        <v>99.531974652402539</v>
      </c>
      <c r="O15" s="7">
        <f t="shared" si="1"/>
        <v>0.49345951539958305</v>
      </c>
      <c r="P15" s="7">
        <f t="shared" si="2"/>
        <v>0.60543512554725742</v>
      </c>
      <c r="Q15" s="7">
        <v>5.430743902100986E-3</v>
      </c>
      <c r="R15" s="7">
        <v>0.96647804581087937</v>
      </c>
      <c r="S15" s="7">
        <v>0.94151958753383325</v>
      </c>
      <c r="T15" s="7">
        <v>6.3897548062907816E-2</v>
      </c>
      <c r="U15" s="7">
        <v>8.6216653940889669E-3</v>
      </c>
      <c r="V15" s="7">
        <v>0.61394294773373725</v>
      </c>
      <c r="W15" s="7">
        <v>0.4001094615624522</v>
      </c>
      <c r="X15" s="7">
        <v>0</v>
      </c>
      <c r="Y15" s="7">
        <v>0</v>
      </c>
      <c r="AC15"/>
      <c r="AD15"/>
      <c r="AE15" s="17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B16" s="14" t="s">
        <v>17</v>
      </c>
      <c r="C16" s="4" t="s">
        <v>1</v>
      </c>
      <c r="D16" s="2">
        <v>15</v>
      </c>
      <c r="E16" s="1">
        <v>0</v>
      </c>
      <c r="F16" s="1">
        <v>28.52</v>
      </c>
      <c r="G16" s="1">
        <v>39.880000000000003</v>
      </c>
      <c r="H16" s="1">
        <v>2.6409896886647655</v>
      </c>
      <c r="I16" s="1">
        <v>0.23</v>
      </c>
      <c r="J16" s="1">
        <v>15.79</v>
      </c>
      <c r="K16" s="1">
        <v>12.123608397057788</v>
      </c>
      <c r="L16" s="1">
        <v>0</v>
      </c>
      <c r="M16" s="1">
        <v>0.28999999999999998</v>
      </c>
      <c r="N16" s="1">
        <f t="shared" si="0"/>
        <v>99.474598085722562</v>
      </c>
      <c r="O16" s="7">
        <f t="shared" si="1"/>
        <v>0.4840170566848927</v>
      </c>
      <c r="P16" s="7">
        <f t="shared" si="2"/>
        <v>0.69894772476757638</v>
      </c>
      <c r="Q16" s="7">
        <v>0</v>
      </c>
      <c r="R16" s="7">
        <v>0.99628157483758439</v>
      </c>
      <c r="S16" s="7">
        <v>0.93456049609723324</v>
      </c>
      <c r="T16" s="7">
        <v>5.8904823340991008E-2</v>
      </c>
      <c r="U16" s="7">
        <v>5.1265528620951422E-3</v>
      </c>
      <c r="V16" s="7">
        <v>0.69769808394052812</v>
      </c>
      <c r="W16" s="7">
        <v>0.30051402723350307</v>
      </c>
      <c r="X16" s="7">
        <v>0</v>
      </c>
      <c r="Y16" s="7">
        <v>6.9144416880650688E-3</v>
      </c>
      <c r="AC16"/>
      <c r="AD16"/>
      <c r="AE16" s="17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2:44">
      <c r="B17" s="14" t="s">
        <v>17</v>
      </c>
      <c r="C17" s="4" t="s">
        <v>1</v>
      </c>
      <c r="D17" s="2">
        <v>16</v>
      </c>
      <c r="E17" s="1">
        <v>0.1</v>
      </c>
      <c r="F17" s="1">
        <v>28.36</v>
      </c>
      <c r="G17" s="1">
        <v>39.24</v>
      </c>
      <c r="H17" s="1">
        <v>3.4246277161554546</v>
      </c>
      <c r="I17" s="1">
        <v>0.19</v>
      </c>
      <c r="J17" s="1">
        <v>16.260000000000002</v>
      </c>
      <c r="K17" s="1">
        <v>11.048482270943836</v>
      </c>
      <c r="L17" s="1">
        <v>0.28999999999999998</v>
      </c>
      <c r="M17" s="1">
        <v>0.34</v>
      </c>
      <c r="N17" s="1">
        <f t="shared" si="0"/>
        <v>99.253109987099307</v>
      </c>
      <c r="O17" s="7">
        <f t="shared" si="1"/>
        <v>0.48138211707454698</v>
      </c>
      <c r="P17" s="7">
        <f t="shared" si="2"/>
        <v>0.72401885753535822</v>
      </c>
      <c r="Q17" s="7">
        <v>2.9624563417309608E-3</v>
      </c>
      <c r="R17" s="7">
        <v>0.99017944805390512</v>
      </c>
      <c r="S17" s="7">
        <v>0.91908646940431549</v>
      </c>
      <c r="T17" s="7">
        <v>7.6343597920075723E-2</v>
      </c>
      <c r="U17" s="7">
        <v>4.2327859691207457E-3</v>
      </c>
      <c r="V17" s="7">
        <v>0.71809358264223011</v>
      </c>
      <c r="W17" s="7">
        <v>0.27372254917331629</v>
      </c>
      <c r="X17" s="7">
        <v>7.2767205333582876E-3</v>
      </c>
      <c r="Y17" s="7">
        <v>8.1023899619479135E-3</v>
      </c>
      <c r="AC17"/>
      <c r="AD17"/>
      <c r="AE17" s="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2:44">
      <c r="B18" s="14" t="s">
        <v>17</v>
      </c>
      <c r="C18" s="4" t="s">
        <v>523</v>
      </c>
      <c r="D18" s="2" t="s">
        <v>524</v>
      </c>
      <c r="E18" s="1">
        <v>0</v>
      </c>
      <c r="F18" s="1">
        <v>17.64</v>
      </c>
      <c r="G18" s="1">
        <v>52.33</v>
      </c>
      <c r="H18" s="1">
        <v>1.1200000000000001</v>
      </c>
      <c r="I18" s="1">
        <v>0.03</v>
      </c>
      <c r="J18" s="1">
        <v>12.13</v>
      </c>
      <c r="K18" s="1">
        <v>16.100000000000001</v>
      </c>
      <c r="L18" s="1">
        <v>0</v>
      </c>
      <c r="M18" s="1">
        <v>0</v>
      </c>
      <c r="N18" s="1">
        <f t="shared" si="0"/>
        <v>99.35</v>
      </c>
      <c r="O18" s="7">
        <f t="shared" si="1"/>
        <v>0.66546100640903605</v>
      </c>
      <c r="P18" s="7">
        <f t="shared" si="2"/>
        <v>0.5731951036722458</v>
      </c>
      <c r="Q18" s="7">
        <v>0</v>
      </c>
      <c r="R18" s="7">
        <v>5.2720000000000002</v>
      </c>
      <c r="S18" s="7">
        <v>10.487</v>
      </c>
      <c r="T18" s="7">
        <v>0.214</v>
      </c>
      <c r="U18" s="7">
        <v>6.0000000000000001E-3</v>
      </c>
      <c r="V18" s="7">
        <v>4.5890000000000004</v>
      </c>
      <c r="W18" s="7">
        <v>3.4169999999999998</v>
      </c>
      <c r="X18" s="7">
        <v>0</v>
      </c>
      <c r="Y18" s="7">
        <v>0</v>
      </c>
      <c r="AC18"/>
      <c r="AD18"/>
      <c r="AE18" s="17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2:44">
      <c r="B19" s="14" t="s">
        <v>17</v>
      </c>
      <c r="C19" s="4" t="s">
        <v>523</v>
      </c>
      <c r="D19" s="2" t="s">
        <v>525</v>
      </c>
      <c r="E19" s="1">
        <v>0</v>
      </c>
      <c r="F19" s="1">
        <v>17.920000000000002</v>
      </c>
      <c r="G19" s="1">
        <v>51.99</v>
      </c>
      <c r="H19" s="1">
        <v>0.89</v>
      </c>
      <c r="I19" s="1">
        <v>0.17</v>
      </c>
      <c r="J19" s="1">
        <v>12.14</v>
      </c>
      <c r="K19" s="1">
        <v>15.86</v>
      </c>
      <c r="L19" s="1">
        <v>0.4</v>
      </c>
      <c r="M19" s="1">
        <v>0</v>
      </c>
      <c r="N19" s="1">
        <f t="shared" si="0"/>
        <v>99.37</v>
      </c>
      <c r="O19" s="7">
        <f t="shared" si="1"/>
        <v>0.66050793650793649</v>
      </c>
      <c r="P19" s="7">
        <f t="shared" si="2"/>
        <v>0.57707310934944001</v>
      </c>
      <c r="Q19" s="7">
        <v>0</v>
      </c>
      <c r="R19" s="7">
        <v>5.3470000000000004</v>
      </c>
      <c r="S19" s="7">
        <v>10.403</v>
      </c>
      <c r="T19" s="7">
        <v>0.16900000000000001</v>
      </c>
      <c r="U19" s="7">
        <v>3.2000000000000001E-2</v>
      </c>
      <c r="V19" s="7">
        <v>4.5860000000000003</v>
      </c>
      <c r="W19" s="7">
        <v>3.3610000000000002</v>
      </c>
      <c r="X19" s="7">
        <v>8.5999999999999993E-2</v>
      </c>
      <c r="Y19" s="7">
        <v>0</v>
      </c>
      <c r="AC19"/>
      <c r="AD19"/>
      <c r="AE19" s="17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2:44">
      <c r="B20" s="14" t="s">
        <v>17</v>
      </c>
      <c r="C20" s="4" t="s">
        <v>523</v>
      </c>
      <c r="D20" s="2" t="s">
        <v>526</v>
      </c>
      <c r="E20" s="1">
        <v>0</v>
      </c>
      <c r="F20" s="1">
        <v>19.3</v>
      </c>
      <c r="G20" s="1">
        <v>53.35</v>
      </c>
      <c r="H20" s="1">
        <v>0</v>
      </c>
      <c r="I20" s="1">
        <v>0.05</v>
      </c>
      <c r="J20" s="1">
        <v>12.15</v>
      </c>
      <c r="K20" s="1">
        <v>16.54</v>
      </c>
      <c r="L20" s="1">
        <v>0</v>
      </c>
      <c r="M20" s="1">
        <v>0</v>
      </c>
      <c r="N20" s="1">
        <f t="shared" si="0"/>
        <v>101.39000000000001</v>
      </c>
      <c r="O20" s="7">
        <f t="shared" si="1"/>
        <v>0.64958224217483473</v>
      </c>
      <c r="P20" s="7">
        <f t="shared" si="2"/>
        <v>0.56703380174705664</v>
      </c>
      <c r="Q20" s="7">
        <v>0</v>
      </c>
      <c r="R20" s="7">
        <v>5.62</v>
      </c>
      <c r="S20" s="7">
        <v>10.417999999999999</v>
      </c>
      <c r="T20" s="7">
        <v>0</v>
      </c>
      <c r="U20" s="7">
        <v>8.9999999999999993E-3</v>
      </c>
      <c r="V20" s="7">
        <v>4.4790000000000001</v>
      </c>
      <c r="W20" s="7">
        <v>3.42</v>
      </c>
      <c r="X20" s="7">
        <v>0</v>
      </c>
      <c r="Y20" s="7">
        <v>0</v>
      </c>
    </row>
    <row r="21" spans="2:44">
      <c r="B21" s="14" t="s">
        <v>17</v>
      </c>
      <c r="C21" s="4" t="s">
        <v>523</v>
      </c>
      <c r="D21" s="2" t="s">
        <v>527</v>
      </c>
      <c r="E21" s="1">
        <v>0</v>
      </c>
      <c r="F21" s="1">
        <v>16.79</v>
      </c>
      <c r="G21" s="1">
        <v>51.79</v>
      </c>
      <c r="H21" s="1">
        <v>2.0299999999999998</v>
      </c>
      <c r="I21" s="1">
        <v>0.34</v>
      </c>
      <c r="J21" s="1">
        <v>11.9</v>
      </c>
      <c r="K21" s="1">
        <v>15.5</v>
      </c>
      <c r="L21" s="1">
        <v>1.1100000000000001</v>
      </c>
      <c r="M21" s="1">
        <v>0</v>
      </c>
      <c r="N21" s="1">
        <f t="shared" si="0"/>
        <v>99.460000000000008</v>
      </c>
      <c r="O21" s="7">
        <f>S21/(S21+R21)</f>
        <v>0.6741028128031038</v>
      </c>
      <c r="P21" s="7">
        <f>V21/(V21+W21)</f>
        <v>0.57781753130590341</v>
      </c>
      <c r="Q21" s="7">
        <v>0</v>
      </c>
      <c r="R21" s="7">
        <v>5.04</v>
      </c>
      <c r="S21" s="7">
        <v>10.425000000000001</v>
      </c>
      <c r="T21" s="7">
        <v>0.38800000000000001</v>
      </c>
      <c r="U21" s="7">
        <v>6.5000000000000002E-2</v>
      </c>
      <c r="V21" s="7">
        <v>4.5220000000000002</v>
      </c>
      <c r="W21" s="7">
        <v>3.3039999999999998</v>
      </c>
      <c r="X21" s="7">
        <v>0.24</v>
      </c>
      <c r="Y21" s="7">
        <v>0</v>
      </c>
    </row>
    <row r="22" spans="2:44">
      <c r="B22" s="14" t="s">
        <v>17</v>
      </c>
      <c r="C22" s="4" t="s">
        <v>523</v>
      </c>
      <c r="D22" s="2" t="s">
        <v>528</v>
      </c>
      <c r="E22" s="1">
        <v>0</v>
      </c>
      <c r="F22" s="1">
        <v>16.95</v>
      </c>
      <c r="G22" s="1">
        <v>52.09</v>
      </c>
      <c r="H22" s="1">
        <v>2.52</v>
      </c>
      <c r="I22" s="1">
        <v>0.2</v>
      </c>
      <c r="J22" s="1">
        <v>12.64</v>
      </c>
      <c r="K22" s="1">
        <v>15.16</v>
      </c>
      <c r="L22" s="1">
        <v>0.36</v>
      </c>
      <c r="M22" s="1">
        <v>0</v>
      </c>
      <c r="N22" s="1">
        <f t="shared" si="0"/>
        <v>99.92</v>
      </c>
      <c r="O22" s="7">
        <f t="shared" ref="O22:O25" si="3">S22/(S22+R22)</f>
        <v>0.67329876863253402</v>
      </c>
      <c r="P22" s="7">
        <f t="shared" ref="P22:P26" si="4">V22/(V22+W22)</f>
        <v>0.59778922245949007</v>
      </c>
      <c r="Q22" s="7">
        <v>0</v>
      </c>
      <c r="R22" s="7">
        <v>5.0410000000000004</v>
      </c>
      <c r="S22" s="7">
        <v>10.388999999999999</v>
      </c>
      <c r="T22" s="7">
        <v>0.47799999999999998</v>
      </c>
      <c r="U22" s="7">
        <v>3.7999999999999999E-2</v>
      </c>
      <c r="V22" s="7">
        <v>4.7590000000000003</v>
      </c>
      <c r="W22" s="7">
        <v>3.202</v>
      </c>
      <c r="X22" s="7">
        <v>7.6999999999999999E-2</v>
      </c>
      <c r="Y22" s="7">
        <v>0</v>
      </c>
    </row>
    <row r="23" spans="2:44">
      <c r="B23" s="14" t="s">
        <v>17</v>
      </c>
      <c r="C23" s="4" t="s">
        <v>523</v>
      </c>
      <c r="D23" s="2" t="s">
        <v>529</v>
      </c>
      <c r="E23" s="1">
        <v>0</v>
      </c>
      <c r="F23" s="1">
        <v>16.98</v>
      </c>
      <c r="G23" s="1">
        <v>53.3</v>
      </c>
      <c r="H23" s="1">
        <v>1.53</v>
      </c>
      <c r="I23" s="1">
        <v>0.08</v>
      </c>
      <c r="J23" s="1">
        <v>12.96</v>
      </c>
      <c r="K23" s="1">
        <v>14.89</v>
      </c>
      <c r="L23" s="1">
        <v>0</v>
      </c>
      <c r="M23" s="1">
        <v>0</v>
      </c>
      <c r="N23" s="1">
        <f t="shared" si="0"/>
        <v>99.74</v>
      </c>
      <c r="O23" s="7">
        <f t="shared" si="3"/>
        <v>0.67792390194075591</v>
      </c>
      <c r="P23" s="7">
        <f t="shared" si="4"/>
        <v>0.60810979413599497</v>
      </c>
      <c r="Q23" s="7">
        <v>0</v>
      </c>
      <c r="R23" s="7">
        <v>5.0449999999999999</v>
      </c>
      <c r="S23" s="7">
        <v>10.619</v>
      </c>
      <c r="T23" s="7">
        <v>0.28899999999999998</v>
      </c>
      <c r="U23" s="7">
        <v>1.4999999999999999E-2</v>
      </c>
      <c r="V23" s="7">
        <v>4.8739999999999997</v>
      </c>
      <c r="W23" s="7">
        <v>3.141</v>
      </c>
      <c r="X23" s="7">
        <v>0</v>
      </c>
      <c r="Y23" s="7">
        <v>0</v>
      </c>
    </row>
    <row r="24" spans="2:44">
      <c r="B24" s="14" t="s">
        <v>17</v>
      </c>
      <c r="C24" s="4" t="s">
        <v>523</v>
      </c>
      <c r="D24" s="2" t="s">
        <v>530</v>
      </c>
      <c r="E24" s="1">
        <v>0</v>
      </c>
      <c r="F24" s="1">
        <v>17.079999999999998</v>
      </c>
      <c r="G24" s="1">
        <v>52.64</v>
      </c>
      <c r="H24" s="1">
        <v>1.98</v>
      </c>
      <c r="I24" s="1">
        <v>0.27</v>
      </c>
      <c r="J24" s="1">
        <v>12.61</v>
      </c>
      <c r="K24" s="1">
        <v>15.82</v>
      </c>
      <c r="L24" s="1">
        <v>0</v>
      </c>
      <c r="M24" s="1">
        <v>0</v>
      </c>
      <c r="N24" s="1">
        <f t="shared" si="0"/>
        <v>100.4</v>
      </c>
      <c r="O24" s="7">
        <f t="shared" si="3"/>
        <v>0.67391023987619292</v>
      </c>
      <c r="P24" s="7">
        <f t="shared" si="4"/>
        <v>0.58700782511489258</v>
      </c>
      <c r="Q24" s="7">
        <v>0</v>
      </c>
      <c r="R24" s="7">
        <v>5.0570000000000004</v>
      </c>
      <c r="S24" s="7">
        <v>10.451000000000001</v>
      </c>
      <c r="T24" s="7">
        <v>0.375</v>
      </c>
      <c r="U24" s="7">
        <v>5.0999999999999997E-2</v>
      </c>
      <c r="V24" s="7">
        <v>4.726</v>
      </c>
      <c r="W24" s="7">
        <v>3.3250000000000002</v>
      </c>
      <c r="X24" s="7">
        <v>0</v>
      </c>
      <c r="Y24" s="7">
        <v>0</v>
      </c>
    </row>
    <row r="25" spans="2:44">
      <c r="B25" s="14" t="s">
        <v>17</v>
      </c>
      <c r="C25" s="4" t="s">
        <v>523</v>
      </c>
      <c r="D25" s="2" t="s">
        <v>531</v>
      </c>
      <c r="E25" s="1">
        <v>0</v>
      </c>
      <c r="F25" s="1">
        <v>18.02</v>
      </c>
      <c r="G25" s="1">
        <v>50.77</v>
      </c>
      <c r="H25" s="1">
        <v>2.12</v>
      </c>
      <c r="I25" s="1">
        <v>0.3</v>
      </c>
      <c r="J25" s="1">
        <v>11.28</v>
      </c>
      <c r="K25" s="1">
        <v>16.95</v>
      </c>
      <c r="L25" s="1">
        <v>1.21</v>
      </c>
      <c r="M25" s="1">
        <v>0</v>
      </c>
      <c r="N25" s="1">
        <f t="shared" si="0"/>
        <v>100.65</v>
      </c>
      <c r="O25" s="7">
        <f t="shared" si="3"/>
        <v>0.65390089274162244</v>
      </c>
      <c r="P25" s="7">
        <f t="shared" si="4"/>
        <v>0.54255727633431461</v>
      </c>
      <c r="Q25" s="7">
        <v>0</v>
      </c>
      <c r="R25" s="7">
        <v>5.35</v>
      </c>
      <c r="S25" s="7">
        <v>10.108000000000001</v>
      </c>
      <c r="T25" s="7">
        <v>0.40300000000000002</v>
      </c>
      <c r="U25" s="7">
        <v>5.7000000000000002E-2</v>
      </c>
      <c r="V25" s="7">
        <v>4.2389999999999999</v>
      </c>
      <c r="W25" s="7">
        <v>3.5739999999999998</v>
      </c>
      <c r="X25" s="7">
        <v>0.25800000000000001</v>
      </c>
      <c r="Y25" s="7">
        <v>0</v>
      </c>
    </row>
    <row r="26" spans="2:44">
      <c r="B26" s="14" t="s">
        <v>17</v>
      </c>
      <c r="C26" s="4" t="s">
        <v>523</v>
      </c>
      <c r="D26" s="2" t="s">
        <v>532</v>
      </c>
      <c r="E26" s="1">
        <v>0</v>
      </c>
      <c r="F26" s="1">
        <v>16.64</v>
      </c>
      <c r="G26" s="1">
        <v>52.4</v>
      </c>
      <c r="H26" s="1">
        <v>1.77</v>
      </c>
      <c r="I26" s="1">
        <v>0.28999999999999998</v>
      </c>
      <c r="J26" s="1">
        <v>12.37</v>
      </c>
      <c r="K26" s="1">
        <v>15.76</v>
      </c>
      <c r="L26" s="1">
        <v>0</v>
      </c>
      <c r="M26" s="1">
        <v>0</v>
      </c>
      <c r="N26" s="1">
        <f t="shared" si="0"/>
        <v>99.23</v>
      </c>
      <c r="O26" s="7">
        <f>S26/(S26+R26)</f>
        <v>0.6767676767676768</v>
      </c>
      <c r="P26" s="7">
        <f t="shared" si="4"/>
        <v>0.58316782522343591</v>
      </c>
      <c r="Q26" s="7">
        <v>0</v>
      </c>
      <c r="R26" s="7">
        <v>4.992</v>
      </c>
      <c r="S26" s="7">
        <v>10.452</v>
      </c>
      <c r="T26" s="7">
        <v>0.33800000000000002</v>
      </c>
      <c r="U26" s="7">
        <v>5.6000000000000001E-2</v>
      </c>
      <c r="V26" s="7">
        <v>4.6980000000000004</v>
      </c>
      <c r="W26" s="7">
        <v>3.3580000000000001</v>
      </c>
      <c r="X26" s="7">
        <v>0</v>
      </c>
      <c r="Y26" s="7">
        <v>0</v>
      </c>
    </row>
    <row r="27" spans="2:44">
      <c r="B27" s="14" t="s">
        <v>17</v>
      </c>
      <c r="C27" s="4" t="s">
        <v>523</v>
      </c>
      <c r="D27" s="2" t="s">
        <v>533</v>
      </c>
      <c r="E27" s="1">
        <v>0</v>
      </c>
      <c r="F27" s="1">
        <v>31.85</v>
      </c>
      <c r="G27" s="1">
        <v>37.58</v>
      </c>
      <c r="H27" s="1">
        <v>0</v>
      </c>
      <c r="I27" s="1">
        <v>0.17</v>
      </c>
      <c r="J27" s="1">
        <v>13.57</v>
      </c>
      <c r="K27" s="1">
        <v>15.55</v>
      </c>
      <c r="L27" s="1">
        <v>0.54</v>
      </c>
      <c r="M27" s="1">
        <v>0.1</v>
      </c>
      <c r="N27" s="1">
        <f t="shared" si="0"/>
        <v>99.360000000000014</v>
      </c>
      <c r="O27" s="7">
        <f t="shared" ref="O27:O35" si="5">S27/(S27+R27)</f>
        <v>0.44170431726907627</v>
      </c>
      <c r="P27" s="7">
        <f t="shared" ref="P27:P35" si="6">V27/(V27+W27)</f>
        <v>0.60870116692034504</v>
      </c>
      <c r="Q27" s="7">
        <v>0</v>
      </c>
      <c r="R27" s="7">
        <v>8.8970000000000002</v>
      </c>
      <c r="S27" s="7">
        <v>7.0389999999999997</v>
      </c>
      <c r="T27" s="7">
        <v>0</v>
      </c>
      <c r="U27" s="7">
        <v>0.03</v>
      </c>
      <c r="V27" s="7">
        <v>4.7990000000000004</v>
      </c>
      <c r="W27" s="7">
        <v>3.085</v>
      </c>
      <c r="X27" s="7">
        <v>0.108</v>
      </c>
      <c r="Y27" s="7">
        <v>0.02</v>
      </c>
    </row>
    <row r="28" spans="2:44">
      <c r="B28" s="14" t="s">
        <v>17</v>
      </c>
      <c r="C28" s="4" t="s">
        <v>523</v>
      </c>
      <c r="D28" s="2" t="s">
        <v>534</v>
      </c>
      <c r="E28" s="1">
        <v>0</v>
      </c>
      <c r="F28" s="1">
        <v>31.37</v>
      </c>
      <c r="G28" s="1">
        <v>38.92</v>
      </c>
      <c r="H28" s="1">
        <v>0.54</v>
      </c>
      <c r="I28" s="1">
        <v>0.14000000000000001</v>
      </c>
      <c r="J28" s="1">
        <v>14.67</v>
      </c>
      <c r="K28" s="1">
        <v>14.84</v>
      </c>
      <c r="L28" s="1">
        <v>0</v>
      </c>
      <c r="M28" s="1">
        <v>0.38</v>
      </c>
      <c r="N28" s="1">
        <f t="shared" si="0"/>
        <v>100.86000000000001</v>
      </c>
      <c r="O28" s="7">
        <f t="shared" si="5"/>
        <v>0.45416007592534008</v>
      </c>
      <c r="P28" s="7">
        <f t="shared" si="6"/>
        <v>0.63789657756682494</v>
      </c>
      <c r="Q28" s="7">
        <v>0</v>
      </c>
      <c r="R28" s="7">
        <v>8.6270000000000007</v>
      </c>
      <c r="S28" s="7">
        <v>7.1779999999999999</v>
      </c>
      <c r="T28" s="7">
        <v>9.5000000000000001E-2</v>
      </c>
      <c r="U28" s="7">
        <v>2.5000000000000001E-2</v>
      </c>
      <c r="V28" s="7">
        <v>5.1070000000000002</v>
      </c>
      <c r="W28" s="7">
        <v>2.899</v>
      </c>
      <c r="X28" s="7">
        <v>0</v>
      </c>
      <c r="Y28" s="7">
        <v>7.0000000000000007E-2</v>
      </c>
    </row>
    <row r="29" spans="2:44">
      <c r="B29" s="14" t="s">
        <v>17</v>
      </c>
      <c r="C29" s="4" t="s">
        <v>523</v>
      </c>
      <c r="D29" s="2" t="s">
        <v>535</v>
      </c>
      <c r="E29" s="1">
        <v>0</v>
      </c>
      <c r="F29" s="1">
        <v>30.34</v>
      </c>
      <c r="G29" s="1">
        <v>38.39</v>
      </c>
      <c r="H29" s="1">
        <v>0.39</v>
      </c>
      <c r="I29" s="1">
        <v>0.2</v>
      </c>
      <c r="J29" s="1">
        <v>13.15</v>
      </c>
      <c r="K29" s="1">
        <v>16.62</v>
      </c>
      <c r="L29" s="1">
        <v>0</v>
      </c>
      <c r="M29" s="1">
        <v>0.21</v>
      </c>
      <c r="N29" s="1">
        <f t="shared" si="0"/>
        <v>99.300000000000011</v>
      </c>
      <c r="O29" s="7">
        <f t="shared" si="5"/>
        <v>0.4590101763478921</v>
      </c>
      <c r="P29" s="7">
        <f t="shared" si="6"/>
        <v>0.58517133956386291</v>
      </c>
      <c r="Q29" s="7">
        <v>0</v>
      </c>
      <c r="R29" s="7">
        <v>8.5589999999999993</v>
      </c>
      <c r="S29" s="7">
        <v>7.2619999999999996</v>
      </c>
      <c r="T29" s="7">
        <v>7.0000000000000007E-2</v>
      </c>
      <c r="U29" s="7">
        <v>3.5999999999999997E-2</v>
      </c>
      <c r="V29" s="7">
        <v>4.6959999999999997</v>
      </c>
      <c r="W29" s="7">
        <v>3.3290000000000002</v>
      </c>
      <c r="X29" s="7">
        <v>0</v>
      </c>
      <c r="Y29" s="7">
        <v>0.04</v>
      </c>
    </row>
    <row r="30" spans="2:44">
      <c r="B30" s="14" t="s">
        <v>17</v>
      </c>
      <c r="C30" s="4" t="s">
        <v>523</v>
      </c>
      <c r="D30" s="2" t="s">
        <v>536</v>
      </c>
      <c r="E30" s="1">
        <v>0</v>
      </c>
      <c r="F30" s="1">
        <v>29.69</v>
      </c>
      <c r="G30" s="1">
        <v>38.81</v>
      </c>
      <c r="H30" s="1">
        <v>1.3</v>
      </c>
      <c r="I30" s="1">
        <v>0.17</v>
      </c>
      <c r="J30" s="1">
        <v>13.24</v>
      </c>
      <c r="K30" s="1">
        <v>16.04</v>
      </c>
      <c r="L30" s="1">
        <v>0.51</v>
      </c>
      <c r="M30" s="1">
        <v>0</v>
      </c>
      <c r="N30" s="1">
        <f t="shared" si="0"/>
        <v>99.76</v>
      </c>
      <c r="O30" s="7">
        <f t="shared" si="5"/>
        <v>0.46708563448232082</v>
      </c>
      <c r="P30" s="7">
        <f t="shared" si="6"/>
        <v>0.58680039623576019</v>
      </c>
      <c r="Q30" s="7">
        <v>0</v>
      </c>
      <c r="R30" s="7">
        <v>8.3949999999999996</v>
      </c>
      <c r="S30" s="7">
        <v>7.3579999999999997</v>
      </c>
      <c r="T30" s="7">
        <v>7.0000000000000007E-2</v>
      </c>
      <c r="U30" s="7">
        <v>3.1E-2</v>
      </c>
      <c r="V30" s="7">
        <v>4.7389999999999999</v>
      </c>
      <c r="W30" s="7">
        <v>3.3370000000000002</v>
      </c>
      <c r="X30" s="7">
        <v>0.104</v>
      </c>
      <c r="Y30" s="7">
        <v>0</v>
      </c>
    </row>
    <row r="31" spans="2:44">
      <c r="B31" s="14" t="s">
        <v>17</v>
      </c>
      <c r="C31" s="4" t="s">
        <v>523</v>
      </c>
      <c r="D31" s="2" t="s">
        <v>537</v>
      </c>
      <c r="E31" s="1">
        <v>0</v>
      </c>
      <c r="F31" s="1">
        <v>30.22</v>
      </c>
      <c r="G31" s="1">
        <v>39.96</v>
      </c>
      <c r="H31" s="1">
        <v>0.19</v>
      </c>
      <c r="I31" s="1">
        <v>0.28999999999999998</v>
      </c>
      <c r="J31" s="1">
        <v>13.74</v>
      </c>
      <c r="K31" s="1">
        <v>16.3</v>
      </c>
      <c r="L31" s="1">
        <v>0</v>
      </c>
      <c r="M31" s="1">
        <v>0</v>
      </c>
      <c r="N31" s="1">
        <f t="shared" si="0"/>
        <v>100.7</v>
      </c>
      <c r="O31" s="7">
        <f t="shared" si="5"/>
        <v>0.46996466431095407</v>
      </c>
      <c r="P31" s="7">
        <f t="shared" si="6"/>
        <v>0.60042230778785244</v>
      </c>
      <c r="Q31" s="7">
        <v>0</v>
      </c>
      <c r="R31" s="7">
        <v>8.4</v>
      </c>
      <c r="S31" s="7">
        <v>7.4480000000000004</v>
      </c>
      <c r="T31" s="7">
        <v>3.4000000000000002E-2</v>
      </c>
      <c r="U31" s="7">
        <v>5.0999999999999997E-2</v>
      </c>
      <c r="V31" s="7">
        <v>4.8339999999999996</v>
      </c>
      <c r="W31" s="7">
        <v>3.2170000000000001</v>
      </c>
      <c r="X31" s="7">
        <v>0</v>
      </c>
      <c r="Y31" s="7">
        <v>0</v>
      </c>
    </row>
    <row r="32" spans="2:44">
      <c r="B32" s="14" t="s">
        <v>17</v>
      </c>
      <c r="C32" s="4" t="s">
        <v>523</v>
      </c>
      <c r="D32" s="2" t="s">
        <v>538</v>
      </c>
      <c r="E32" s="1">
        <v>0</v>
      </c>
      <c r="F32" s="1">
        <v>31.7</v>
      </c>
      <c r="G32" s="1">
        <v>38.130000000000003</v>
      </c>
      <c r="H32" s="1">
        <v>0.9</v>
      </c>
      <c r="I32" s="1">
        <v>0.28999999999999998</v>
      </c>
      <c r="J32" s="1">
        <v>14.86</v>
      </c>
      <c r="K32" s="1">
        <v>14.78</v>
      </c>
      <c r="L32" s="1">
        <v>0.02</v>
      </c>
      <c r="M32" s="1">
        <v>0.24</v>
      </c>
      <c r="N32" s="1">
        <f t="shared" si="0"/>
        <v>100.92</v>
      </c>
      <c r="O32" s="7">
        <f t="shared" si="5"/>
        <v>0.44647519582245432</v>
      </c>
      <c r="P32" s="7">
        <f t="shared" si="6"/>
        <v>0.64194150591163668</v>
      </c>
      <c r="Q32" s="7">
        <v>0</v>
      </c>
      <c r="R32" s="7">
        <v>8.6920000000000002</v>
      </c>
      <c r="S32" s="7">
        <v>7.0110000000000001</v>
      </c>
      <c r="T32" s="7">
        <v>0.158</v>
      </c>
      <c r="U32" s="7">
        <v>5.0999999999999997E-2</v>
      </c>
      <c r="V32" s="7">
        <v>5.1580000000000004</v>
      </c>
      <c r="W32" s="7">
        <v>2.8769999999999998</v>
      </c>
      <c r="X32" s="7">
        <v>4.0000000000000001E-3</v>
      </c>
      <c r="Y32" s="7">
        <v>0.04</v>
      </c>
    </row>
    <row r="33" spans="1:45">
      <c r="B33" s="14" t="s">
        <v>17</v>
      </c>
      <c r="C33" s="4" t="s">
        <v>523</v>
      </c>
      <c r="D33" s="2" t="s">
        <v>539</v>
      </c>
      <c r="E33" s="1">
        <v>0</v>
      </c>
      <c r="F33" s="1">
        <v>32.03</v>
      </c>
      <c r="G33" s="1">
        <v>37.24</v>
      </c>
      <c r="H33" s="1">
        <v>1.06</v>
      </c>
      <c r="I33" s="1">
        <v>0.18</v>
      </c>
      <c r="J33" s="1">
        <v>13.88</v>
      </c>
      <c r="K33" s="1">
        <v>16.7</v>
      </c>
      <c r="L33" s="1">
        <v>0</v>
      </c>
      <c r="M33" s="1">
        <v>0</v>
      </c>
      <c r="N33" s="1">
        <f t="shared" si="0"/>
        <v>101.09000000000002</v>
      </c>
      <c r="O33" s="7">
        <f t="shared" si="5"/>
        <v>0.43807763401109057</v>
      </c>
      <c r="P33" s="7">
        <f t="shared" si="6"/>
        <v>0.59703703703703714</v>
      </c>
      <c r="Q33" s="7">
        <v>0</v>
      </c>
      <c r="R33" s="7">
        <v>8.8160000000000007</v>
      </c>
      <c r="S33" s="7">
        <v>6.8730000000000002</v>
      </c>
      <c r="T33" s="7">
        <v>0.186</v>
      </c>
      <c r="U33" s="7">
        <v>3.2000000000000001E-2</v>
      </c>
      <c r="V33" s="7">
        <v>4.8360000000000003</v>
      </c>
      <c r="W33" s="7">
        <v>3.2639999999999998</v>
      </c>
      <c r="X33" s="7">
        <v>0</v>
      </c>
      <c r="Y33" s="7">
        <v>0</v>
      </c>
    </row>
    <row r="34" spans="1:45">
      <c r="B34" s="14" t="s">
        <v>17</v>
      </c>
      <c r="C34" s="4" t="s">
        <v>523</v>
      </c>
      <c r="D34" s="2" t="s">
        <v>540</v>
      </c>
      <c r="E34" s="1">
        <v>0</v>
      </c>
      <c r="F34" s="1">
        <v>29.49</v>
      </c>
      <c r="G34" s="1">
        <v>39.99</v>
      </c>
      <c r="H34" s="1">
        <v>1.72</v>
      </c>
      <c r="I34" s="1">
        <v>0.02</v>
      </c>
      <c r="J34" s="1">
        <v>13.64</v>
      </c>
      <c r="K34" s="1">
        <v>16.18</v>
      </c>
      <c r="L34" s="1">
        <v>0</v>
      </c>
      <c r="M34" s="1">
        <v>0</v>
      </c>
      <c r="N34" s="1">
        <f t="shared" si="0"/>
        <v>101.03999999999999</v>
      </c>
      <c r="O34" s="7">
        <f t="shared" si="5"/>
        <v>0.47626339969372128</v>
      </c>
      <c r="P34" s="7">
        <f t="shared" si="6"/>
        <v>0.60052480319880042</v>
      </c>
      <c r="Q34" s="7">
        <v>0</v>
      </c>
      <c r="R34" s="7">
        <v>8.2080000000000002</v>
      </c>
      <c r="S34" s="7">
        <v>7.4640000000000004</v>
      </c>
      <c r="T34" s="7">
        <v>0.30499999999999999</v>
      </c>
      <c r="U34" s="7">
        <v>4.0000000000000001E-3</v>
      </c>
      <c r="V34" s="7">
        <v>4.806</v>
      </c>
      <c r="W34" s="7">
        <v>3.1970000000000001</v>
      </c>
      <c r="X34" s="7">
        <v>0</v>
      </c>
      <c r="Y34" s="7">
        <v>0</v>
      </c>
    </row>
    <row r="35" spans="1:45">
      <c r="B35" s="14" t="s">
        <v>17</v>
      </c>
      <c r="C35" s="4" t="s">
        <v>523</v>
      </c>
      <c r="D35" s="2" t="s">
        <v>541</v>
      </c>
      <c r="E35" s="1">
        <v>0.09</v>
      </c>
      <c r="F35" s="1">
        <v>30.89</v>
      </c>
      <c r="G35" s="1">
        <v>38.229999999999997</v>
      </c>
      <c r="H35" s="1">
        <v>1.43</v>
      </c>
      <c r="I35" s="1">
        <v>0.04</v>
      </c>
      <c r="J35" s="1">
        <v>13.49</v>
      </c>
      <c r="K35" s="1">
        <v>16.72</v>
      </c>
      <c r="L35" s="1">
        <v>0</v>
      </c>
      <c r="M35" s="1">
        <v>0</v>
      </c>
      <c r="N35" s="1">
        <f t="shared" si="0"/>
        <v>100.89</v>
      </c>
      <c r="O35" s="7">
        <f t="shared" si="5"/>
        <v>0.45352472089314194</v>
      </c>
      <c r="P35" s="7">
        <f t="shared" si="6"/>
        <v>0.5899352267065272</v>
      </c>
      <c r="Q35" s="7">
        <v>2.1000000000000001E-2</v>
      </c>
      <c r="R35" s="7">
        <v>8.5660000000000007</v>
      </c>
      <c r="S35" s="7">
        <v>7.109</v>
      </c>
      <c r="T35" s="7">
        <v>0.252</v>
      </c>
      <c r="U35" s="7">
        <v>7.0000000000000001E-3</v>
      </c>
      <c r="V35" s="7">
        <v>4.7359999999999998</v>
      </c>
      <c r="W35" s="7">
        <v>3.2919999999999998</v>
      </c>
      <c r="X35" s="7">
        <v>0</v>
      </c>
      <c r="Y35" s="7">
        <v>0</v>
      </c>
    </row>
    <row r="36" spans="1:45">
      <c r="B36" s="14" t="s">
        <v>18</v>
      </c>
      <c r="C36" s="4" t="s">
        <v>1</v>
      </c>
      <c r="D36" s="2">
        <v>17</v>
      </c>
      <c r="E36" s="1">
        <v>0.28999999999999998</v>
      </c>
      <c r="F36" s="1">
        <v>26.06</v>
      </c>
      <c r="G36" s="1">
        <v>41.41</v>
      </c>
      <c r="H36" s="1">
        <v>2.8809598365086369</v>
      </c>
      <c r="I36" s="1">
        <v>0.37</v>
      </c>
      <c r="J36" s="1">
        <v>14.48</v>
      </c>
      <c r="K36" s="1">
        <v>14.207680615612606</v>
      </c>
      <c r="L36" s="1">
        <v>0.3</v>
      </c>
      <c r="M36" s="1">
        <v>0.28000000000000003</v>
      </c>
      <c r="N36" s="1">
        <f t="shared" si="0"/>
        <v>100.27864045212124</v>
      </c>
      <c r="O36" s="7">
        <v>0.52</v>
      </c>
      <c r="P36" s="7">
        <v>0.64</v>
      </c>
      <c r="Q36" s="7">
        <v>8.6880821063906877E-3</v>
      </c>
      <c r="R36" s="12">
        <v>0.92014453845363464</v>
      </c>
      <c r="S36" s="7">
        <v>0.98085896127442973</v>
      </c>
      <c r="T36" s="7">
        <v>6.4948693609829355E-2</v>
      </c>
      <c r="U36" s="12">
        <v>8.335821224661857E-3</v>
      </c>
      <c r="V36" s="12">
        <v>0.64670024587788189</v>
      </c>
      <c r="W36" s="12">
        <v>0.64670024587788189</v>
      </c>
      <c r="X36" s="12">
        <v>7.6125982817245967E-3</v>
      </c>
      <c r="Y36" s="12">
        <v>6.7478623650473642E-3</v>
      </c>
      <c r="Z36"/>
      <c r="AA36"/>
      <c r="AB36"/>
      <c r="AC36"/>
      <c r="AD36"/>
      <c r="AE36"/>
      <c r="AF36"/>
      <c r="AG36"/>
      <c r="AH36"/>
      <c r="AI36"/>
    </row>
    <row r="37" spans="1:45">
      <c r="B37" s="14" t="s">
        <v>18</v>
      </c>
      <c r="C37" s="4" t="s">
        <v>1</v>
      </c>
      <c r="D37" s="2">
        <v>18</v>
      </c>
      <c r="E37" s="1">
        <v>0.26</v>
      </c>
      <c r="F37" s="1">
        <v>26.61</v>
      </c>
      <c r="G37" s="1">
        <v>41.66</v>
      </c>
      <c r="H37" s="1">
        <v>3.4572692204432811</v>
      </c>
      <c r="I37" s="1">
        <v>0.3</v>
      </c>
      <c r="J37" s="1">
        <v>15.57</v>
      </c>
      <c r="K37" s="1">
        <v>12.919111085955906</v>
      </c>
      <c r="L37" s="1">
        <v>0.28999999999999998</v>
      </c>
      <c r="M37" s="1">
        <v>0.2</v>
      </c>
      <c r="N37" s="1">
        <f t="shared" si="0"/>
        <v>101.26638030639918</v>
      </c>
      <c r="O37" s="7">
        <v>0.51</v>
      </c>
      <c r="P37" s="7">
        <v>0.66</v>
      </c>
      <c r="Q37" s="7">
        <v>7.6614372940164207E-3</v>
      </c>
      <c r="R37" s="12">
        <v>0.92413943018200451</v>
      </c>
      <c r="S37" s="12">
        <v>0.97058055022833534</v>
      </c>
      <c r="T37" s="12">
        <v>7.6661515545607628E-2</v>
      </c>
      <c r="U37" s="12">
        <v>6.6478147280088756E-3</v>
      </c>
      <c r="V37" s="12">
        <v>0.68396528831475534</v>
      </c>
      <c r="W37" s="12">
        <v>0.68396528831475534</v>
      </c>
      <c r="X37" s="12">
        <v>7.2380343619006951E-3</v>
      </c>
      <c r="Y37" s="12">
        <v>4.7407730454183507E-3</v>
      </c>
      <c r="Z37"/>
      <c r="AA37"/>
      <c r="AB37"/>
      <c r="AC37"/>
      <c r="AD37"/>
      <c r="AE37"/>
      <c r="AF37"/>
      <c r="AG37"/>
      <c r="AH37"/>
      <c r="AI37"/>
    </row>
    <row r="38" spans="1:45">
      <c r="B38" s="14" t="s">
        <v>19</v>
      </c>
      <c r="C38" s="4" t="s">
        <v>1</v>
      </c>
      <c r="D38" s="2">
        <v>19</v>
      </c>
      <c r="E38" s="1">
        <v>0.14000000000000001</v>
      </c>
      <c r="F38" s="1">
        <v>26.8</v>
      </c>
      <c r="G38" s="1">
        <v>40.78</v>
      </c>
      <c r="H38" s="1">
        <v>4.3180510578821316</v>
      </c>
      <c r="I38" s="1">
        <v>0.14000000000000001</v>
      </c>
      <c r="J38" s="1">
        <v>15.5</v>
      </c>
      <c r="K38" s="1">
        <v>12.354570110186689</v>
      </c>
      <c r="L38" s="1">
        <v>0.45</v>
      </c>
      <c r="M38" s="1">
        <v>0.26</v>
      </c>
      <c r="N38" s="1">
        <f t="shared" si="0"/>
        <v>100.74262116806882</v>
      </c>
      <c r="O38" s="7">
        <v>0.5</v>
      </c>
      <c r="P38" s="7">
        <v>0.71</v>
      </c>
      <c r="Q38" s="7">
        <v>4.143994898602045E-3</v>
      </c>
      <c r="R38" s="12">
        <v>0.93493559179479091</v>
      </c>
      <c r="S38" s="12">
        <v>0.9543634817938571</v>
      </c>
      <c r="T38" s="12">
        <v>9.6180326545258765E-2</v>
      </c>
      <c r="U38" s="12">
        <v>3.1163050344445078E-3</v>
      </c>
      <c r="V38" s="12">
        <v>0.68396112842592149</v>
      </c>
      <c r="W38" s="12">
        <v>0.68396112842592149</v>
      </c>
      <c r="X38" s="12">
        <v>1.1282086611246946E-2</v>
      </c>
      <c r="Y38" s="12">
        <v>6.1908002318811634E-3</v>
      </c>
      <c r="Z38"/>
      <c r="AA38"/>
      <c r="AB38"/>
      <c r="AC38"/>
      <c r="AD38"/>
      <c r="AE38"/>
      <c r="AF38"/>
      <c r="AG38"/>
      <c r="AH38"/>
      <c r="AI38"/>
    </row>
    <row r="39" spans="1:45">
      <c r="B39" s="14" t="s">
        <v>20</v>
      </c>
      <c r="C39" s="4" t="s">
        <v>1</v>
      </c>
      <c r="D39" s="2">
        <v>20</v>
      </c>
      <c r="E39" s="1">
        <v>0.23</v>
      </c>
      <c r="F39" s="1">
        <v>8.64</v>
      </c>
      <c r="G39" s="1">
        <v>59.55</v>
      </c>
      <c r="H39" s="1">
        <v>1.777835600330256</v>
      </c>
      <c r="I39" s="1">
        <v>0.06</v>
      </c>
      <c r="J39" s="1">
        <v>8.25</v>
      </c>
      <c r="K39" s="1">
        <v>20.330283950304803</v>
      </c>
      <c r="L39" s="1">
        <v>0.47</v>
      </c>
      <c r="M39" s="1">
        <v>0.19</v>
      </c>
      <c r="N39" s="1">
        <f t="shared" si="0"/>
        <v>99.498119550635053</v>
      </c>
      <c r="O39" s="7">
        <v>0.82</v>
      </c>
      <c r="P39" s="7">
        <v>0.42</v>
      </c>
      <c r="Q39" s="7">
        <v>7.7764225673222576E-3</v>
      </c>
      <c r="R39" s="12">
        <v>0.34428767911399588</v>
      </c>
      <c r="S39" s="12">
        <v>1.5918758594903599</v>
      </c>
      <c r="T39" s="12">
        <v>4.5232533338090519E-2</v>
      </c>
      <c r="U39" s="12">
        <v>1.5255414614544814E-3</v>
      </c>
      <c r="V39" s="12">
        <v>0.41582874739639236</v>
      </c>
      <c r="W39" s="12">
        <v>0.41582874739639236</v>
      </c>
      <c r="X39" s="12">
        <v>1.3459707219937552E-2</v>
      </c>
      <c r="Y39" s="12">
        <v>5.167588018944993E-3</v>
      </c>
      <c r="Z39"/>
      <c r="AA39"/>
      <c r="AB39"/>
      <c r="AC39"/>
      <c r="AD39"/>
      <c r="AE39"/>
      <c r="AF39"/>
      <c r="AG39"/>
      <c r="AH39"/>
      <c r="AI39"/>
    </row>
    <row r="40" spans="1:45">
      <c r="B40" s="14" t="s">
        <v>21</v>
      </c>
      <c r="C40" s="4" t="s">
        <v>1</v>
      </c>
      <c r="D40" s="2">
        <v>21</v>
      </c>
      <c r="E40" s="1">
        <v>0.3</v>
      </c>
      <c r="F40" s="1">
        <v>10.199999999999999</v>
      </c>
      <c r="G40" s="1">
        <v>61.73</v>
      </c>
      <c r="H40" s="1">
        <v>0.90273605639421661</v>
      </c>
      <c r="I40" s="1">
        <v>0.16</v>
      </c>
      <c r="J40" s="1">
        <v>12.78</v>
      </c>
      <c r="K40" s="1">
        <v>14.247708156038662</v>
      </c>
      <c r="L40" s="1">
        <v>0.74</v>
      </c>
      <c r="M40" s="1">
        <v>0</v>
      </c>
      <c r="N40" s="1">
        <f t="shared" si="0"/>
        <v>101.06044421243287</v>
      </c>
      <c r="O40" s="7">
        <v>0.8</v>
      </c>
      <c r="P40" s="7">
        <v>0.62</v>
      </c>
      <c r="Q40" s="7">
        <v>9.623526991317511E-3</v>
      </c>
      <c r="R40" s="12">
        <v>0.38562830940039666</v>
      </c>
      <c r="S40" s="12">
        <v>1.5656140354451258</v>
      </c>
      <c r="T40" s="12">
        <v>2.1791197689044139E-2</v>
      </c>
      <c r="U40" s="12">
        <v>3.8597017413989944E-3</v>
      </c>
      <c r="V40" s="12">
        <v>0.61115646945415969</v>
      </c>
      <c r="W40" s="12">
        <v>0.61115646945415969</v>
      </c>
      <c r="X40" s="12">
        <v>2.010622197765306E-2</v>
      </c>
      <c r="Y40" s="12">
        <v>0</v>
      </c>
      <c r="Z40"/>
      <c r="AA40"/>
      <c r="AB40"/>
      <c r="AC40"/>
      <c r="AD40"/>
      <c r="AE40"/>
      <c r="AF40"/>
      <c r="AG40"/>
      <c r="AH40"/>
      <c r="AI40"/>
    </row>
    <row r="41" spans="1:45" ht="19">
      <c r="A41" s="6" t="s">
        <v>426</v>
      </c>
      <c r="B41" s="14" t="s">
        <v>22</v>
      </c>
      <c r="C41" s="3" t="s">
        <v>427</v>
      </c>
      <c r="D41" s="2" t="s">
        <v>23</v>
      </c>
      <c r="E41" s="1">
        <v>3.6700000000000003E-2</v>
      </c>
      <c r="F41" s="1">
        <v>9.9</v>
      </c>
      <c r="G41" s="1">
        <v>61.09</v>
      </c>
      <c r="H41" s="1">
        <v>2.9297602162986061</v>
      </c>
      <c r="I41" s="1">
        <v>0.1668</v>
      </c>
      <c r="J41" s="1">
        <v>13.81</v>
      </c>
      <c r="K41" s="1">
        <v>12.817140952557528</v>
      </c>
      <c r="L41" s="1">
        <v>0</v>
      </c>
      <c r="M41" s="1">
        <v>0.1295</v>
      </c>
      <c r="N41" s="1">
        <f t="shared" si="0"/>
        <v>100.87990116885612</v>
      </c>
      <c r="O41" s="7">
        <f t="shared" ref="O41" si="7">S41/(S41+R41)</f>
        <v>0.80543097427937427</v>
      </c>
      <c r="P41" s="7">
        <f t="shared" ref="P41" si="8">V41/(V41+W41)</f>
        <v>0.5</v>
      </c>
      <c r="Q41" s="7">
        <v>1.1744640275264534E-3</v>
      </c>
      <c r="R41" s="12">
        <v>0.37339162473913695</v>
      </c>
      <c r="S41" s="12">
        <v>1.545678604225651</v>
      </c>
      <c r="T41" s="12">
        <v>7.0552601145214666E-2</v>
      </c>
      <c r="U41" s="12">
        <v>4.0141209174725792E-3</v>
      </c>
      <c r="V41" s="12">
        <v>0.65883381165744026</v>
      </c>
      <c r="W41" s="12">
        <v>0.65883381165744026</v>
      </c>
      <c r="X41" s="12">
        <v>0</v>
      </c>
      <c r="Y41" s="12">
        <v>3.333693661735998E-3</v>
      </c>
      <c r="Z41"/>
      <c r="AA41"/>
      <c r="AB41"/>
      <c r="AC41"/>
      <c r="AD41"/>
      <c r="AE41"/>
      <c r="AF41"/>
      <c r="AG41"/>
      <c r="AH41"/>
      <c r="AI41"/>
      <c r="AR41"/>
      <c r="AS41"/>
    </row>
    <row r="42" spans="1:45">
      <c r="B42" s="14" t="s">
        <v>22</v>
      </c>
      <c r="C42" s="3" t="s">
        <v>427</v>
      </c>
      <c r="D42" s="2" t="s">
        <v>24</v>
      </c>
      <c r="E42" s="1">
        <v>0</v>
      </c>
      <c r="F42" s="1">
        <v>9.92</v>
      </c>
      <c r="G42" s="1">
        <v>60.59</v>
      </c>
      <c r="H42" s="1">
        <v>2.5926908165184401</v>
      </c>
      <c r="I42" s="1">
        <v>0.1678</v>
      </c>
      <c r="J42" s="1">
        <v>13.66</v>
      </c>
      <c r="K42" s="1">
        <v>12.633352413568893</v>
      </c>
      <c r="L42" s="1">
        <v>3.8800000000000001E-2</v>
      </c>
      <c r="M42" s="1">
        <v>7.9600000000000004E-2</v>
      </c>
      <c r="N42" s="1">
        <f t="shared" si="0"/>
        <v>99.682243230087337</v>
      </c>
      <c r="O42" s="7">
        <f t="shared" ref="O42:O60" si="9">S42/(S42+R42)</f>
        <v>0.80382177744582084</v>
      </c>
      <c r="P42" s="7">
        <f t="shared" ref="P42:P60" si="10">V42/(V42+W42)</f>
        <v>0.5</v>
      </c>
      <c r="Q42" s="7">
        <v>0</v>
      </c>
      <c r="R42" s="12">
        <v>0.37836747103759827</v>
      </c>
      <c r="S42" s="12">
        <v>1.5503250520741516</v>
      </c>
      <c r="T42" s="12">
        <v>6.3139977723450258E-2</v>
      </c>
      <c r="U42" s="12">
        <v>4.0837495824004241E-3</v>
      </c>
      <c r="V42" s="12">
        <v>0.65903069430881123</v>
      </c>
      <c r="W42" s="12">
        <v>0.65903069430881123</v>
      </c>
      <c r="X42" s="12">
        <v>1.0635645718470518E-3</v>
      </c>
      <c r="Y42" s="12">
        <v>2.0722480084377042E-3</v>
      </c>
      <c r="Z42"/>
      <c r="AA42"/>
      <c r="AB42"/>
      <c r="AC42"/>
      <c r="AD42"/>
      <c r="AE42"/>
      <c r="AF42"/>
      <c r="AG42"/>
      <c r="AH42"/>
      <c r="AI42"/>
      <c r="AR42"/>
      <c r="AS42"/>
    </row>
    <row r="43" spans="1:45">
      <c r="B43" s="14" t="s">
        <v>22</v>
      </c>
      <c r="C43" s="3" t="s">
        <v>427</v>
      </c>
      <c r="D43" s="2" t="s">
        <v>25</v>
      </c>
      <c r="E43" s="1">
        <v>0</v>
      </c>
      <c r="F43" s="1">
        <v>10.11</v>
      </c>
      <c r="G43" s="1">
        <v>61.27</v>
      </c>
      <c r="H43" s="1">
        <v>3.1073608436015436</v>
      </c>
      <c r="I43" s="1">
        <v>8.0399999999999999E-2</v>
      </c>
      <c r="J43" s="1">
        <v>13.84</v>
      </c>
      <c r="K43" s="1">
        <v>12.836050183850672</v>
      </c>
      <c r="L43" s="1">
        <v>7.4099999999999999E-2</v>
      </c>
      <c r="M43" s="1">
        <v>4.8800000000000003E-2</v>
      </c>
      <c r="N43" s="1">
        <f t="shared" si="0"/>
        <v>101.36671102745221</v>
      </c>
      <c r="O43" s="7">
        <f t="shared" si="9"/>
        <v>0.80258701625781048</v>
      </c>
      <c r="P43" s="7">
        <f t="shared" si="10"/>
        <v>0.5</v>
      </c>
      <c r="Q43" s="7">
        <v>0</v>
      </c>
      <c r="R43" s="12">
        <v>0.37936889719053329</v>
      </c>
      <c r="S43" s="12">
        <v>1.5423329584785352</v>
      </c>
      <c r="T43" s="12">
        <v>7.4448136282274646E-2</v>
      </c>
      <c r="U43" s="12">
        <v>1.925004024328355E-3</v>
      </c>
      <c r="V43" s="12">
        <v>0.65690032919749619</v>
      </c>
      <c r="W43" s="12">
        <v>0.65690032919749619</v>
      </c>
      <c r="X43" s="12">
        <v>1.9982912698712921E-3</v>
      </c>
      <c r="Y43" s="12">
        <v>1.249847228826972E-3</v>
      </c>
      <c r="Z43"/>
      <c r="AA43"/>
      <c r="AB43"/>
      <c r="AC43"/>
      <c r="AD43"/>
      <c r="AE43"/>
      <c r="AF43"/>
      <c r="AG43"/>
      <c r="AH43"/>
      <c r="AI43"/>
      <c r="AR43"/>
      <c r="AS43"/>
    </row>
    <row r="44" spans="1:45">
      <c r="B44" s="14" t="s">
        <v>22</v>
      </c>
      <c r="C44" s="3" t="s">
        <v>427</v>
      </c>
      <c r="D44" s="2" t="s">
        <v>26</v>
      </c>
      <c r="E44" s="1">
        <v>1.9E-3</v>
      </c>
      <c r="F44" s="1">
        <v>9.7100000000000009</v>
      </c>
      <c r="G44" s="1">
        <v>61.16</v>
      </c>
      <c r="H44" s="1">
        <v>3.0811076502578874</v>
      </c>
      <c r="I44" s="1">
        <v>0.123</v>
      </c>
      <c r="J44" s="1">
        <v>13.66</v>
      </c>
      <c r="K44" s="1">
        <v>12.93144828319859</v>
      </c>
      <c r="L44" s="1">
        <v>8.1900000000000001E-2</v>
      </c>
      <c r="M44" s="1">
        <v>0</v>
      </c>
      <c r="N44" s="1">
        <f t="shared" si="0"/>
        <v>100.74935593345648</v>
      </c>
      <c r="O44" s="7">
        <f t="shared" si="9"/>
        <v>0.80862713038991285</v>
      </c>
      <c r="P44" s="7">
        <f t="shared" si="10"/>
        <v>0.5</v>
      </c>
      <c r="Q44" s="7">
        <v>6.0988897611871393E-5</v>
      </c>
      <c r="R44" s="12">
        <v>0.3673433101145761</v>
      </c>
      <c r="S44" s="12">
        <v>1.5521728201656475</v>
      </c>
      <c r="T44" s="12">
        <v>7.4423716288213981E-2</v>
      </c>
      <c r="U44" s="12">
        <v>2.969087818169317E-3</v>
      </c>
      <c r="V44" s="12">
        <v>0.65366679980960651</v>
      </c>
      <c r="W44" s="12">
        <v>0.65366679980960651</v>
      </c>
      <c r="X44" s="12">
        <v>2.2267262223784339E-3</v>
      </c>
      <c r="Y44" s="12">
        <v>0</v>
      </c>
      <c r="Z44"/>
      <c r="AA44"/>
      <c r="AB44"/>
      <c r="AC44"/>
      <c r="AD44"/>
      <c r="AE44"/>
      <c r="AF44"/>
      <c r="AG44"/>
      <c r="AH44"/>
      <c r="AI44"/>
      <c r="AR44"/>
      <c r="AS44"/>
    </row>
    <row r="45" spans="1:45">
      <c r="B45" s="14" t="s">
        <v>22</v>
      </c>
      <c r="C45" s="3" t="s">
        <v>427</v>
      </c>
      <c r="D45" s="2" t="s">
        <v>27</v>
      </c>
      <c r="E45" s="1">
        <v>0</v>
      </c>
      <c r="F45" s="1">
        <v>10.48</v>
      </c>
      <c r="G45" s="1">
        <v>60.46</v>
      </c>
      <c r="H45" s="1">
        <v>2.9109958410584467</v>
      </c>
      <c r="I45" s="1">
        <v>0.14380000000000001</v>
      </c>
      <c r="J45" s="1">
        <v>13.74</v>
      </c>
      <c r="K45" s="1">
        <v>12.934672354191852</v>
      </c>
      <c r="L45" s="1">
        <v>0.1038</v>
      </c>
      <c r="M45" s="1">
        <v>0</v>
      </c>
      <c r="N45" s="1">
        <f t="shared" si="0"/>
        <v>100.7732681952503</v>
      </c>
      <c r="O45" s="7">
        <f t="shared" si="9"/>
        <v>0.79466704752431405</v>
      </c>
      <c r="P45" s="7">
        <f t="shared" si="10"/>
        <v>0.5</v>
      </c>
      <c r="Q45" s="7">
        <v>0</v>
      </c>
      <c r="R45" s="12">
        <v>0.39486677581466395</v>
      </c>
      <c r="S45" s="12">
        <v>1.5281892707369542</v>
      </c>
      <c r="T45" s="12">
        <v>7.0029733047356935E-2</v>
      </c>
      <c r="U45" s="12">
        <v>3.4571102005122485E-3</v>
      </c>
      <c r="V45" s="12">
        <v>0.6548304506589715</v>
      </c>
      <c r="W45" s="12">
        <v>0.6548304506589715</v>
      </c>
      <c r="X45" s="12">
        <v>2.8107141565042381E-3</v>
      </c>
      <c r="Y45" s="12">
        <v>0</v>
      </c>
      <c r="Z45"/>
      <c r="AA45"/>
      <c r="AB45"/>
      <c r="AC45"/>
      <c r="AD45"/>
      <c r="AE45"/>
      <c r="AF45"/>
      <c r="AG45"/>
      <c r="AH45"/>
      <c r="AI45"/>
      <c r="AR45"/>
      <c r="AS45"/>
    </row>
    <row r="46" spans="1:45">
      <c r="B46" s="14" t="s">
        <v>28</v>
      </c>
      <c r="C46" s="3" t="s">
        <v>427</v>
      </c>
      <c r="D46" s="2" t="s">
        <v>29</v>
      </c>
      <c r="E46" s="1">
        <v>0.16</v>
      </c>
      <c r="F46" s="1">
        <v>12.82</v>
      </c>
      <c r="G46" s="1">
        <v>56.78</v>
      </c>
      <c r="H46" s="1">
        <v>0.99014288971786257</v>
      </c>
      <c r="I46" s="1">
        <v>0.05</v>
      </c>
      <c r="J46" s="1">
        <v>10.07</v>
      </c>
      <c r="K46" s="1">
        <v>18.609058524939528</v>
      </c>
      <c r="L46" s="1">
        <v>0.21</v>
      </c>
      <c r="M46" s="1">
        <v>0.02</v>
      </c>
      <c r="N46" s="1">
        <f t="shared" si="0"/>
        <v>99.709201414657386</v>
      </c>
      <c r="O46" s="7">
        <f t="shared" si="9"/>
        <v>0.7481848502501115</v>
      </c>
      <c r="P46" s="7">
        <f t="shared" si="10"/>
        <v>0.5</v>
      </c>
      <c r="Q46" s="7">
        <v>5.2337392217297789E-3</v>
      </c>
      <c r="R46" s="12">
        <v>0.49423767132590557</v>
      </c>
      <c r="S46" s="12">
        <v>1.4684626341036904</v>
      </c>
      <c r="T46" s="12">
        <v>2.4372342218324405E-2</v>
      </c>
      <c r="U46" s="12">
        <v>1.2299369543104003E-3</v>
      </c>
      <c r="V46" s="12">
        <v>0.49105497232129092</v>
      </c>
      <c r="W46" s="12">
        <v>0.49105497232129092</v>
      </c>
      <c r="X46" s="12">
        <v>5.8183136715644268E-3</v>
      </c>
      <c r="Y46" s="12">
        <v>5.2626484333191854E-4</v>
      </c>
      <c r="Z46"/>
      <c r="AA46"/>
      <c r="AB46"/>
      <c r="AC46"/>
      <c r="AD46"/>
      <c r="AE46"/>
      <c r="AF46"/>
      <c r="AG46"/>
      <c r="AH46"/>
      <c r="AI46"/>
      <c r="AR46"/>
      <c r="AS46"/>
    </row>
    <row r="47" spans="1:45">
      <c r="B47" s="14" t="s">
        <v>28</v>
      </c>
      <c r="C47" s="3" t="s">
        <v>427</v>
      </c>
      <c r="D47" s="2" t="s">
        <v>30</v>
      </c>
      <c r="E47" s="1">
        <v>0.15</v>
      </c>
      <c r="F47" s="1">
        <v>10.87</v>
      </c>
      <c r="G47" s="1">
        <v>58.46</v>
      </c>
      <c r="H47" s="1">
        <v>1.5107837214968487</v>
      </c>
      <c r="I47" s="1">
        <v>0.14000000000000001</v>
      </c>
      <c r="J47" s="1">
        <v>9.7899999999999991</v>
      </c>
      <c r="K47" s="1">
        <v>18.870580171503033</v>
      </c>
      <c r="L47" s="1">
        <v>0.23</v>
      </c>
      <c r="M47" s="1">
        <v>0.03</v>
      </c>
      <c r="N47" s="1">
        <f t="shared" si="0"/>
        <v>100.0513638929999</v>
      </c>
      <c r="O47" s="7">
        <f t="shared" si="9"/>
        <v>0.78297923690336668</v>
      </c>
      <c r="P47" s="7">
        <f t="shared" si="10"/>
        <v>0.5</v>
      </c>
      <c r="Q47" s="7">
        <v>4.944053892655168E-3</v>
      </c>
      <c r="R47" s="12">
        <v>0.42225733638988577</v>
      </c>
      <c r="S47" s="12">
        <v>1.5234428370164093</v>
      </c>
      <c r="T47" s="12">
        <v>3.7471539077310823E-2</v>
      </c>
      <c r="U47" s="12">
        <v>3.4700898655419545E-3</v>
      </c>
      <c r="V47" s="12">
        <v>0.48104219711182755</v>
      </c>
      <c r="W47" s="12">
        <v>0.48104219711182755</v>
      </c>
      <c r="X47" s="12">
        <v>6.4210420248055336E-3</v>
      </c>
      <c r="Y47" s="12">
        <v>7.9541807858979948E-4</v>
      </c>
      <c r="Z47"/>
      <c r="AA47"/>
      <c r="AB47"/>
      <c r="AC47"/>
      <c r="AD47"/>
      <c r="AE47"/>
      <c r="AF47"/>
      <c r="AG47"/>
      <c r="AH47"/>
      <c r="AI47"/>
      <c r="AR47"/>
      <c r="AS47"/>
    </row>
    <row r="48" spans="1:45">
      <c r="B48" s="14" t="s">
        <v>28</v>
      </c>
      <c r="C48" s="3" t="s">
        <v>427</v>
      </c>
      <c r="D48" s="2" t="s">
        <v>31</v>
      </c>
      <c r="E48" s="1">
        <v>0.12</v>
      </c>
      <c r="F48" s="1">
        <v>15.34</v>
      </c>
      <c r="G48" s="1">
        <v>54.19</v>
      </c>
      <c r="H48" s="1">
        <v>1.0369029815346142</v>
      </c>
      <c r="I48" s="1">
        <v>0.13</v>
      </c>
      <c r="J48" s="1">
        <v>10.84</v>
      </c>
      <c r="K48" s="1">
        <v>17.846983279427192</v>
      </c>
      <c r="L48" s="1">
        <v>0.22</v>
      </c>
      <c r="M48" s="1">
        <v>0.02</v>
      </c>
      <c r="N48" s="1">
        <f t="shared" si="0"/>
        <v>99.743886260961787</v>
      </c>
      <c r="O48" s="7">
        <f t="shared" si="9"/>
        <v>0.70324734296901692</v>
      </c>
      <c r="P48" s="7">
        <f t="shared" si="10"/>
        <v>0.5</v>
      </c>
      <c r="Q48" s="7">
        <v>3.8622763984079117E-3</v>
      </c>
      <c r="R48" s="12">
        <v>0.58189307192013795</v>
      </c>
      <c r="S48" s="12">
        <v>1.3789758811736312</v>
      </c>
      <c r="T48" s="12">
        <v>2.5113516285252047E-2</v>
      </c>
      <c r="U48" s="12">
        <v>3.1464889120812684E-3</v>
      </c>
      <c r="V48" s="12">
        <v>0.52011566231906181</v>
      </c>
      <c r="W48" s="12">
        <v>0.52011566231906181</v>
      </c>
      <c r="X48" s="12">
        <v>5.9975036954024842E-3</v>
      </c>
      <c r="Y48" s="12">
        <v>5.1781468853057783E-4</v>
      </c>
      <c r="Z48"/>
      <c r="AA48"/>
      <c r="AB48"/>
      <c r="AC48"/>
      <c r="AD48"/>
      <c r="AE48"/>
      <c r="AF48"/>
      <c r="AG48"/>
      <c r="AH48"/>
      <c r="AI48"/>
      <c r="AR48"/>
      <c r="AS48"/>
    </row>
    <row r="49" spans="2:45">
      <c r="B49" s="14" t="s">
        <v>28</v>
      </c>
      <c r="C49" s="3" t="s">
        <v>427</v>
      </c>
      <c r="D49" s="2" t="s">
        <v>32</v>
      </c>
      <c r="E49" s="1">
        <v>0.12</v>
      </c>
      <c r="F49" s="1">
        <v>12.68</v>
      </c>
      <c r="G49" s="1">
        <v>56.17</v>
      </c>
      <c r="H49" s="1">
        <v>1.7510884109517377</v>
      </c>
      <c r="I49" s="1">
        <v>0.14000000000000001</v>
      </c>
      <c r="J49" s="1">
        <v>10.73</v>
      </c>
      <c r="K49" s="1">
        <v>17.434351365832487</v>
      </c>
      <c r="L49" s="1">
        <v>0.22</v>
      </c>
      <c r="M49" s="1">
        <v>0.03</v>
      </c>
      <c r="N49" s="1">
        <f t="shared" si="0"/>
        <v>99.275439776784225</v>
      </c>
      <c r="O49" s="7">
        <f t="shared" si="9"/>
        <v>0.74821860288003927</v>
      </c>
      <c r="P49" s="7">
        <f t="shared" si="10"/>
        <v>0.5</v>
      </c>
      <c r="Q49" s="7">
        <v>3.9265447123866502E-3</v>
      </c>
      <c r="R49" s="12">
        <v>0.48899484115667996</v>
      </c>
      <c r="S49" s="12">
        <v>1.4531456297046337</v>
      </c>
      <c r="T49" s="12">
        <v>4.3116616448994449E-2</v>
      </c>
      <c r="U49" s="12">
        <v>3.4449116324591703E-3</v>
      </c>
      <c r="V49" s="12">
        <v>0.52340464040777235</v>
      </c>
      <c r="W49" s="12">
        <v>0.52340464040777235</v>
      </c>
      <c r="X49" s="12">
        <v>6.097302210791921E-3</v>
      </c>
      <c r="Y49" s="12">
        <v>7.8964669440178029E-4</v>
      </c>
      <c r="Z49"/>
      <c r="AA49"/>
      <c r="AB49"/>
      <c r="AC49"/>
      <c r="AD49"/>
      <c r="AE49"/>
      <c r="AF49"/>
      <c r="AG49"/>
      <c r="AH49"/>
      <c r="AI49"/>
      <c r="AR49"/>
      <c r="AS49"/>
    </row>
    <row r="50" spans="2:45">
      <c r="B50" s="14" t="s">
        <v>28</v>
      </c>
      <c r="C50" s="3" t="s">
        <v>427</v>
      </c>
      <c r="D50" s="2" t="s">
        <v>33</v>
      </c>
      <c r="E50" s="1">
        <v>0.16</v>
      </c>
      <c r="F50" s="1">
        <v>11.8</v>
      </c>
      <c r="G50" s="1">
        <v>57.69</v>
      </c>
      <c r="H50" s="1">
        <v>1.0534300599623447</v>
      </c>
      <c r="I50" s="1">
        <v>0.14000000000000001</v>
      </c>
      <c r="J50" s="1">
        <v>9.8000000000000007</v>
      </c>
      <c r="K50" s="1">
        <v>18.952112032271103</v>
      </c>
      <c r="L50" s="1">
        <v>0.24</v>
      </c>
      <c r="M50" s="1">
        <v>0.03</v>
      </c>
      <c r="N50" s="1">
        <f t="shared" si="0"/>
        <v>99.86554209223344</v>
      </c>
      <c r="O50" s="7">
        <f t="shared" si="9"/>
        <v>0.7663404542615313</v>
      </c>
      <c r="P50" s="7">
        <f t="shared" si="10"/>
        <v>0.5</v>
      </c>
      <c r="Q50" s="7">
        <v>5.2595182879074474E-3</v>
      </c>
      <c r="R50" s="12">
        <v>0.45715525553673247</v>
      </c>
      <c r="S50" s="12">
        <v>1.4993462607694701</v>
      </c>
      <c r="T50" s="12">
        <v>2.6057874695546879E-2</v>
      </c>
      <c r="U50" s="12">
        <v>3.4607862112178509E-3</v>
      </c>
      <c r="V50" s="12">
        <v>0.48024251876469304</v>
      </c>
      <c r="W50" s="12">
        <v>0.48024251876469304</v>
      </c>
      <c r="X50" s="12">
        <v>6.6822538181435494E-3</v>
      </c>
      <c r="Y50" s="12">
        <v>7.932854840077896E-4</v>
      </c>
      <c r="Z50"/>
      <c r="AA50"/>
      <c r="AB50"/>
      <c r="AC50"/>
      <c r="AD50"/>
      <c r="AE50"/>
      <c r="AF50"/>
      <c r="AG50"/>
      <c r="AH50"/>
      <c r="AI50"/>
      <c r="AR50"/>
      <c r="AS50"/>
    </row>
    <row r="51" spans="2:45">
      <c r="B51" s="14" t="s">
        <v>28</v>
      </c>
      <c r="C51" s="3" t="s">
        <v>427</v>
      </c>
      <c r="D51" s="2" t="s">
        <v>34</v>
      </c>
      <c r="E51" s="1">
        <v>0.14000000000000001</v>
      </c>
      <c r="F51" s="1">
        <v>12.39</v>
      </c>
      <c r="G51" s="1">
        <v>56.73</v>
      </c>
      <c r="H51" s="1">
        <v>1.5578354743662723</v>
      </c>
      <c r="I51" s="1">
        <v>0.12</v>
      </c>
      <c r="J51" s="1">
        <v>9.76</v>
      </c>
      <c r="K51" s="1">
        <v>19.148242486163898</v>
      </c>
      <c r="L51" s="1">
        <v>0.23</v>
      </c>
      <c r="M51" s="1">
        <v>0.02</v>
      </c>
      <c r="N51" s="1">
        <f t="shared" si="0"/>
        <v>100.09607796053017</v>
      </c>
      <c r="O51" s="7">
        <f t="shared" si="9"/>
        <v>0.75439481746712256</v>
      </c>
      <c r="P51" s="7">
        <f t="shared" si="10"/>
        <v>0.5</v>
      </c>
      <c r="Q51" s="7">
        <v>4.5835585209292673E-3</v>
      </c>
      <c r="R51" s="12">
        <v>0.47808131898025857</v>
      </c>
      <c r="S51" s="12">
        <v>1.4684627809849824</v>
      </c>
      <c r="T51" s="12">
        <v>3.8379881691916751E-2</v>
      </c>
      <c r="U51" s="12">
        <v>2.9544506504914823E-3</v>
      </c>
      <c r="V51" s="12">
        <v>0.47635761057164383</v>
      </c>
      <c r="W51" s="12">
        <v>0.47635761057164383</v>
      </c>
      <c r="X51" s="12">
        <v>6.3780558839792133E-3</v>
      </c>
      <c r="Y51" s="12">
        <v>5.2672872894819159E-4</v>
      </c>
      <c r="Z51"/>
      <c r="AA51"/>
      <c r="AB51"/>
      <c r="AC51"/>
      <c r="AD51"/>
      <c r="AE51"/>
      <c r="AF51"/>
      <c r="AG51"/>
      <c r="AH51"/>
      <c r="AI51"/>
      <c r="AR51"/>
      <c r="AS51"/>
    </row>
    <row r="52" spans="2:45">
      <c r="B52" s="14" t="s">
        <v>28</v>
      </c>
      <c r="C52" s="3" t="s">
        <v>427</v>
      </c>
      <c r="D52" s="2" t="s">
        <v>35</v>
      </c>
      <c r="E52" s="1">
        <v>0.12</v>
      </c>
      <c r="F52" s="1">
        <v>10.15</v>
      </c>
      <c r="G52" s="1">
        <v>59.11</v>
      </c>
      <c r="H52" s="1">
        <v>1.600861709729916</v>
      </c>
      <c r="I52" s="1">
        <v>0.13</v>
      </c>
      <c r="J52" s="1">
        <v>9.51</v>
      </c>
      <c r="K52" s="1">
        <v>19.129527005803173</v>
      </c>
      <c r="L52" s="1">
        <v>0.24</v>
      </c>
      <c r="M52" s="1">
        <v>0.01</v>
      </c>
      <c r="N52" s="1">
        <f t="shared" ref="N52:N83" si="11">SUM(E52:M52)</f>
        <v>100.00038871553308</v>
      </c>
      <c r="O52" s="7">
        <f t="shared" si="9"/>
        <v>0.79619873560098764</v>
      </c>
      <c r="P52" s="7">
        <f t="shared" si="10"/>
        <v>0.5</v>
      </c>
      <c r="Q52" s="7">
        <v>3.977656517437307E-3</v>
      </c>
      <c r="R52" s="12">
        <v>0.39652246438226069</v>
      </c>
      <c r="S52" s="12">
        <v>1.5491105303470019</v>
      </c>
      <c r="T52" s="12">
        <v>3.9930720478718484E-2</v>
      </c>
      <c r="U52" s="12">
        <v>3.2404858785723932E-3</v>
      </c>
      <c r="V52" s="12">
        <v>0.46993208107885676</v>
      </c>
      <c r="W52" s="12">
        <v>0.46993208107885676</v>
      </c>
      <c r="X52" s="12">
        <v>6.7381862738318107E-3</v>
      </c>
      <c r="Y52" s="12">
        <v>2.6664183996612169E-4</v>
      </c>
      <c r="Z52"/>
      <c r="AA52"/>
      <c r="AB52"/>
      <c r="AC52"/>
      <c r="AD52"/>
      <c r="AE52"/>
      <c r="AF52"/>
      <c r="AG52"/>
      <c r="AH52"/>
      <c r="AI52"/>
      <c r="AR52"/>
      <c r="AS52"/>
    </row>
    <row r="53" spans="2:45">
      <c r="B53" s="14" t="s">
        <v>28</v>
      </c>
      <c r="C53" s="3" t="s">
        <v>427</v>
      </c>
      <c r="D53" s="2" t="s">
        <v>36</v>
      </c>
      <c r="E53" s="1">
        <v>0.16</v>
      </c>
      <c r="F53" s="1">
        <v>12.3</v>
      </c>
      <c r="G53" s="1">
        <v>56.63</v>
      </c>
      <c r="H53" s="1">
        <v>1.5770824995259884</v>
      </c>
      <c r="I53" s="1">
        <v>0.12</v>
      </c>
      <c r="J53" s="1">
        <v>9.61</v>
      </c>
      <c r="K53" s="1">
        <v>19.360923800987852</v>
      </c>
      <c r="L53" s="1">
        <v>0.24</v>
      </c>
      <c r="M53" s="1">
        <v>0.01</v>
      </c>
      <c r="N53" s="1">
        <f t="shared" si="11"/>
        <v>100.00800630051384</v>
      </c>
      <c r="O53" s="7">
        <f t="shared" si="9"/>
        <v>0.7554172791733762</v>
      </c>
      <c r="P53" s="7">
        <f t="shared" si="10"/>
        <v>0.5</v>
      </c>
      <c r="Q53" s="7">
        <v>5.2495800999496035E-3</v>
      </c>
      <c r="R53" s="12">
        <v>0.47562581487705985</v>
      </c>
      <c r="S53" s="12">
        <v>1.4690161175929548</v>
      </c>
      <c r="T53" s="12">
        <v>3.8937341319093655E-2</v>
      </c>
      <c r="U53" s="12">
        <v>2.9607830054963467E-3</v>
      </c>
      <c r="V53" s="12">
        <v>0.47004183960222906</v>
      </c>
      <c r="W53" s="12">
        <v>0.47004183960222906</v>
      </c>
      <c r="X53" s="12">
        <v>6.6696272826337454E-3</v>
      </c>
      <c r="Y53" s="12">
        <v>2.6392884053031389E-4</v>
      </c>
      <c r="Z53"/>
      <c r="AA53"/>
      <c r="AB53"/>
      <c r="AC53"/>
      <c r="AD53"/>
      <c r="AE53"/>
      <c r="AF53"/>
      <c r="AG53"/>
      <c r="AH53"/>
      <c r="AI53"/>
      <c r="AR53"/>
      <c r="AS53"/>
    </row>
    <row r="54" spans="2:45">
      <c r="B54" s="14" t="s">
        <v>28</v>
      </c>
      <c r="C54" s="3" t="s">
        <v>427</v>
      </c>
      <c r="D54" s="2" t="s">
        <v>37</v>
      </c>
      <c r="E54" s="1">
        <v>0.13</v>
      </c>
      <c r="F54" s="1">
        <v>8.9499999999999993</v>
      </c>
      <c r="G54" s="1">
        <v>59.81</v>
      </c>
      <c r="H54" s="1">
        <v>1.6926186467914446</v>
      </c>
      <c r="I54" s="1">
        <v>0.12</v>
      </c>
      <c r="J54" s="1">
        <v>9.2100000000000009</v>
      </c>
      <c r="K54" s="1">
        <v>19.166963103459821</v>
      </c>
      <c r="L54" s="1">
        <v>0.26</v>
      </c>
      <c r="M54" s="1">
        <v>0.02</v>
      </c>
      <c r="N54" s="1">
        <f t="shared" si="11"/>
        <v>99.35958175025128</v>
      </c>
      <c r="O54" s="7">
        <f t="shared" si="9"/>
        <v>0.81761868307578411</v>
      </c>
      <c r="P54" s="7">
        <f t="shared" si="10"/>
        <v>0.5</v>
      </c>
      <c r="Q54" s="7">
        <v>4.3660642183432257E-3</v>
      </c>
      <c r="R54" s="12">
        <v>0.35426277884975843</v>
      </c>
      <c r="S54" s="12">
        <v>1.5881663297028661</v>
      </c>
      <c r="T54" s="12">
        <v>4.2777281875958195E-2</v>
      </c>
      <c r="U54" s="12">
        <v>3.0307405673661784E-3</v>
      </c>
      <c r="V54" s="12">
        <v>0.46112104431693679</v>
      </c>
      <c r="W54" s="12">
        <v>0.46112104431693679</v>
      </c>
      <c r="X54" s="12">
        <v>7.3961524474874998E-3</v>
      </c>
      <c r="Y54" s="12">
        <v>5.4032993462082212E-4</v>
      </c>
      <c r="Z54"/>
      <c r="AA54"/>
      <c r="AB54"/>
      <c r="AC54"/>
      <c r="AD54"/>
      <c r="AE54"/>
      <c r="AF54"/>
      <c r="AG54"/>
      <c r="AH54"/>
      <c r="AI54"/>
      <c r="AR54"/>
      <c r="AS54"/>
    </row>
    <row r="55" spans="2:45">
      <c r="B55" s="14" t="s">
        <v>28</v>
      </c>
      <c r="C55" s="3" t="s">
        <v>427</v>
      </c>
      <c r="D55" s="2" t="s">
        <v>38</v>
      </c>
      <c r="E55" s="1">
        <v>0.13</v>
      </c>
      <c r="F55" s="1">
        <v>8.5</v>
      </c>
      <c r="G55" s="1">
        <v>60.21</v>
      </c>
      <c r="H55" s="1">
        <v>1.8748147261688568</v>
      </c>
      <c r="I55" s="1">
        <v>0.12</v>
      </c>
      <c r="J55" s="1">
        <v>8.9</v>
      </c>
      <c r="K55" s="1">
        <v>19.673021064996057</v>
      </c>
      <c r="L55" s="1">
        <v>0.27</v>
      </c>
      <c r="M55" s="1">
        <v>0.01</v>
      </c>
      <c r="N55" s="1">
        <f t="shared" si="11"/>
        <v>99.687835791164929</v>
      </c>
      <c r="O55" s="7">
        <f t="shared" si="9"/>
        <v>0.82614509936646341</v>
      </c>
      <c r="P55" s="7">
        <f t="shared" si="10"/>
        <v>0.5</v>
      </c>
      <c r="Q55" s="7">
        <v>4.3717170068880706E-3</v>
      </c>
      <c r="R55" s="12">
        <v>0.33688629000737447</v>
      </c>
      <c r="S55" s="12">
        <v>1.6008577067378591</v>
      </c>
      <c r="T55" s="12">
        <v>4.7443240243877582E-2</v>
      </c>
      <c r="U55" s="12">
        <v>3.0346644985556528E-3</v>
      </c>
      <c r="V55" s="12">
        <v>0.44617706366035004</v>
      </c>
      <c r="W55" s="12">
        <v>0.44617706366035004</v>
      </c>
      <c r="X55" s="12">
        <v>7.6905640273494148E-3</v>
      </c>
      <c r="Y55" s="12">
        <v>2.7051475269057438E-4</v>
      </c>
      <c r="Z55"/>
      <c r="AA55"/>
      <c r="AB55"/>
      <c r="AC55"/>
      <c r="AD55"/>
      <c r="AE55"/>
      <c r="AF55"/>
      <c r="AG55"/>
      <c r="AH55"/>
      <c r="AI55"/>
      <c r="AR55"/>
      <c r="AS55"/>
    </row>
    <row r="56" spans="2:45">
      <c r="B56" s="14" t="s">
        <v>28</v>
      </c>
      <c r="C56" s="3" t="s">
        <v>427</v>
      </c>
      <c r="D56" s="2" t="s">
        <v>39</v>
      </c>
      <c r="E56" s="1">
        <v>0.13</v>
      </c>
      <c r="F56" s="1">
        <v>7.66</v>
      </c>
      <c r="G56" s="1">
        <v>61.1</v>
      </c>
      <c r="H56" s="1">
        <v>1.8225884725890877</v>
      </c>
      <c r="I56" s="1">
        <v>0.12</v>
      </c>
      <c r="J56" s="1">
        <v>8.86</v>
      </c>
      <c r="K56" s="1">
        <v>19.540014823053045</v>
      </c>
      <c r="L56" s="1">
        <v>0.27</v>
      </c>
      <c r="M56" s="1">
        <v>0.02</v>
      </c>
      <c r="N56" s="1">
        <f t="shared" si="11"/>
        <v>99.522603295642128</v>
      </c>
      <c r="O56" s="7">
        <f t="shared" si="9"/>
        <v>0.84254362038110397</v>
      </c>
      <c r="P56" s="7">
        <f t="shared" si="10"/>
        <v>0.5</v>
      </c>
      <c r="Q56" s="7">
        <v>4.3957854094804705E-3</v>
      </c>
      <c r="R56" s="12">
        <v>0.30526542864355682</v>
      </c>
      <c r="S56" s="12">
        <v>1.6334647097123141</v>
      </c>
      <c r="T56" s="12">
        <v>4.6375547255811611E-2</v>
      </c>
      <c r="U56" s="12">
        <v>3.0513717846789353E-3</v>
      </c>
      <c r="V56" s="12">
        <v>0.44661715250989736</v>
      </c>
      <c r="W56" s="12">
        <v>0.44661715250989736</v>
      </c>
      <c r="X56" s="12">
        <v>7.7329042773887548E-3</v>
      </c>
      <c r="Y56" s="12">
        <v>5.4400813275555645E-4</v>
      </c>
      <c r="Z56"/>
      <c r="AA56"/>
      <c r="AB56"/>
      <c r="AC56"/>
      <c r="AD56"/>
      <c r="AE56"/>
      <c r="AF56"/>
      <c r="AG56"/>
      <c r="AH56"/>
      <c r="AI56"/>
      <c r="AR56"/>
      <c r="AS56"/>
    </row>
    <row r="57" spans="2:45">
      <c r="B57" s="14" t="s">
        <v>28</v>
      </c>
      <c r="C57" s="3" t="s">
        <v>427</v>
      </c>
      <c r="D57" s="2" t="s">
        <v>40</v>
      </c>
      <c r="E57" s="1">
        <v>0.14000000000000001</v>
      </c>
      <c r="F57" s="1">
        <v>7.45</v>
      </c>
      <c r="G57" s="1">
        <v>61.11</v>
      </c>
      <c r="H57" s="1">
        <v>2.4133707323907903</v>
      </c>
      <c r="I57" s="1">
        <v>0.12</v>
      </c>
      <c r="J57" s="1">
        <v>9.0500000000000007</v>
      </c>
      <c r="K57" s="1">
        <v>19.358422440324055</v>
      </c>
      <c r="L57" s="1">
        <v>0.25</v>
      </c>
      <c r="M57" s="1">
        <v>0.03</v>
      </c>
      <c r="N57" s="1">
        <f t="shared" si="11"/>
        <v>99.921793172714843</v>
      </c>
      <c r="O57" s="7">
        <f t="shared" si="9"/>
        <v>0.84621768511522211</v>
      </c>
      <c r="P57" s="7">
        <f t="shared" si="10"/>
        <v>0.5</v>
      </c>
      <c r="Q57" s="7">
        <v>4.7159852479037841E-3</v>
      </c>
      <c r="R57" s="12">
        <v>0.29577155025461749</v>
      </c>
      <c r="S57" s="12">
        <v>1.6275416114455792</v>
      </c>
      <c r="T57" s="12">
        <v>6.1175248390494374E-2</v>
      </c>
      <c r="U57" s="12">
        <v>3.0398097067500245E-3</v>
      </c>
      <c r="V57" s="12">
        <v>0.45446613512192913</v>
      </c>
      <c r="W57" s="12">
        <v>0.45446613512192913</v>
      </c>
      <c r="X57" s="12">
        <v>7.132965937739909E-3</v>
      </c>
      <c r="Y57" s="12">
        <v>8.1292021385487908E-4</v>
      </c>
      <c r="Z57"/>
      <c r="AA57"/>
      <c r="AB57"/>
      <c r="AC57"/>
      <c r="AD57"/>
      <c r="AE57"/>
      <c r="AF57"/>
      <c r="AG57"/>
      <c r="AH57"/>
      <c r="AI57"/>
      <c r="AR57"/>
      <c r="AS57"/>
    </row>
    <row r="58" spans="2:45">
      <c r="B58" s="14" t="s">
        <v>28</v>
      </c>
      <c r="C58" s="3" t="s">
        <v>427</v>
      </c>
      <c r="D58" s="2" t="s">
        <v>41</v>
      </c>
      <c r="E58" s="1">
        <v>0.13</v>
      </c>
      <c r="F58" s="1">
        <v>13.53</v>
      </c>
      <c r="G58" s="1">
        <v>55.71</v>
      </c>
      <c r="H58" s="1">
        <v>1.2229717216420699</v>
      </c>
      <c r="I58" s="1">
        <v>0.14000000000000001</v>
      </c>
      <c r="J58" s="1">
        <v>10.58</v>
      </c>
      <c r="K58" s="1">
        <v>17.869556578194999</v>
      </c>
      <c r="L58" s="1">
        <v>0.22</v>
      </c>
      <c r="M58" s="1">
        <v>0.03</v>
      </c>
      <c r="N58" s="1">
        <f t="shared" si="11"/>
        <v>99.432528299837074</v>
      </c>
      <c r="O58" s="7">
        <f t="shared" si="9"/>
        <v>0.73419804563378588</v>
      </c>
      <c r="P58" s="7">
        <f t="shared" si="10"/>
        <v>0.5</v>
      </c>
      <c r="Q58" s="7">
        <v>4.2356916882603859E-3</v>
      </c>
      <c r="R58" s="12">
        <v>0.51955856387834909</v>
      </c>
      <c r="S58" s="12">
        <v>1.4351244448196105</v>
      </c>
      <c r="T58" s="12">
        <v>2.998504473333341E-2</v>
      </c>
      <c r="U58" s="12">
        <v>3.4302815960932979E-3</v>
      </c>
      <c r="V58" s="12">
        <v>0.51389595785882924</v>
      </c>
      <c r="W58" s="12">
        <v>0.51389595785882924</v>
      </c>
      <c r="X58" s="12">
        <v>6.0714078591815376E-3</v>
      </c>
      <c r="Y58" s="12">
        <v>7.8629318026619648E-4</v>
      </c>
      <c r="Z58"/>
      <c r="AA58"/>
      <c r="AB58"/>
      <c r="AC58"/>
      <c r="AD58"/>
      <c r="AE58"/>
      <c r="AF58"/>
      <c r="AG58"/>
      <c r="AH58"/>
      <c r="AI58"/>
      <c r="AR58"/>
      <c r="AS58"/>
    </row>
    <row r="59" spans="2:45">
      <c r="B59" s="14" t="s">
        <v>28</v>
      </c>
      <c r="C59" s="3" t="s">
        <v>427</v>
      </c>
      <c r="D59" s="2" t="s">
        <v>42</v>
      </c>
      <c r="E59" s="1">
        <v>0.12</v>
      </c>
      <c r="F59" s="1">
        <v>8.93</v>
      </c>
      <c r="G59" s="1">
        <v>60.71</v>
      </c>
      <c r="H59" s="1">
        <v>1.2223345952913238</v>
      </c>
      <c r="I59" s="1">
        <v>0.13</v>
      </c>
      <c r="J59" s="1">
        <v>9.7100000000000009</v>
      </c>
      <c r="K59" s="1">
        <v>18.48012987150106</v>
      </c>
      <c r="L59" s="1">
        <v>0.24</v>
      </c>
      <c r="M59" s="1">
        <v>0.03</v>
      </c>
      <c r="N59" s="1">
        <f t="shared" si="11"/>
        <v>99.572464466792383</v>
      </c>
      <c r="O59" s="7">
        <f t="shared" si="9"/>
        <v>0.82016549363974223</v>
      </c>
      <c r="P59" s="7">
        <f t="shared" si="10"/>
        <v>0.5</v>
      </c>
      <c r="Q59" s="7">
        <v>4.0080595154982045E-3</v>
      </c>
      <c r="R59" s="12">
        <v>0.35152814081305273</v>
      </c>
      <c r="S59" s="12">
        <v>1.6032031725915366</v>
      </c>
      <c r="T59" s="12">
        <v>3.0722058857334034E-2</v>
      </c>
      <c r="U59" s="12">
        <v>3.2652543535401806E-3</v>
      </c>
      <c r="V59" s="12">
        <v>0.48348242434859123</v>
      </c>
      <c r="W59" s="12">
        <v>0.48348242434859123</v>
      </c>
      <c r="X59" s="12">
        <v>6.7896892287298023E-3</v>
      </c>
      <c r="Y59" s="12">
        <v>8.0603970646116077E-4</v>
      </c>
      <c r="Z59"/>
      <c r="AA59"/>
      <c r="AB59"/>
      <c r="AC59"/>
      <c r="AD59"/>
      <c r="AE59"/>
      <c r="AF59"/>
      <c r="AG59"/>
      <c r="AH59"/>
      <c r="AI59"/>
      <c r="AR59"/>
      <c r="AS59"/>
    </row>
    <row r="60" spans="2:45">
      <c r="B60" s="14" t="s">
        <v>28</v>
      </c>
      <c r="C60" s="3" t="s">
        <v>427</v>
      </c>
      <c r="D60" s="2" t="s">
        <v>43</v>
      </c>
      <c r="E60" s="1">
        <v>0.12</v>
      </c>
      <c r="F60" s="1">
        <v>8.8699999999999992</v>
      </c>
      <c r="G60" s="1">
        <v>60.64</v>
      </c>
      <c r="H60" s="1">
        <v>1.5968887080091001</v>
      </c>
      <c r="I60" s="1">
        <v>0.13</v>
      </c>
      <c r="J60" s="1">
        <v>10.029999999999999</v>
      </c>
      <c r="K60" s="1">
        <v>18.023101956500007</v>
      </c>
      <c r="L60" s="1">
        <v>0.22</v>
      </c>
      <c r="M60" s="1">
        <v>0.03</v>
      </c>
      <c r="N60" s="1">
        <f t="shared" si="11"/>
        <v>99.65999066450911</v>
      </c>
      <c r="O60" s="7">
        <f t="shared" si="9"/>
        <v>0.82098820325144384</v>
      </c>
      <c r="P60" s="7">
        <f t="shared" si="10"/>
        <v>0.5</v>
      </c>
      <c r="Q60" s="7">
        <v>3.9976584235314454E-3</v>
      </c>
      <c r="R60" s="12">
        <v>0.34826014772645475</v>
      </c>
      <c r="S60" s="12">
        <v>1.5971990569293608</v>
      </c>
      <c r="T60" s="12">
        <v>4.0031916749383001E-2</v>
      </c>
      <c r="U60" s="12">
        <v>3.2567808738688565E-3</v>
      </c>
      <c r="V60" s="12">
        <v>0.49811992723094206</v>
      </c>
      <c r="W60" s="12">
        <v>0.49811992723094206</v>
      </c>
      <c r="X60" s="12">
        <v>6.2077305440827509E-3</v>
      </c>
      <c r="Y60" s="12">
        <v>8.0394799772197053E-4</v>
      </c>
      <c r="Z60"/>
      <c r="AA60"/>
      <c r="AB60"/>
      <c r="AC60"/>
      <c r="AD60"/>
      <c r="AE60"/>
      <c r="AF60"/>
      <c r="AG60"/>
      <c r="AH60"/>
      <c r="AI60"/>
      <c r="AR60"/>
      <c r="AS60"/>
    </row>
    <row r="61" spans="2:45">
      <c r="B61" s="14" t="s">
        <v>28</v>
      </c>
      <c r="C61" s="3" t="s">
        <v>427</v>
      </c>
      <c r="D61" s="2" t="s">
        <v>44</v>
      </c>
      <c r="E61" s="1">
        <v>0.16</v>
      </c>
      <c r="F61" s="1">
        <v>11.72</v>
      </c>
      <c r="G61" s="1">
        <v>56.88</v>
      </c>
      <c r="H61" s="1">
        <v>1.8114780709126328</v>
      </c>
      <c r="I61" s="1">
        <v>0.14000000000000001</v>
      </c>
      <c r="J61" s="1">
        <v>10.1</v>
      </c>
      <c r="K61" s="1">
        <v>18.310012084822958</v>
      </c>
      <c r="L61" s="1">
        <v>0.23</v>
      </c>
      <c r="M61" s="1">
        <v>0.05</v>
      </c>
      <c r="N61" s="1">
        <f t="shared" si="11"/>
        <v>99.401490155735587</v>
      </c>
      <c r="O61" s="7">
        <f t="shared" ref="O61:O72" si="12">S61/(S61+R61)</f>
        <v>0.76502404764062459</v>
      </c>
      <c r="P61" s="7">
        <f t="shared" ref="P61:P71" si="13">V61/(V61+W61)</f>
        <v>0.49578941651194436</v>
      </c>
      <c r="Q61" s="7">
        <v>5.2737568540366844E-3</v>
      </c>
      <c r="R61" s="7">
        <v>0.45528511784514658</v>
      </c>
      <c r="S61" s="12">
        <v>1.4822966358350238</v>
      </c>
      <c r="T61" s="12">
        <v>4.493042211080045E-2</v>
      </c>
      <c r="U61" s="12">
        <v>3.4701552504777531E-3</v>
      </c>
      <c r="V61" s="12">
        <v>0.49628373210252213</v>
      </c>
      <c r="W61" s="12">
        <v>0.50471329521212982</v>
      </c>
      <c r="X61" s="12">
        <v>6.4211630128596826E-3</v>
      </c>
      <c r="Y61" s="12">
        <v>1.3257217770027553E-3</v>
      </c>
      <c r="Z61"/>
      <c r="AA61"/>
      <c r="AB61"/>
      <c r="AC61"/>
      <c r="AD61"/>
      <c r="AE61"/>
      <c r="AF61"/>
      <c r="AG61"/>
      <c r="AH61"/>
      <c r="AI61"/>
      <c r="AR61"/>
      <c r="AS61"/>
    </row>
    <row r="62" spans="2:45">
      <c r="B62" s="14" t="s">
        <v>28</v>
      </c>
      <c r="C62" s="3" t="s">
        <v>427</v>
      </c>
      <c r="D62" s="2" t="s">
        <v>45</v>
      </c>
      <c r="E62" s="1">
        <v>0.12</v>
      </c>
      <c r="F62" s="1">
        <v>12.44</v>
      </c>
      <c r="G62" s="1">
        <v>56.15</v>
      </c>
      <c r="H62" s="1">
        <v>2.2706407162205111</v>
      </c>
      <c r="I62" s="1">
        <v>0.14000000000000001</v>
      </c>
      <c r="J62" s="1">
        <v>9.75</v>
      </c>
      <c r="K62" s="1">
        <v>19.18685248053611</v>
      </c>
      <c r="L62" s="1">
        <v>0.25</v>
      </c>
      <c r="M62" s="1">
        <v>0.05</v>
      </c>
      <c r="N62" s="1">
        <f t="shared" si="11"/>
        <v>100.35749319675661</v>
      </c>
      <c r="O62" s="7">
        <f t="shared" si="12"/>
        <v>0.75173491377618096</v>
      </c>
      <c r="P62" s="7">
        <f t="shared" si="13"/>
        <v>0.47529809391293121</v>
      </c>
      <c r="Q62" s="7">
        <v>3.9206246181046449E-3</v>
      </c>
      <c r="R62" s="7">
        <v>0.47901610994312688</v>
      </c>
      <c r="S62" s="12">
        <v>1.4504380764231279</v>
      </c>
      <c r="T62" s="12">
        <v>5.5825128994287709E-2</v>
      </c>
      <c r="U62" s="12">
        <v>3.4397177016240012E-3</v>
      </c>
      <c r="V62" s="12">
        <v>0.47488360678992297</v>
      </c>
      <c r="W62" s="12">
        <v>0.52424433601414777</v>
      </c>
      <c r="X62" s="12">
        <v>6.918305956542462E-3</v>
      </c>
      <c r="Y62" s="12">
        <v>1.3140935591158325E-3</v>
      </c>
      <c r="Z62"/>
      <c r="AA62"/>
      <c r="AB62"/>
      <c r="AC62"/>
      <c r="AD62"/>
      <c r="AE62"/>
      <c r="AF62"/>
      <c r="AG62"/>
      <c r="AR62"/>
      <c r="AS62"/>
    </row>
    <row r="63" spans="2:45">
      <c r="B63" s="14" t="s">
        <v>28</v>
      </c>
      <c r="C63" s="3" t="s">
        <v>427</v>
      </c>
      <c r="D63" s="2" t="s">
        <v>46</v>
      </c>
      <c r="E63" s="1">
        <v>0.12</v>
      </c>
      <c r="F63" s="1">
        <v>8.2799999999999994</v>
      </c>
      <c r="G63" s="1">
        <v>60.28</v>
      </c>
      <c r="H63" s="1">
        <v>2.1814127950251017</v>
      </c>
      <c r="I63" s="1">
        <v>0.13</v>
      </c>
      <c r="J63" s="1">
        <v>9.01</v>
      </c>
      <c r="K63" s="1">
        <v>19.497140746555043</v>
      </c>
      <c r="L63" s="1">
        <v>0.26</v>
      </c>
      <c r="M63" s="1">
        <v>0.01</v>
      </c>
      <c r="N63" s="1">
        <f t="shared" si="11"/>
        <v>99.768553541580161</v>
      </c>
      <c r="O63" s="7">
        <f t="shared" si="12"/>
        <v>0.83004334574517757</v>
      </c>
      <c r="P63" s="7">
        <f t="shared" si="13"/>
        <v>0.45168549855816714</v>
      </c>
      <c r="Q63" s="7">
        <v>4.0339514592714829E-3</v>
      </c>
      <c r="R63" s="7">
        <v>0.32804655506162889</v>
      </c>
      <c r="S63" s="12">
        <v>1.6021312099688374</v>
      </c>
      <c r="T63" s="12">
        <v>5.5181636454319616E-2</v>
      </c>
      <c r="U63" s="12">
        <v>3.286347798335699E-3</v>
      </c>
      <c r="V63" s="12">
        <v>0.45152599519229342</v>
      </c>
      <c r="W63" s="12">
        <v>0.54812087554767308</v>
      </c>
      <c r="X63" s="12">
        <v>7.4030129514096737E-3</v>
      </c>
      <c r="Y63" s="12">
        <v>2.7041556623073171E-4</v>
      </c>
      <c r="Z63"/>
      <c r="AA63"/>
      <c r="AB63"/>
      <c r="AC63"/>
      <c r="AD63"/>
      <c r="AE63"/>
      <c r="AF63"/>
      <c r="AG63"/>
      <c r="AR63"/>
      <c r="AS63"/>
    </row>
    <row r="64" spans="2:45">
      <c r="B64" s="14" t="s">
        <v>28</v>
      </c>
      <c r="C64" s="3" t="s">
        <v>427</v>
      </c>
      <c r="D64" s="2" t="s">
        <v>47</v>
      </c>
      <c r="E64" s="1">
        <v>0.14000000000000001</v>
      </c>
      <c r="F64" s="1">
        <v>8.06</v>
      </c>
      <c r="G64" s="1">
        <v>61.11</v>
      </c>
      <c r="H64" s="1">
        <v>1.8856503045202719</v>
      </c>
      <c r="I64" s="1">
        <v>0.12</v>
      </c>
      <c r="J64" s="1">
        <v>9.75</v>
      </c>
      <c r="K64" s="1">
        <v>18.323271092280212</v>
      </c>
      <c r="L64" s="1">
        <v>0.23</v>
      </c>
      <c r="M64" s="1">
        <v>0.03</v>
      </c>
      <c r="N64" s="1">
        <f t="shared" si="11"/>
        <v>99.648921396800489</v>
      </c>
      <c r="O64" s="7">
        <f t="shared" si="12"/>
        <v>0.83569497163361328</v>
      </c>
      <c r="P64" s="7">
        <f t="shared" si="13"/>
        <v>0.48679438467053299</v>
      </c>
      <c r="Q64" s="7">
        <v>4.690560924365466E-3</v>
      </c>
      <c r="R64" s="7">
        <v>0.31826399508402836</v>
      </c>
      <c r="S64" s="12">
        <v>1.618767380330276</v>
      </c>
      <c r="T64" s="12">
        <v>4.754065912806027E-2</v>
      </c>
      <c r="U64" s="12">
        <v>3.0234218044524748E-3</v>
      </c>
      <c r="V64" s="12">
        <v>0.48697863367657063</v>
      </c>
      <c r="W64" s="12">
        <v>0.51339986084152522</v>
      </c>
      <c r="X64" s="12">
        <v>6.5269505268031047E-3</v>
      </c>
      <c r="Y64" s="12">
        <v>8.0853768391862195E-4</v>
      </c>
      <c r="Z64"/>
      <c r="AA64"/>
      <c r="AB64"/>
      <c r="AC64"/>
      <c r="AD64"/>
      <c r="AE64"/>
      <c r="AF64"/>
      <c r="AG64"/>
      <c r="AR64"/>
      <c r="AS64"/>
    </row>
    <row r="65" spans="2:35">
      <c r="B65" s="14" t="s">
        <v>28</v>
      </c>
      <c r="C65" s="3" t="s">
        <v>427</v>
      </c>
      <c r="D65" s="2" t="s">
        <v>48</v>
      </c>
      <c r="E65" s="1">
        <v>0.14000000000000001</v>
      </c>
      <c r="F65" s="1">
        <v>9.6300000000000008</v>
      </c>
      <c r="G65" s="1">
        <v>59.42</v>
      </c>
      <c r="H65" s="1">
        <v>1.178006004459305</v>
      </c>
      <c r="I65" s="1">
        <v>0.13</v>
      </c>
      <c r="J65" s="1">
        <v>9.11</v>
      </c>
      <c r="K65" s="1">
        <v>19.460017225653036</v>
      </c>
      <c r="L65" s="1">
        <v>0.26</v>
      </c>
      <c r="M65" s="1">
        <v>0.01</v>
      </c>
      <c r="N65" s="1">
        <f t="shared" si="11"/>
        <v>99.338023230112341</v>
      </c>
      <c r="O65" s="7">
        <f t="shared" si="12"/>
        <v>0.80542066473207863</v>
      </c>
      <c r="P65" s="7">
        <f t="shared" si="13"/>
        <v>0.45489312182320368</v>
      </c>
      <c r="Q65" s="7">
        <v>4.6908185192002759E-3</v>
      </c>
      <c r="R65" s="7">
        <v>0.38027922939895464</v>
      </c>
      <c r="S65" s="12">
        <v>1.5740867307649966</v>
      </c>
      <c r="T65" s="12">
        <v>2.9701295802672334E-2</v>
      </c>
      <c r="U65" s="12">
        <v>3.275553497488079E-3</v>
      </c>
      <c r="V65" s="12">
        <v>0.45503784495799754</v>
      </c>
      <c r="W65" s="12">
        <v>0.54528030259766092</v>
      </c>
      <c r="X65" s="12">
        <v>7.3786970987123985E-3</v>
      </c>
      <c r="Y65" s="12">
        <v>2.6952736231717988E-4</v>
      </c>
      <c r="Z65"/>
      <c r="AA65"/>
      <c r="AB65"/>
      <c r="AC65"/>
      <c r="AD65"/>
      <c r="AE65"/>
      <c r="AF65"/>
      <c r="AG65"/>
      <c r="AH65"/>
      <c r="AI65"/>
    </row>
    <row r="66" spans="2:35">
      <c r="B66" s="14" t="s">
        <v>28</v>
      </c>
      <c r="C66" s="3" t="s">
        <v>427</v>
      </c>
      <c r="D66" s="2" t="s">
        <v>49</v>
      </c>
      <c r="E66" s="1">
        <v>0.13</v>
      </c>
      <c r="F66" s="1">
        <v>10.01</v>
      </c>
      <c r="G66" s="1">
        <v>59.72</v>
      </c>
      <c r="H66" s="1">
        <v>1.1464386204393942</v>
      </c>
      <c r="I66" s="1">
        <v>0.13</v>
      </c>
      <c r="J66" s="1">
        <v>10.47</v>
      </c>
      <c r="K66" s="1">
        <v>17.428421905396291</v>
      </c>
      <c r="L66" s="1">
        <v>0.22</v>
      </c>
      <c r="M66" s="1">
        <v>0.03</v>
      </c>
      <c r="N66" s="1">
        <f t="shared" si="11"/>
        <v>99.284860525835683</v>
      </c>
      <c r="O66" s="7">
        <f t="shared" si="12"/>
        <v>0.80009040171357637</v>
      </c>
      <c r="P66" s="7">
        <f t="shared" si="13"/>
        <v>0.51711370510545351</v>
      </c>
      <c r="Q66" s="7">
        <v>4.3094612448919649E-3</v>
      </c>
      <c r="R66" s="7">
        <v>0.39108344060191474</v>
      </c>
      <c r="S66" s="12">
        <v>1.5652180274325709</v>
      </c>
      <c r="T66" s="12">
        <v>2.8598136355320491E-2</v>
      </c>
      <c r="U66" s="12">
        <v>3.2407365602044377E-3</v>
      </c>
      <c r="V66" s="12">
        <v>0.51741004323150064</v>
      </c>
      <c r="W66" s="12">
        <v>0.48316301859826993</v>
      </c>
      <c r="X66" s="12">
        <v>6.1771485737719452E-3</v>
      </c>
      <c r="Y66" s="12">
        <v>7.9998740155511527E-4</v>
      </c>
      <c r="Z66"/>
      <c r="AA66"/>
      <c r="AB66"/>
      <c r="AC66"/>
      <c r="AD66"/>
      <c r="AE66"/>
      <c r="AF66"/>
      <c r="AG66"/>
      <c r="AH66"/>
      <c r="AI66"/>
    </row>
    <row r="67" spans="2:35">
      <c r="B67" s="14" t="s">
        <v>28</v>
      </c>
      <c r="C67" s="3" t="s">
        <v>427</v>
      </c>
      <c r="D67" s="2" t="s">
        <v>50</v>
      </c>
      <c r="E67" s="1">
        <v>0.13</v>
      </c>
      <c r="F67" s="1">
        <v>13.11</v>
      </c>
      <c r="G67" s="1">
        <v>56.51</v>
      </c>
      <c r="H67" s="1">
        <v>1.3896481215221852</v>
      </c>
      <c r="I67" s="1">
        <v>0.14000000000000001</v>
      </c>
      <c r="J67" s="1">
        <v>11.28</v>
      </c>
      <c r="K67" s="1">
        <v>16.789579318236814</v>
      </c>
      <c r="L67" s="1">
        <v>0.2</v>
      </c>
      <c r="M67" s="1">
        <v>0.04</v>
      </c>
      <c r="N67" s="1">
        <f t="shared" si="11"/>
        <v>99.589227439759014</v>
      </c>
      <c r="O67" s="7">
        <f t="shared" si="12"/>
        <v>0.74303808224883783</v>
      </c>
      <c r="P67" s="7">
        <f t="shared" si="13"/>
        <v>0.54496387422677528</v>
      </c>
      <c r="Q67" s="7">
        <v>4.2176257012914989E-3</v>
      </c>
      <c r="R67" s="7">
        <v>0.50128313907835576</v>
      </c>
      <c r="S67" s="12">
        <v>1.4495239823247092</v>
      </c>
      <c r="T67" s="12">
        <v>3.3926325538261359E-2</v>
      </c>
      <c r="U67" s="12">
        <v>3.4156508280450961E-3</v>
      </c>
      <c r="V67" s="12">
        <v>0.54555975789319189</v>
      </c>
      <c r="W67" s="12">
        <v>0.45553367911171444</v>
      </c>
      <c r="X67" s="12">
        <v>5.4959201932127987E-3</v>
      </c>
      <c r="Y67" s="12">
        <v>1.0439193312180388E-3</v>
      </c>
      <c r="Z67"/>
      <c r="AA67"/>
      <c r="AB67"/>
      <c r="AC67"/>
      <c r="AD67"/>
      <c r="AE67"/>
      <c r="AF67"/>
      <c r="AG67"/>
      <c r="AH67"/>
      <c r="AI67"/>
    </row>
    <row r="68" spans="2:35">
      <c r="B68" s="14" t="s">
        <v>28</v>
      </c>
      <c r="C68" s="3" t="s">
        <v>427</v>
      </c>
      <c r="D68" s="2" t="s">
        <v>51</v>
      </c>
      <c r="E68" s="1">
        <v>0.12</v>
      </c>
      <c r="F68" s="1">
        <v>9.69</v>
      </c>
      <c r="G68" s="1">
        <v>59.37</v>
      </c>
      <c r="H68" s="1">
        <v>1.5739064349772047</v>
      </c>
      <c r="I68" s="1">
        <v>0.12</v>
      </c>
      <c r="J68" s="1">
        <v>9.58</v>
      </c>
      <c r="K68" s="1">
        <v>18.763781658841868</v>
      </c>
      <c r="L68" s="1">
        <v>0.24</v>
      </c>
      <c r="M68" s="1">
        <v>0.02</v>
      </c>
      <c r="N68" s="1">
        <f t="shared" si="11"/>
        <v>99.477688093819054</v>
      </c>
      <c r="O68" s="7">
        <f t="shared" si="12"/>
        <v>0.80431294613277904</v>
      </c>
      <c r="P68" s="7">
        <f t="shared" si="13"/>
        <v>0.47647212621424556</v>
      </c>
      <c r="Q68" s="7">
        <v>4.002325813523909E-3</v>
      </c>
      <c r="R68" s="7">
        <v>0.38089975525727615</v>
      </c>
      <c r="S68" s="12">
        <v>1.5655742077864272</v>
      </c>
      <c r="T68" s="12">
        <v>3.9501846991313982E-2</v>
      </c>
      <c r="U68" s="12">
        <v>3.0097691689676765E-3</v>
      </c>
      <c r="V68" s="12">
        <v>0.47632705360675875</v>
      </c>
      <c r="W68" s="12">
        <v>0.52336847400229691</v>
      </c>
      <c r="X68" s="12">
        <v>6.7799762855000204E-3</v>
      </c>
      <c r="Y68" s="12">
        <v>5.3659108793510353E-4</v>
      </c>
      <c r="Z68"/>
      <c r="AA68"/>
      <c r="AB68"/>
      <c r="AC68"/>
      <c r="AD68"/>
      <c r="AE68"/>
      <c r="AF68"/>
      <c r="AG68"/>
      <c r="AH68"/>
      <c r="AI68"/>
    </row>
    <row r="69" spans="2:35">
      <c r="B69" s="14" t="s">
        <v>28</v>
      </c>
      <c r="C69" s="3" t="s">
        <v>427</v>
      </c>
      <c r="D69" s="2" t="s">
        <v>52</v>
      </c>
      <c r="E69" s="1">
        <v>0.13</v>
      </c>
      <c r="F69" s="1">
        <v>12.99</v>
      </c>
      <c r="G69" s="1">
        <v>55.21</v>
      </c>
      <c r="H69" s="1">
        <v>2.4199221602682046</v>
      </c>
      <c r="I69" s="1">
        <v>0.13</v>
      </c>
      <c r="J69" s="1">
        <v>9.98</v>
      </c>
      <c r="K69" s="1">
        <v>18.82252739337935</v>
      </c>
      <c r="L69" s="1">
        <v>0.24</v>
      </c>
      <c r="M69" s="1">
        <v>0.03</v>
      </c>
      <c r="N69" s="1">
        <f t="shared" si="11"/>
        <v>99.95244955364754</v>
      </c>
      <c r="O69" s="7">
        <f t="shared" si="12"/>
        <v>0.74034094132336958</v>
      </c>
      <c r="P69" s="7">
        <f t="shared" si="13"/>
        <v>0.48590337047577381</v>
      </c>
      <c r="Q69" s="7">
        <v>4.2457957582501468E-3</v>
      </c>
      <c r="R69" s="7">
        <v>0.50001222218802566</v>
      </c>
      <c r="S69" s="12">
        <v>1.4256368375304027</v>
      </c>
      <c r="T69" s="12">
        <v>5.9473629177857035E-2</v>
      </c>
      <c r="U69" s="12">
        <v>3.1928597936067794E-3</v>
      </c>
      <c r="V69" s="12">
        <v>0.4859088771855305</v>
      </c>
      <c r="W69" s="12">
        <v>0.51410245574626479</v>
      </c>
      <c r="X69" s="12">
        <v>6.639153769442986E-3</v>
      </c>
      <c r="Y69" s="12">
        <v>7.8816885061961273E-4</v>
      </c>
      <c r="Z69"/>
      <c r="AA69"/>
      <c r="AB69"/>
      <c r="AC69"/>
      <c r="AD69"/>
      <c r="AE69"/>
      <c r="AF69"/>
      <c r="AG69"/>
      <c r="AH69"/>
      <c r="AI69"/>
    </row>
    <row r="70" spans="2:35">
      <c r="B70" s="14" t="s">
        <v>28</v>
      </c>
      <c r="C70" s="3" t="s">
        <v>427</v>
      </c>
      <c r="D70" s="2" t="s">
        <v>53</v>
      </c>
      <c r="E70" s="1">
        <v>0.11</v>
      </c>
      <c r="F70" s="1">
        <v>8.6999999999999993</v>
      </c>
      <c r="G70" s="1">
        <v>60.96</v>
      </c>
      <c r="H70" s="1">
        <v>1.6564543281633157</v>
      </c>
      <c r="I70" s="1">
        <v>0.13</v>
      </c>
      <c r="J70" s="1">
        <v>9.81</v>
      </c>
      <c r="K70" s="1">
        <v>18.439504155582391</v>
      </c>
      <c r="L70" s="1">
        <v>0.23</v>
      </c>
      <c r="M70" s="1">
        <v>0.03</v>
      </c>
      <c r="N70" s="1">
        <f t="shared" si="11"/>
        <v>100.06595848374572</v>
      </c>
      <c r="O70" s="7">
        <f t="shared" si="12"/>
        <v>0.82457723818359319</v>
      </c>
      <c r="P70" s="7">
        <f t="shared" si="13"/>
        <v>0.4867473068477236</v>
      </c>
      <c r="Q70" s="7">
        <v>3.6597976405088896E-3</v>
      </c>
      <c r="R70" s="7">
        <v>0.3411452769188757</v>
      </c>
      <c r="S70" s="12">
        <v>1.6035583258890089</v>
      </c>
      <c r="T70" s="12">
        <v>4.1471634392751255E-2</v>
      </c>
      <c r="U70" s="12">
        <v>3.2525837591725901E-3</v>
      </c>
      <c r="V70" s="12">
        <v>0.48656620428441227</v>
      </c>
      <c r="W70" s="12">
        <v>0.51306172881195311</v>
      </c>
      <c r="X70" s="12">
        <v>6.4815363783579886E-3</v>
      </c>
      <c r="Y70" s="12">
        <v>8.0291192495964665E-4</v>
      </c>
      <c r="Z70"/>
      <c r="AA70"/>
      <c r="AB70"/>
      <c r="AC70"/>
      <c r="AD70"/>
      <c r="AE70"/>
      <c r="AF70"/>
      <c r="AG70"/>
      <c r="AH70"/>
      <c r="AI70"/>
    </row>
    <row r="71" spans="2:35">
      <c r="B71" s="14" t="s">
        <v>28</v>
      </c>
      <c r="C71" s="3" t="s">
        <v>427</v>
      </c>
      <c r="D71" s="2" t="s">
        <v>54</v>
      </c>
      <c r="E71" s="1">
        <v>0.11</v>
      </c>
      <c r="F71" s="1">
        <v>8.6</v>
      </c>
      <c r="G71" s="1">
        <v>61.85</v>
      </c>
      <c r="H71" s="1">
        <v>2.0803028489170186</v>
      </c>
      <c r="I71" s="1">
        <v>0.13</v>
      </c>
      <c r="J71" s="1">
        <v>12.64</v>
      </c>
      <c r="K71" s="1">
        <v>14.008120589428515</v>
      </c>
      <c r="L71" s="1">
        <v>0.13</v>
      </c>
      <c r="M71" s="1">
        <v>0.06</v>
      </c>
      <c r="N71" s="1">
        <f t="shared" si="11"/>
        <v>99.608423438345525</v>
      </c>
      <c r="O71" s="7">
        <f t="shared" si="12"/>
        <v>0.82831427038793703</v>
      </c>
      <c r="P71" s="7">
        <f t="shared" si="13"/>
        <v>0.61663720064618566</v>
      </c>
      <c r="Q71" s="7">
        <v>3.6055308730298316E-3</v>
      </c>
      <c r="R71" s="7">
        <v>0.33222377397589692</v>
      </c>
      <c r="S71" s="12">
        <v>1.6028454640241507</v>
      </c>
      <c r="T71" s="12">
        <v>5.1310990094071585E-2</v>
      </c>
      <c r="U71" s="12">
        <v>3.2043550799113409E-3</v>
      </c>
      <c r="V71" s="12">
        <v>0.61763536188213219</v>
      </c>
      <c r="W71" s="12">
        <v>0.3839833553066791</v>
      </c>
      <c r="X71" s="12">
        <v>3.6091557578769476E-3</v>
      </c>
      <c r="Y71" s="12">
        <v>1.5820130062509589E-3</v>
      </c>
      <c r="Z71"/>
      <c r="AA71"/>
      <c r="AB71"/>
      <c r="AC71"/>
      <c r="AD71"/>
      <c r="AE71"/>
      <c r="AF71"/>
      <c r="AG71"/>
      <c r="AH71"/>
      <c r="AI71"/>
    </row>
    <row r="72" spans="2:35">
      <c r="B72" s="14" t="s">
        <v>28</v>
      </c>
      <c r="C72" s="3" t="s">
        <v>427</v>
      </c>
      <c r="D72" s="2" t="s">
        <v>55</v>
      </c>
      <c r="E72" s="1">
        <v>0.14000000000000001</v>
      </c>
      <c r="F72" s="1">
        <v>8.74</v>
      </c>
      <c r="G72" s="1">
        <v>61.83</v>
      </c>
      <c r="H72" s="1">
        <v>1.4342714028087893</v>
      </c>
      <c r="I72" s="1">
        <v>0.13</v>
      </c>
      <c r="J72" s="1">
        <v>11.96</v>
      </c>
      <c r="K72" s="1">
        <v>15.079426798368846</v>
      </c>
      <c r="L72" s="1">
        <v>0.16</v>
      </c>
      <c r="M72" s="1">
        <v>0.04</v>
      </c>
      <c r="N72" s="1">
        <f t="shared" si="11"/>
        <v>99.513698201177633</v>
      </c>
      <c r="O72" s="7">
        <f t="shared" si="12"/>
        <v>0.82595919411338248</v>
      </c>
      <c r="P72" s="7">
        <f>V72/(V72+W72)</f>
        <v>0.58572157096955579</v>
      </c>
      <c r="Q72" s="7">
        <v>4.609780852346871E-3</v>
      </c>
      <c r="R72" s="7">
        <v>0.33917153684315299</v>
      </c>
      <c r="S72" s="12">
        <v>1.6096331421245673</v>
      </c>
      <c r="T72" s="12">
        <v>3.5537827980741454E-2</v>
      </c>
      <c r="U72" s="12">
        <v>3.2189656734220992E-3</v>
      </c>
      <c r="V72" s="12">
        <v>0.58707281334992745</v>
      </c>
      <c r="W72" s="12">
        <v>0.41523415714141865</v>
      </c>
      <c r="X72" s="12">
        <v>4.4622917939586186E-3</v>
      </c>
      <c r="Y72" s="12">
        <v>1.0594842404648109E-3</v>
      </c>
      <c r="Z72"/>
      <c r="AA72"/>
      <c r="AB72"/>
      <c r="AC72"/>
      <c r="AD72"/>
      <c r="AE72"/>
      <c r="AF72"/>
      <c r="AG72"/>
      <c r="AH72"/>
      <c r="AI72"/>
    </row>
    <row r="73" spans="2:35">
      <c r="B73" s="14" t="s">
        <v>56</v>
      </c>
      <c r="C73" s="3" t="s">
        <v>427</v>
      </c>
      <c r="D73" s="2" t="s">
        <v>57</v>
      </c>
      <c r="E73" s="1">
        <v>0.05</v>
      </c>
      <c r="F73" s="1">
        <v>9.2799999999999994</v>
      </c>
      <c r="G73" s="1">
        <v>60.63</v>
      </c>
      <c r="H73" s="1">
        <v>1.5409549601613766</v>
      </c>
      <c r="I73" s="1">
        <v>0.14000000000000001</v>
      </c>
      <c r="J73" s="1">
        <v>10.02</v>
      </c>
      <c r="K73" s="1">
        <v>17.983431758724116</v>
      </c>
      <c r="L73" s="1">
        <v>0.28999999999999998</v>
      </c>
      <c r="M73" s="1">
        <v>0.13</v>
      </c>
      <c r="N73" s="1">
        <f t="shared" si="11"/>
        <v>100.0643867188855</v>
      </c>
      <c r="O73" s="7">
        <f t="shared" ref="O73:O92" si="14">S73/(S73+R73)</f>
        <v>0.81422573892195582</v>
      </c>
      <c r="P73" s="7">
        <f t="shared" ref="P73:P91" si="15">V73/(V73+W73)</f>
        <v>0.49830052710513406</v>
      </c>
      <c r="Q73" s="7">
        <v>1.6571820108305865E-3</v>
      </c>
      <c r="R73" s="12">
        <v>0.36249657271712221</v>
      </c>
      <c r="S73" s="7">
        <v>1.588777896703788</v>
      </c>
      <c r="T73" s="12">
        <v>3.843239493479178E-2</v>
      </c>
      <c r="U73" s="12">
        <v>3.4893858113185057E-3</v>
      </c>
      <c r="V73" s="12">
        <v>0.49508124341528414</v>
      </c>
      <c r="W73" s="12">
        <v>0.4984582302261501</v>
      </c>
      <c r="X73" s="12">
        <v>8.1411160028619558E-3</v>
      </c>
      <c r="Y73" s="12">
        <v>3.4659781778525562E-3</v>
      </c>
      <c r="Z73"/>
      <c r="AA73"/>
      <c r="AB73"/>
      <c r="AC73"/>
      <c r="AD73"/>
      <c r="AE73"/>
      <c r="AF73"/>
      <c r="AG73"/>
      <c r="AH73"/>
      <c r="AI73"/>
    </row>
    <row r="74" spans="2:35">
      <c r="B74" s="14" t="s">
        <v>56</v>
      </c>
      <c r="C74" s="3" t="s">
        <v>427</v>
      </c>
      <c r="D74" s="2" t="s">
        <v>58</v>
      </c>
      <c r="E74" s="1">
        <v>7.0000000000000007E-2</v>
      </c>
      <c r="F74" s="1">
        <v>12.42</v>
      </c>
      <c r="G74" s="1">
        <v>56.42</v>
      </c>
      <c r="H74" s="1">
        <v>1.5640103317929732</v>
      </c>
      <c r="I74" s="1">
        <v>0.14000000000000001</v>
      </c>
      <c r="J74" s="1">
        <v>9.66</v>
      </c>
      <c r="K74" s="1">
        <v>18.932686281457322</v>
      </c>
      <c r="L74" s="1">
        <v>0.33</v>
      </c>
      <c r="M74" s="1">
        <v>0.06</v>
      </c>
      <c r="N74" s="1">
        <f t="shared" si="11"/>
        <v>99.596696613250288</v>
      </c>
      <c r="O74" s="7">
        <f t="shared" si="14"/>
        <v>0.75292854018322608</v>
      </c>
      <c r="P74" s="7">
        <f t="shared" si="15"/>
        <v>0.47631116069363744</v>
      </c>
      <c r="Q74" s="7">
        <v>2.3036585579690487E-3</v>
      </c>
      <c r="R74" s="12">
        <v>0.4817230063722453</v>
      </c>
      <c r="S74" s="12">
        <v>1.4680084872186658</v>
      </c>
      <c r="T74" s="12">
        <v>3.8731737942462985E-2</v>
      </c>
      <c r="U74" s="12">
        <v>3.4647256753438031E-3</v>
      </c>
      <c r="V74" s="12">
        <v>0.47392076898432922</v>
      </c>
      <c r="W74" s="12">
        <v>0.5210606803148492</v>
      </c>
      <c r="X74" s="12">
        <v>9.1985579489222286E-3</v>
      </c>
      <c r="Y74" s="12">
        <v>1.5883769852123406E-3</v>
      </c>
      <c r="Z74"/>
      <c r="AA74"/>
      <c r="AB74"/>
      <c r="AC74"/>
      <c r="AD74"/>
      <c r="AE74"/>
      <c r="AF74"/>
      <c r="AG74"/>
    </row>
    <row r="75" spans="2:35">
      <c r="B75" s="14" t="s">
        <v>56</v>
      </c>
      <c r="C75" s="3" t="s">
        <v>427</v>
      </c>
      <c r="D75" s="2" t="s">
        <v>59</v>
      </c>
      <c r="E75" s="1">
        <v>0.18</v>
      </c>
      <c r="F75" s="1">
        <v>10.7</v>
      </c>
      <c r="G75" s="1">
        <v>59.97</v>
      </c>
      <c r="H75" s="1">
        <v>0</v>
      </c>
      <c r="I75" s="1">
        <v>0.04</v>
      </c>
      <c r="J75" s="1">
        <v>10.44</v>
      </c>
      <c r="K75" s="1">
        <v>16.89</v>
      </c>
      <c r="L75" s="1">
        <v>0.25</v>
      </c>
      <c r="M75" s="1">
        <v>0.1</v>
      </c>
      <c r="N75" s="1">
        <f t="shared" si="11"/>
        <v>98.57</v>
      </c>
      <c r="O75" s="7">
        <f t="shared" si="14"/>
        <v>0.78990913363129533</v>
      </c>
      <c r="P75" s="7">
        <f t="shared" si="15"/>
        <v>0.52422918672634955</v>
      </c>
      <c r="Q75" s="7">
        <v>5.9856499109384072E-3</v>
      </c>
      <c r="R75" s="12">
        <v>0.41935160298090313</v>
      </c>
      <c r="S75" s="12">
        <v>1.5766971078895198</v>
      </c>
      <c r="T75" s="12">
        <v>0</v>
      </c>
      <c r="U75" s="12">
        <v>1.0002753064398589E-3</v>
      </c>
      <c r="V75" s="12">
        <v>0.51754468312988644</v>
      </c>
      <c r="W75" s="12">
        <v>0.46970420768787635</v>
      </c>
      <c r="X75" s="12">
        <v>7.0414898077545314E-3</v>
      </c>
      <c r="Y75" s="12">
        <v>2.6749832866814812E-3</v>
      </c>
      <c r="Z75"/>
      <c r="AA75"/>
      <c r="AB75"/>
      <c r="AC75"/>
      <c r="AD75"/>
      <c r="AE75"/>
      <c r="AF75"/>
      <c r="AG75"/>
      <c r="AH75"/>
    </row>
    <row r="76" spans="2:35">
      <c r="B76" s="14" t="s">
        <v>56</v>
      </c>
      <c r="C76" s="3" t="s">
        <v>427</v>
      </c>
      <c r="D76" s="2" t="s">
        <v>60</v>
      </c>
      <c r="E76" s="1">
        <v>0.05</v>
      </c>
      <c r="F76" s="1">
        <v>10.95</v>
      </c>
      <c r="G76" s="1">
        <v>55.89</v>
      </c>
      <c r="H76" s="1">
        <v>3.4002402653549271</v>
      </c>
      <c r="I76" s="1">
        <v>0.13</v>
      </c>
      <c r="J76" s="1">
        <v>9.57</v>
      </c>
      <c r="K76" s="1">
        <v>18.390426367714937</v>
      </c>
      <c r="L76" s="1">
        <v>0.21</v>
      </c>
      <c r="M76" s="1">
        <v>0.37</v>
      </c>
      <c r="N76" s="1">
        <f t="shared" si="11"/>
        <v>98.960666633069849</v>
      </c>
      <c r="O76" s="7">
        <f t="shared" si="14"/>
        <v>0.77396260447947052</v>
      </c>
      <c r="P76" s="7">
        <f t="shared" si="15"/>
        <v>0.48122704013565681</v>
      </c>
      <c r="Q76" s="7">
        <v>1.6681099880867713E-3</v>
      </c>
      <c r="R76" s="12">
        <v>0.43055091873360624</v>
      </c>
      <c r="S76" s="12">
        <v>1.4742264644162633</v>
      </c>
      <c r="T76" s="12">
        <v>8.5363375890194604E-2</v>
      </c>
      <c r="U76" s="12">
        <v>3.2615104918812948E-3</v>
      </c>
      <c r="V76" s="12">
        <v>0.47596515743215284</v>
      </c>
      <c r="W76" s="12">
        <v>0.51310053866418315</v>
      </c>
      <c r="X76" s="12">
        <v>5.934166293383298E-3</v>
      </c>
      <c r="Y76" s="12">
        <v>9.9297580902482554E-3</v>
      </c>
      <c r="Z76"/>
      <c r="AA76"/>
      <c r="AB76"/>
      <c r="AC76"/>
      <c r="AD76"/>
      <c r="AE76"/>
      <c r="AF76"/>
      <c r="AG76"/>
      <c r="AH76"/>
    </row>
    <row r="77" spans="2:35">
      <c r="B77" s="14" t="s">
        <v>56</v>
      </c>
      <c r="C77" s="3" t="s">
        <v>427</v>
      </c>
      <c r="D77" s="2" t="s">
        <v>61</v>
      </c>
      <c r="E77" s="1">
        <v>0.11</v>
      </c>
      <c r="F77" s="1">
        <v>11.12</v>
      </c>
      <c r="G77" s="1">
        <v>58.49</v>
      </c>
      <c r="H77" s="1">
        <v>1.2842565673475956</v>
      </c>
      <c r="I77" s="1">
        <v>0.15</v>
      </c>
      <c r="J77" s="1">
        <v>10.66</v>
      </c>
      <c r="K77" s="1">
        <v>17.244411799195177</v>
      </c>
      <c r="L77" s="1">
        <v>0.22</v>
      </c>
      <c r="M77" s="1">
        <v>0.13</v>
      </c>
      <c r="N77" s="1">
        <f t="shared" si="11"/>
        <v>99.40866836654277</v>
      </c>
      <c r="O77" s="7">
        <f t="shared" si="14"/>
        <v>0.77917886514872592</v>
      </c>
      <c r="P77" s="7">
        <f t="shared" si="15"/>
        <v>0.52425099279911458</v>
      </c>
      <c r="Q77" s="7">
        <v>3.620690530908138E-3</v>
      </c>
      <c r="R77" s="12">
        <v>0.43137923006505841</v>
      </c>
      <c r="S77" s="12">
        <v>1.5221440608807915</v>
      </c>
      <c r="T77" s="12">
        <v>3.1809571134923331E-2</v>
      </c>
      <c r="U77" s="12">
        <v>3.7128784287051042E-3</v>
      </c>
      <c r="V77" s="12">
        <v>0.52307561134001146</v>
      </c>
      <c r="W77" s="12">
        <v>0.47468236818649845</v>
      </c>
      <c r="X77" s="12">
        <v>6.1334826499489358E-3</v>
      </c>
      <c r="Y77" s="12">
        <v>3.4421067831549184E-3</v>
      </c>
      <c r="Z77"/>
      <c r="AA77"/>
      <c r="AB77"/>
      <c r="AC77"/>
      <c r="AD77"/>
      <c r="AE77"/>
      <c r="AF77"/>
      <c r="AG77"/>
      <c r="AH77"/>
    </row>
    <row r="78" spans="2:35">
      <c r="B78" s="14" t="s">
        <v>56</v>
      </c>
      <c r="C78" s="3" t="s">
        <v>427</v>
      </c>
      <c r="D78" s="2" t="s">
        <v>62</v>
      </c>
      <c r="E78" s="1">
        <v>0.09</v>
      </c>
      <c r="F78" s="1">
        <v>12.31</v>
      </c>
      <c r="G78" s="1">
        <v>56.79</v>
      </c>
      <c r="H78" s="1">
        <v>1.7879661275412586</v>
      </c>
      <c r="I78" s="1">
        <v>0.05</v>
      </c>
      <c r="J78" s="1">
        <v>10.59</v>
      </c>
      <c r="K78" s="1">
        <v>17.491168390368721</v>
      </c>
      <c r="L78" s="1">
        <v>0.19</v>
      </c>
      <c r="M78" s="1">
        <v>7.0000000000000007E-2</v>
      </c>
      <c r="N78" s="1">
        <f t="shared" si="11"/>
        <v>99.36913451790997</v>
      </c>
      <c r="O78" s="7">
        <f t="shared" si="14"/>
        <v>0.75578821944307406</v>
      </c>
      <c r="P78" s="7">
        <f t="shared" si="15"/>
        <v>0.51906174021935492</v>
      </c>
      <c r="Q78" s="7">
        <v>2.9503866416757617E-3</v>
      </c>
      <c r="R78" s="12">
        <v>0.47560914782172298</v>
      </c>
      <c r="S78" s="12">
        <v>1.471918308622411</v>
      </c>
      <c r="T78" s="12">
        <v>4.4106541812755751E-2</v>
      </c>
      <c r="U78" s="12">
        <v>1.2326142298788451E-3</v>
      </c>
      <c r="V78" s="12">
        <v>0.51753643424652518</v>
      </c>
      <c r="W78" s="12">
        <v>0.4795249828169148</v>
      </c>
      <c r="X78" s="12">
        <v>5.2756474265327835E-3</v>
      </c>
      <c r="Y78" s="12">
        <v>1.8459363815835185E-3</v>
      </c>
      <c r="Z78"/>
      <c r="AA78"/>
      <c r="AB78"/>
      <c r="AC78"/>
      <c r="AD78"/>
      <c r="AE78"/>
      <c r="AF78"/>
      <c r="AG78"/>
      <c r="AH78"/>
    </row>
    <row r="79" spans="2:35">
      <c r="B79" s="14" t="s">
        <v>56</v>
      </c>
      <c r="C79" s="3" t="s">
        <v>427</v>
      </c>
      <c r="D79" s="2" t="s">
        <v>63</v>
      </c>
      <c r="E79" s="1">
        <v>0.03</v>
      </c>
      <c r="F79" s="1">
        <v>12.46</v>
      </c>
      <c r="G79" s="1">
        <v>56.49</v>
      </c>
      <c r="H79" s="1">
        <v>2.3686155946612679</v>
      </c>
      <c r="I79" s="1">
        <v>0.06</v>
      </c>
      <c r="J79" s="1">
        <v>10.61</v>
      </c>
      <c r="K79" s="1">
        <v>17.518693606071292</v>
      </c>
      <c r="L79" s="1">
        <v>0.15</v>
      </c>
      <c r="M79" s="1">
        <v>0.15</v>
      </c>
      <c r="N79" s="1">
        <f t="shared" si="11"/>
        <v>99.837309200732577</v>
      </c>
      <c r="O79" s="7">
        <f t="shared" si="14"/>
        <v>0.75256085788048921</v>
      </c>
      <c r="P79" s="7">
        <f t="shared" si="15"/>
        <v>0.51914021709461167</v>
      </c>
      <c r="Q79" s="7">
        <v>9.7910383354147721E-4</v>
      </c>
      <c r="R79" s="12">
        <v>0.47927112140482869</v>
      </c>
      <c r="S79" s="12">
        <v>1.4576541253426938</v>
      </c>
      <c r="T79" s="12">
        <v>5.8171381529580124E-2</v>
      </c>
      <c r="U79" s="12">
        <v>1.4725820279067061E-3</v>
      </c>
      <c r="V79" s="12">
        <v>0.51621595774540074</v>
      </c>
      <c r="W79" s="12">
        <v>0.47815115300248812</v>
      </c>
      <c r="X79" s="12">
        <v>4.1465269706569569E-3</v>
      </c>
      <c r="Y79" s="12">
        <v>3.9380481429037448E-3</v>
      </c>
      <c r="Z79"/>
      <c r="AA79"/>
      <c r="AB79"/>
      <c r="AC79"/>
      <c r="AD79"/>
      <c r="AE79"/>
      <c r="AF79"/>
      <c r="AG79"/>
      <c r="AH79"/>
    </row>
    <row r="80" spans="2:35">
      <c r="B80" s="14" t="s">
        <v>56</v>
      </c>
      <c r="C80" s="3" t="s">
        <v>427</v>
      </c>
      <c r="D80" s="2" t="s">
        <v>64</v>
      </c>
      <c r="E80" s="1">
        <v>0.13</v>
      </c>
      <c r="F80" s="1">
        <v>8.9700000000000006</v>
      </c>
      <c r="G80" s="1">
        <v>61.19</v>
      </c>
      <c r="H80" s="1">
        <v>0.45309330781654494</v>
      </c>
      <c r="I80" s="1">
        <v>0.18</v>
      </c>
      <c r="J80" s="1">
        <v>9.4700000000000006</v>
      </c>
      <c r="K80" s="1">
        <v>18.772301652419959</v>
      </c>
      <c r="L80" s="1">
        <v>0.33</v>
      </c>
      <c r="M80" s="1">
        <v>0.1</v>
      </c>
      <c r="N80" s="1">
        <f t="shared" si="11"/>
        <v>99.59539496023649</v>
      </c>
      <c r="O80" s="7">
        <f t="shared" si="14"/>
        <v>0.82066732057098379</v>
      </c>
      <c r="P80" s="7">
        <f t="shared" si="15"/>
        <v>0.47347898968622776</v>
      </c>
      <c r="Q80" s="7">
        <v>4.3462022328673664E-3</v>
      </c>
      <c r="R80" s="12">
        <v>0.35343922317567644</v>
      </c>
      <c r="S80" s="12">
        <v>1.6174186500296106</v>
      </c>
      <c r="T80" s="12">
        <v>1.1398862724723458E-2</v>
      </c>
      <c r="U80" s="12">
        <v>4.5254298021274878E-3</v>
      </c>
      <c r="V80" s="12">
        <v>0.4719816376658213</v>
      </c>
      <c r="W80" s="12">
        <v>0.52485591573565327</v>
      </c>
      <c r="X80" s="12">
        <v>9.3447192346502242E-3</v>
      </c>
      <c r="Y80" s="12">
        <v>2.6893593988697988E-3</v>
      </c>
      <c r="Z80"/>
      <c r="AA80"/>
      <c r="AB80"/>
      <c r="AC80"/>
      <c r="AD80"/>
      <c r="AE80"/>
      <c r="AF80"/>
      <c r="AG80"/>
      <c r="AH80"/>
    </row>
    <row r="81" spans="2:34">
      <c r="B81" s="14" t="s">
        <v>56</v>
      </c>
      <c r="C81" s="3" t="s">
        <v>427</v>
      </c>
      <c r="D81" s="2" t="s">
        <v>65</v>
      </c>
      <c r="E81" s="1">
        <v>0.14000000000000001</v>
      </c>
      <c r="F81" s="1">
        <v>14.5</v>
      </c>
      <c r="G81" s="1">
        <v>55.56</v>
      </c>
      <c r="H81" s="1">
        <v>0.279710812425783</v>
      </c>
      <c r="I81" s="1">
        <v>0.09</v>
      </c>
      <c r="J81" s="1">
        <v>9.82</v>
      </c>
      <c r="K81" s="1">
        <v>19.208313130962342</v>
      </c>
      <c r="L81" s="1">
        <v>0.28999999999999998</v>
      </c>
      <c r="M81" s="1">
        <v>0.1</v>
      </c>
      <c r="N81" s="1">
        <f t="shared" si="11"/>
        <v>99.988023943388129</v>
      </c>
      <c r="O81" s="7">
        <f t="shared" si="14"/>
        <v>0.71992547207804169</v>
      </c>
      <c r="P81" s="7">
        <f t="shared" si="15"/>
        <v>0.47680361934505083</v>
      </c>
      <c r="Q81" s="7">
        <v>4.5423029625690737E-3</v>
      </c>
      <c r="R81" s="12">
        <v>0.55446199933674967</v>
      </c>
      <c r="S81" s="12">
        <v>1.4252324893075317</v>
      </c>
      <c r="T81" s="12">
        <v>6.829117953269126E-3</v>
      </c>
      <c r="U81" s="12">
        <v>2.1958937386552923E-3</v>
      </c>
      <c r="V81" s="12">
        <v>0.47497209486486219</v>
      </c>
      <c r="W81" s="12">
        <v>0.52118664972960105</v>
      </c>
      <c r="X81" s="12">
        <v>7.9695132840693541E-3</v>
      </c>
      <c r="Y81" s="12">
        <v>2.6099388226928835E-3</v>
      </c>
      <c r="Z81"/>
      <c r="AA81"/>
      <c r="AB81"/>
      <c r="AC81"/>
      <c r="AD81"/>
      <c r="AE81"/>
      <c r="AF81"/>
      <c r="AG81"/>
      <c r="AH81"/>
    </row>
    <row r="82" spans="2:34">
      <c r="B82" s="14" t="s">
        <v>56</v>
      </c>
      <c r="C82" s="3" t="s">
        <v>427</v>
      </c>
      <c r="D82" s="2" t="s">
        <v>66</v>
      </c>
      <c r="E82" s="1">
        <v>0.01</v>
      </c>
      <c r="F82" s="1">
        <v>9.11</v>
      </c>
      <c r="G82" s="1">
        <v>60.78</v>
      </c>
      <c r="H82" s="1">
        <v>1.1654754467292605</v>
      </c>
      <c r="I82" s="1">
        <v>0.15</v>
      </c>
      <c r="J82" s="1">
        <v>9.6</v>
      </c>
      <c r="K82" s="1">
        <v>18.531292359477927</v>
      </c>
      <c r="L82" s="1">
        <v>0.32</v>
      </c>
      <c r="M82" s="1">
        <v>0</v>
      </c>
      <c r="N82" s="1">
        <f t="shared" si="11"/>
        <v>99.66676780620719</v>
      </c>
      <c r="O82" s="7">
        <f t="shared" si="14"/>
        <v>0.81737530581479823</v>
      </c>
      <c r="P82" s="7">
        <f t="shared" si="15"/>
        <v>0.48010355661881293</v>
      </c>
      <c r="Q82" s="7">
        <v>3.3381106641134359E-4</v>
      </c>
      <c r="R82" s="12">
        <v>0.35840563552467281</v>
      </c>
      <c r="S82" s="12">
        <v>1.6041199534912873</v>
      </c>
      <c r="T82" s="12">
        <v>2.9275960757085606E-2</v>
      </c>
      <c r="U82" s="12">
        <v>3.7654140470656182E-3</v>
      </c>
      <c r="V82" s="12">
        <v>0.47772779367205387</v>
      </c>
      <c r="W82" s="12">
        <v>0.51732376777962408</v>
      </c>
      <c r="X82" s="12">
        <v>9.0476636617994322E-3</v>
      </c>
      <c r="Y82" s="12">
        <v>0</v>
      </c>
      <c r="Z82"/>
      <c r="AA82"/>
      <c r="AB82"/>
      <c r="AC82"/>
      <c r="AD82"/>
      <c r="AE82"/>
      <c r="AF82"/>
      <c r="AG82"/>
      <c r="AH82"/>
    </row>
    <row r="83" spans="2:34">
      <c r="B83" s="14" t="s">
        <v>56</v>
      </c>
      <c r="C83" s="3" t="s">
        <v>427</v>
      </c>
      <c r="D83" s="2" t="s">
        <v>67</v>
      </c>
      <c r="E83" s="1">
        <v>0.02</v>
      </c>
      <c r="F83" s="1">
        <v>12.52</v>
      </c>
      <c r="G83" s="1">
        <v>59.77</v>
      </c>
      <c r="H83" s="1">
        <v>0</v>
      </c>
      <c r="I83" s="1">
        <v>0.14000000000000001</v>
      </c>
      <c r="J83" s="1">
        <v>11.29</v>
      </c>
      <c r="K83" s="1">
        <v>15.81</v>
      </c>
      <c r="L83" s="1">
        <v>0.32</v>
      </c>
      <c r="M83" s="1">
        <v>0.12</v>
      </c>
      <c r="N83" s="1">
        <f t="shared" si="11"/>
        <v>99.990000000000009</v>
      </c>
      <c r="O83" s="7">
        <f t="shared" si="14"/>
        <v>0.76205035952018307</v>
      </c>
      <c r="P83" s="7">
        <f t="shared" si="15"/>
        <v>0.56004497560762623</v>
      </c>
      <c r="Q83" s="7">
        <v>6.4824795461713145E-4</v>
      </c>
      <c r="R83" s="12">
        <v>0.47826787554708866</v>
      </c>
      <c r="S83" s="12">
        <v>1.531686308803343</v>
      </c>
      <c r="T83" s="12">
        <v>0</v>
      </c>
      <c r="U83" s="12">
        <v>3.4124000868250197E-3</v>
      </c>
      <c r="V83" s="12">
        <v>0.54552373004400001</v>
      </c>
      <c r="W83" s="12">
        <v>0.428547556734582</v>
      </c>
      <c r="X83" s="12">
        <v>8.7851033907872852E-3</v>
      </c>
      <c r="Y83" s="12">
        <v>3.1287774387573197E-3</v>
      </c>
      <c r="Z83"/>
      <c r="AA83"/>
      <c r="AB83"/>
      <c r="AC83"/>
      <c r="AD83"/>
      <c r="AE83"/>
      <c r="AF83"/>
      <c r="AG83"/>
      <c r="AH83"/>
    </row>
    <row r="84" spans="2:34">
      <c r="B84" s="14" t="s">
        <v>56</v>
      </c>
      <c r="C84" s="3" t="s">
        <v>427</v>
      </c>
      <c r="D84" s="2" t="s">
        <v>68</v>
      </c>
      <c r="E84" s="1">
        <v>0.12</v>
      </c>
      <c r="F84" s="1">
        <v>10.7</v>
      </c>
      <c r="G84" s="1">
        <v>58.07</v>
      </c>
      <c r="H84" s="1">
        <v>1.8915534979239572</v>
      </c>
      <c r="I84" s="1">
        <v>0.19</v>
      </c>
      <c r="J84" s="1">
        <v>10.48</v>
      </c>
      <c r="K84" s="1">
        <v>17.407959333852954</v>
      </c>
      <c r="L84" s="1">
        <v>0.28000000000000003</v>
      </c>
      <c r="M84" s="1">
        <v>0.1</v>
      </c>
      <c r="N84" s="1">
        <f t="shared" ref="N84:N92" si="16">SUM(E84:M84)</f>
        <v>99.239512831776906</v>
      </c>
      <c r="O84" s="7">
        <f t="shared" si="14"/>
        <v>0.78451637528051321</v>
      </c>
      <c r="P84" s="7">
        <f t="shared" si="15"/>
        <v>0.51764542082139242</v>
      </c>
      <c r="Q84" s="7">
        <v>3.9687804990481664E-3</v>
      </c>
      <c r="R84" s="12">
        <v>0.4170761293056327</v>
      </c>
      <c r="S84" s="12">
        <v>1.51845901796403</v>
      </c>
      <c r="T84" s="12">
        <v>4.7076239141046194E-2</v>
      </c>
      <c r="U84" s="12">
        <v>4.725526295597509E-3</v>
      </c>
      <c r="V84" s="12">
        <v>0.5167085670746242</v>
      </c>
      <c r="W84" s="12">
        <v>0.48148159609675745</v>
      </c>
      <c r="X84" s="12">
        <v>7.843675254391988E-3</v>
      </c>
      <c r="Y84" s="12">
        <v>2.6604683688717851E-3</v>
      </c>
      <c r="Z84"/>
      <c r="AA84"/>
      <c r="AB84"/>
      <c r="AC84"/>
      <c r="AD84"/>
      <c r="AE84"/>
      <c r="AF84"/>
      <c r="AG84"/>
      <c r="AH84"/>
    </row>
    <row r="85" spans="2:34">
      <c r="B85" s="14" t="s">
        <v>56</v>
      </c>
      <c r="C85" s="3" t="s">
        <v>427</v>
      </c>
      <c r="D85" s="2" t="s">
        <v>69</v>
      </c>
      <c r="E85" s="1">
        <v>0.06</v>
      </c>
      <c r="F85" s="1">
        <v>11.86</v>
      </c>
      <c r="G85" s="1">
        <v>58.19</v>
      </c>
      <c r="H85" s="1">
        <v>0.4795615841106865</v>
      </c>
      <c r="I85" s="1">
        <v>0.19</v>
      </c>
      <c r="J85" s="1">
        <v>9.9600000000000009</v>
      </c>
      <c r="K85" s="1">
        <v>18.448485205956832</v>
      </c>
      <c r="L85" s="1">
        <v>0.3</v>
      </c>
      <c r="M85" s="1">
        <v>0.06</v>
      </c>
      <c r="N85" s="1">
        <f t="shared" si="16"/>
        <v>99.548046790067502</v>
      </c>
      <c r="O85" s="7">
        <f t="shared" si="14"/>
        <v>0.76697692146400154</v>
      </c>
      <c r="P85" s="7">
        <f t="shared" si="15"/>
        <v>0.49041734099812612</v>
      </c>
      <c r="Q85" s="7">
        <v>1.9752608874718733E-3</v>
      </c>
      <c r="R85" s="12">
        <v>0.4601650448123567</v>
      </c>
      <c r="S85" s="12">
        <v>1.514596629882746</v>
      </c>
      <c r="T85" s="12">
        <v>1.1880231338292191E-2</v>
      </c>
      <c r="U85" s="12">
        <v>4.7037860958308074E-3</v>
      </c>
      <c r="V85" s="12">
        <v>0.48881114332497094</v>
      </c>
      <c r="W85" s="12">
        <v>0.50791369175144352</v>
      </c>
      <c r="X85" s="12">
        <v>8.365274716942421E-3</v>
      </c>
      <c r="Y85" s="12">
        <v>1.5889371899450316E-3</v>
      </c>
      <c r="Z85"/>
      <c r="AA85"/>
      <c r="AB85"/>
      <c r="AC85"/>
      <c r="AD85"/>
      <c r="AE85"/>
      <c r="AF85"/>
      <c r="AG85"/>
      <c r="AH85"/>
    </row>
    <row r="86" spans="2:34">
      <c r="B86" s="14" t="s">
        <v>56</v>
      </c>
      <c r="C86" s="3" t="s">
        <v>427</v>
      </c>
      <c r="D86" s="2" t="s">
        <v>70</v>
      </c>
      <c r="E86" s="1">
        <v>0.04</v>
      </c>
      <c r="F86" s="1">
        <v>12.65</v>
      </c>
      <c r="G86" s="1">
        <v>57.49</v>
      </c>
      <c r="H86" s="1">
        <v>1.1953776350424412</v>
      </c>
      <c r="I86" s="1">
        <v>0.13</v>
      </c>
      <c r="J86" s="1">
        <v>11</v>
      </c>
      <c r="K86" s="1">
        <v>17.004386041167784</v>
      </c>
      <c r="L86" s="1">
        <v>0.33</v>
      </c>
      <c r="M86" s="1">
        <v>0.01</v>
      </c>
      <c r="N86" s="1">
        <f t="shared" si="16"/>
        <v>99.849763676210245</v>
      </c>
      <c r="O86" s="7">
        <f t="shared" si="14"/>
        <v>0.75301004367027857</v>
      </c>
      <c r="P86" s="7">
        <f t="shared" si="15"/>
        <v>0.53556330138456743</v>
      </c>
      <c r="Q86" s="7">
        <v>1.3000201440353904E-3</v>
      </c>
      <c r="R86" s="12">
        <v>0.48454747934920017</v>
      </c>
      <c r="S86" s="12">
        <v>1.4772629786531863</v>
      </c>
      <c r="T86" s="12">
        <v>2.9234960687503531E-2</v>
      </c>
      <c r="U86" s="12">
        <v>3.1772705110197316E-3</v>
      </c>
      <c r="V86" s="12">
        <v>0.53295595750273028</v>
      </c>
      <c r="W86" s="12">
        <v>0.46217562848328392</v>
      </c>
      <c r="X86" s="12">
        <v>9.0842644755402858E-3</v>
      </c>
      <c r="Y86" s="12">
        <v>2.6144019350012867E-4</v>
      </c>
      <c r="Z86"/>
      <c r="AA86"/>
      <c r="AB86"/>
      <c r="AC86"/>
      <c r="AD86"/>
      <c r="AE86"/>
      <c r="AF86"/>
      <c r="AG86"/>
      <c r="AH86"/>
    </row>
    <row r="87" spans="2:34">
      <c r="B87" s="14" t="s">
        <v>56</v>
      </c>
      <c r="C87" s="3" t="s">
        <v>427</v>
      </c>
      <c r="D87" s="2" t="s">
        <v>71</v>
      </c>
      <c r="E87" s="1">
        <v>0.12</v>
      </c>
      <c r="F87" s="1">
        <v>8.69</v>
      </c>
      <c r="G87" s="1">
        <v>60.79</v>
      </c>
      <c r="H87" s="1">
        <v>0.89386085067445342</v>
      </c>
      <c r="I87" s="1">
        <v>0.14000000000000001</v>
      </c>
      <c r="J87" s="1">
        <v>9.69</v>
      </c>
      <c r="K87" s="1">
        <v>18.135694163874042</v>
      </c>
      <c r="L87" s="1">
        <v>0.31</v>
      </c>
      <c r="M87" s="1">
        <v>0.08</v>
      </c>
      <c r="N87" s="1">
        <f t="shared" si="16"/>
        <v>98.8495550145485</v>
      </c>
      <c r="O87" s="7">
        <f t="shared" si="14"/>
        <v>0.82433952114809828</v>
      </c>
      <c r="P87" s="7">
        <f t="shared" si="15"/>
        <v>0.48782296810770226</v>
      </c>
      <c r="Q87" s="7">
        <v>4.0385270631468359E-3</v>
      </c>
      <c r="R87" s="12">
        <v>0.34468092567097169</v>
      </c>
      <c r="S87" s="12">
        <v>1.617518698990021</v>
      </c>
      <c r="T87" s="12">
        <v>2.2637004933697469E-2</v>
      </c>
      <c r="U87" s="12">
        <v>3.5431581395082156E-3</v>
      </c>
      <c r="V87" s="12">
        <v>0.48615423584853878</v>
      </c>
      <c r="W87" s="12">
        <v>0.51042498987829277</v>
      </c>
      <c r="X87" s="12">
        <v>8.8366811444870585E-3</v>
      </c>
      <c r="Y87" s="12">
        <v>2.1657783313361167E-3</v>
      </c>
      <c r="Z87"/>
      <c r="AA87"/>
      <c r="AB87"/>
      <c r="AC87"/>
      <c r="AD87"/>
      <c r="AE87"/>
      <c r="AF87"/>
      <c r="AG87"/>
      <c r="AH87"/>
    </row>
    <row r="88" spans="2:34">
      <c r="B88" s="14" t="s">
        <v>56</v>
      </c>
      <c r="C88" s="3" t="s">
        <v>427</v>
      </c>
      <c r="D88" s="2" t="s">
        <v>72</v>
      </c>
      <c r="E88" s="1">
        <v>0.13</v>
      </c>
      <c r="F88" s="1">
        <v>8.91</v>
      </c>
      <c r="G88" s="1">
        <v>61.41</v>
      </c>
      <c r="H88" s="1">
        <v>2.4288075620408431</v>
      </c>
      <c r="I88" s="1">
        <v>0.16</v>
      </c>
      <c r="J88" s="1">
        <v>13.34</v>
      </c>
      <c r="K88" s="1">
        <v>12.804532211023316</v>
      </c>
      <c r="L88" s="1">
        <v>0.2</v>
      </c>
      <c r="M88" s="1">
        <v>0.22</v>
      </c>
      <c r="N88" s="1">
        <f t="shared" si="16"/>
        <v>99.603339773064164</v>
      </c>
      <c r="O88" s="7">
        <f t="shared" si="14"/>
        <v>0.82217824393380445</v>
      </c>
      <c r="P88" s="7">
        <f t="shared" si="15"/>
        <v>0.64999966047711344</v>
      </c>
      <c r="Q88" s="7">
        <v>4.2357545715175941E-3</v>
      </c>
      <c r="R88" s="12">
        <v>0.34215340210244249</v>
      </c>
      <c r="S88" s="12">
        <v>1.5819834958318766</v>
      </c>
      <c r="T88" s="12">
        <v>5.9550832871906323E-2</v>
      </c>
      <c r="U88" s="12">
        <v>3.9203800253695478E-3</v>
      </c>
      <c r="V88" s="12">
        <v>0.64796539253113372</v>
      </c>
      <c r="W88" s="12">
        <v>0.3489049628403037</v>
      </c>
      <c r="X88" s="12">
        <v>5.5195436323257629E-3</v>
      </c>
      <c r="Y88" s="12">
        <v>5.7662355931243723E-3</v>
      </c>
      <c r="Z88"/>
      <c r="AA88"/>
      <c r="AB88"/>
      <c r="AC88"/>
      <c r="AD88"/>
      <c r="AE88"/>
      <c r="AF88"/>
      <c r="AG88"/>
      <c r="AH88"/>
    </row>
    <row r="89" spans="2:34">
      <c r="B89" s="14" t="s">
        <v>56</v>
      </c>
      <c r="C89" s="3" t="s">
        <v>427</v>
      </c>
      <c r="D89" s="2" t="s">
        <v>73</v>
      </c>
      <c r="E89" s="1">
        <v>0.01</v>
      </c>
      <c r="F89" s="1">
        <v>8.48</v>
      </c>
      <c r="G89" s="1">
        <v>64.42</v>
      </c>
      <c r="H89" s="1">
        <v>0</v>
      </c>
      <c r="I89" s="1">
        <v>0.1</v>
      </c>
      <c r="J89" s="1">
        <v>12.33</v>
      </c>
      <c r="K89" s="1">
        <v>14.090000000000002</v>
      </c>
      <c r="L89" s="1">
        <v>0.19</v>
      </c>
      <c r="M89" s="1">
        <v>0.17</v>
      </c>
      <c r="N89" s="1">
        <f t="shared" si="16"/>
        <v>99.789999999999992</v>
      </c>
      <c r="O89" s="7">
        <f t="shared" si="14"/>
        <v>0.83596278618715392</v>
      </c>
      <c r="P89" s="7">
        <f t="shared" si="15"/>
        <v>0.60936405803500704</v>
      </c>
      <c r="Q89" s="7">
        <v>3.2796131033637697E-4</v>
      </c>
      <c r="R89" s="12">
        <v>0.32777376359594734</v>
      </c>
      <c r="S89" s="12">
        <v>1.6703933350595566</v>
      </c>
      <c r="T89" s="12">
        <v>0</v>
      </c>
      <c r="U89" s="12">
        <v>2.466285571077911E-3</v>
      </c>
      <c r="V89" s="12">
        <v>0.60282913677931005</v>
      </c>
      <c r="W89" s="12">
        <v>0.38644669731440079</v>
      </c>
      <c r="X89" s="12">
        <v>5.2779096698530766E-3</v>
      </c>
      <c r="Y89" s="12">
        <v>4.4849106995178611E-3</v>
      </c>
      <c r="Z89"/>
      <c r="AA89"/>
      <c r="AB89"/>
      <c r="AC89"/>
      <c r="AD89"/>
      <c r="AE89"/>
      <c r="AF89"/>
      <c r="AG89"/>
      <c r="AH89"/>
    </row>
    <row r="90" spans="2:34">
      <c r="B90" s="14" t="s">
        <v>56</v>
      </c>
      <c r="C90" s="3" t="s">
        <v>427</v>
      </c>
      <c r="D90" s="2" t="s">
        <v>74</v>
      </c>
      <c r="E90" s="1">
        <v>0.13</v>
      </c>
      <c r="F90" s="1">
        <v>8.69</v>
      </c>
      <c r="G90" s="1">
        <v>61.6</v>
      </c>
      <c r="H90" s="1">
        <v>0.70808001077203186</v>
      </c>
      <c r="I90" s="1">
        <v>0.1</v>
      </c>
      <c r="J90" s="1">
        <v>10.11</v>
      </c>
      <c r="K90" s="1">
        <v>17.522861809331559</v>
      </c>
      <c r="L90" s="1">
        <v>0.31</v>
      </c>
      <c r="M90" s="1">
        <v>0.2</v>
      </c>
      <c r="N90" s="1">
        <f t="shared" si="16"/>
        <v>99.370941820103596</v>
      </c>
      <c r="O90" s="7">
        <f t="shared" si="14"/>
        <v>0.82624800633574658</v>
      </c>
      <c r="P90" s="7">
        <f t="shared" si="15"/>
        <v>0.50702165793729259</v>
      </c>
      <c r="Q90" s="7">
        <v>4.3414330073889449E-3</v>
      </c>
      <c r="R90" s="12">
        <v>0.34203082711798044</v>
      </c>
      <c r="S90" s="12">
        <v>1.6264693316709742</v>
      </c>
      <c r="T90" s="12">
        <v>1.7794237524537238E-2</v>
      </c>
      <c r="U90" s="12">
        <v>2.5113688358644804E-3</v>
      </c>
      <c r="V90" s="12">
        <v>0.50332610152425439</v>
      </c>
      <c r="W90" s="12">
        <v>0.48938514393205845</v>
      </c>
      <c r="X90" s="12">
        <v>8.7687398278369893E-3</v>
      </c>
      <c r="Y90" s="12">
        <v>5.372816559105268E-3</v>
      </c>
      <c r="Z90"/>
      <c r="AA90"/>
      <c r="AB90"/>
      <c r="AC90"/>
      <c r="AD90"/>
      <c r="AE90"/>
      <c r="AF90"/>
      <c r="AG90"/>
      <c r="AH90"/>
    </row>
    <row r="91" spans="2:34">
      <c r="B91" s="14" t="s">
        <v>56</v>
      </c>
      <c r="C91" s="3" t="s">
        <v>427</v>
      </c>
      <c r="D91" s="2" t="s">
        <v>75</v>
      </c>
      <c r="E91" s="1">
        <v>0.06</v>
      </c>
      <c r="F91" s="1">
        <v>8.92</v>
      </c>
      <c r="G91" s="1">
        <v>61.21</v>
      </c>
      <c r="H91" s="1">
        <v>2.7114714895551968</v>
      </c>
      <c r="I91" s="1">
        <v>0.11</v>
      </c>
      <c r="J91" s="1">
        <v>13.18</v>
      </c>
      <c r="K91" s="1">
        <v>12.880188096510933</v>
      </c>
      <c r="L91" s="1">
        <v>0.23</v>
      </c>
      <c r="M91" s="1">
        <v>0.18</v>
      </c>
      <c r="N91" s="1">
        <f t="shared" si="16"/>
        <v>99.481659586066144</v>
      </c>
      <c r="O91" s="7">
        <f t="shared" si="14"/>
        <v>0.82153641902018715</v>
      </c>
      <c r="P91" s="7">
        <f t="shared" si="15"/>
        <v>0.64590336975437401</v>
      </c>
      <c r="Q91" s="7">
        <v>1.9597154699885189E-3</v>
      </c>
      <c r="R91" s="12">
        <v>0.34336999932517065</v>
      </c>
      <c r="S91" s="12">
        <v>1.5806640105270209</v>
      </c>
      <c r="T91" s="12">
        <v>6.6642934229117934E-2</v>
      </c>
      <c r="U91" s="12">
        <v>2.7018124893568338E-3</v>
      </c>
      <c r="V91" s="12">
        <v>0.64174977693627444</v>
      </c>
      <c r="W91" s="12">
        <v>0.35181955090346245</v>
      </c>
      <c r="X91" s="12">
        <v>6.3629036326604332E-3</v>
      </c>
      <c r="Y91" s="12">
        <v>4.7292964869477851E-3</v>
      </c>
      <c r="Z91"/>
      <c r="AA91"/>
      <c r="AB91"/>
      <c r="AC91"/>
      <c r="AD91"/>
      <c r="AE91"/>
      <c r="AF91"/>
      <c r="AG91"/>
      <c r="AH91"/>
    </row>
    <row r="92" spans="2:34">
      <c r="B92" s="14" t="s">
        <v>56</v>
      </c>
      <c r="C92" s="3" t="s">
        <v>427</v>
      </c>
      <c r="D92" s="2" t="s">
        <v>76</v>
      </c>
      <c r="E92" s="1">
        <v>0.15</v>
      </c>
      <c r="F92" s="1">
        <v>10.54</v>
      </c>
      <c r="G92" s="1">
        <v>59.84</v>
      </c>
      <c r="H92" s="1">
        <v>1.7828519926645061</v>
      </c>
      <c r="I92" s="1">
        <v>0.08</v>
      </c>
      <c r="J92" s="1">
        <v>12.89</v>
      </c>
      <c r="K92" s="1">
        <v>13.655770145244778</v>
      </c>
      <c r="L92" s="1">
        <v>0.38</v>
      </c>
      <c r="M92" s="1">
        <v>0</v>
      </c>
      <c r="N92" s="1">
        <f t="shared" si="16"/>
        <v>99.318622137909273</v>
      </c>
      <c r="O92" s="7">
        <f t="shared" si="14"/>
        <v>0.79204127434046145</v>
      </c>
      <c r="P92" s="7">
        <f>V92/(V92+W92)</f>
        <v>0.62723183170305763</v>
      </c>
      <c r="Q92" s="7">
        <v>4.8783987804983846E-3</v>
      </c>
      <c r="R92" s="12">
        <v>0.40400093753608218</v>
      </c>
      <c r="S92" s="12">
        <v>1.53869676007097</v>
      </c>
      <c r="T92" s="12">
        <v>4.3632352349432857E-2</v>
      </c>
      <c r="U92" s="12">
        <v>1.9565762412591865E-3</v>
      </c>
      <c r="V92" s="12">
        <v>0.62495320885876926</v>
      </c>
      <c r="W92" s="12">
        <v>0.37141396715316638</v>
      </c>
      <c r="X92" s="12">
        <v>1.0467799009821584E-2</v>
      </c>
      <c r="Y92" s="12">
        <v>0</v>
      </c>
      <c r="Z92"/>
      <c r="AA92"/>
      <c r="AB92"/>
      <c r="AC92"/>
      <c r="AD92"/>
      <c r="AE92"/>
      <c r="AF92"/>
      <c r="AG92"/>
      <c r="AH92"/>
    </row>
    <row r="93" spans="2:34">
      <c r="B93" s="14" t="s">
        <v>77</v>
      </c>
      <c r="C93" s="3" t="s">
        <v>427</v>
      </c>
      <c r="D93" s="2" t="s">
        <v>78</v>
      </c>
      <c r="E93" s="1">
        <v>0.08</v>
      </c>
      <c r="F93" s="1">
        <v>17.670000000000002</v>
      </c>
      <c r="G93" s="1">
        <v>51.08</v>
      </c>
      <c r="H93" s="1">
        <v>1.6830330151481632</v>
      </c>
      <c r="I93" s="1">
        <v>0.03</v>
      </c>
      <c r="J93" s="1">
        <v>11.26</v>
      </c>
      <c r="K93" s="1">
        <v>17.395588360363995</v>
      </c>
      <c r="L93" s="1">
        <v>0.13</v>
      </c>
      <c r="M93" s="1">
        <v>0</v>
      </c>
      <c r="N93" s="1">
        <f t="shared" ref="N93:N98" si="17">SUM(E93:M93)</f>
        <v>99.328621375512171</v>
      </c>
      <c r="O93" s="7">
        <f t="shared" ref="O93:O98" si="18">S93/(S93+R93)</f>
        <v>0.65977727361894711</v>
      </c>
      <c r="P93" s="7">
        <f t="shared" ref="P93:P98" si="19">V93/(V93+W93)</f>
        <v>0.53571652678512094</v>
      </c>
      <c r="Q93" s="12">
        <v>2.5525452910756361E-3</v>
      </c>
      <c r="R93" s="12">
        <v>0.66447055700105373</v>
      </c>
      <c r="S93" s="12">
        <v>1.2885752141295908</v>
      </c>
      <c r="T93" s="12">
        <v>4.0409493101364546E-2</v>
      </c>
      <c r="U93" s="12">
        <v>7.1982259292024346E-4</v>
      </c>
      <c r="V93" s="12">
        <v>0.5355874670590568</v>
      </c>
      <c r="W93" s="12">
        <v>0.4641716224600988</v>
      </c>
      <c r="X93" s="12">
        <v>3.5132783648390798E-3</v>
      </c>
      <c r="Y93" s="12">
        <v>0</v>
      </c>
      <c r="Z93"/>
      <c r="AA93"/>
      <c r="AB93"/>
      <c r="AC93"/>
      <c r="AD93"/>
      <c r="AE93"/>
      <c r="AF93"/>
      <c r="AG93"/>
      <c r="AH93"/>
    </row>
    <row r="94" spans="2:34">
      <c r="B94" s="14" t="s">
        <v>77</v>
      </c>
      <c r="C94" s="3" t="s">
        <v>427</v>
      </c>
      <c r="D94" s="2" t="s">
        <v>79</v>
      </c>
      <c r="E94" s="1">
        <v>0.11</v>
      </c>
      <c r="F94" s="1">
        <v>17.57</v>
      </c>
      <c r="G94" s="1">
        <v>51.8</v>
      </c>
      <c r="H94" s="1">
        <v>1.5114506332918702</v>
      </c>
      <c r="I94" s="1">
        <v>0.06</v>
      </c>
      <c r="J94" s="1">
        <v>11.06</v>
      </c>
      <c r="K94" s="1">
        <v>18.029980076926229</v>
      </c>
      <c r="L94" s="1">
        <v>0.17</v>
      </c>
      <c r="M94" s="1">
        <v>0</v>
      </c>
      <c r="N94" s="1">
        <f t="shared" si="17"/>
        <v>100.31143071021809</v>
      </c>
      <c r="O94" s="7">
        <f t="shared" si="18"/>
        <v>0.6641792060508146</v>
      </c>
      <c r="P94" s="7">
        <f t="shared" si="19"/>
        <v>0.52232737326962841</v>
      </c>
      <c r="Q94" s="12">
        <v>3.4859804629240802E-3</v>
      </c>
      <c r="R94" s="12">
        <v>0.65623554129624784</v>
      </c>
      <c r="S94" s="12">
        <v>1.2978886616128369</v>
      </c>
      <c r="T94" s="12">
        <v>3.6044045403455627E-2</v>
      </c>
      <c r="U94" s="12">
        <v>1.4298953808053732E-3</v>
      </c>
      <c r="V94" s="12">
        <v>0.52251159967395178</v>
      </c>
      <c r="W94" s="12">
        <v>0.47784110327395268</v>
      </c>
      <c r="X94" s="12">
        <v>4.5631728958259211E-3</v>
      </c>
      <c r="Y94" s="12">
        <v>0</v>
      </c>
      <c r="Z94"/>
      <c r="AA94"/>
      <c r="AB94"/>
      <c r="AC94"/>
      <c r="AD94"/>
      <c r="AE94"/>
      <c r="AF94"/>
      <c r="AG94"/>
      <c r="AH94"/>
    </row>
    <row r="95" spans="2:34">
      <c r="B95" s="14" t="s">
        <v>77</v>
      </c>
      <c r="C95" s="3" t="s">
        <v>427</v>
      </c>
      <c r="D95" s="2" t="s">
        <v>80</v>
      </c>
      <c r="E95" s="1">
        <v>0.08</v>
      </c>
      <c r="F95" s="1">
        <v>17.78</v>
      </c>
      <c r="G95" s="1">
        <v>51.22</v>
      </c>
      <c r="H95" s="1">
        <v>1.7260312574095567</v>
      </c>
      <c r="I95" s="1">
        <v>0.05</v>
      </c>
      <c r="J95" s="1">
        <v>11.44</v>
      </c>
      <c r="K95" s="1">
        <v>17.166898068504906</v>
      </c>
      <c r="L95" s="1">
        <v>0.15</v>
      </c>
      <c r="M95" s="1">
        <v>0.09</v>
      </c>
      <c r="N95" s="1">
        <f t="shared" si="17"/>
        <v>99.702929325914468</v>
      </c>
      <c r="O95" s="7">
        <f t="shared" si="18"/>
        <v>0.65899817567372876</v>
      </c>
      <c r="P95" s="7">
        <f t="shared" si="19"/>
        <v>0.54294464220068472</v>
      </c>
      <c r="Q95" s="12">
        <v>2.5402753011851817E-3</v>
      </c>
      <c r="R95" s="12">
        <v>0.66539307693583172</v>
      </c>
      <c r="S95" s="12">
        <v>1.2858958296571787</v>
      </c>
      <c r="T95" s="12">
        <v>4.1242668029294549E-2</v>
      </c>
      <c r="U95" s="12">
        <v>1.1939373876625873E-3</v>
      </c>
      <c r="V95" s="12">
        <v>0.54153355090007826</v>
      </c>
      <c r="W95" s="12">
        <v>0.45586748929641957</v>
      </c>
      <c r="X95" s="12">
        <v>4.0342963464706427E-3</v>
      </c>
      <c r="Y95" s="12">
        <v>2.2988761458785311E-3</v>
      </c>
      <c r="Z95"/>
      <c r="AA95"/>
      <c r="AB95"/>
      <c r="AC95"/>
      <c r="AD95"/>
      <c r="AE95"/>
      <c r="AF95"/>
      <c r="AG95"/>
      <c r="AH95"/>
    </row>
    <row r="96" spans="2:34">
      <c r="B96" s="14" t="s">
        <v>81</v>
      </c>
      <c r="C96" s="3" t="s">
        <v>427</v>
      </c>
      <c r="D96" s="2" t="s">
        <v>82</v>
      </c>
      <c r="E96" s="1">
        <v>0</v>
      </c>
      <c r="F96" s="1">
        <v>15.37</v>
      </c>
      <c r="G96" s="1">
        <v>49.78</v>
      </c>
      <c r="H96" s="1">
        <v>4.323802284983767</v>
      </c>
      <c r="I96" s="1">
        <v>0.25</v>
      </c>
      <c r="J96" s="1">
        <v>8.3800000000000008</v>
      </c>
      <c r="K96" s="1">
        <v>21.339395092711385</v>
      </c>
      <c r="L96" s="1">
        <v>0.15</v>
      </c>
      <c r="M96" s="1">
        <v>0.34</v>
      </c>
      <c r="N96" s="1">
        <f t="shared" si="17"/>
        <v>99.933197377695166</v>
      </c>
      <c r="O96" s="7">
        <f t="shared" si="18"/>
        <v>0.68481151776681837</v>
      </c>
      <c r="P96" s="7">
        <f t="shared" si="19"/>
        <v>0.41177386692270485</v>
      </c>
      <c r="Q96" s="12">
        <v>0</v>
      </c>
      <c r="R96" s="12">
        <v>0.5929304332136407</v>
      </c>
      <c r="S96" s="12">
        <v>1.2882627785832963</v>
      </c>
      <c r="T96" s="12">
        <v>0.10649942817568459</v>
      </c>
      <c r="U96" s="12">
        <v>6.1536800136893118E-3</v>
      </c>
      <c r="V96" s="12">
        <v>0.40890904376888126</v>
      </c>
      <c r="W96" s="12">
        <v>0.58413368335891547</v>
      </c>
      <c r="X96" s="12">
        <v>4.1586383093636884E-3</v>
      </c>
      <c r="Y96" s="12">
        <v>8.9523145765288362E-3</v>
      </c>
      <c r="AB96"/>
    </row>
    <row r="97" spans="2:46">
      <c r="B97" s="14" t="s">
        <v>81</v>
      </c>
      <c r="C97" s="3" t="s">
        <v>427</v>
      </c>
      <c r="D97" s="2" t="s">
        <v>83</v>
      </c>
      <c r="E97" s="1">
        <v>0</v>
      </c>
      <c r="F97" s="1">
        <v>15.26</v>
      </c>
      <c r="G97" s="1">
        <v>49.75</v>
      </c>
      <c r="H97" s="1">
        <v>5.417893407018826</v>
      </c>
      <c r="I97" s="1">
        <v>0.24</v>
      </c>
      <c r="J97" s="1">
        <v>9.52</v>
      </c>
      <c r="K97" s="1">
        <v>19.864919853592873</v>
      </c>
      <c r="L97" s="1">
        <v>0.3</v>
      </c>
      <c r="M97" s="1">
        <v>0</v>
      </c>
      <c r="N97" s="1">
        <f t="shared" si="17"/>
        <v>100.35281326061168</v>
      </c>
      <c r="O97" s="7">
        <f t="shared" si="18"/>
        <v>0.68622998083016351</v>
      </c>
      <c r="P97" s="7">
        <f t="shared" si="19"/>
        <v>0.46070851886794606</v>
      </c>
      <c r="Q97" s="12">
        <v>0</v>
      </c>
      <c r="R97" s="12">
        <v>0.58244420471744518</v>
      </c>
      <c r="S97" s="12">
        <v>1.2738332250333606</v>
      </c>
      <c r="T97" s="12">
        <v>0.13203279776401722</v>
      </c>
      <c r="U97" s="12">
        <v>5.8448862425882972E-3</v>
      </c>
      <c r="V97" s="12">
        <v>0.45961010239906258</v>
      </c>
      <c r="W97" s="12">
        <v>0.53800570798017122</v>
      </c>
      <c r="X97" s="12">
        <v>8.229075863354765E-3</v>
      </c>
      <c r="Y97" s="12">
        <v>0</v>
      </c>
      <c r="AB97"/>
      <c r="AH97"/>
      <c r="AS97"/>
      <c r="AT97"/>
    </row>
    <row r="98" spans="2:46">
      <c r="B98" s="14" t="s">
        <v>81</v>
      </c>
      <c r="C98" s="3" t="s">
        <v>427</v>
      </c>
      <c r="D98" s="2" t="s">
        <v>84</v>
      </c>
      <c r="E98" s="1">
        <v>0</v>
      </c>
      <c r="F98" s="1">
        <v>14.08</v>
      </c>
      <c r="G98" s="1">
        <v>49.57</v>
      </c>
      <c r="H98" s="1">
        <v>7.4203285067111793</v>
      </c>
      <c r="I98" s="1">
        <v>0.25</v>
      </c>
      <c r="J98" s="1">
        <v>9.08</v>
      </c>
      <c r="K98" s="1">
        <v>20.573106701209277</v>
      </c>
      <c r="L98" s="1">
        <v>0.33</v>
      </c>
      <c r="M98" s="1">
        <v>0.05</v>
      </c>
      <c r="N98" s="1">
        <f t="shared" si="17"/>
        <v>101.35343520792046</v>
      </c>
      <c r="O98" s="7">
        <f t="shared" si="18"/>
        <v>0.70253685961515688</v>
      </c>
      <c r="P98" s="7">
        <f t="shared" si="19"/>
        <v>0.44032561607598059</v>
      </c>
      <c r="Q98" s="12">
        <v>0</v>
      </c>
      <c r="R98" s="12">
        <v>0.53750299034320292</v>
      </c>
      <c r="S98" s="12">
        <v>1.2694536283753657</v>
      </c>
      <c r="T98" s="12">
        <v>0.18086433556202941</v>
      </c>
      <c r="U98" s="12">
        <v>6.0895228597010586E-3</v>
      </c>
      <c r="V98" s="12">
        <v>0.43844679658688984</v>
      </c>
      <c r="W98" s="12">
        <v>0.55728631677173313</v>
      </c>
      <c r="X98" s="12">
        <v>9.0536184179676928E-3</v>
      </c>
      <c r="Y98" s="12">
        <v>1.3027910831102409E-3</v>
      </c>
      <c r="AB98"/>
      <c r="AH98"/>
      <c r="AS98"/>
      <c r="AT98"/>
    </row>
    <row r="99" spans="2:46">
      <c r="B99" s="14" t="s">
        <v>85</v>
      </c>
      <c r="C99" s="3" t="s">
        <v>431</v>
      </c>
      <c r="D99" s="2" t="s">
        <v>86</v>
      </c>
      <c r="E99" s="1">
        <v>0</v>
      </c>
      <c r="F99" s="1">
        <v>11.483775824308401</v>
      </c>
      <c r="G99" s="1">
        <v>58.170229196548497</v>
      </c>
      <c r="H99" s="1">
        <v>2.4171071102436734</v>
      </c>
      <c r="I99" s="1">
        <v>0.21515702828764899</v>
      </c>
      <c r="J99" s="1">
        <v>12.501136958599099</v>
      </c>
      <c r="K99" s="1">
        <v>14.779240952106123</v>
      </c>
      <c r="L99" s="1">
        <v>0</v>
      </c>
      <c r="M99" s="1">
        <v>0</v>
      </c>
      <c r="N99" s="1">
        <f t="shared" ref="N99:N116" si="20">SUM(E99:M99)</f>
        <v>99.566647070093452</v>
      </c>
      <c r="O99" s="7">
        <f t="shared" ref="O99:O116" si="21">S99/(S99+R99)</f>
        <v>0.77262893050827475</v>
      </c>
      <c r="P99" s="7">
        <f t="shared" ref="P99:P116" si="22">V99/(V99+W99)</f>
        <v>0.60124753886213378</v>
      </c>
      <c r="Q99" s="7">
        <v>0</v>
      </c>
      <c r="R99" s="12">
        <v>0.43894351975173124</v>
      </c>
      <c r="S99" s="12">
        <v>1.4915726216947769</v>
      </c>
      <c r="T99" s="12">
        <v>5.8989050613101668E-2</v>
      </c>
      <c r="U99" s="12">
        <v>5.2474039701954365E-3</v>
      </c>
      <c r="V99" s="12">
        <v>0.60440252758462853</v>
      </c>
      <c r="W99" s="7">
        <v>0.40084487638556598</v>
      </c>
      <c r="X99" s="12">
        <v>0</v>
      </c>
      <c r="Y99" s="12">
        <v>0</v>
      </c>
      <c r="Z99"/>
      <c r="AA99"/>
      <c r="AB99"/>
      <c r="AC99"/>
      <c r="AD99"/>
      <c r="AE99"/>
      <c r="AF99"/>
      <c r="AG99"/>
      <c r="AR99"/>
      <c r="AS99"/>
    </row>
    <row r="100" spans="2:46">
      <c r="B100" s="14" t="s">
        <v>85</v>
      </c>
      <c r="C100" s="3" t="s">
        <v>431</v>
      </c>
      <c r="D100" s="2" t="s">
        <v>87</v>
      </c>
      <c r="E100" s="1">
        <v>0</v>
      </c>
      <c r="F100" s="1">
        <v>11.626186221837999</v>
      </c>
      <c r="G100" s="1">
        <v>56.642103195190401</v>
      </c>
      <c r="H100" s="1">
        <v>2.2533291830573021</v>
      </c>
      <c r="I100" s="1">
        <v>0.16963158268481501</v>
      </c>
      <c r="J100" s="1">
        <v>11.414360255003</v>
      </c>
      <c r="K100" s="1">
        <v>15.938961038857331</v>
      </c>
      <c r="L100" s="1">
        <v>0</v>
      </c>
      <c r="M100" s="1">
        <v>0</v>
      </c>
      <c r="N100" s="1">
        <f t="shared" si="20"/>
        <v>98.04457147663085</v>
      </c>
      <c r="O100" s="7">
        <f t="shared" si="21"/>
        <v>0.76571463545817031</v>
      </c>
      <c r="P100" s="7">
        <f t="shared" si="22"/>
        <v>0.56074240351858529</v>
      </c>
      <c r="Q100" s="7">
        <v>0</v>
      </c>
      <c r="R100" s="12">
        <v>0.45344619617927118</v>
      </c>
      <c r="S100" s="7">
        <v>1.4819977743224033</v>
      </c>
      <c r="T100" s="7">
        <v>5.6113157122775092E-2</v>
      </c>
      <c r="U100" s="7">
        <v>4.2214361877751534E-3</v>
      </c>
      <c r="V100" s="7">
        <v>0.5631095417928188</v>
      </c>
      <c r="W100" s="7">
        <v>0.44111189439495668</v>
      </c>
      <c r="X100" s="7">
        <v>0</v>
      </c>
      <c r="Y100" s="7">
        <v>0</v>
      </c>
    </row>
    <row r="101" spans="2:46">
      <c r="B101" s="14" t="s">
        <v>85</v>
      </c>
      <c r="C101" s="3" t="s">
        <v>431</v>
      </c>
      <c r="D101" s="2" t="s">
        <v>88</v>
      </c>
      <c r="E101" s="1">
        <v>0</v>
      </c>
      <c r="F101" s="1">
        <v>11.1924804747105</v>
      </c>
      <c r="G101" s="1">
        <v>58.585602045059197</v>
      </c>
      <c r="H101" s="1">
        <v>2.3832388948683456</v>
      </c>
      <c r="I101" s="1">
        <v>0</v>
      </c>
      <c r="J101" s="1">
        <v>12.124741077423099</v>
      </c>
      <c r="K101" s="1">
        <v>15.039107697688483</v>
      </c>
      <c r="L101" s="1">
        <v>0</v>
      </c>
      <c r="M101" s="1">
        <v>0</v>
      </c>
      <c r="N101" s="1">
        <f t="shared" si="20"/>
        <v>99.325170189749613</v>
      </c>
      <c r="O101" s="7">
        <f t="shared" si="21"/>
        <v>0.77834088312872496</v>
      </c>
      <c r="P101" s="7">
        <f t="shared" si="22"/>
        <v>0.58968514956119455</v>
      </c>
      <c r="Q101" s="7">
        <v>0</v>
      </c>
      <c r="R101" s="12">
        <v>0.43034943811547394</v>
      </c>
      <c r="S101" s="7">
        <v>1.5111427242186046</v>
      </c>
      <c r="T101" s="7">
        <v>5.8507837665921159E-2</v>
      </c>
      <c r="U101" s="7">
        <v>0</v>
      </c>
      <c r="V101" s="7">
        <v>0.58968514956119478</v>
      </c>
      <c r="W101" s="7">
        <v>0.41031485043880572</v>
      </c>
      <c r="X101" s="7">
        <v>0</v>
      </c>
      <c r="Y101" s="12">
        <v>0</v>
      </c>
      <c r="Z101"/>
      <c r="AA101"/>
      <c r="AB101"/>
      <c r="AC101"/>
      <c r="AD101"/>
      <c r="AE101"/>
      <c r="AF101"/>
      <c r="AG101"/>
      <c r="AH101"/>
      <c r="AI101"/>
      <c r="AJ101"/>
    </row>
    <row r="102" spans="2:46">
      <c r="B102" s="14" t="s">
        <v>85</v>
      </c>
      <c r="C102" s="3" t="s">
        <v>431</v>
      </c>
      <c r="D102" s="2" t="s">
        <v>89</v>
      </c>
      <c r="E102" s="1">
        <v>0</v>
      </c>
      <c r="F102" s="1">
        <v>11.083791404962501</v>
      </c>
      <c r="G102" s="1">
        <v>58.332133293151898</v>
      </c>
      <c r="H102" s="1">
        <v>1.8027683918302229</v>
      </c>
      <c r="I102" s="1">
        <v>0.18548844382166901</v>
      </c>
      <c r="J102" s="1">
        <v>12.0508797466755</v>
      </c>
      <c r="K102" s="1">
        <v>15.046801704251703</v>
      </c>
      <c r="L102" s="1">
        <v>0</v>
      </c>
      <c r="M102" s="1">
        <v>0</v>
      </c>
      <c r="N102" s="1">
        <f t="shared" si="20"/>
        <v>98.501862984693503</v>
      </c>
      <c r="O102" s="7">
        <f t="shared" si="21"/>
        <v>0.77927499593869265</v>
      </c>
      <c r="P102" s="7">
        <f t="shared" si="22"/>
        <v>0.58808199448578502</v>
      </c>
      <c r="Q102" s="7">
        <v>0</v>
      </c>
      <c r="R102" s="12">
        <v>0.42957820287556825</v>
      </c>
      <c r="S102" s="12">
        <v>1.5166362946729339</v>
      </c>
      <c r="T102" s="12">
        <v>4.4611353800763531E-2</v>
      </c>
      <c r="U102" s="12">
        <v>4.5870743253670753E-3</v>
      </c>
      <c r="V102" s="12">
        <v>0.59077957030390138</v>
      </c>
      <c r="W102" s="7">
        <v>0.41380750402146566</v>
      </c>
      <c r="X102" s="12">
        <v>0</v>
      </c>
      <c r="Y102" s="12">
        <v>0</v>
      </c>
      <c r="Z102"/>
      <c r="AA102"/>
      <c r="AB102"/>
      <c r="AC102"/>
      <c r="AD102"/>
      <c r="AE102"/>
      <c r="AF102"/>
      <c r="AG102"/>
      <c r="AH102"/>
      <c r="AI102"/>
      <c r="AJ102"/>
    </row>
    <row r="103" spans="2:46">
      <c r="B103" s="14" t="s">
        <v>85</v>
      </c>
      <c r="C103" s="3" t="s">
        <v>431</v>
      </c>
      <c r="D103" s="2" t="s">
        <v>90</v>
      </c>
      <c r="E103" s="1">
        <v>0</v>
      </c>
      <c r="F103" s="1">
        <v>10.8207322657108</v>
      </c>
      <c r="G103" s="1">
        <v>58.126568794250502</v>
      </c>
      <c r="H103" s="1">
        <v>2.7427781838020415</v>
      </c>
      <c r="I103" s="1">
        <v>6.3328008400276303E-2</v>
      </c>
      <c r="J103" s="1">
        <v>11.7310233414173</v>
      </c>
      <c r="K103" s="1">
        <v>15.537659707373122</v>
      </c>
      <c r="L103" s="1">
        <v>0</v>
      </c>
      <c r="M103" s="1">
        <v>0</v>
      </c>
      <c r="N103" s="1">
        <f t="shared" si="20"/>
        <v>99.022090300954048</v>
      </c>
      <c r="O103" s="7">
        <f t="shared" si="21"/>
        <v>0.78277914516681135</v>
      </c>
      <c r="P103" s="7">
        <f t="shared" si="22"/>
        <v>0.57371876795345256</v>
      </c>
      <c r="Q103" s="7">
        <v>0</v>
      </c>
      <c r="R103" s="12">
        <v>0.41903087737704503</v>
      </c>
      <c r="S103" s="7">
        <v>1.5100236680478554</v>
      </c>
      <c r="T103" s="12">
        <v>6.7815916591381864E-2</v>
      </c>
      <c r="U103" s="12">
        <v>1.564768991858685E-3</v>
      </c>
      <c r="V103" s="12">
        <v>0.57461650529159369</v>
      </c>
      <c r="W103" s="7">
        <v>0.42694826370026528</v>
      </c>
      <c r="X103" s="12">
        <v>0</v>
      </c>
      <c r="Y103" s="12">
        <v>0</v>
      </c>
      <c r="Z103"/>
      <c r="AA103"/>
      <c r="AB103"/>
      <c r="AC103"/>
      <c r="AD103"/>
      <c r="AE103"/>
      <c r="AF103"/>
      <c r="AG103"/>
      <c r="AH103"/>
      <c r="AI103"/>
      <c r="AJ103"/>
    </row>
    <row r="104" spans="2:46">
      <c r="B104" s="14" t="s">
        <v>85</v>
      </c>
      <c r="C104" s="3" t="s">
        <v>431</v>
      </c>
      <c r="D104" s="2" t="s">
        <v>91</v>
      </c>
      <c r="E104" s="1">
        <v>0</v>
      </c>
      <c r="F104" s="1">
        <v>11.1214205622673</v>
      </c>
      <c r="G104" s="1">
        <v>61.566102504730203</v>
      </c>
      <c r="H104" s="1">
        <v>2.3959794728223178</v>
      </c>
      <c r="I104" s="1">
        <v>0.109727843664587</v>
      </c>
      <c r="J104" s="1">
        <v>11.985658109188099</v>
      </c>
      <c r="K104" s="1">
        <v>16.848929710416105</v>
      </c>
      <c r="L104" s="1">
        <v>0</v>
      </c>
      <c r="M104" s="1">
        <v>0</v>
      </c>
      <c r="N104" s="1">
        <f t="shared" si="20"/>
        <v>104.0278182030886</v>
      </c>
      <c r="O104" s="7">
        <f t="shared" si="21"/>
        <v>0.78785022556247364</v>
      </c>
      <c r="P104" s="7">
        <f t="shared" si="22"/>
        <v>0.55909587061132837</v>
      </c>
      <c r="Q104" s="7">
        <v>0</v>
      </c>
      <c r="R104" s="12">
        <v>0.4112014447562638</v>
      </c>
      <c r="S104" s="7">
        <v>1.5270586634455199</v>
      </c>
      <c r="T104" s="12">
        <v>5.6562557183978512E-2</v>
      </c>
      <c r="U104" s="12">
        <v>2.5886673071192153E-3</v>
      </c>
      <c r="V104" s="12">
        <v>0.56054318381312473</v>
      </c>
      <c r="W104" s="7">
        <v>0.44204548349399359</v>
      </c>
      <c r="X104" s="12">
        <v>0</v>
      </c>
      <c r="Y104" s="12">
        <v>0</v>
      </c>
      <c r="Z104"/>
      <c r="AA104"/>
      <c r="AB104"/>
      <c r="AC104"/>
      <c r="AD104"/>
      <c r="AE104"/>
      <c r="AF104"/>
      <c r="AG104"/>
      <c r="AH104"/>
      <c r="AI104"/>
      <c r="AJ104"/>
    </row>
    <row r="105" spans="2:46">
      <c r="B105" s="14" t="s">
        <v>85</v>
      </c>
      <c r="C105" s="3" t="s">
        <v>431</v>
      </c>
      <c r="D105" s="2" t="s">
        <v>92</v>
      </c>
      <c r="E105" s="1">
        <v>0</v>
      </c>
      <c r="F105" s="1">
        <v>12.1899381279945</v>
      </c>
      <c r="G105" s="1">
        <v>61.557257175445599</v>
      </c>
      <c r="H105" s="1">
        <v>2.615629641464063</v>
      </c>
      <c r="I105" s="1">
        <v>0.156835024245083</v>
      </c>
      <c r="J105" s="1">
        <v>12.9979521036148</v>
      </c>
      <c r="K105" s="1">
        <v>15.976704295159621</v>
      </c>
      <c r="L105" s="1">
        <v>0</v>
      </c>
      <c r="M105" s="1">
        <v>0</v>
      </c>
      <c r="N105" s="1">
        <f t="shared" si="20"/>
        <v>105.49431636792367</v>
      </c>
      <c r="O105" s="7">
        <f t="shared" si="21"/>
        <v>0.77208712534758472</v>
      </c>
      <c r="P105" s="7">
        <f t="shared" si="22"/>
        <v>0.59187694060777207</v>
      </c>
      <c r="Q105" s="7">
        <v>0</v>
      </c>
      <c r="R105" s="12">
        <v>0.44042561073128117</v>
      </c>
      <c r="S105" s="7">
        <v>1.4920041012933869</v>
      </c>
      <c r="T105" s="12">
        <v>6.0339108486317627E-2</v>
      </c>
      <c r="U105" s="12">
        <v>3.6155897445068748E-3</v>
      </c>
      <c r="V105" s="12">
        <v>0.59401692480424406</v>
      </c>
      <c r="W105" s="7">
        <v>0.40959866494026359</v>
      </c>
      <c r="X105" s="12">
        <v>0</v>
      </c>
      <c r="Y105" s="12">
        <v>0</v>
      </c>
      <c r="Z105"/>
      <c r="AA105"/>
      <c r="AB105"/>
      <c r="AC105"/>
      <c r="AD105"/>
      <c r="AE105"/>
      <c r="AF105"/>
      <c r="AG105"/>
      <c r="AH105"/>
      <c r="AI105"/>
      <c r="AJ105"/>
    </row>
    <row r="106" spans="2:46">
      <c r="B106" s="14" t="s">
        <v>85</v>
      </c>
      <c r="C106" s="3" t="s">
        <v>431</v>
      </c>
      <c r="D106" s="2" t="s">
        <v>93</v>
      </c>
      <c r="E106" s="1">
        <v>0</v>
      </c>
      <c r="F106" s="1">
        <v>11.6804338991642</v>
      </c>
      <c r="G106" s="1">
        <v>61.47580742836</v>
      </c>
      <c r="H106" s="1">
        <v>2.2629860487421873</v>
      </c>
      <c r="I106" s="1">
        <v>7.5086398283019704E-2</v>
      </c>
      <c r="J106" s="1">
        <v>12.680493295192701</v>
      </c>
      <c r="K106" s="1">
        <v>15.839408010122234</v>
      </c>
      <c r="L106" s="1">
        <v>0</v>
      </c>
      <c r="M106" s="1">
        <v>0</v>
      </c>
      <c r="N106" s="1">
        <f t="shared" si="20"/>
        <v>104.01421507986436</v>
      </c>
      <c r="O106" s="7">
        <f t="shared" si="21"/>
        <v>0.77928519416112174</v>
      </c>
      <c r="P106" s="7">
        <f t="shared" si="22"/>
        <v>0.58798306699398561</v>
      </c>
      <c r="Q106" s="7">
        <v>0</v>
      </c>
      <c r="R106" s="12">
        <v>0.42894168324283338</v>
      </c>
      <c r="S106" s="7">
        <v>1.5144788390576083</v>
      </c>
      <c r="T106" s="12">
        <v>5.306066970021206E-2</v>
      </c>
      <c r="U106" s="12">
        <v>1.7594039996730014E-3</v>
      </c>
      <c r="V106" s="12">
        <v>0.58901756675379513</v>
      </c>
      <c r="W106" s="7">
        <v>0.41274183724587832</v>
      </c>
      <c r="X106" s="12">
        <v>0</v>
      </c>
      <c r="Y106" s="12">
        <v>0</v>
      </c>
      <c r="Z106"/>
      <c r="AA106"/>
      <c r="AB106"/>
      <c r="AC106"/>
      <c r="AD106"/>
      <c r="AE106"/>
      <c r="AF106"/>
      <c r="AG106"/>
      <c r="AH106"/>
      <c r="AI106"/>
      <c r="AJ106"/>
    </row>
    <row r="107" spans="2:46">
      <c r="B107" s="14" t="s">
        <v>85</v>
      </c>
      <c r="C107" s="3" t="s">
        <v>431</v>
      </c>
      <c r="D107" s="2" t="s">
        <v>94</v>
      </c>
      <c r="E107" s="1">
        <v>0</v>
      </c>
      <c r="F107" s="1">
        <v>11.354092508554499</v>
      </c>
      <c r="G107" s="1">
        <v>60.804426670074498</v>
      </c>
      <c r="H107" s="1">
        <v>2.7613252696167265</v>
      </c>
      <c r="I107" s="1">
        <v>0</v>
      </c>
      <c r="J107" s="1">
        <v>11.710461229085899</v>
      </c>
      <c r="K107" s="1">
        <v>16.849035122331159</v>
      </c>
      <c r="L107" s="1">
        <v>0</v>
      </c>
      <c r="M107" s="1">
        <v>0.27175117284059502</v>
      </c>
      <c r="N107" s="1">
        <f t="shared" si="20"/>
        <v>103.75109197250337</v>
      </c>
      <c r="O107" s="7">
        <f t="shared" si="21"/>
        <v>0.78225590417529722</v>
      </c>
      <c r="P107" s="7">
        <f t="shared" si="22"/>
        <v>0.55336077890923296</v>
      </c>
      <c r="Q107" s="7">
        <v>0</v>
      </c>
      <c r="R107" s="12">
        <v>0.42124530001662752</v>
      </c>
      <c r="S107" s="7">
        <v>1.51334355035457</v>
      </c>
      <c r="T107" s="12">
        <v>6.5411149628801013E-2</v>
      </c>
      <c r="U107" s="12">
        <v>0</v>
      </c>
      <c r="V107" s="12">
        <v>0.54955284866457754</v>
      </c>
      <c r="W107" s="7">
        <v>0.44356569101190346</v>
      </c>
      <c r="X107" s="12">
        <v>0</v>
      </c>
      <c r="Y107" s="12">
        <v>6.8814603235204498E-3</v>
      </c>
      <c r="Z107"/>
      <c r="AA107"/>
      <c r="AB107"/>
      <c r="AC107"/>
      <c r="AD107"/>
      <c r="AE107"/>
      <c r="AF107"/>
      <c r="AG107"/>
      <c r="AH107"/>
      <c r="AI107"/>
      <c r="AJ107"/>
    </row>
    <row r="108" spans="2:46">
      <c r="B108" s="14" t="s">
        <v>85</v>
      </c>
      <c r="C108" s="3" t="s">
        <v>431</v>
      </c>
      <c r="D108" s="2" t="s">
        <v>95</v>
      </c>
      <c r="E108" s="1">
        <v>0</v>
      </c>
      <c r="F108" s="1">
        <v>10.985346138477301</v>
      </c>
      <c r="G108" s="1">
        <v>61.445313692092903</v>
      </c>
      <c r="H108" s="1">
        <v>2.6108578188373341</v>
      </c>
      <c r="I108" s="1">
        <v>0</v>
      </c>
      <c r="J108" s="1">
        <v>13.298842310905499</v>
      </c>
      <c r="K108" s="1">
        <v>14.093504204483919</v>
      </c>
      <c r="L108" s="1">
        <v>0</v>
      </c>
      <c r="M108" s="1">
        <v>0.167280528694391</v>
      </c>
      <c r="N108" s="1">
        <f t="shared" si="20"/>
        <v>102.60114469349135</v>
      </c>
      <c r="O108" s="7">
        <f t="shared" si="21"/>
        <v>0.78957448708916933</v>
      </c>
      <c r="P108" s="7">
        <f t="shared" si="22"/>
        <v>0.62715544850095228</v>
      </c>
      <c r="Q108" s="7">
        <v>0</v>
      </c>
      <c r="R108" s="12">
        <v>0.40782844798128376</v>
      </c>
      <c r="S108" s="7">
        <v>1.5302846749939891</v>
      </c>
      <c r="T108" s="12">
        <v>6.1886877024727838E-2</v>
      </c>
      <c r="U108" s="12">
        <v>0</v>
      </c>
      <c r="V108" s="12">
        <v>0.62449710617553011</v>
      </c>
      <c r="W108" s="7">
        <v>0.37126416428496539</v>
      </c>
      <c r="X108" s="12">
        <v>0</v>
      </c>
      <c r="Y108" s="12">
        <v>4.2387295395035678E-3</v>
      </c>
      <c r="Z108"/>
      <c r="AA108"/>
      <c r="AB108"/>
      <c r="AC108"/>
      <c r="AD108"/>
      <c r="AE108"/>
      <c r="AF108"/>
      <c r="AG108"/>
      <c r="AH108"/>
      <c r="AI108"/>
      <c r="AJ108"/>
    </row>
    <row r="109" spans="2:46">
      <c r="B109" s="14" t="s">
        <v>85</v>
      </c>
      <c r="C109" s="3" t="s">
        <v>431</v>
      </c>
      <c r="D109" s="2" t="s">
        <v>96</v>
      </c>
      <c r="E109" s="1">
        <v>0</v>
      </c>
      <c r="F109" s="1">
        <v>11.409717798233</v>
      </c>
      <c r="G109" s="1">
        <v>59.805947542190601</v>
      </c>
      <c r="H109" s="1">
        <v>2.6789099609300449</v>
      </c>
      <c r="I109" s="1">
        <v>0</v>
      </c>
      <c r="J109" s="1">
        <v>12.676440179348001</v>
      </c>
      <c r="K109" s="1">
        <v>14.638879067780351</v>
      </c>
      <c r="L109" s="1">
        <v>0</v>
      </c>
      <c r="M109" s="1">
        <v>0.29081674292683601</v>
      </c>
      <c r="N109" s="1">
        <f t="shared" si="20"/>
        <v>101.50071129140883</v>
      </c>
      <c r="O109" s="7">
        <f t="shared" si="21"/>
        <v>0.77858109874938319</v>
      </c>
      <c r="P109" s="7">
        <f t="shared" si="22"/>
        <v>0.60686041770126253</v>
      </c>
      <c r="Q109" s="7">
        <v>0</v>
      </c>
      <c r="R109" s="12">
        <v>0.42861082591908123</v>
      </c>
      <c r="S109" s="7">
        <v>1.5071355060255012</v>
      </c>
      <c r="T109" s="12">
        <v>6.4253668055417101E-2</v>
      </c>
      <c r="U109" s="12">
        <v>0</v>
      </c>
      <c r="V109" s="12">
        <v>0.60233537174425922</v>
      </c>
      <c r="W109" s="7">
        <v>0.39020814267023535</v>
      </c>
      <c r="X109" s="12">
        <v>0</v>
      </c>
      <c r="Y109" s="12">
        <v>7.4564855855059758E-3</v>
      </c>
      <c r="Z109"/>
      <c r="AA109"/>
      <c r="AB109"/>
      <c r="AC109"/>
      <c r="AD109"/>
      <c r="AE109"/>
      <c r="AF109"/>
      <c r="AG109"/>
      <c r="AH109"/>
      <c r="AI109"/>
      <c r="AJ109"/>
    </row>
    <row r="110" spans="2:46">
      <c r="B110" s="14" t="s">
        <v>85</v>
      </c>
      <c r="C110" s="3" t="s">
        <v>431</v>
      </c>
      <c r="D110" s="2" t="s">
        <v>97</v>
      </c>
      <c r="E110" s="1">
        <v>0</v>
      </c>
      <c r="F110" s="1">
        <v>11.435183137655301</v>
      </c>
      <c r="G110" s="1">
        <v>59.478700160980203</v>
      </c>
      <c r="H110" s="1">
        <v>2.9836224407579071</v>
      </c>
      <c r="I110" s="1">
        <v>0</v>
      </c>
      <c r="J110" s="1">
        <v>12.1629603207111</v>
      </c>
      <c r="K110" s="1">
        <v>15.776453573466899</v>
      </c>
      <c r="L110" s="1">
        <v>0</v>
      </c>
      <c r="M110" s="1">
        <v>6.01218664087355E-2</v>
      </c>
      <c r="N110" s="1">
        <f t="shared" si="20"/>
        <v>101.89704149998015</v>
      </c>
      <c r="O110" s="7">
        <f t="shared" si="21"/>
        <v>0.77724801430162616</v>
      </c>
      <c r="P110" s="7">
        <f t="shared" si="22"/>
        <v>0.57882374362617528</v>
      </c>
      <c r="Q110" s="7">
        <v>0</v>
      </c>
      <c r="R110" s="12">
        <v>0.42956349605008165</v>
      </c>
      <c r="S110" s="7">
        <v>1.4988749629980418</v>
      </c>
      <c r="T110" s="12">
        <v>7.1561540951877056E-2</v>
      </c>
      <c r="U110" s="12">
        <v>0</v>
      </c>
      <c r="V110" s="12">
        <v>0.5779314874165743</v>
      </c>
      <c r="W110" s="7">
        <v>0.42052701360480521</v>
      </c>
      <c r="X110" s="12">
        <v>0</v>
      </c>
      <c r="Y110" s="12">
        <v>1.5414989786200939E-3</v>
      </c>
      <c r="Z110"/>
      <c r="AA110"/>
      <c r="AB110"/>
      <c r="AC110"/>
      <c r="AD110"/>
      <c r="AE110"/>
      <c r="AF110"/>
      <c r="AG110"/>
      <c r="AH110"/>
      <c r="AI110"/>
      <c r="AJ110"/>
    </row>
    <row r="111" spans="2:46">
      <c r="B111" s="14" t="s">
        <v>85</v>
      </c>
      <c r="C111" s="3" t="s">
        <v>431</v>
      </c>
      <c r="D111" s="2" t="s">
        <v>98</v>
      </c>
      <c r="E111" s="1">
        <v>0</v>
      </c>
      <c r="F111" s="1">
        <v>11.539217829704301</v>
      </c>
      <c r="G111" s="1">
        <v>60.611271858215297</v>
      </c>
      <c r="H111" s="1">
        <v>2.0771578096498349</v>
      </c>
      <c r="I111" s="1">
        <v>0</v>
      </c>
      <c r="J111" s="1">
        <v>12.8724157810211</v>
      </c>
      <c r="K111" s="1">
        <v>14.55566850238932</v>
      </c>
      <c r="L111" s="1">
        <v>0</v>
      </c>
      <c r="M111" s="1">
        <v>0.223309686407447</v>
      </c>
      <c r="N111" s="1">
        <f t="shared" si="20"/>
        <v>101.87904146738731</v>
      </c>
      <c r="O111" s="7">
        <f t="shared" si="21"/>
        <v>0.77894114084216048</v>
      </c>
      <c r="P111" s="7">
        <f t="shared" si="22"/>
        <v>0.61186918328404327</v>
      </c>
      <c r="Q111" s="7">
        <v>0</v>
      </c>
      <c r="R111" s="12">
        <v>0.43116317488486727</v>
      </c>
      <c r="S111" s="7">
        <v>1.5192819532925559</v>
      </c>
      <c r="T111" s="12">
        <v>4.9554871822576452E-2</v>
      </c>
      <c r="U111" s="12">
        <v>0</v>
      </c>
      <c r="V111" s="12">
        <v>0.60838454282463961</v>
      </c>
      <c r="W111" s="7">
        <v>0.38592038287745117</v>
      </c>
      <c r="X111" s="12">
        <v>0</v>
      </c>
      <c r="Y111" s="12">
        <v>5.6950742979096384E-3</v>
      </c>
      <c r="Z111"/>
      <c r="AA111"/>
      <c r="AB111"/>
      <c r="AC111"/>
      <c r="AD111"/>
      <c r="AE111"/>
      <c r="AF111"/>
      <c r="AG111"/>
      <c r="AH111"/>
      <c r="AI111"/>
      <c r="AJ111"/>
    </row>
    <row r="112" spans="2:46">
      <c r="B112" s="14" t="s">
        <v>85</v>
      </c>
      <c r="C112" s="3" t="s">
        <v>431</v>
      </c>
      <c r="D112" s="2" t="s">
        <v>99</v>
      </c>
      <c r="E112" s="1">
        <v>0</v>
      </c>
      <c r="F112" s="1">
        <v>11.3688208162785</v>
      </c>
      <c r="G112" s="1">
        <v>58.5555613040924</v>
      </c>
      <c r="H112" s="1">
        <v>2.8830963577621849</v>
      </c>
      <c r="I112" s="1">
        <v>0</v>
      </c>
      <c r="J112" s="1">
        <v>12.180282920599</v>
      </c>
      <c r="K112" s="1">
        <v>15.275044513732929</v>
      </c>
      <c r="L112" s="1">
        <v>0</v>
      </c>
      <c r="M112" s="1">
        <v>0</v>
      </c>
      <c r="N112" s="1">
        <f t="shared" si="20"/>
        <v>100.26280591246501</v>
      </c>
      <c r="O112" s="7">
        <f t="shared" si="21"/>
        <v>0.77554287610700279</v>
      </c>
      <c r="P112" s="7">
        <f t="shared" si="22"/>
        <v>0.58702199001009703</v>
      </c>
      <c r="Q112" s="7">
        <v>0</v>
      </c>
      <c r="R112" s="12">
        <v>0.43317121871442543</v>
      </c>
      <c r="S112" s="7">
        <v>1.4966905348422406</v>
      </c>
      <c r="T112" s="12">
        <v>7.0138246443335106E-2</v>
      </c>
      <c r="U112" s="12">
        <v>0</v>
      </c>
      <c r="V112" s="12">
        <v>0.58702199001009614</v>
      </c>
      <c r="W112" s="7">
        <v>0.41297800998990236</v>
      </c>
      <c r="X112" s="12">
        <v>0</v>
      </c>
      <c r="Y112" s="12">
        <v>0</v>
      </c>
      <c r="Z112"/>
      <c r="AA112"/>
      <c r="AB112"/>
      <c r="AC112"/>
      <c r="AD112"/>
      <c r="AE112"/>
      <c r="AF112"/>
      <c r="AG112"/>
      <c r="AH112"/>
      <c r="AI112"/>
      <c r="AJ112"/>
    </row>
    <row r="113" spans="2:36">
      <c r="B113" s="14" t="s">
        <v>85</v>
      </c>
      <c r="C113" s="3" t="s">
        <v>431</v>
      </c>
      <c r="D113" s="2" t="s">
        <v>100</v>
      </c>
      <c r="E113" s="1">
        <v>0</v>
      </c>
      <c r="F113" s="1">
        <v>11.2344957888126</v>
      </c>
      <c r="G113" s="1">
        <v>59.577512741088903</v>
      </c>
      <c r="H113" s="1">
        <v>3.0853810575726177</v>
      </c>
      <c r="I113" s="1">
        <v>0</v>
      </c>
      <c r="J113" s="1">
        <v>10.324575006961799</v>
      </c>
      <c r="K113" s="1">
        <v>18.96194304725687</v>
      </c>
      <c r="L113" s="1">
        <v>0</v>
      </c>
      <c r="M113" s="1">
        <v>0.10449665132909999</v>
      </c>
      <c r="N113" s="1">
        <f t="shared" si="20"/>
        <v>103.28840429302188</v>
      </c>
      <c r="O113" s="7">
        <f t="shared" si="21"/>
        <v>0.78058286548852474</v>
      </c>
      <c r="P113" s="7">
        <f t="shared" si="22"/>
        <v>0.49254126989579949</v>
      </c>
      <c r="Q113" s="7">
        <v>0</v>
      </c>
      <c r="R113" s="12">
        <v>0.42257571667202976</v>
      </c>
      <c r="S113" s="7">
        <v>1.5033254560548874</v>
      </c>
      <c r="T113" s="12">
        <v>7.4098827273081369E-2</v>
      </c>
      <c r="U113" s="12">
        <v>0</v>
      </c>
      <c r="V113" s="12">
        <v>0.49121990582668873</v>
      </c>
      <c r="W113" s="7">
        <v>0.50609734624968994</v>
      </c>
      <c r="X113" s="12">
        <v>0</v>
      </c>
      <c r="Y113" s="12">
        <v>2.6827479236228584E-3</v>
      </c>
      <c r="Z113"/>
      <c r="AA113"/>
      <c r="AB113"/>
      <c r="AC113"/>
      <c r="AD113"/>
      <c r="AE113"/>
      <c r="AF113"/>
      <c r="AG113"/>
      <c r="AH113"/>
      <c r="AI113"/>
      <c r="AJ113"/>
    </row>
    <row r="114" spans="2:36">
      <c r="B114" s="14" t="s">
        <v>85</v>
      </c>
      <c r="C114" s="3" t="s">
        <v>431</v>
      </c>
      <c r="D114" s="2" t="s">
        <v>101</v>
      </c>
      <c r="E114" s="1">
        <v>0</v>
      </c>
      <c r="F114" s="1">
        <v>11.503367125987999</v>
      </c>
      <c r="G114" s="1">
        <v>60.849523544311502</v>
      </c>
      <c r="H114" s="1">
        <v>1.8947427831370658</v>
      </c>
      <c r="I114" s="1">
        <v>0</v>
      </c>
      <c r="J114" s="1">
        <v>12.5667780637741</v>
      </c>
      <c r="K114" s="1">
        <v>15.177789826112191</v>
      </c>
      <c r="L114" s="1">
        <v>0</v>
      </c>
      <c r="M114" s="1">
        <v>0.14845494879409701</v>
      </c>
      <c r="N114" s="1">
        <f t="shared" si="20"/>
        <v>102.14065629211694</v>
      </c>
      <c r="O114" s="7">
        <f t="shared" si="21"/>
        <v>0.78015009919624823</v>
      </c>
      <c r="P114" s="7">
        <f t="shared" si="22"/>
        <v>0.59611258079237395</v>
      </c>
      <c r="Q114" s="7">
        <v>0</v>
      </c>
      <c r="R114" s="12">
        <v>0.42976332350907481</v>
      </c>
      <c r="S114" s="7">
        <v>1.5250400306789331</v>
      </c>
      <c r="T114" s="12">
        <v>4.5196645811993008E-2</v>
      </c>
      <c r="U114" s="12">
        <v>0</v>
      </c>
      <c r="V114" s="12">
        <v>0.5938559844524085</v>
      </c>
      <c r="W114" s="7">
        <v>0.40235849513974181</v>
      </c>
      <c r="X114" s="12">
        <v>0</v>
      </c>
      <c r="Y114" s="12">
        <v>3.7855204078484882E-3</v>
      </c>
      <c r="Z114"/>
      <c r="AA114"/>
      <c r="AB114"/>
      <c r="AC114"/>
      <c r="AD114"/>
      <c r="AE114"/>
      <c r="AF114"/>
      <c r="AG114"/>
      <c r="AH114"/>
      <c r="AI114"/>
      <c r="AJ114"/>
    </row>
    <row r="115" spans="2:36">
      <c r="B115" s="14" t="s">
        <v>85</v>
      </c>
      <c r="C115" s="3" t="s">
        <v>431</v>
      </c>
      <c r="D115" s="2" t="s">
        <v>102</v>
      </c>
      <c r="E115" s="1">
        <v>0</v>
      </c>
      <c r="F115" s="1">
        <v>11.253693699836701</v>
      </c>
      <c r="G115" s="1">
        <v>60.620731115341201</v>
      </c>
      <c r="H115" s="1">
        <v>2.6662274555451084</v>
      </c>
      <c r="I115" s="1">
        <v>0</v>
      </c>
      <c r="J115" s="1">
        <v>12.155502289533599</v>
      </c>
      <c r="K115" s="1">
        <v>15.983569650365871</v>
      </c>
      <c r="L115" s="1">
        <v>0</v>
      </c>
      <c r="M115" s="1">
        <v>0.13844476779922801</v>
      </c>
      <c r="N115" s="1">
        <f t="shared" si="20"/>
        <v>102.81816897842171</v>
      </c>
      <c r="O115" s="7">
        <f t="shared" si="21"/>
        <v>0.78325174907272088</v>
      </c>
      <c r="P115" s="7">
        <f t="shared" si="22"/>
        <v>0.5754910276231584</v>
      </c>
      <c r="Q115" s="7">
        <v>0</v>
      </c>
      <c r="R115" s="12">
        <v>0.41973442827528584</v>
      </c>
      <c r="S115" s="7">
        <v>1.5167722170129856</v>
      </c>
      <c r="T115" s="12">
        <v>6.3493354711728678E-2</v>
      </c>
      <c r="U115" s="12">
        <v>0</v>
      </c>
      <c r="V115" s="12">
        <v>0.57346277918547828</v>
      </c>
      <c r="W115" s="7">
        <v>0.42301284190968108</v>
      </c>
      <c r="X115" s="12">
        <v>0</v>
      </c>
      <c r="Y115" s="12">
        <v>3.5243789048405882E-3</v>
      </c>
      <c r="Z115"/>
      <c r="AA115"/>
      <c r="AB115"/>
      <c r="AC115"/>
      <c r="AD115"/>
      <c r="AE115"/>
      <c r="AF115"/>
      <c r="AG115"/>
      <c r="AH115"/>
      <c r="AI115"/>
      <c r="AJ115"/>
    </row>
    <row r="116" spans="2:36">
      <c r="B116" s="14" t="s">
        <v>85</v>
      </c>
      <c r="C116" s="3" t="s">
        <v>431</v>
      </c>
      <c r="D116" s="2" t="s">
        <v>103</v>
      </c>
      <c r="E116" s="1">
        <v>0</v>
      </c>
      <c r="F116" s="1">
        <v>11.617156118154501</v>
      </c>
      <c r="G116" s="1">
        <v>60.100847482681303</v>
      </c>
      <c r="H116" s="1">
        <v>2.7211831470938028</v>
      </c>
      <c r="I116" s="1">
        <v>0</v>
      </c>
      <c r="J116" s="1">
        <v>13.342122733592999</v>
      </c>
      <c r="K116" s="1">
        <v>14.036560836294214</v>
      </c>
      <c r="L116" s="1">
        <v>0</v>
      </c>
      <c r="M116" s="1">
        <v>0</v>
      </c>
      <c r="N116" s="1">
        <f t="shared" si="20"/>
        <v>101.81787031781681</v>
      </c>
      <c r="O116" s="7">
        <f t="shared" si="21"/>
        <v>0.77631473887144697</v>
      </c>
      <c r="P116" s="7">
        <f t="shared" si="22"/>
        <v>0.62886030239389556</v>
      </c>
      <c r="Q116" s="7">
        <v>0</v>
      </c>
      <c r="R116" s="12">
        <v>0.43288870235251536</v>
      </c>
      <c r="S116" s="7">
        <v>1.5023693480370104</v>
      </c>
      <c r="T116" s="12">
        <v>6.4741949610473526E-2</v>
      </c>
      <c r="U116" s="12">
        <v>0</v>
      </c>
      <c r="V116" s="12">
        <v>0.62886030239389612</v>
      </c>
      <c r="W116" s="7">
        <v>0.37113969760610482</v>
      </c>
      <c r="X116" s="12">
        <v>0</v>
      </c>
      <c r="Y116" s="12">
        <v>0</v>
      </c>
      <c r="Z116"/>
      <c r="AA116"/>
      <c r="AB116"/>
      <c r="AC116"/>
      <c r="AD116"/>
      <c r="AE116"/>
      <c r="AF116"/>
      <c r="AG116"/>
      <c r="AH116"/>
      <c r="AI116"/>
      <c r="AJ116"/>
    </row>
    <row r="117" spans="2:36">
      <c r="B117" s="14" t="s">
        <v>104</v>
      </c>
      <c r="C117" s="3" t="s">
        <v>431</v>
      </c>
      <c r="D117" s="2" t="s">
        <v>105</v>
      </c>
      <c r="E117" s="1">
        <v>0</v>
      </c>
      <c r="F117" s="1">
        <v>9.6618078649044001</v>
      </c>
      <c r="G117" s="1">
        <v>64.566230773925795</v>
      </c>
      <c r="H117" s="1">
        <v>1.4959519003282788</v>
      </c>
      <c r="I117" s="1">
        <v>0.18586775986477699</v>
      </c>
      <c r="J117" s="1">
        <v>11.685385555028899</v>
      </c>
      <c r="K117" s="1">
        <v>17.505865079711239</v>
      </c>
      <c r="L117" s="1">
        <v>0</v>
      </c>
      <c r="M117" s="1">
        <v>0</v>
      </c>
      <c r="N117" s="1">
        <f t="shared" ref="N117:N130" si="23">SUM(E117:M117)</f>
        <v>105.1011089337634</v>
      </c>
      <c r="O117" s="7">
        <f t="shared" ref="O117:O136" si="24">S117/(S117+R117)</f>
        <v>0.81761740238600678</v>
      </c>
      <c r="P117" s="7">
        <f t="shared" ref="P117:P137" si="25">V117/(V117+W117)</f>
        <v>0.5433590334077103</v>
      </c>
      <c r="Q117" s="7">
        <v>0</v>
      </c>
      <c r="R117" s="7">
        <v>0.35673602403047072</v>
      </c>
      <c r="S117" s="7">
        <v>1.5992401968230716</v>
      </c>
      <c r="T117" s="7">
        <v>3.5266127672871406E-2</v>
      </c>
      <c r="U117" s="7">
        <v>4.3788257367929932E-3</v>
      </c>
      <c r="V117" s="7">
        <v>0.54573830792751521</v>
      </c>
      <c r="W117" s="7">
        <v>0.45864051780927811</v>
      </c>
      <c r="X117" s="7">
        <v>0</v>
      </c>
      <c r="Y117" s="7">
        <v>0</v>
      </c>
      <c r="Z117"/>
      <c r="AA117"/>
      <c r="AB117"/>
      <c r="AC117"/>
      <c r="AD117"/>
      <c r="AE117"/>
      <c r="AF117"/>
      <c r="AG117"/>
      <c r="AH117"/>
      <c r="AI117"/>
      <c r="AJ117"/>
    </row>
    <row r="118" spans="2:36">
      <c r="B118" s="14" t="s">
        <v>104</v>
      </c>
      <c r="C118" s="3" t="s">
        <v>431</v>
      </c>
      <c r="D118" s="2" t="s">
        <v>106</v>
      </c>
      <c r="E118" s="1">
        <v>0</v>
      </c>
      <c r="F118" s="1">
        <v>9.5500990748405492</v>
      </c>
      <c r="G118" s="1">
        <v>65.041220188140898</v>
      </c>
      <c r="H118" s="1">
        <v>1.6273163958417456</v>
      </c>
      <c r="I118" s="1">
        <v>0.116382609121501</v>
      </c>
      <c r="J118" s="1">
        <v>11.2424649298191</v>
      </c>
      <c r="K118" s="1">
        <v>18.375364560580259</v>
      </c>
      <c r="L118" s="1">
        <v>0</v>
      </c>
      <c r="M118" s="1">
        <v>0</v>
      </c>
      <c r="N118" s="1">
        <f t="shared" si="23"/>
        <v>105.95284775834406</v>
      </c>
      <c r="O118" s="7">
        <f t="shared" si="24"/>
        <v>0.82042753910011512</v>
      </c>
      <c r="P118" s="7">
        <f t="shared" si="25"/>
        <v>0.52167568051824698</v>
      </c>
      <c r="Q118" s="7">
        <v>0</v>
      </c>
      <c r="R118" s="7">
        <v>0.35130054567721619</v>
      </c>
      <c r="S118" s="7">
        <v>1.6050158288757452</v>
      </c>
      <c r="T118" s="7">
        <v>3.822033790613677E-2</v>
      </c>
      <c r="U118" s="7">
        <v>2.7316437704510087E-3</v>
      </c>
      <c r="V118" s="7">
        <v>0.52310071264113023</v>
      </c>
      <c r="W118" s="7">
        <v>0.47963093112932031</v>
      </c>
      <c r="X118" s="7">
        <v>0</v>
      </c>
      <c r="Y118" s="7">
        <v>0</v>
      </c>
      <c r="Z118"/>
      <c r="AA118"/>
      <c r="AB118"/>
      <c r="AC118"/>
      <c r="AD118"/>
      <c r="AE118"/>
      <c r="AF118"/>
      <c r="AG118"/>
      <c r="AH118"/>
      <c r="AI118"/>
      <c r="AJ118"/>
    </row>
    <row r="119" spans="2:36">
      <c r="B119" s="14" t="s">
        <v>104</v>
      </c>
      <c r="C119" s="3" t="s">
        <v>431</v>
      </c>
      <c r="D119" s="2" t="s">
        <v>107</v>
      </c>
      <c r="E119" s="1">
        <v>0</v>
      </c>
      <c r="F119" s="1">
        <v>9.9204726517200505</v>
      </c>
      <c r="G119" s="1">
        <v>63.171207904815702</v>
      </c>
      <c r="H119" s="1">
        <v>2.8716612503351615</v>
      </c>
      <c r="I119" s="1">
        <v>0.13995283516123899</v>
      </c>
      <c r="J119" s="1">
        <v>11.9820110499859</v>
      </c>
      <c r="K119" s="1">
        <v>17.036299783372375</v>
      </c>
      <c r="L119" s="1">
        <v>0</v>
      </c>
      <c r="M119" s="1">
        <v>0</v>
      </c>
      <c r="N119" s="1">
        <f t="shared" si="23"/>
        <v>105.12160547539042</v>
      </c>
      <c r="O119" s="7">
        <f t="shared" si="24"/>
        <v>0.81030991057992874</v>
      </c>
      <c r="P119" s="7">
        <f t="shared" si="25"/>
        <v>0.55629281746661829</v>
      </c>
      <c r="Q119" s="7">
        <v>0</v>
      </c>
      <c r="R119" s="7">
        <v>0.3653247519234285</v>
      </c>
      <c r="S119" s="7">
        <v>1.5605784570439722</v>
      </c>
      <c r="T119" s="7">
        <v>6.7519857439402919E-2</v>
      </c>
      <c r="U119" s="7">
        <v>3.2884667965988735E-3</v>
      </c>
      <c r="V119" s="7">
        <v>0.55812216792604263</v>
      </c>
      <c r="W119" s="7">
        <v>0.44516629887055414</v>
      </c>
      <c r="X119" s="7">
        <v>0</v>
      </c>
      <c r="Y119" s="7">
        <v>0</v>
      </c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/>
    </row>
    <row r="120" spans="2:36">
      <c r="B120" s="14" t="s">
        <v>104</v>
      </c>
      <c r="C120" s="3" t="s">
        <v>431</v>
      </c>
      <c r="D120" s="2" t="s">
        <v>108</v>
      </c>
      <c r="E120" s="1">
        <v>0</v>
      </c>
      <c r="F120" s="1">
        <v>9.9811628460884094</v>
      </c>
      <c r="G120" s="1">
        <v>63.510847091674798</v>
      </c>
      <c r="H120" s="1">
        <v>1.7017835339848821</v>
      </c>
      <c r="I120" s="1">
        <v>0.23926810827106201</v>
      </c>
      <c r="J120" s="1">
        <v>10.837020725011801</v>
      </c>
      <c r="K120" s="1">
        <v>18.932944664432057</v>
      </c>
      <c r="L120" s="1">
        <v>0</v>
      </c>
      <c r="M120" s="1">
        <v>0</v>
      </c>
      <c r="N120" s="1">
        <f t="shared" si="23"/>
        <v>105.20302696946301</v>
      </c>
      <c r="O120" s="7">
        <f t="shared" si="24"/>
        <v>0.81019660985776354</v>
      </c>
      <c r="P120" s="7">
        <f t="shared" si="25"/>
        <v>0.50503344784575721</v>
      </c>
      <c r="Q120" s="7">
        <v>0</v>
      </c>
      <c r="R120" s="7">
        <v>0.3698181937299867</v>
      </c>
      <c r="S120" s="7">
        <v>1.5786095632918937</v>
      </c>
      <c r="T120" s="7">
        <v>4.0259003772593616E-2</v>
      </c>
      <c r="U120" s="7">
        <v>5.6566196027629002E-3</v>
      </c>
      <c r="V120" s="7">
        <v>0.50789022994689248</v>
      </c>
      <c r="W120" s="7">
        <v>0.49776638965587039</v>
      </c>
      <c r="X120" s="7">
        <v>0</v>
      </c>
      <c r="Y120" s="7">
        <v>0</v>
      </c>
      <c r="AB120" s="7"/>
      <c r="AH120" s="7"/>
      <c r="AI120" s="7"/>
    </row>
    <row r="121" spans="2:36">
      <c r="B121" s="14" t="s">
        <v>104</v>
      </c>
      <c r="C121" s="3" t="s">
        <v>431</v>
      </c>
      <c r="D121" s="2" t="s">
        <v>109</v>
      </c>
      <c r="E121" s="1">
        <v>0</v>
      </c>
      <c r="F121" s="1">
        <v>9.9632374942302704</v>
      </c>
      <c r="G121" s="1">
        <v>63.847869634628303</v>
      </c>
      <c r="H121" s="1">
        <v>2.1217204909505147</v>
      </c>
      <c r="I121" s="1">
        <v>0.141079491004348</v>
      </c>
      <c r="J121" s="1">
        <v>12.630634009838101</v>
      </c>
      <c r="K121" s="1">
        <v>15.894686635029819</v>
      </c>
      <c r="L121" s="1">
        <v>0</v>
      </c>
      <c r="M121" s="1">
        <v>0</v>
      </c>
      <c r="N121" s="1">
        <f t="shared" si="23"/>
        <v>104.59922775568134</v>
      </c>
      <c r="O121" s="7">
        <f t="shared" si="24"/>
        <v>0.81128450498160809</v>
      </c>
      <c r="P121" s="7">
        <f t="shared" si="25"/>
        <v>0.58618346978889435</v>
      </c>
      <c r="Q121" s="7">
        <v>0</v>
      </c>
      <c r="R121" s="7">
        <v>0.36676918927028157</v>
      </c>
      <c r="S121" s="7">
        <v>1.5767341210145296</v>
      </c>
      <c r="T121" s="7">
        <v>4.9869166329560954E-2</v>
      </c>
      <c r="U121" s="7">
        <v>3.3137616928137995E-3</v>
      </c>
      <c r="V121" s="7">
        <v>0.58812594211604163</v>
      </c>
      <c r="W121" s="7">
        <v>0.41518781957677242</v>
      </c>
      <c r="X121" s="7">
        <v>0</v>
      </c>
      <c r="Y121" s="7">
        <v>0</v>
      </c>
      <c r="AB121" s="7"/>
      <c r="AH121" s="7"/>
      <c r="AI121" s="7"/>
    </row>
    <row r="122" spans="2:36">
      <c r="B122" s="14" t="s">
        <v>104</v>
      </c>
      <c r="C122" s="3" t="s">
        <v>431</v>
      </c>
      <c r="D122" s="2" t="s">
        <v>110</v>
      </c>
      <c r="E122" s="1">
        <v>0</v>
      </c>
      <c r="F122" s="1">
        <v>10.378759354353001</v>
      </c>
      <c r="G122" s="1">
        <v>62.203830480575597</v>
      </c>
      <c r="H122" s="1">
        <v>1.754151321113927</v>
      </c>
      <c r="I122" s="1">
        <v>0.11757576139643799</v>
      </c>
      <c r="J122" s="1">
        <v>12.139639258384699</v>
      </c>
      <c r="K122" s="1">
        <v>16.077940652585649</v>
      </c>
      <c r="L122" s="1">
        <v>0</v>
      </c>
      <c r="M122" s="1">
        <v>0</v>
      </c>
      <c r="N122" s="1">
        <f t="shared" si="23"/>
        <v>102.67189682840932</v>
      </c>
      <c r="O122" s="7">
        <f t="shared" si="24"/>
        <v>0.8008208066788991</v>
      </c>
      <c r="P122" s="7">
        <f t="shared" si="25"/>
        <v>0.57373288391315969</v>
      </c>
      <c r="Q122" s="7">
        <v>0</v>
      </c>
      <c r="R122" s="7">
        <v>0.38888003557361328</v>
      </c>
      <c r="S122" s="7">
        <v>1.5635329102238511</v>
      </c>
      <c r="T122" s="7">
        <v>4.1965155352718497E-2</v>
      </c>
      <c r="U122" s="7">
        <v>2.8109494249083352E-3</v>
      </c>
      <c r="V122" s="7">
        <v>0.5753456180332468</v>
      </c>
      <c r="W122" s="7">
        <v>0.42746533139166221</v>
      </c>
      <c r="X122" s="7">
        <v>0</v>
      </c>
      <c r="Y122" s="7">
        <v>0</v>
      </c>
      <c r="AB122" s="7"/>
      <c r="AH122" s="7"/>
      <c r="AI122" s="7"/>
    </row>
    <row r="123" spans="2:36">
      <c r="B123" s="14" t="s">
        <v>104</v>
      </c>
      <c r="C123" s="3" t="s">
        <v>431</v>
      </c>
      <c r="D123" s="2" t="s">
        <v>111</v>
      </c>
      <c r="E123" s="1">
        <v>0</v>
      </c>
      <c r="F123" s="1">
        <v>9.9150195717811602</v>
      </c>
      <c r="G123" s="1">
        <v>65.393394231796293</v>
      </c>
      <c r="H123" s="1">
        <v>1.9420478320272949</v>
      </c>
      <c r="I123" s="1">
        <v>0.21191374398768001</v>
      </c>
      <c r="J123" s="1">
        <v>13.0810409784317</v>
      </c>
      <c r="K123" s="1">
        <v>15.834948193046385</v>
      </c>
      <c r="L123" s="1">
        <v>0</v>
      </c>
      <c r="M123" s="1">
        <v>0</v>
      </c>
      <c r="N123" s="1">
        <f t="shared" si="23"/>
        <v>106.37836455107052</v>
      </c>
      <c r="O123" s="7">
        <f t="shared" si="24"/>
        <v>0.81564975691838137</v>
      </c>
      <c r="P123" s="7">
        <f t="shared" si="25"/>
        <v>0.5955637666071314</v>
      </c>
      <c r="Q123" s="7">
        <v>0</v>
      </c>
      <c r="R123" s="7">
        <v>0.35862913323391604</v>
      </c>
      <c r="S123" s="7">
        <v>1.5867392440409525</v>
      </c>
      <c r="T123" s="7">
        <v>4.4850107452143462E-2</v>
      </c>
      <c r="U123" s="7">
        <v>4.8907576364937378E-3</v>
      </c>
      <c r="V123" s="7">
        <v>0.59847652464668477</v>
      </c>
      <c r="W123" s="7">
        <v>0.40641423298980994</v>
      </c>
      <c r="X123" s="7">
        <v>0</v>
      </c>
      <c r="Y123" s="7">
        <v>0</v>
      </c>
      <c r="AB123" s="7"/>
      <c r="AH123" s="7"/>
      <c r="AI123" s="7"/>
    </row>
    <row r="124" spans="2:36">
      <c r="B124" s="14" t="s">
        <v>104</v>
      </c>
      <c r="C124" s="3" t="s">
        <v>431</v>
      </c>
      <c r="D124" s="2" t="s">
        <v>112</v>
      </c>
      <c r="E124" s="1">
        <v>0</v>
      </c>
      <c r="F124" s="1">
        <v>9.02812108397484</v>
      </c>
      <c r="G124" s="1">
        <v>64.968073368072496</v>
      </c>
      <c r="H124" s="1">
        <v>1.7059361044018537</v>
      </c>
      <c r="I124" s="1">
        <v>1.08857111627003E-3</v>
      </c>
      <c r="J124" s="1">
        <v>11.6728357970715</v>
      </c>
      <c r="K124" s="1">
        <v>17.033824998471115</v>
      </c>
      <c r="L124" s="1">
        <v>0</v>
      </c>
      <c r="M124" s="1">
        <v>0</v>
      </c>
      <c r="N124" s="1">
        <f t="shared" si="23"/>
        <v>104.40987992310808</v>
      </c>
      <c r="O124" s="7">
        <f t="shared" si="24"/>
        <v>0.82839983583855437</v>
      </c>
      <c r="P124" s="7">
        <f t="shared" si="25"/>
        <v>0.54986696764177645</v>
      </c>
      <c r="Q124" s="7">
        <v>0</v>
      </c>
      <c r="R124" s="7">
        <v>0.33623044937553126</v>
      </c>
      <c r="S124" s="7">
        <v>1.6231525792980155</v>
      </c>
      <c r="T124" s="7">
        <v>4.056523548764801E-2</v>
      </c>
      <c r="U124" s="7">
        <v>2.5867919402792771E-5</v>
      </c>
      <c r="V124" s="7">
        <v>0.54988119155617765</v>
      </c>
      <c r="W124" s="7">
        <v>0.45014467636322503</v>
      </c>
      <c r="X124" s="7">
        <v>0</v>
      </c>
      <c r="Y124" s="7">
        <v>0</v>
      </c>
      <c r="AB124" s="7"/>
      <c r="AH124" s="7"/>
      <c r="AI124" s="7"/>
    </row>
    <row r="125" spans="2:36">
      <c r="B125" s="14" t="s">
        <v>104</v>
      </c>
      <c r="C125" s="3" t="s">
        <v>431</v>
      </c>
      <c r="D125" s="2" t="s">
        <v>113</v>
      </c>
      <c r="E125" s="1">
        <v>0</v>
      </c>
      <c r="F125" s="1">
        <v>10.3839591145515</v>
      </c>
      <c r="G125" s="1">
        <v>62.401324510574298</v>
      </c>
      <c r="H125" s="1">
        <v>2.4568524704313872</v>
      </c>
      <c r="I125" s="1">
        <v>0.231710961088538</v>
      </c>
      <c r="J125" s="1">
        <v>13.1595432758331</v>
      </c>
      <c r="K125" s="1">
        <v>14.793318520948555</v>
      </c>
      <c r="L125" s="1">
        <v>0</v>
      </c>
      <c r="M125" s="1">
        <v>8.83477332536131E-2</v>
      </c>
      <c r="N125" s="1">
        <f t="shared" si="23"/>
        <v>103.515056586681</v>
      </c>
      <c r="O125" s="7">
        <f t="shared" si="24"/>
        <v>0.80124619588824075</v>
      </c>
      <c r="P125" s="7">
        <f t="shared" si="25"/>
        <v>0.61326120911914261</v>
      </c>
      <c r="Q125" s="7">
        <v>0</v>
      </c>
      <c r="R125" s="7">
        <v>0.38381140684144505</v>
      </c>
      <c r="S125" s="7">
        <v>1.5472782070490538</v>
      </c>
      <c r="T125" s="7">
        <v>5.7980981371658302E-2</v>
      </c>
      <c r="U125" s="7">
        <v>5.4647023689220657E-3</v>
      </c>
      <c r="V125" s="7">
        <v>0.61524564437887475</v>
      </c>
      <c r="W125" s="7">
        <v>0.38799022841109437</v>
      </c>
      <c r="X125" s="7">
        <v>0</v>
      </c>
      <c r="Y125" s="7">
        <v>2.2288295789511868E-3</v>
      </c>
      <c r="AB125" s="7"/>
      <c r="AH125" s="7"/>
      <c r="AI125" s="7"/>
    </row>
    <row r="126" spans="2:36">
      <c r="B126" s="14" t="s">
        <v>104</v>
      </c>
      <c r="C126" s="3" t="s">
        <v>431</v>
      </c>
      <c r="D126" s="2" t="s">
        <v>114</v>
      </c>
      <c r="E126" s="1">
        <v>0</v>
      </c>
      <c r="F126" s="1">
        <v>10.843835026025801</v>
      </c>
      <c r="G126" s="1">
        <v>61.083865165710499</v>
      </c>
      <c r="H126" s="1">
        <v>1.6442367194816196</v>
      </c>
      <c r="I126" s="1">
        <v>0.186232023406774</v>
      </c>
      <c r="J126" s="1">
        <v>12.5592410564423</v>
      </c>
      <c r="K126" s="1">
        <v>15.202283952870587</v>
      </c>
      <c r="L126" s="1">
        <v>0</v>
      </c>
      <c r="M126" s="1">
        <v>0</v>
      </c>
      <c r="N126" s="1">
        <f t="shared" si="23"/>
        <v>101.5196939439376</v>
      </c>
      <c r="O126" s="7">
        <f t="shared" si="24"/>
        <v>0.79074602486598577</v>
      </c>
      <c r="P126" s="7">
        <f t="shared" si="25"/>
        <v>0.59557979313276999</v>
      </c>
      <c r="Q126" s="7">
        <v>0</v>
      </c>
      <c r="R126" s="7">
        <v>0.40836237525499208</v>
      </c>
      <c r="S126" s="7">
        <v>1.5431531216117278</v>
      </c>
      <c r="T126" s="7">
        <v>3.9534726353172012E-2</v>
      </c>
      <c r="U126" s="7">
        <v>4.4748883900539984E-3</v>
      </c>
      <c r="V126" s="7">
        <v>0.5982449462344106</v>
      </c>
      <c r="W126" s="7">
        <v>0.40622994215564356</v>
      </c>
      <c r="X126" s="7">
        <v>0</v>
      </c>
      <c r="Y126" s="7">
        <v>0</v>
      </c>
      <c r="AB126" s="7"/>
      <c r="AH126" s="7"/>
      <c r="AI126" s="7"/>
    </row>
    <row r="127" spans="2:36">
      <c r="B127" s="14" t="s">
        <v>104</v>
      </c>
      <c r="C127" s="3" t="s">
        <v>431</v>
      </c>
      <c r="D127" s="2" t="s">
        <v>115</v>
      </c>
      <c r="E127" s="1">
        <v>0</v>
      </c>
      <c r="F127" s="1">
        <v>10.7709839940071</v>
      </c>
      <c r="G127" s="1">
        <v>61.9846642017365</v>
      </c>
      <c r="H127" s="1">
        <v>1.7016298138349355</v>
      </c>
      <c r="I127" s="1">
        <v>8.4060465451330002E-2</v>
      </c>
      <c r="J127" s="1">
        <v>12.9431128501892</v>
      </c>
      <c r="K127" s="1">
        <v>14.641389681576804</v>
      </c>
      <c r="L127" s="1">
        <v>0</v>
      </c>
      <c r="M127" s="1">
        <v>9.6847175154835E-2</v>
      </c>
      <c r="N127" s="1">
        <f t="shared" si="23"/>
        <v>102.2226881819507</v>
      </c>
      <c r="O127" s="7">
        <f t="shared" si="24"/>
        <v>0.79426173410441814</v>
      </c>
      <c r="P127" s="7">
        <f t="shared" si="25"/>
        <v>0.61177541709771499</v>
      </c>
      <c r="Q127" s="7">
        <v>0</v>
      </c>
      <c r="R127" s="7">
        <v>0.40230329062189585</v>
      </c>
      <c r="S127" s="7">
        <v>1.5531097623202175</v>
      </c>
      <c r="T127" s="7">
        <v>4.0580263748042356E-2</v>
      </c>
      <c r="U127" s="7">
        <v>2.0033416549217454E-3</v>
      </c>
      <c r="V127" s="7">
        <v>0.61149057140915941</v>
      </c>
      <c r="W127" s="7">
        <v>0.38804382359823253</v>
      </c>
      <c r="X127" s="7">
        <v>0</v>
      </c>
      <c r="Y127" s="7">
        <v>2.468946647530688E-3</v>
      </c>
      <c r="AB127" s="7"/>
      <c r="AH127" s="7"/>
      <c r="AI127" s="7"/>
    </row>
    <row r="128" spans="2:36">
      <c r="B128" s="14" t="s">
        <v>104</v>
      </c>
      <c r="C128" s="3" t="s">
        <v>431</v>
      </c>
      <c r="D128" s="2" t="s">
        <v>116</v>
      </c>
      <c r="E128" s="1">
        <v>0</v>
      </c>
      <c r="F128" s="1">
        <v>10.139861702918999</v>
      </c>
      <c r="G128" s="1">
        <v>61.044180393219001</v>
      </c>
      <c r="H128" s="1">
        <v>2.6613459603963032</v>
      </c>
      <c r="I128" s="1">
        <v>0.22800671868026301</v>
      </c>
      <c r="J128" s="1">
        <v>12.950615584850301</v>
      </c>
      <c r="K128" s="1">
        <v>14.321255971517289</v>
      </c>
      <c r="L128" s="1">
        <v>0</v>
      </c>
      <c r="M128" s="1">
        <v>0.209262943826616</v>
      </c>
      <c r="N128" s="1">
        <f t="shared" si="23"/>
        <v>101.55452927540877</v>
      </c>
      <c r="O128" s="7">
        <f t="shared" si="24"/>
        <v>0.80153256972500742</v>
      </c>
      <c r="P128" s="7">
        <f t="shared" si="25"/>
        <v>0.61714987747947025</v>
      </c>
      <c r="Q128" s="7">
        <v>0</v>
      </c>
      <c r="R128" s="7">
        <v>0.38205233563396995</v>
      </c>
      <c r="S128" s="7">
        <v>1.5429604239135573</v>
      </c>
      <c r="T128" s="7">
        <v>6.4024137460934938E-2</v>
      </c>
      <c r="U128" s="7">
        <v>5.4815514957693148E-3</v>
      </c>
      <c r="V128" s="7">
        <v>0.61721157563850382</v>
      </c>
      <c r="W128" s="7">
        <v>0.38288839709305622</v>
      </c>
      <c r="X128" s="7">
        <v>0</v>
      </c>
      <c r="Y128" s="7">
        <v>5.381578764208193E-3</v>
      </c>
      <c r="AB128" s="7"/>
      <c r="AH128" s="7"/>
      <c r="AI128" s="7"/>
    </row>
    <row r="129" spans="2:36">
      <c r="B129" s="14" t="s">
        <v>104</v>
      </c>
      <c r="C129" s="3" t="s">
        <v>431</v>
      </c>
      <c r="D129" s="2" t="s">
        <v>117</v>
      </c>
      <c r="E129" s="1">
        <v>0</v>
      </c>
      <c r="F129" s="1">
        <v>10.328130424022699</v>
      </c>
      <c r="G129" s="1">
        <v>61.643648147583001</v>
      </c>
      <c r="H129" s="1">
        <v>1.7450616314712182</v>
      </c>
      <c r="I129" s="1">
        <v>0.196520588360727</v>
      </c>
      <c r="J129" s="1">
        <v>13.2454439997673</v>
      </c>
      <c r="K129" s="1">
        <v>13.885528209282491</v>
      </c>
      <c r="L129" s="1">
        <v>0</v>
      </c>
      <c r="M129" s="1">
        <v>6.0945301083847901E-2</v>
      </c>
      <c r="N129" s="1">
        <f t="shared" si="23"/>
        <v>101.10527830157127</v>
      </c>
      <c r="O129" s="7">
        <f t="shared" si="24"/>
        <v>0.80015701597954869</v>
      </c>
      <c r="P129" s="7">
        <f t="shared" si="25"/>
        <v>0.62968748237454386</v>
      </c>
      <c r="Q129" s="7">
        <v>0</v>
      </c>
      <c r="R129" s="7">
        <v>0.3894012582741786</v>
      </c>
      <c r="S129" s="7">
        <v>1.5591347895779113</v>
      </c>
      <c r="T129" s="7">
        <v>4.2008578080166004E-2</v>
      </c>
      <c r="U129" s="7">
        <v>4.7276870338720713E-3</v>
      </c>
      <c r="V129" s="7">
        <v>0.63167687867922739</v>
      </c>
      <c r="W129" s="7">
        <v>0.37148246045386357</v>
      </c>
      <c r="X129" s="7">
        <v>0</v>
      </c>
      <c r="Y129" s="7">
        <v>1.5683479007807665E-3</v>
      </c>
      <c r="AB129" s="7"/>
      <c r="AH129" s="7"/>
      <c r="AI129" s="7"/>
    </row>
    <row r="130" spans="2:36">
      <c r="B130" s="14" t="s">
        <v>104</v>
      </c>
      <c r="C130" s="3" t="s">
        <v>431</v>
      </c>
      <c r="D130" s="2" t="s">
        <v>118</v>
      </c>
      <c r="E130" s="1">
        <v>0</v>
      </c>
      <c r="F130" s="1">
        <v>10.770520567894</v>
      </c>
      <c r="G130" s="1">
        <v>60.986989736557</v>
      </c>
      <c r="H130" s="1">
        <v>1.9923575713493187</v>
      </c>
      <c r="I130" s="1">
        <v>0.247698207385838</v>
      </c>
      <c r="J130" s="1">
        <v>12.8316998481751</v>
      </c>
      <c r="K130" s="1">
        <v>14.538778414600174</v>
      </c>
      <c r="L130" s="1">
        <v>0</v>
      </c>
      <c r="M130" s="1">
        <v>0.36130091175437001</v>
      </c>
      <c r="N130" s="1">
        <f t="shared" si="23"/>
        <v>101.72934525771581</v>
      </c>
      <c r="O130" s="7">
        <f t="shared" si="24"/>
        <v>0.79160460555658052</v>
      </c>
      <c r="P130" s="7">
        <f t="shared" si="25"/>
        <v>0.61139244392822867</v>
      </c>
      <c r="Q130" s="7">
        <v>0</v>
      </c>
      <c r="R130" s="7">
        <v>0.4043649175888438</v>
      </c>
      <c r="S130" s="7">
        <v>1.5360086624934703</v>
      </c>
      <c r="T130" s="7">
        <v>4.7759045058369587E-2</v>
      </c>
      <c r="U130" s="7">
        <v>5.9336874296585136E-3</v>
      </c>
      <c r="V130" s="7">
        <v>0.60935978624215947</v>
      </c>
      <c r="W130" s="7">
        <v>0.38731557717416076</v>
      </c>
      <c r="X130" s="7">
        <v>0</v>
      </c>
      <c r="Y130" s="7">
        <v>9.2583240133370902E-3</v>
      </c>
      <c r="AB130" s="7"/>
      <c r="AH130" s="7"/>
      <c r="AI130" s="7"/>
    </row>
    <row r="131" spans="2:36">
      <c r="B131" s="14" t="s">
        <v>119</v>
      </c>
      <c r="C131" s="3" t="s">
        <v>427</v>
      </c>
      <c r="D131" s="2" t="s">
        <v>120</v>
      </c>
      <c r="E131" s="1">
        <v>0.2</v>
      </c>
      <c r="F131" s="1">
        <v>11.86</v>
      </c>
      <c r="G131" s="1">
        <v>53.94</v>
      </c>
      <c r="H131" s="1">
        <v>4.5526723169931573</v>
      </c>
      <c r="I131" s="1">
        <v>0.22</v>
      </c>
      <c r="J131" s="1">
        <v>9.39</v>
      </c>
      <c r="K131" s="1">
        <v>19.48345531772225</v>
      </c>
      <c r="L131" s="1">
        <v>0.32</v>
      </c>
      <c r="M131" s="1">
        <v>0.24</v>
      </c>
      <c r="N131" s="1">
        <f t="shared" ref="N131:N152" si="26">SUM(E131:M131)</f>
        <v>100.20612763471539</v>
      </c>
      <c r="O131" s="7">
        <f t="shared" si="24"/>
        <v>0.75314897114198032</v>
      </c>
      <c r="P131" s="7">
        <f t="shared" si="25"/>
        <v>0.46211015313822118</v>
      </c>
      <c r="Q131" s="7">
        <v>6.5809588373133962E-3</v>
      </c>
      <c r="R131" s="7">
        <v>0.45993831561508852</v>
      </c>
      <c r="S131" s="7">
        <v>1.4032838785270689</v>
      </c>
      <c r="T131" s="7">
        <v>0.11272827696563326</v>
      </c>
      <c r="U131" s="7">
        <v>5.4438056087909728E-3</v>
      </c>
      <c r="V131" s="7">
        <v>0.46060995134475785</v>
      </c>
      <c r="W131" s="7">
        <v>0.53614363265837361</v>
      </c>
      <c r="X131" s="7">
        <v>8.9185632418169111E-3</v>
      </c>
      <c r="Y131" s="7">
        <v>6.3526172011565659E-3</v>
      </c>
      <c r="AB131" s="7"/>
      <c r="AH131" s="7"/>
      <c r="AI131" s="7"/>
    </row>
    <row r="132" spans="2:36">
      <c r="B132" s="14" t="s">
        <v>119</v>
      </c>
      <c r="C132" s="3" t="s">
        <v>427</v>
      </c>
      <c r="D132" s="2" t="s">
        <v>121</v>
      </c>
      <c r="E132" s="1">
        <v>0.1</v>
      </c>
      <c r="F132" s="1">
        <v>9.4499999999999993</v>
      </c>
      <c r="G132" s="1">
        <v>56.58</v>
      </c>
      <c r="H132" s="1">
        <v>4.2859856423444276</v>
      </c>
      <c r="I132" s="1">
        <v>0.23</v>
      </c>
      <c r="J132" s="1">
        <v>9.09</v>
      </c>
      <c r="K132" s="1">
        <v>19.593422924173687</v>
      </c>
      <c r="L132" s="1">
        <v>0.11</v>
      </c>
      <c r="M132" s="1">
        <v>0.08</v>
      </c>
      <c r="N132" s="1">
        <f t="shared" si="26"/>
        <v>99.519408566518109</v>
      </c>
      <c r="O132" s="7">
        <f t="shared" si="24"/>
        <v>0.8006589521451305</v>
      </c>
      <c r="P132" s="7">
        <f t="shared" si="25"/>
        <v>0.45265497442527158</v>
      </c>
      <c r="Q132" s="7">
        <v>3.3533026984906029E-3</v>
      </c>
      <c r="R132" s="7">
        <v>0.37347392820870517</v>
      </c>
      <c r="S132" s="7">
        <v>1.5000685871322059</v>
      </c>
      <c r="T132" s="7">
        <v>0.10815105688049798</v>
      </c>
      <c r="U132" s="7">
        <v>5.7999111908052887E-3</v>
      </c>
      <c r="V132" s="7">
        <v>0.45440718234775679</v>
      </c>
      <c r="W132" s="7">
        <v>0.54946377460949292</v>
      </c>
      <c r="X132" s="7">
        <v>3.1242888780757517E-3</v>
      </c>
      <c r="Y132" s="7">
        <v>2.1579680539695282E-3</v>
      </c>
      <c r="AB132" s="7"/>
      <c r="AH132" s="7"/>
      <c r="AI132" s="7"/>
    </row>
    <row r="133" spans="2:36">
      <c r="B133" s="14" t="s">
        <v>119</v>
      </c>
      <c r="C133" s="3" t="s">
        <v>427</v>
      </c>
      <c r="D133" s="2" t="s">
        <v>122</v>
      </c>
      <c r="E133" s="1">
        <v>0.09</v>
      </c>
      <c r="F133" s="1">
        <v>12.31</v>
      </c>
      <c r="G133" s="1">
        <v>49.45</v>
      </c>
      <c r="H133" s="1">
        <v>7.800217650546827</v>
      </c>
      <c r="I133" s="1">
        <v>0.09</v>
      </c>
      <c r="J133" s="1">
        <v>7.67</v>
      </c>
      <c r="K133" s="1">
        <v>21.901278266462011</v>
      </c>
      <c r="L133" s="1">
        <v>0.31</v>
      </c>
      <c r="M133" s="1">
        <v>0.05</v>
      </c>
      <c r="N133" s="1">
        <f t="shared" si="26"/>
        <v>99.671495917008855</v>
      </c>
      <c r="O133" s="7">
        <f t="shared" si="24"/>
        <v>0.72934999069688367</v>
      </c>
      <c r="P133" s="7">
        <f t="shared" si="25"/>
        <v>0.38434207288323879</v>
      </c>
      <c r="Q133" s="7">
        <v>3.0105324305413853E-3</v>
      </c>
      <c r="R133" s="7">
        <v>0.48530478804167632</v>
      </c>
      <c r="S133" s="7">
        <v>1.3078035487777617</v>
      </c>
      <c r="T133" s="7">
        <v>0.19634272721962809</v>
      </c>
      <c r="U133" s="7">
        <v>2.2639355499253773E-3</v>
      </c>
      <c r="V133" s="7">
        <v>0.38247645903690064</v>
      </c>
      <c r="W133" s="7">
        <v>0.61266949562701956</v>
      </c>
      <c r="X133" s="7">
        <v>8.7831082134196409E-3</v>
      </c>
      <c r="Y133" s="7">
        <v>1.3454051031274307E-3</v>
      </c>
      <c r="AB133" s="7"/>
      <c r="AH133" s="7"/>
      <c r="AI133" s="7"/>
    </row>
    <row r="134" spans="2:36">
      <c r="B134" s="14" t="s">
        <v>123</v>
      </c>
      <c r="C134" s="3" t="s">
        <v>427</v>
      </c>
      <c r="D134" s="2" t="s">
        <v>124</v>
      </c>
      <c r="E134" s="1">
        <v>0</v>
      </c>
      <c r="F134" s="1">
        <v>12.4</v>
      </c>
      <c r="G134" s="1">
        <v>53.21</v>
      </c>
      <c r="H134" s="1">
        <v>6.6280421243894549</v>
      </c>
      <c r="I134" s="1">
        <v>0</v>
      </c>
      <c r="J134" s="1">
        <v>12.2</v>
      </c>
      <c r="K134" s="1">
        <v>14.806014712230972</v>
      </c>
      <c r="L134" s="1">
        <v>0.21</v>
      </c>
      <c r="M134" s="1">
        <v>0.11</v>
      </c>
      <c r="N134" s="1">
        <f t="shared" si="26"/>
        <v>99.564056836620423</v>
      </c>
      <c r="O134" s="7">
        <f t="shared" si="24"/>
        <v>0.74217939341444328</v>
      </c>
      <c r="P134" s="7">
        <f t="shared" si="25"/>
        <v>0.59495131690216663</v>
      </c>
      <c r="Q134" s="7">
        <v>0</v>
      </c>
      <c r="R134" s="7">
        <v>0.47393934249105435</v>
      </c>
      <c r="S134" s="7">
        <v>1.3643130329403079</v>
      </c>
      <c r="T134" s="7">
        <v>0.16174762456863867</v>
      </c>
      <c r="U134" s="7">
        <v>0</v>
      </c>
      <c r="V134" s="7">
        <v>0.58981217094514027</v>
      </c>
      <c r="W134" s="7">
        <v>0.40154990220096987</v>
      </c>
      <c r="X134" s="7">
        <v>5.7683338502456548E-3</v>
      </c>
      <c r="Y134" s="7">
        <v>2.8695930036429711E-3</v>
      </c>
      <c r="AB134" s="7"/>
      <c r="AH134" s="7"/>
      <c r="AI134" s="7"/>
    </row>
    <row r="135" spans="2:36">
      <c r="B135" s="14" t="s">
        <v>123</v>
      </c>
      <c r="C135" s="3" t="s">
        <v>427</v>
      </c>
      <c r="D135" s="2" t="s">
        <v>125</v>
      </c>
      <c r="E135" s="1">
        <v>0</v>
      </c>
      <c r="F135" s="1">
        <v>11.98</v>
      </c>
      <c r="G135" s="1">
        <v>51.71</v>
      </c>
      <c r="H135" s="1">
        <v>8.0203695971456916</v>
      </c>
      <c r="I135" s="1">
        <v>0.03</v>
      </c>
      <c r="J135" s="1">
        <v>8.6199999999999992</v>
      </c>
      <c r="K135" s="1">
        <v>20.753183120723886</v>
      </c>
      <c r="L135" s="1">
        <v>0.28999999999999998</v>
      </c>
      <c r="M135" s="1">
        <v>0.14000000000000001</v>
      </c>
      <c r="N135" s="1">
        <f t="shared" si="26"/>
        <v>101.54355271786959</v>
      </c>
      <c r="O135" s="7">
        <f t="shared" si="24"/>
        <v>0.74329962566976315</v>
      </c>
      <c r="P135" s="7">
        <f t="shared" si="25"/>
        <v>0.42542433437447591</v>
      </c>
      <c r="Q135" s="7">
        <v>0</v>
      </c>
      <c r="R135" s="7">
        <v>0.4622950212742501</v>
      </c>
      <c r="S135" s="7">
        <v>1.3386179009621708</v>
      </c>
      <c r="T135" s="7">
        <v>0.19760974382429097</v>
      </c>
      <c r="U135" s="7">
        <v>7.3866696964444505E-4</v>
      </c>
      <c r="V135" s="7">
        <v>0.42074841338070756</v>
      </c>
      <c r="W135" s="7">
        <v>0.56826039355403535</v>
      </c>
      <c r="X135" s="7">
        <v>8.0424878355310463E-3</v>
      </c>
      <c r="Y135" s="7">
        <v>3.6873721993694458E-3</v>
      </c>
      <c r="AB135" s="7"/>
      <c r="AH135" s="7"/>
      <c r="AI135" s="7"/>
    </row>
    <row r="136" spans="2:36">
      <c r="B136" s="14" t="s">
        <v>123</v>
      </c>
      <c r="C136" s="3" t="s">
        <v>427</v>
      </c>
      <c r="D136" s="2" t="s">
        <v>126</v>
      </c>
      <c r="E136" s="1">
        <v>0</v>
      </c>
      <c r="F136" s="1">
        <v>14.92</v>
      </c>
      <c r="G136" s="1">
        <v>50.32</v>
      </c>
      <c r="H136" s="1">
        <v>5.2594827519394514</v>
      </c>
      <c r="I136" s="1">
        <v>0</v>
      </c>
      <c r="J136" s="1">
        <v>9.34</v>
      </c>
      <c r="K136" s="1">
        <v>19.64745950536166</v>
      </c>
      <c r="L136" s="1">
        <v>0.26</v>
      </c>
      <c r="M136" s="1">
        <v>0.11</v>
      </c>
      <c r="N136" s="1">
        <f t="shared" si="26"/>
        <v>99.856942257301114</v>
      </c>
      <c r="O136" s="7">
        <f t="shared" si="24"/>
        <v>0.69348801618773781</v>
      </c>
      <c r="P136" s="7">
        <f t="shared" si="25"/>
        <v>0.45870132204183917</v>
      </c>
      <c r="Q136" s="7">
        <v>0</v>
      </c>
      <c r="R136" s="7">
        <v>0.57346199934216169</v>
      </c>
      <c r="S136" s="7">
        <v>1.2974664785910395</v>
      </c>
      <c r="T136" s="7">
        <v>0.12907152206680017</v>
      </c>
      <c r="U136" s="7">
        <v>0</v>
      </c>
      <c r="V136" s="7">
        <v>0.4540832900893893</v>
      </c>
      <c r="W136" s="7">
        <v>0.53584908697049494</v>
      </c>
      <c r="X136" s="7">
        <v>7.1818972241715186E-3</v>
      </c>
      <c r="Y136" s="7">
        <v>2.8857257159424451E-3</v>
      </c>
      <c r="AB136" s="7"/>
      <c r="AH136" s="7"/>
      <c r="AI136" s="7"/>
    </row>
    <row r="137" spans="2:36">
      <c r="B137" s="14" t="s">
        <v>123</v>
      </c>
      <c r="C137" s="3" t="s">
        <v>427</v>
      </c>
      <c r="D137" s="2" t="s">
        <v>127</v>
      </c>
      <c r="E137" s="1">
        <v>0</v>
      </c>
      <c r="F137" s="1">
        <v>13.76</v>
      </c>
      <c r="G137" s="1">
        <v>49.7</v>
      </c>
      <c r="H137" s="1">
        <v>7.6474694832331096</v>
      </c>
      <c r="I137" s="1">
        <v>0.03</v>
      </c>
      <c r="J137" s="1">
        <v>9.4499999999999993</v>
      </c>
      <c r="K137" s="1">
        <v>19.468722749387144</v>
      </c>
      <c r="L137" s="1">
        <v>0.27</v>
      </c>
      <c r="M137" s="1">
        <v>0.1</v>
      </c>
      <c r="N137" s="1">
        <f t="shared" si="26"/>
        <v>100.42619223262024</v>
      </c>
      <c r="O137" s="7">
        <f>S137/(S137+R137)</f>
        <v>0.70786061919957144</v>
      </c>
      <c r="P137" s="7">
        <f t="shared" si="25"/>
        <v>0.46388186683274801</v>
      </c>
      <c r="Q137" s="7">
        <v>0</v>
      </c>
      <c r="R137" s="7">
        <v>0.52900804377160116</v>
      </c>
      <c r="S137" s="7">
        <v>1.2817989837581329</v>
      </c>
      <c r="T137" s="7">
        <v>0.18772113410654789</v>
      </c>
      <c r="U137" s="7">
        <v>7.3591918185909888E-4</v>
      </c>
      <c r="V137" s="7">
        <v>0.45954545288281146</v>
      </c>
      <c r="W137" s="7">
        <v>0.53110644739614454</v>
      </c>
      <c r="X137" s="7">
        <v>7.4599793021412394E-3</v>
      </c>
      <c r="Y137" s="7">
        <v>2.6240396007613308E-3</v>
      </c>
      <c r="AB137" s="7"/>
      <c r="AH137" s="7"/>
      <c r="AI137" s="7"/>
    </row>
    <row r="138" spans="2:36">
      <c r="B138" s="14" t="s">
        <v>128</v>
      </c>
      <c r="C138" s="3" t="s">
        <v>427</v>
      </c>
      <c r="D138" s="2">
        <v>12</v>
      </c>
      <c r="E138" s="1">
        <v>0</v>
      </c>
      <c r="F138" s="1">
        <v>10.93</v>
      </c>
      <c r="G138" s="1">
        <v>59.73</v>
      </c>
      <c r="H138" s="1">
        <v>0.4622318055502519</v>
      </c>
      <c r="I138" s="1">
        <v>0</v>
      </c>
      <c r="J138" s="1">
        <v>12.28</v>
      </c>
      <c r="K138" s="1">
        <v>14.254078731531211</v>
      </c>
      <c r="L138" s="1">
        <v>0</v>
      </c>
      <c r="M138" s="1">
        <v>0</v>
      </c>
      <c r="N138" s="1">
        <f>SUM(E138:M138)</f>
        <v>97.656310537081453</v>
      </c>
      <c r="O138" s="7">
        <f t="shared" ref="O138:O158" si="27">S138/(S138+R138)</f>
        <v>0.7856835080230713</v>
      </c>
      <c r="P138" s="7">
        <f t="shared" ref="P138:P158" si="28">V138/(V138+W138)</f>
        <v>0.6056345402202804</v>
      </c>
      <c r="Q138" s="7">
        <v>0</v>
      </c>
      <c r="R138" s="7">
        <v>0.42616679448913081</v>
      </c>
      <c r="S138" s="7">
        <v>1.56232597411688</v>
      </c>
      <c r="T138" s="7">
        <v>1.1507231393988349E-2</v>
      </c>
      <c r="U138" s="7">
        <v>0</v>
      </c>
      <c r="V138" s="7">
        <v>0.60563454022028118</v>
      </c>
      <c r="W138" s="7">
        <v>0.39436545977972004</v>
      </c>
      <c r="X138" s="7">
        <v>0</v>
      </c>
      <c r="Y138" s="7">
        <v>0</v>
      </c>
      <c r="AB138" s="7"/>
      <c r="AH138" s="7"/>
      <c r="AI138" s="7"/>
    </row>
    <row r="139" spans="2:36">
      <c r="B139" s="14" t="s">
        <v>128</v>
      </c>
      <c r="C139" s="3" t="s">
        <v>427</v>
      </c>
      <c r="D139" s="2">
        <v>14</v>
      </c>
      <c r="E139" s="1">
        <v>0</v>
      </c>
      <c r="F139" s="1">
        <v>10.48</v>
      </c>
      <c r="G139" s="1">
        <v>61.77</v>
      </c>
      <c r="H139" s="1">
        <v>0</v>
      </c>
      <c r="I139" s="1">
        <v>0</v>
      </c>
      <c r="J139" s="1">
        <v>12.31</v>
      </c>
      <c r="K139" s="1">
        <v>13.689999999999998</v>
      </c>
      <c r="L139" s="1">
        <v>0</v>
      </c>
      <c r="M139" s="1">
        <v>0</v>
      </c>
      <c r="N139" s="1">
        <f t="shared" si="26"/>
        <v>98.25</v>
      </c>
      <c r="O139" s="7">
        <f t="shared" si="27"/>
        <v>0.79814267224049096</v>
      </c>
      <c r="P139" s="7">
        <f t="shared" si="28"/>
        <v>0.61581352779030052</v>
      </c>
      <c r="Q139" s="7">
        <v>0</v>
      </c>
      <c r="R139" s="7">
        <v>0.40723921322540979</v>
      </c>
      <c r="S139" s="7">
        <v>1.6102214246692459</v>
      </c>
      <c r="T139" s="7">
        <v>0</v>
      </c>
      <c r="U139" s="7">
        <v>0</v>
      </c>
      <c r="V139" s="7">
        <v>0.60506103077092355</v>
      </c>
      <c r="W139" s="7">
        <v>0.37747833133442077</v>
      </c>
      <c r="X139" s="7">
        <v>0</v>
      </c>
      <c r="Y139" s="7">
        <v>0</v>
      </c>
      <c r="AB139" s="7"/>
      <c r="AH139" s="7"/>
      <c r="AI139" s="7"/>
    </row>
    <row r="140" spans="2:36">
      <c r="B140" s="14" t="s">
        <v>128</v>
      </c>
      <c r="C140" s="3" t="s">
        <v>427</v>
      </c>
      <c r="D140" s="2">
        <v>16</v>
      </c>
      <c r="E140" s="1">
        <v>0</v>
      </c>
      <c r="F140" s="1">
        <v>10.39</v>
      </c>
      <c r="G140" s="1">
        <v>62.82</v>
      </c>
      <c r="H140" s="1">
        <v>0</v>
      </c>
      <c r="I140" s="1">
        <v>0</v>
      </c>
      <c r="J140" s="1">
        <v>12.49</v>
      </c>
      <c r="K140" s="1">
        <v>12.620000000000001</v>
      </c>
      <c r="L140" s="1">
        <v>0</v>
      </c>
      <c r="M140" s="1">
        <v>0</v>
      </c>
      <c r="N140" s="1">
        <f t="shared" si="26"/>
        <v>98.320000000000007</v>
      </c>
      <c r="O140" s="7">
        <f t="shared" si="27"/>
        <v>0.80221669894101144</v>
      </c>
      <c r="P140" s="7">
        <f t="shared" si="28"/>
        <v>0.63823583246472926</v>
      </c>
      <c r="Q140" s="7">
        <v>0</v>
      </c>
      <c r="R140" s="7">
        <v>0.40330930353019612</v>
      </c>
      <c r="S140" s="7">
        <v>1.6358380934985841</v>
      </c>
      <c r="T140" s="7">
        <v>0</v>
      </c>
      <c r="U140" s="7">
        <v>0</v>
      </c>
      <c r="V140" s="7">
        <v>0.61325056093323849</v>
      </c>
      <c r="W140" s="7">
        <v>0.34760204203798134</v>
      </c>
      <c r="X140" s="7">
        <v>0</v>
      </c>
      <c r="Y140" s="7">
        <v>0</v>
      </c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</row>
    <row r="141" spans="2:36">
      <c r="B141" s="14" t="s">
        <v>128</v>
      </c>
      <c r="C141" s="3" t="s">
        <v>427</v>
      </c>
      <c r="D141" s="2">
        <v>19</v>
      </c>
      <c r="E141" s="1">
        <v>0</v>
      </c>
      <c r="F141" s="1">
        <v>8</v>
      </c>
      <c r="G141" s="1">
        <v>64.09</v>
      </c>
      <c r="H141" s="1">
        <v>0</v>
      </c>
      <c r="I141" s="1">
        <v>0</v>
      </c>
      <c r="J141" s="1">
        <v>11.51</v>
      </c>
      <c r="K141" s="1">
        <v>15.009999999999994</v>
      </c>
      <c r="L141" s="1">
        <v>0</v>
      </c>
      <c r="M141" s="1">
        <v>0</v>
      </c>
      <c r="N141" s="1">
        <f t="shared" si="26"/>
        <v>98.61</v>
      </c>
      <c r="O141" s="7">
        <f t="shared" si="27"/>
        <v>0.84311944147980367</v>
      </c>
      <c r="P141" s="7">
        <f t="shared" si="28"/>
        <v>0.57751230803142817</v>
      </c>
      <c r="Q141" s="7">
        <v>0</v>
      </c>
      <c r="R141" s="7">
        <v>0.31494465926134729</v>
      </c>
      <c r="S141" s="7">
        <v>1.692599565670782</v>
      </c>
      <c r="T141" s="7">
        <v>0</v>
      </c>
      <c r="U141" s="7">
        <v>0</v>
      </c>
      <c r="V141" s="7">
        <v>0.57315542527856578</v>
      </c>
      <c r="W141" s="7">
        <v>0.41930034978930458</v>
      </c>
      <c r="X141" s="7">
        <v>0</v>
      </c>
      <c r="Y141" s="7">
        <v>0</v>
      </c>
      <c r="AC141" s="7"/>
      <c r="AI141" s="7"/>
      <c r="AJ141" s="7"/>
    </row>
    <row r="142" spans="2:36">
      <c r="B142" s="14" t="s">
        <v>128</v>
      </c>
      <c r="C142" s="3" t="s">
        <v>427</v>
      </c>
      <c r="D142" s="2">
        <v>21</v>
      </c>
      <c r="E142" s="1">
        <v>0</v>
      </c>
      <c r="F142" s="1">
        <v>7.75</v>
      </c>
      <c r="G142" s="1">
        <v>64.680000000000007</v>
      </c>
      <c r="H142" s="1">
        <v>0</v>
      </c>
      <c r="I142" s="1">
        <v>0</v>
      </c>
      <c r="J142" s="1">
        <v>11.3</v>
      </c>
      <c r="K142" s="1">
        <v>14.949999999999998</v>
      </c>
      <c r="L142" s="1">
        <v>0</v>
      </c>
      <c r="M142" s="1">
        <v>0</v>
      </c>
      <c r="N142" s="1">
        <f t="shared" si="26"/>
        <v>98.68</v>
      </c>
      <c r="O142" s="7">
        <f t="shared" si="27"/>
        <v>0.84845523680131218</v>
      </c>
      <c r="P142" s="7">
        <f t="shared" si="28"/>
        <v>0.57399296712824976</v>
      </c>
      <c r="Q142" s="7">
        <v>0</v>
      </c>
      <c r="R142" s="7">
        <v>0.30575426085724461</v>
      </c>
      <c r="S142" s="7">
        <v>1.7118295500486802</v>
      </c>
      <c r="T142" s="7">
        <v>0</v>
      </c>
      <c r="U142" s="7">
        <v>0</v>
      </c>
      <c r="V142" s="7">
        <v>0.56389998333293589</v>
      </c>
      <c r="W142" s="7">
        <v>0.41851620576113929</v>
      </c>
      <c r="X142" s="7">
        <v>0</v>
      </c>
      <c r="Y142" s="7">
        <v>0</v>
      </c>
      <c r="AC142" s="7"/>
      <c r="AI142" s="7"/>
      <c r="AJ142" s="7"/>
    </row>
    <row r="143" spans="2:36">
      <c r="B143" s="14" t="s">
        <v>128</v>
      </c>
      <c r="C143" s="3" t="s">
        <v>427</v>
      </c>
      <c r="D143" s="2">
        <v>24</v>
      </c>
      <c r="E143" s="1">
        <v>0</v>
      </c>
      <c r="F143" s="1">
        <v>7.53</v>
      </c>
      <c r="G143" s="1">
        <v>65.08</v>
      </c>
      <c r="H143" s="1">
        <v>0</v>
      </c>
      <c r="I143" s="1">
        <v>0</v>
      </c>
      <c r="J143" s="1">
        <v>11.29</v>
      </c>
      <c r="K143" s="1">
        <v>15.01</v>
      </c>
      <c r="L143" s="1">
        <v>0</v>
      </c>
      <c r="M143" s="1">
        <v>0</v>
      </c>
      <c r="N143" s="1">
        <f t="shared" si="26"/>
        <v>98.910000000000011</v>
      </c>
      <c r="O143" s="7">
        <f t="shared" si="27"/>
        <v>0.85289619208825329</v>
      </c>
      <c r="P143" s="7">
        <f t="shared" si="28"/>
        <v>0.57279663959471083</v>
      </c>
      <c r="Q143" s="7">
        <v>0</v>
      </c>
      <c r="R143" s="7">
        <v>0.29676934856835208</v>
      </c>
      <c r="S143" s="7">
        <v>1.7206451071226634</v>
      </c>
      <c r="T143" s="7">
        <v>0</v>
      </c>
      <c r="U143" s="7">
        <v>0</v>
      </c>
      <c r="V143" s="7">
        <v>0.56282169789452619</v>
      </c>
      <c r="W143" s="7">
        <v>0.41976384641445841</v>
      </c>
      <c r="X143" s="7">
        <v>0</v>
      </c>
      <c r="Y143" s="7">
        <v>0</v>
      </c>
      <c r="AC143" s="7"/>
      <c r="AI143" s="7"/>
      <c r="AJ143" s="7"/>
    </row>
    <row r="144" spans="2:36">
      <c r="B144" s="14" t="s">
        <v>128</v>
      </c>
      <c r="C144" s="3" t="s">
        <v>427</v>
      </c>
      <c r="D144" s="2">
        <v>29</v>
      </c>
      <c r="E144" s="1">
        <v>0</v>
      </c>
      <c r="F144" s="1">
        <v>6.27</v>
      </c>
      <c r="G144" s="1">
        <v>62.8</v>
      </c>
      <c r="H144" s="1">
        <v>0.38355480563238792</v>
      </c>
      <c r="I144" s="1">
        <v>0</v>
      </c>
      <c r="J144" s="1">
        <v>7.72</v>
      </c>
      <c r="K144" s="1">
        <v>20.514873162403841</v>
      </c>
      <c r="L144" s="1">
        <v>0</v>
      </c>
      <c r="M144" s="1">
        <v>0</v>
      </c>
      <c r="N144" s="1">
        <f t="shared" si="26"/>
        <v>97.688427968036223</v>
      </c>
      <c r="O144" s="7">
        <f t="shared" si="27"/>
        <v>0.8704513977178524</v>
      </c>
      <c r="P144" s="7">
        <f t="shared" si="28"/>
        <v>0.40148872412829634</v>
      </c>
      <c r="Q144" s="7">
        <v>0</v>
      </c>
      <c r="R144" s="7">
        <v>0.25779279202693656</v>
      </c>
      <c r="S144" s="7">
        <v>1.7321383032193263</v>
      </c>
      <c r="T144" s="7">
        <v>1.0068904753737229E-2</v>
      </c>
      <c r="U144" s="7">
        <v>0</v>
      </c>
      <c r="V144" s="7">
        <v>0.40148872412829645</v>
      </c>
      <c r="W144" s="7">
        <v>0.59851127587170372</v>
      </c>
      <c r="X144" s="7">
        <v>0</v>
      </c>
      <c r="Y144" s="7">
        <v>0</v>
      </c>
      <c r="AC144" s="7"/>
      <c r="AI144" s="7"/>
      <c r="AJ144" s="7"/>
    </row>
    <row r="145" spans="2:37">
      <c r="B145" s="14" t="s">
        <v>128</v>
      </c>
      <c r="C145" s="3" t="s">
        <v>427</v>
      </c>
      <c r="D145" s="2">
        <v>30</v>
      </c>
      <c r="E145" s="1">
        <v>0</v>
      </c>
      <c r="F145" s="1">
        <v>6.6</v>
      </c>
      <c r="G145" s="1">
        <v>64</v>
      </c>
      <c r="H145" s="1">
        <v>0.53220068645986185</v>
      </c>
      <c r="I145" s="1">
        <v>0</v>
      </c>
      <c r="J145" s="1">
        <v>9.65</v>
      </c>
      <c r="K145" s="1">
        <v>17.941119962031085</v>
      </c>
      <c r="L145" s="1">
        <v>0</v>
      </c>
      <c r="M145" s="1">
        <v>0</v>
      </c>
      <c r="N145" s="1">
        <f t="shared" si="26"/>
        <v>98.72332064849094</v>
      </c>
      <c r="O145" s="7">
        <f t="shared" si="27"/>
        <v>0.86675773806379319</v>
      </c>
      <c r="P145" s="7">
        <f t="shared" si="28"/>
        <v>0.48948467448328348</v>
      </c>
      <c r="Q145" s="7">
        <v>0</v>
      </c>
      <c r="R145" s="7">
        <v>0.26466889130338195</v>
      </c>
      <c r="S145" s="7">
        <v>1.7217045570106293</v>
      </c>
      <c r="T145" s="7">
        <v>1.3626551685989696E-2</v>
      </c>
      <c r="U145" s="7">
        <v>0</v>
      </c>
      <c r="V145" s="7">
        <v>0.48948467448328281</v>
      </c>
      <c r="W145" s="7">
        <v>0.51051532551671586</v>
      </c>
      <c r="X145" s="7">
        <v>0</v>
      </c>
      <c r="Y145" s="7">
        <v>0</v>
      </c>
      <c r="AC145" s="7"/>
      <c r="AI145" s="7"/>
      <c r="AJ145" s="7"/>
    </row>
    <row r="146" spans="2:37">
      <c r="B146" s="14" t="s">
        <v>128</v>
      </c>
      <c r="C146" s="3" t="s">
        <v>427</v>
      </c>
      <c r="D146" s="2">
        <v>31</v>
      </c>
      <c r="E146" s="1">
        <v>0</v>
      </c>
      <c r="F146" s="1">
        <v>7.25</v>
      </c>
      <c r="G146" s="1">
        <v>63.24</v>
      </c>
      <c r="H146" s="1">
        <v>0</v>
      </c>
      <c r="I146" s="1">
        <v>0</v>
      </c>
      <c r="J146" s="1">
        <v>9.0399999999999991</v>
      </c>
      <c r="K146" s="1">
        <v>18.099999999999998</v>
      </c>
      <c r="L146" s="1">
        <v>0</v>
      </c>
      <c r="M146" s="1">
        <v>0</v>
      </c>
      <c r="N146" s="1">
        <f t="shared" si="26"/>
        <v>97.63</v>
      </c>
      <c r="O146" s="7">
        <f t="shared" si="27"/>
        <v>0.85404837818701307</v>
      </c>
      <c r="P146" s="7">
        <f t="shared" si="28"/>
        <v>0.47098690340707317</v>
      </c>
      <c r="Q146" s="7">
        <v>0</v>
      </c>
      <c r="R146" s="7">
        <v>0.29410982402620889</v>
      </c>
      <c r="S146" s="7">
        <v>1.7210087500110334</v>
      </c>
      <c r="T146" s="7">
        <v>0</v>
      </c>
      <c r="U146" s="7">
        <v>0</v>
      </c>
      <c r="V146" s="7">
        <v>0.46386625303734191</v>
      </c>
      <c r="W146" s="7">
        <v>0.52101517292541599</v>
      </c>
      <c r="X146" s="7">
        <v>0</v>
      </c>
      <c r="Y146" s="7">
        <v>0</v>
      </c>
      <c r="AC146" s="7"/>
      <c r="AI146" s="7"/>
      <c r="AJ146" s="7"/>
    </row>
    <row r="147" spans="2:37">
      <c r="B147" s="14" t="s">
        <v>128</v>
      </c>
      <c r="C147" s="3" t="s">
        <v>427</v>
      </c>
      <c r="D147" s="2">
        <v>35</v>
      </c>
      <c r="E147" s="1">
        <v>0</v>
      </c>
      <c r="F147" s="1">
        <v>6.95</v>
      </c>
      <c r="G147" s="1">
        <v>62.99</v>
      </c>
      <c r="H147" s="1">
        <v>0.51315724399133622</v>
      </c>
      <c r="I147" s="1">
        <v>0</v>
      </c>
      <c r="J147" s="1">
        <v>8.76</v>
      </c>
      <c r="K147" s="1">
        <v>19.288255461259862</v>
      </c>
      <c r="L147" s="1">
        <v>0</v>
      </c>
      <c r="M147" s="1">
        <v>0</v>
      </c>
      <c r="N147" s="1">
        <f t="shared" si="26"/>
        <v>98.501412705251198</v>
      </c>
      <c r="O147" s="7">
        <f t="shared" si="27"/>
        <v>0.8587578767957621</v>
      </c>
      <c r="P147" s="7">
        <f t="shared" si="28"/>
        <v>0.44738782274921252</v>
      </c>
      <c r="Q147" s="7">
        <v>0</v>
      </c>
      <c r="R147" s="7">
        <v>0.28061574466981887</v>
      </c>
      <c r="S147" s="7">
        <v>1.7061551867190066</v>
      </c>
      <c r="T147" s="7">
        <v>1.3229068611173567E-2</v>
      </c>
      <c r="U147" s="7">
        <v>0</v>
      </c>
      <c r="V147" s="7">
        <v>0.44738782274921313</v>
      </c>
      <c r="W147" s="7">
        <v>0.55261217725078815</v>
      </c>
      <c r="X147" s="7">
        <v>0</v>
      </c>
      <c r="Y147" s="7">
        <v>0</v>
      </c>
      <c r="AC147" s="7"/>
      <c r="AI147" s="7"/>
      <c r="AJ147" s="7"/>
    </row>
    <row r="148" spans="2:37">
      <c r="B148" s="14" t="s">
        <v>128</v>
      </c>
      <c r="C148" s="3" t="s">
        <v>427</v>
      </c>
      <c r="D148" s="2">
        <v>37</v>
      </c>
      <c r="E148" s="1">
        <v>0</v>
      </c>
      <c r="F148" s="1">
        <v>8.16</v>
      </c>
      <c r="G148" s="1">
        <v>61.72</v>
      </c>
      <c r="H148" s="1">
        <v>0</v>
      </c>
      <c r="I148" s="1">
        <v>0</v>
      </c>
      <c r="J148" s="1">
        <v>10.66</v>
      </c>
      <c r="K148" s="1">
        <v>15.38</v>
      </c>
      <c r="L148" s="1">
        <v>0</v>
      </c>
      <c r="M148" s="1">
        <v>0</v>
      </c>
      <c r="N148" s="1">
        <f t="shared" si="26"/>
        <v>95.919999999999987</v>
      </c>
      <c r="O148" s="7">
        <f t="shared" si="27"/>
        <v>0.83536542552571802</v>
      </c>
      <c r="P148" s="7">
        <f t="shared" si="28"/>
        <v>0.55267885470185329</v>
      </c>
      <c r="Q148" s="7">
        <v>0</v>
      </c>
      <c r="R148" s="7">
        <v>0.33098364769375954</v>
      </c>
      <c r="S148" s="7">
        <v>1.6794303176028398</v>
      </c>
      <c r="T148" s="7">
        <v>0</v>
      </c>
      <c r="U148" s="7">
        <v>0</v>
      </c>
      <c r="V148" s="7">
        <v>0.54692327628882387</v>
      </c>
      <c r="W148" s="7">
        <v>0.4426627584145767</v>
      </c>
      <c r="X148" s="7">
        <v>0</v>
      </c>
      <c r="Y148" s="7">
        <v>0</v>
      </c>
      <c r="AC148" s="7"/>
      <c r="AI148" s="7"/>
      <c r="AJ148" s="7"/>
    </row>
    <row r="149" spans="2:37">
      <c r="B149" s="14" t="s">
        <v>128</v>
      </c>
      <c r="C149" s="3" t="s">
        <v>427</v>
      </c>
      <c r="D149" s="2">
        <v>39</v>
      </c>
      <c r="E149" s="1">
        <v>0</v>
      </c>
      <c r="F149" s="1">
        <v>7.72</v>
      </c>
      <c r="G149" s="1">
        <v>61.82</v>
      </c>
      <c r="H149" s="1">
        <v>0</v>
      </c>
      <c r="I149" s="1">
        <v>0</v>
      </c>
      <c r="J149" s="1">
        <v>10.11</v>
      </c>
      <c r="K149" s="1">
        <v>15.859999999999996</v>
      </c>
      <c r="L149" s="1">
        <v>0</v>
      </c>
      <c r="M149" s="1">
        <v>0</v>
      </c>
      <c r="N149" s="1">
        <f t="shared" si="26"/>
        <v>95.51</v>
      </c>
      <c r="O149" s="7">
        <f t="shared" si="27"/>
        <v>0.84306199757823919</v>
      </c>
      <c r="P149" s="7">
        <f t="shared" si="28"/>
        <v>0.53190526003199279</v>
      </c>
      <c r="Q149" s="7">
        <v>0</v>
      </c>
      <c r="R149" s="7">
        <v>0.31624935960915351</v>
      </c>
      <c r="S149" s="7">
        <v>1.6988735215860171</v>
      </c>
      <c r="T149" s="7">
        <v>0</v>
      </c>
      <c r="U149" s="7">
        <v>0</v>
      </c>
      <c r="V149" s="7">
        <v>0.52386131997744267</v>
      </c>
      <c r="W149" s="7">
        <v>0.46101579882738686</v>
      </c>
      <c r="X149" s="7">
        <v>0</v>
      </c>
      <c r="Y149" s="7">
        <v>0</v>
      </c>
      <c r="AC149" s="7"/>
      <c r="AI149" s="7"/>
      <c r="AJ149" s="7"/>
    </row>
    <row r="150" spans="2:37">
      <c r="B150" s="14" t="s">
        <v>128</v>
      </c>
      <c r="C150" s="3" t="s">
        <v>427</v>
      </c>
      <c r="D150" s="2">
        <v>43</v>
      </c>
      <c r="E150" s="1">
        <v>0</v>
      </c>
      <c r="F150" s="1">
        <v>8.09</v>
      </c>
      <c r="G150" s="1">
        <v>63.49</v>
      </c>
      <c r="H150" s="1">
        <v>0</v>
      </c>
      <c r="I150" s="1">
        <v>0</v>
      </c>
      <c r="J150" s="1">
        <v>11.86</v>
      </c>
      <c r="K150" s="1">
        <v>14.050000000000002</v>
      </c>
      <c r="L150" s="1">
        <v>0</v>
      </c>
      <c r="M150" s="1">
        <v>0</v>
      </c>
      <c r="N150" s="1">
        <f t="shared" si="26"/>
        <v>97.49</v>
      </c>
      <c r="O150" s="7">
        <f t="shared" si="27"/>
        <v>0.84037632319558753</v>
      </c>
      <c r="P150" s="7">
        <f t="shared" si="28"/>
        <v>0.60075666132452554</v>
      </c>
      <c r="Q150" s="7">
        <v>0</v>
      </c>
      <c r="R150" s="7">
        <v>0.32080736821580202</v>
      </c>
      <c r="S150" s="7">
        <v>1.6889657095519059</v>
      </c>
      <c r="T150" s="7">
        <v>0</v>
      </c>
      <c r="U150" s="7">
        <v>0</v>
      </c>
      <c r="V150" s="7">
        <v>0.59488541975393261</v>
      </c>
      <c r="W150" s="7">
        <v>0.3953415024783597</v>
      </c>
      <c r="X150" s="7">
        <v>0</v>
      </c>
      <c r="Y150" s="7">
        <v>0</v>
      </c>
      <c r="AC150" s="7"/>
      <c r="AI150" s="7"/>
      <c r="AJ150" s="7"/>
    </row>
    <row r="151" spans="2:37">
      <c r="B151" s="14" t="s">
        <v>128</v>
      </c>
      <c r="C151" s="3" t="s">
        <v>427</v>
      </c>
      <c r="D151" s="2">
        <v>48</v>
      </c>
      <c r="E151" s="1">
        <v>0</v>
      </c>
      <c r="F151" s="1">
        <v>7.97</v>
      </c>
      <c r="G151" s="1">
        <v>63.98</v>
      </c>
      <c r="H151" s="1">
        <v>0</v>
      </c>
      <c r="I151" s="1">
        <v>0</v>
      </c>
      <c r="J151" s="1">
        <v>11.94</v>
      </c>
      <c r="K151" s="1">
        <v>14.150000000000004</v>
      </c>
      <c r="L151" s="1">
        <v>0</v>
      </c>
      <c r="M151" s="1">
        <v>0</v>
      </c>
      <c r="N151" s="1">
        <f t="shared" si="26"/>
        <v>98.04</v>
      </c>
      <c r="O151" s="7">
        <f t="shared" si="27"/>
        <v>0.84338898084433545</v>
      </c>
      <c r="P151" s="7">
        <f t="shared" si="28"/>
        <v>0.6006680308171628</v>
      </c>
      <c r="Q151" s="7">
        <v>0</v>
      </c>
      <c r="R151" s="7">
        <v>0.31446566915960616</v>
      </c>
      <c r="S151" s="7">
        <v>1.6934752206639965</v>
      </c>
      <c r="T151" s="7">
        <v>0</v>
      </c>
      <c r="U151" s="7">
        <v>0</v>
      </c>
      <c r="V151" s="7">
        <v>0.59589819216388351</v>
      </c>
      <c r="W151" s="7">
        <v>0.39616091801251418</v>
      </c>
      <c r="X151" s="7">
        <v>0</v>
      </c>
      <c r="Y151" s="7">
        <v>0</v>
      </c>
      <c r="AC151" s="7"/>
      <c r="AI151" s="7"/>
      <c r="AJ151" s="7"/>
    </row>
    <row r="152" spans="2:37">
      <c r="B152" s="14" t="s">
        <v>128</v>
      </c>
      <c r="C152" s="3" t="s">
        <v>427</v>
      </c>
      <c r="D152" s="2">
        <v>52</v>
      </c>
      <c r="E152" s="1">
        <v>0</v>
      </c>
      <c r="F152" s="1">
        <v>7.85</v>
      </c>
      <c r="G152" s="1">
        <v>63.19</v>
      </c>
      <c r="H152" s="1">
        <v>0</v>
      </c>
      <c r="I152" s="1">
        <v>0</v>
      </c>
      <c r="J152" s="1">
        <v>11.44</v>
      </c>
      <c r="K152" s="1">
        <v>14.260000000000002</v>
      </c>
      <c r="L152" s="1">
        <v>0</v>
      </c>
      <c r="M152" s="1">
        <v>0</v>
      </c>
      <c r="N152" s="1">
        <f t="shared" si="26"/>
        <v>96.74</v>
      </c>
      <c r="O152" s="7">
        <f t="shared" si="27"/>
        <v>0.84375140585493391</v>
      </c>
      <c r="P152" s="7">
        <f t="shared" si="28"/>
        <v>0.58849019874192177</v>
      </c>
      <c r="Q152" s="7">
        <v>0</v>
      </c>
      <c r="R152" s="7">
        <v>0.31471595338854608</v>
      </c>
      <c r="S152" s="7">
        <v>1.6994842710074183</v>
      </c>
      <c r="T152" s="7">
        <v>0</v>
      </c>
      <c r="U152" s="7">
        <v>0</v>
      </c>
      <c r="V152" s="7">
        <v>0.58013350586496104</v>
      </c>
      <c r="W152" s="7">
        <v>0.40566626973907499</v>
      </c>
      <c r="X152" s="7">
        <v>0</v>
      </c>
      <c r="Y152" s="7">
        <v>0</v>
      </c>
      <c r="AC152" s="7"/>
      <c r="AI152" s="7"/>
      <c r="AJ152" s="7"/>
    </row>
    <row r="153" spans="2:37">
      <c r="B153" s="14" t="s">
        <v>129</v>
      </c>
      <c r="C153" s="3" t="s">
        <v>427</v>
      </c>
      <c r="D153" s="2" t="s">
        <v>130</v>
      </c>
      <c r="E153" s="1">
        <v>0</v>
      </c>
      <c r="F153" s="1">
        <v>11.53</v>
      </c>
      <c r="G153" s="1">
        <v>53.33</v>
      </c>
      <c r="H153" s="1">
        <v>6.5437616190252452</v>
      </c>
      <c r="I153" s="1">
        <v>0.16</v>
      </c>
      <c r="J153" s="1">
        <v>9.6</v>
      </c>
      <c r="K153" s="1">
        <v>19.061851239006845</v>
      </c>
      <c r="L153" s="1">
        <v>0.31</v>
      </c>
      <c r="M153" s="1">
        <v>0.08</v>
      </c>
      <c r="N153" s="1">
        <f t="shared" ref="N153:N158" si="29">SUM(E153:M153)</f>
        <v>100.61561285803208</v>
      </c>
      <c r="O153" s="7">
        <f t="shared" si="27"/>
        <v>0.75626748921234443</v>
      </c>
      <c r="P153" s="7">
        <f t="shared" si="28"/>
        <v>0.47306209403521099</v>
      </c>
      <c r="Q153" s="7">
        <v>0</v>
      </c>
      <c r="R153" s="7">
        <v>0.44613628637687119</v>
      </c>
      <c r="S153" s="7">
        <v>1.3842977617323433</v>
      </c>
      <c r="T153" s="7">
        <v>0.16166547612138693</v>
      </c>
      <c r="U153" s="7">
        <v>3.9502378846997168E-3</v>
      </c>
      <c r="V153" s="7">
        <v>0.46985331631590455</v>
      </c>
      <c r="W153" s="7">
        <v>0.52336368889384366</v>
      </c>
      <c r="X153" s="7">
        <v>8.6204502735540596E-3</v>
      </c>
      <c r="Y153" s="7">
        <v>2.1127824013964253E-3</v>
      </c>
      <c r="AC153" s="7"/>
      <c r="AI153" s="7"/>
      <c r="AJ153" s="7"/>
    </row>
    <row r="154" spans="2:37">
      <c r="B154" s="14" t="s">
        <v>131</v>
      </c>
      <c r="C154" s="3" t="s">
        <v>427</v>
      </c>
      <c r="D154" s="2" t="s">
        <v>132</v>
      </c>
      <c r="E154" s="1">
        <v>3.0700000000000002E-2</v>
      </c>
      <c r="F154" s="1">
        <v>10.37</v>
      </c>
      <c r="G154" s="1">
        <v>61.05</v>
      </c>
      <c r="H154" s="1">
        <v>2.3955918949099475</v>
      </c>
      <c r="I154" s="1">
        <v>8.8599999999999998E-2</v>
      </c>
      <c r="J154" s="1">
        <v>14.15</v>
      </c>
      <c r="K154" s="1">
        <v>12.23786938090872</v>
      </c>
      <c r="L154" s="1">
        <v>0</v>
      </c>
      <c r="M154" s="1">
        <v>1.5299999999999999E-2</v>
      </c>
      <c r="N154" s="1">
        <f t="shared" si="29"/>
        <v>100.33806127581866</v>
      </c>
      <c r="O154" s="7">
        <f t="shared" si="27"/>
        <v>0.7979536306649766</v>
      </c>
      <c r="P154" s="7">
        <f t="shared" si="28"/>
        <v>0.67332213229803672</v>
      </c>
      <c r="Q154" s="7">
        <v>9.8259935412593107E-4</v>
      </c>
      <c r="R154" s="7">
        <v>0.39117633907429172</v>
      </c>
      <c r="S154" s="7">
        <v>1.5448957633927531</v>
      </c>
      <c r="T154" s="7">
        <v>5.769766415726707E-2</v>
      </c>
      <c r="U154" s="7">
        <v>2.1325173337176373E-3</v>
      </c>
      <c r="V154" s="7">
        <v>0.67515437195538675</v>
      </c>
      <c r="W154" s="7">
        <v>0.32756682131817549</v>
      </c>
      <c r="X154" s="7">
        <v>0</v>
      </c>
      <c r="Y154" s="7">
        <v>3.9392341428256172E-4</v>
      </c>
      <c r="AC154" s="7"/>
      <c r="AI154" s="7"/>
      <c r="AJ154" s="7"/>
    </row>
    <row r="155" spans="2:37">
      <c r="B155" s="14" t="s">
        <v>131</v>
      </c>
      <c r="C155" s="3" t="s">
        <v>427</v>
      </c>
      <c r="D155" s="2" t="s">
        <v>133</v>
      </c>
      <c r="E155" s="1">
        <v>0</v>
      </c>
      <c r="F155" s="1">
        <v>10.28</v>
      </c>
      <c r="G155" s="1">
        <v>61.17</v>
      </c>
      <c r="H155" s="1">
        <v>2.5288064859302741</v>
      </c>
      <c r="I155" s="1">
        <v>0.13339999999999999</v>
      </c>
      <c r="J155" s="1">
        <v>14.05</v>
      </c>
      <c r="K155" s="1">
        <v>12.374980661849659</v>
      </c>
      <c r="L155" s="1">
        <v>6.3500000000000001E-2</v>
      </c>
      <c r="M155" s="1">
        <v>5.3999999999999999E-2</v>
      </c>
      <c r="N155" s="1">
        <f t="shared" si="29"/>
        <v>100.65468714777994</v>
      </c>
      <c r="O155" s="7">
        <f t="shared" si="27"/>
        <v>0.79967009063080507</v>
      </c>
      <c r="P155" s="7">
        <f t="shared" si="28"/>
        <v>0.66929883634745546</v>
      </c>
      <c r="Q155" s="7">
        <v>0</v>
      </c>
      <c r="R155" s="7">
        <v>0.38719253737370912</v>
      </c>
      <c r="S155" s="7">
        <v>1.5455819474394323</v>
      </c>
      <c r="T155" s="7">
        <v>6.0813645085506352E-2</v>
      </c>
      <c r="U155" s="7">
        <v>3.2059350506754986E-3</v>
      </c>
      <c r="V155" s="7">
        <v>0.66936501643558999</v>
      </c>
      <c r="W155" s="7">
        <v>0.33073386329427146</v>
      </c>
      <c r="X155" s="7">
        <v>1.7188485236199367E-3</v>
      </c>
      <c r="Y155" s="7">
        <v>1.3882067971955582E-3</v>
      </c>
      <c r="AC155" s="7"/>
      <c r="AI155" s="7"/>
      <c r="AJ155" s="7"/>
    </row>
    <row r="156" spans="2:37">
      <c r="B156" s="14" t="s">
        <v>131</v>
      </c>
      <c r="C156" s="3" t="s">
        <v>427</v>
      </c>
      <c r="D156" s="2" t="s">
        <v>134</v>
      </c>
      <c r="E156" s="1">
        <v>5.6300000000000003E-2</v>
      </c>
      <c r="F156" s="1">
        <v>10.52</v>
      </c>
      <c r="G156" s="1">
        <v>61.37</v>
      </c>
      <c r="H156" s="1">
        <v>2.0031803317053449</v>
      </c>
      <c r="I156" s="1">
        <v>8.9700000000000002E-2</v>
      </c>
      <c r="J156" s="1">
        <v>13.88</v>
      </c>
      <c r="K156" s="1">
        <v>12.800553896958466</v>
      </c>
      <c r="L156" s="1">
        <v>2.2599999999999999E-2</v>
      </c>
      <c r="M156" s="1">
        <v>5.62E-2</v>
      </c>
      <c r="N156" s="1">
        <f t="shared" si="29"/>
        <v>100.7985342286638</v>
      </c>
      <c r="O156" s="7">
        <f t="shared" si="27"/>
        <v>0.79647712407070026</v>
      </c>
      <c r="P156" s="7">
        <f t="shared" si="28"/>
        <v>0.65904254194102063</v>
      </c>
      <c r="Q156" s="7">
        <v>1.7965789966356844E-3</v>
      </c>
      <c r="R156" s="7">
        <v>0.39564837449063184</v>
      </c>
      <c r="S156" s="7">
        <v>1.5483511522656292</v>
      </c>
      <c r="T156" s="7">
        <v>4.8102236390871411E-2</v>
      </c>
      <c r="U156" s="7">
        <v>2.1525394297983009E-3</v>
      </c>
      <c r="V156" s="7">
        <v>0.66029184722066903</v>
      </c>
      <c r="W156" s="7">
        <v>0.34160378955562914</v>
      </c>
      <c r="X156" s="7">
        <v>6.108465166630464E-4</v>
      </c>
      <c r="Y156" s="7">
        <v>1.4426351334722986E-3</v>
      </c>
      <c r="AC156" s="7"/>
      <c r="AI156" s="7"/>
      <c r="AJ156" s="7"/>
    </row>
    <row r="157" spans="2:37">
      <c r="B157" s="14" t="s">
        <v>131</v>
      </c>
      <c r="C157" s="3" t="s">
        <v>427</v>
      </c>
      <c r="D157" s="2" t="s">
        <v>135</v>
      </c>
      <c r="E157" s="1">
        <v>2.4500000000000001E-2</v>
      </c>
      <c r="F157" s="1">
        <v>10.44</v>
      </c>
      <c r="G157" s="1">
        <v>61.34</v>
      </c>
      <c r="H157" s="1">
        <v>1.8504965642758546</v>
      </c>
      <c r="I157" s="1">
        <v>0.13450000000000001</v>
      </c>
      <c r="J157" s="1">
        <v>13.84</v>
      </c>
      <c r="K157" s="1">
        <v>12.77245936707485</v>
      </c>
      <c r="L157" s="1">
        <v>3.5299999999999998E-2</v>
      </c>
      <c r="M157" s="1">
        <v>6.1000000000000004E-3</v>
      </c>
      <c r="N157" s="1">
        <f t="shared" si="29"/>
        <v>100.44335593135072</v>
      </c>
      <c r="O157" s="7">
        <f t="shared" si="27"/>
        <v>0.79763283103886373</v>
      </c>
      <c r="P157" s="7">
        <f t="shared" si="28"/>
        <v>0.65888774726967525</v>
      </c>
      <c r="Q157" s="7">
        <v>7.8468358387326549E-4</v>
      </c>
      <c r="R157" s="7">
        <v>0.39408028078566948</v>
      </c>
      <c r="S157" s="7">
        <v>1.5532725571707235</v>
      </c>
      <c r="T157" s="7">
        <v>4.4598891370097427E-2</v>
      </c>
      <c r="U157" s="7">
        <v>3.2394517528808952E-3</v>
      </c>
      <c r="V157" s="7">
        <v>0.660804692415076</v>
      </c>
      <c r="W157" s="7">
        <v>0.34210467288021773</v>
      </c>
      <c r="X157" s="7">
        <v>9.5761056138178883E-4</v>
      </c>
      <c r="Y157" s="7">
        <v>1.5715948008045052E-4</v>
      </c>
      <c r="AC157" s="7"/>
      <c r="AI157" s="7"/>
      <c r="AJ157" s="7"/>
    </row>
    <row r="158" spans="2:37">
      <c r="B158" s="14" t="s">
        <v>131</v>
      </c>
      <c r="C158" s="3" t="s">
        <v>427</v>
      </c>
      <c r="D158" s="2" t="s">
        <v>136</v>
      </c>
      <c r="E158" s="1">
        <v>0</v>
      </c>
      <c r="F158" s="1">
        <v>10.38</v>
      </c>
      <c r="G158" s="1">
        <v>61.66</v>
      </c>
      <c r="H158" s="1">
        <v>2.4622529013301584</v>
      </c>
      <c r="I158" s="1">
        <v>7.9299999999999995E-2</v>
      </c>
      <c r="J158" s="1">
        <v>13.99</v>
      </c>
      <c r="K158" s="1">
        <v>12.610739620456068</v>
      </c>
      <c r="L158" s="1">
        <v>9.3200000000000005E-2</v>
      </c>
      <c r="M158" s="1">
        <v>7.0599999999999996E-2</v>
      </c>
      <c r="N158" s="1">
        <f t="shared" si="29"/>
        <v>101.34609252178622</v>
      </c>
      <c r="O158" s="7">
        <f t="shared" si="27"/>
        <v>0.7993972838562029</v>
      </c>
      <c r="P158" s="7">
        <f t="shared" si="28"/>
        <v>0.6641545623070727</v>
      </c>
      <c r="Q158" s="7">
        <v>0</v>
      </c>
      <c r="R158" s="7">
        <v>0.38863757811736288</v>
      </c>
      <c r="S158" s="7">
        <v>1.5487119532757097</v>
      </c>
      <c r="T158" s="7">
        <v>5.8861546762135397E-2</v>
      </c>
      <c r="U158" s="7">
        <v>1.8944609223966978E-3</v>
      </c>
      <c r="V158" s="7">
        <v>0.66254895744831588</v>
      </c>
      <c r="W158" s="7">
        <v>0.3350335256815456</v>
      </c>
      <c r="X158" s="7">
        <v>2.5078027048496252E-3</v>
      </c>
      <c r="Y158" s="7">
        <v>1.8041750876837573E-3</v>
      </c>
      <c r="AC158" s="7"/>
      <c r="AI158" s="7"/>
      <c r="AJ158" s="7"/>
    </row>
    <row r="159" spans="2:37">
      <c r="B159" s="14" t="s">
        <v>137</v>
      </c>
      <c r="C159" s="3" t="s">
        <v>427</v>
      </c>
      <c r="D159" s="2" t="s">
        <v>138</v>
      </c>
      <c r="E159" s="1">
        <v>0.03</v>
      </c>
      <c r="F159" s="1">
        <v>11.03</v>
      </c>
      <c r="G159" s="1">
        <v>59.73</v>
      </c>
      <c r="H159" s="1">
        <v>0.87298931909621946</v>
      </c>
      <c r="I159" s="1">
        <v>0.05</v>
      </c>
      <c r="J159" s="1">
        <v>12.47</v>
      </c>
      <c r="K159" s="1">
        <v>14.224474597813607</v>
      </c>
      <c r="L159" s="1">
        <v>0.04</v>
      </c>
      <c r="M159" s="1">
        <v>7.0000000000000007E-2</v>
      </c>
      <c r="N159" s="1">
        <f t="shared" ref="N159:N215" si="30">SUM(E159:M159)</f>
        <v>98.517463916909819</v>
      </c>
      <c r="O159" s="7">
        <f t="shared" ref="O159:O190" si="31">S159/(S159+R159)</f>
        <v>0.78414594710284258</v>
      </c>
      <c r="P159" s="7">
        <f t="shared" ref="P159:P190" si="32">V159/(V159+W159)</f>
        <v>0.60979047550762555</v>
      </c>
      <c r="Q159" s="7">
        <v>9.8334340011113717E-4</v>
      </c>
      <c r="R159" s="7">
        <v>0.42610358455283714</v>
      </c>
      <c r="S159" s="7">
        <v>1.5479320141943032</v>
      </c>
      <c r="T159" s="7">
        <v>2.1532783821417212E-2</v>
      </c>
      <c r="U159" s="7">
        <v>1.2324653156096127E-3</v>
      </c>
      <c r="V159" s="7">
        <v>0.60933896646152863</v>
      </c>
      <c r="W159" s="7">
        <v>0.38992060044836607</v>
      </c>
      <c r="X159" s="7">
        <v>1.1105284350295256E-3</v>
      </c>
      <c r="Y159" s="7">
        <v>1.8457133707982707E-3</v>
      </c>
      <c r="AC159" s="7"/>
      <c r="AI159" s="7"/>
      <c r="AJ159" s="7"/>
    </row>
    <row r="160" spans="2:37">
      <c r="B160" s="14" t="s">
        <v>137</v>
      </c>
      <c r="C160" s="3" t="s">
        <v>427</v>
      </c>
      <c r="D160" s="2" t="s">
        <v>138</v>
      </c>
      <c r="E160" s="1">
        <v>0.01</v>
      </c>
      <c r="F160" s="1">
        <v>10.74</v>
      </c>
      <c r="G160" s="1">
        <v>59.76</v>
      </c>
      <c r="H160" s="1">
        <v>1.0369482874310672</v>
      </c>
      <c r="I160" s="1">
        <v>0.03</v>
      </c>
      <c r="J160" s="1">
        <v>12.53</v>
      </c>
      <c r="K160" s="1">
        <v>13.96694251268268</v>
      </c>
      <c r="L160" s="1">
        <v>0.01</v>
      </c>
      <c r="M160" s="1">
        <v>0.05</v>
      </c>
      <c r="N160" s="1">
        <f t="shared" si="30"/>
        <v>98.133890800113747</v>
      </c>
      <c r="O160" s="7">
        <f t="shared" si="31"/>
        <v>0.78870524020936073</v>
      </c>
      <c r="P160" s="7">
        <f t="shared" si="32"/>
        <v>0.61526596095890307</v>
      </c>
      <c r="Q160" s="7">
        <v>3.2920966893417168E-4</v>
      </c>
      <c r="R160" s="7">
        <v>0.41670871760271988</v>
      </c>
      <c r="S160" s="7">
        <v>1.5554590636314882</v>
      </c>
      <c r="T160" s="7">
        <v>2.5688395453560275E-2</v>
      </c>
      <c r="U160" s="7">
        <v>7.427019871815892E-4</v>
      </c>
      <c r="V160" s="7">
        <v>0.61493922838350756</v>
      </c>
      <c r="W160" s="7">
        <v>0.38452972878927955</v>
      </c>
      <c r="X160" s="7">
        <v>2.7884208486836923E-4</v>
      </c>
      <c r="Y160" s="7">
        <v>1.3241123984601901E-3</v>
      </c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</row>
    <row r="161" spans="2:37">
      <c r="B161" s="14" t="s">
        <v>137</v>
      </c>
      <c r="C161" s="3" t="s">
        <v>427</v>
      </c>
      <c r="D161" s="2" t="s">
        <v>138</v>
      </c>
      <c r="E161" s="1">
        <v>0</v>
      </c>
      <c r="F161" s="1">
        <v>10.7</v>
      </c>
      <c r="G161" s="1">
        <v>59.66</v>
      </c>
      <c r="H161" s="1">
        <v>1.0164203009093109</v>
      </c>
      <c r="I161" s="1">
        <v>0.04</v>
      </c>
      <c r="J161" s="1">
        <v>12.52</v>
      </c>
      <c r="K161" s="1">
        <v>13.835413820997513</v>
      </c>
      <c r="L161" s="1">
        <v>0.03</v>
      </c>
      <c r="M161" s="1">
        <v>0.09</v>
      </c>
      <c r="N161" s="1">
        <f>SUM(E161:M161)</f>
        <v>97.89183412190684</v>
      </c>
      <c r="O161" s="7">
        <f t="shared" si="31"/>
        <v>0.78904776527946341</v>
      </c>
      <c r="P161" s="7">
        <f t="shared" si="32"/>
        <v>0.61731463913894113</v>
      </c>
      <c r="Q161" s="7">
        <v>0</v>
      </c>
      <c r="R161" s="7">
        <v>0.41616106316230317</v>
      </c>
      <c r="S161" s="7">
        <v>1.5566128385392899</v>
      </c>
      <c r="T161" s="7">
        <v>2.5240768412822412E-2</v>
      </c>
      <c r="U161" s="7">
        <v>9.9266494279256893E-4</v>
      </c>
      <c r="V161" s="7">
        <v>0.61593490809598972</v>
      </c>
      <c r="W161" s="7">
        <v>0.38183003873100285</v>
      </c>
      <c r="X161" s="7">
        <v>8.3854995106102254E-4</v>
      </c>
      <c r="Y161" s="7">
        <v>2.3891681647386165E-3</v>
      </c>
      <c r="AD161" s="7"/>
      <c r="AJ161" s="7"/>
      <c r="AK161" s="7"/>
    </row>
    <row r="162" spans="2:37">
      <c r="B162" s="14" t="s">
        <v>137</v>
      </c>
      <c r="C162" s="3" t="s">
        <v>427</v>
      </c>
      <c r="D162" s="2" t="s">
        <v>138</v>
      </c>
      <c r="E162" s="1">
        <v>0</v>
      </c>
      <c r="F162" s="1">
        <v>10.59</v>
      </c>
      <c r="G162" s="1">
        <v>60.84</v>
      </c>
      <c r="H162" s="1">
        <v>0.49236066947097673</v>
      </c>
      <c r="I162" s="1">
        <v>0.06</v>
      </c>
      <c r="J162" s="1">
        <v>12.67</v>
      </c>
      <c r="K162" s="1">
        <v>13.846968448013374</v>
      </c>
      <c r="L162" s="1">
        <v>0.06</v>
      </c>
      <c r="M162" s="1">
        <v>0.06</v>
      </c>
      <c r="N162" s="1">
        <f t="shared" si="30"/>
        <v>98.619329117484369</v>
      </c>
      <c r="O162" s="7">
        <f t="shared" si="31"/>
        <v>0.79398480507963687</v>
      </c>
      <c r="P162" s="7">
        <f t="shared" si="32"/>
        <v>0.61992750502056637</v>
      </c>
      <c r="Q162" s="7">
        <v>0</v>
      </c>
      <c r="R162" s="7">
        <v>0.40892050073183583</v>
      </c>
      <c r="S162" s="7">
        <v>1.5759840636616169</v>
      </c>
      <c r="T162" s="7">
        <v>1.2138858590953205E-2</v>
      </c>
      <c r="U162" s="7">
        <v>1.4782885077973111E-3</v>
      </c>
      <c r="V162" s="7">
        <v>0.61883142786126866</v>
      </c>
      <c r="W162" s="7">
        <v>0.37940049901659845</v>
      </c>
      <c r="X162" s="7">
        <v>1.6650381579645687E-3</v>
      </c>
      <c r="Y162" s="7">
        <v>1.5813234719651132E-3</v>
      </c>
      <c r="AD162" s="7"/>
      <c r="AJ162" s="7"/>
      <c r="AK162" s="7"/>
    </row>
    <row r="163" spans="2:37">
      <c r="B163" s="14" t="s">
        <v>137</v>
      </c>
      <c r="C163" s="3" t="s">
        <v>427</v>
      </c>
      <c r="D163" s="2" t="s">
        <v>138</v>
      </c>
      <c r="E163" s="1">
        <v>0</v>
      </c>
      <c r="F163" s="1">
        <v>9.64</v>
      </c>
      <c r="G163" s="1">
        <v>62.3</v>
      </c>
      <c r="H163" s="1">
        <v>0.17381405379553039</v>
      </c>
      <c r="I163" s="1">
        <v>0.01</v>
      </c>
      <c r="J163" s="1">
        <v>12.62</v>
      </c>
      <c r="K163" s="1">
        <v>13.763600200452931</v>
      </c>
      <c r="L163" s="1">
        <v>0.03</v>
      </c>
      <c r="M163" s="1">
        <v>0.05</v>
      </c>
      <c r="N163" s="1">
        <f t="shared" si="30"/>
        <v>98.587414254248458</v>
      </c>
      <c r="O163" s="7">
        <f t="shared" si="31"/>
        <v>0.81257316530503254</v>
      </c>
      <c r="P163" s="7">
        <f t="shared" si="32"/>
        <v>0.62041858450068299</v>
      </c>
      <c r="Q163" s="7">
        <v>0</v>
      </c>
      <c r="R163" s="7">
        <v>0.37395400567280235</v>
      </c>
      <c r="S163" s="7">
        <v>1.6212459147729723</v>
      </c>
      <c r="T163" s="7">
        <v>4.3050442437948533E-3</v>
      </c>
      <c r="U163" s="7">
        <v>2.4751765521459194E-4</v>
      </c>
      <c r="V163" s="7">
        <v>0.61923191764770247</v>
      </c>
      <c r="W163" s="7">
        <v>0.37885539488189296</v>
      </c>
      <c r="X163" s="7">
        <v>8.3635840743217138E-4</v>
      </c>
      <c r="Y163" s="7">
        <v>1.3238467181883424E-3</v>
      </c>
      <c r="AD163" s="7"/>
      <c r="AJ163" s="7"/>
      <c r="AK163" s="7"/>
    </row>
    <row r="164" spans="2:37">
      <c r="B164" s="14" t="s">
        <v>137</v>
      </c>
      <c r="C164" s="3" t="s">
        <v>427</v>
      </c>
      <c r="D164" s="2" t="s">
        <v>138</v>
      </c>
      <c r="E164" s="1">
        <v>0</v>
      </c>
      <c r="F164" s="1">
        <v>10.96</v>
      </c>
      <c r="G164" s="1">
        <v>60.06</v>
      </c>
      <c r="H164" s="1">
        <v>0.83616795052768722</v>
      </c>
      <c r="I164" s="1">
        <v>0.03</v>
      </c>
      <c r="J164" s="1">
        <v>12.75</v>
      </c>
      <c r="K164" s="1">
        <v>13.697606870707622</v>
      </c>
      <c r="L164" s="1">
        <v>0.05</v>
      </c>
      <c r="M164" s="1">
        <v>7.0000000000000007E-2</v>
      </c>
      <c r="N164" s="1">
        <f t="shared" si="30"/>
        <v>98.453774821235299</v>
      </c>
      <c r="O164" s="7">
        <f t="shared" si="31"/>
        <v>0.7861493426706796</v>
      </c>
      <c r="P164" s="7">
        <f t="shared" si="32"/>
        <v>0.62395747878718388</v>
      </c>
      <c r="Q164" s="7">
        <v>0</v>
      </c>
      <c r="R164" s="7">
        <v>0.42297915351531706</v>
      </c>
      <c r="S164" s="7">
        <v>1.5549392629988221</v>
      </c>
      <c r="T164" s="7">
        <v>2.0604093022042136E-2</v>
      </c>
      <c r="U164" s="7">
        <v>7.3874523190868525E-4</v>
      </c>
      <c r="V164" s="7">
        <v>0.62240262731788354</v>
      </c>
      <c r="W164" s="7">
        <v>0.37510545372583992</v>
      </c>
      <c r="X164" s="7">
        <v>1.3867827487151975E-3</v>
      </c>
      <c r="Y164" s="7">
        <v>1.8438814394719871E-3</v>
      </c>
      <c r="AD164" s="7"/>
      <c r="AJ164" s="7"/>
      <c r="AK164" s="7"/>
    </row>
    <row r="165" spans="2:37">
      <c r="B165" s="14" t="s">
        <v>137</v>
      </c>
      <c r="C165" s="3" t="s">
        <v>427</v>
      </c>
      <c r="D165" s="2" t="s">
        <v>138</v>
      </c>
      <c r="E165" s="1">
        <v>0</v>
      </c>
      <c r="F165" s="1">
        <v>7.55</v>
      </c>
      <c r="G165" s="1">
        <v>64.13</v>
      </c>
      <c r="H165" s="1">
        <v>0.14097039211531806</v>
      </c>
      <c r="I165" s="1">
        <v>0.06</v>
      </c>
      <c r="J165" s="1">
        <v>11.9</v>
      </c>
      <c r="K165" s="1">
        <v>14.483153288888575</v>
      </c>
      <c r="L165" s="1">
        <v>0.08</v>
      </c>
      <c r="M165" s="1">
        <v>0.03</v>
      </c>
      <c r="N165" s="1">
        <f t="shared" si="30"/>
        <v>98.374123681003894</v>
      </c>
      <c r="O165" s="7">
        <f t="shared" si="31"/>
        <v>0.85070507557834318</v>
      </c>
      <c r="P165" s="7">
        <f t="shared" si="32"/>
        <v>0.59426428156682354</v>
      </c>
      <c r="Q165" s="7">
        <v>0</v>
      </c>
      <c r="R165" s="7">
        <v>0.29760955553505025</v>
      </c>
      <c r="S165" s="7">
        <v>1.6958242915159398</v>
      </c>
      <c r="T165" s="7">
        <v>3.5479656152848094E-3</v>
      </c>
      <c r="U165" s="7">
        <v>1.5090936668619979E-3</v>
      </c>
      <c r="V165" s="7">
        <v>0.593334639862105</v>
      </c>
      <c r="W165" s="7">
        <v>0.40510100277442118</v>
      </c>
      <c r="X165" s="7">
        <v>2.266313173208555E-3</v>
      </c>
      <c r="Y165" s="7">
        <v>8.0713785712862153E-4</v>
      </c>
      <c r="AD165" s="7"/>
      <c r="AJ165" s="7"/>
      <c r="AK165" s="7"/>
    </row>
    <row r="166" spans="2:37">
      <c r="B166" s="14" t="s">
        <v>137</v>
      </c>
      <c r="C166" s="3" t="s">
        <v>427</v>
      </c>
      <c r="D166" s="2" t="s">
        <v>138</v>
      </c>
      <c r="E166" s="1">
        <v>0.02</v>
      </c>
      <c r="F166" s="1">
        <v>11.13</v>
      </c>
      <c r="G166" s="1">
        <v>59.86</v>
      </c>
      <c r="H166" s="1">
        <v>0.76101847318357096</v>
      </c>
      <c r="I166" s="1">
        <v>7.0000000000000007E-2</v>
      </c>
      <c r="J166" s="1">
        <v>12.73</v>
      </c>
      <c r="K166" s="1">
        <v>13.825227197925306</v>
      </c>
      <c r="L166" s="1">
        <v>0.05</v>
      </c>
      <c r="M166" s="1">
        <v>0.09</v>
      </c>
      <c r="N166" s="1">
        <f t="shared" si="30"/>
        <v>98.536245671108873</v>
      </c>
      <c r="O166" s="7">
        <f t="shared" si="31"/>
        <v>0.78298404204024552</v>
      </c>
      <c r="P166" s="7">
        <f t="shared" si="32"/>
        <v>0.62140977179888701</v>
      </c>
      <c r="Q166" s="7">
        <v>6.5399244582349623E-4</v>
      </c>
      <c r="R166" s="7">
        <v>0.42893711183221406</v>
      </c>
      <c r="S166" s="7">
        <v>1.5475862547662933</v>
      </c>
      <c r="T166" s="7">
        <v>1.8726009218790196E-2</v>
      </c>
      <c r="U166" s="7">
        <v>1.7213196455275234E-3</v>
      </c>
      <c r="V166" s="7">
        <v>0.62055415155579186</v>
      </c>
      <c r="W166" s="7">
        <v>0.37806894662848961</v>
      </c>
      <c r="X166" s="7">
        <v>1.3848364301691598E-3</v>
      </c>
      <c r="Y166" s="7">
        <v>2.3673774769009484E-3</v>
      </c>
      <c r="AD166" s="7"/>
      <c r="AJ166" s="7"/>
      <c r="AK166" s="7"/>
    </row>
    <row r="167" spans="2:37">
      <c r="B167" s="14" t="s">
        <v>137</v>
      </c>
      <c r="C167" s="3" t="s">
        <v>427</v>
      </c>
      <c r="D167" s="2" t="s">
        <v>138</v>
      </c>
      <c r="E167" s="1">
        <v>0.01</v>
      </c>
      <c r="F167" s="1">
        <v>11.21</v>
      </c>
      <c r="G167" s="1">
        <v>59.97</v>
      </c>
      <c r="H167" s="1">
        <v>0.84283242775885858</v>
      </c>
      <c r="I167" s="1">
        <v>0.08</v>
      </c>
      <c r="J167" s="1">
        <v>12.58</v>
      </c>
      <c r="K167" s="1">
        <v>14.251610100709565</v>
      </c>
      <c r="L167" s="1">
        <v>0.04</v>
      </c>
      <c r="M167" s="1">
        <v>0.08</v>
      </c>
      <c r="N167" s="1">
        <f t="shared" si="30"/>
        <v>99.064442528468433</v>
      </c>
      <c r="O167" s="7">
        <f t="shared" si="31"/>
        <v>0.78207766069812934</v>
      </c>
      <c r="P167" s="7">
        <f t="shared" si="32"/>
        <v>0.61142550537895846</v>
      </c>
      <c r="Q167" s="7">
        <v>3.2572946878879557E-4</v>
      </c>
      <c r="R167" s="7">
        <v>0.43034661007107361</v>
      </c>
      <c r="S167" s="7">
        <v>1.5444239042769223</v>
      </c>
      <c r="T167" s="7">
        <v>2.065882349804582E-2</v>
      </c>
      <c r="U167" s="7">
        <v>1.9596016081890222E-3</v>
      </c>
      <c r="V167" s="7">
        <v>0.61086639967114409</v>
      </c>
      <c r="W167" s="7">
        <v>0.38821917052032523</v>
      </c>
      <c r="X167" s="7">
        <v>1.1035773581522094E-3</v>
      </c>
      <c r="Y167" s="7">
        <v>2.0961835273597064E-3</v>
      </c>
      <c r="AD167" s="7"/>
      <c r="AJ167" s="7"/>
      <c r="AK167" s="7"/>
    </row>
    <row r="168" spans="2:37">
      <c r="B168" s="14" t="s">
        <v>137</v>
      </c>
      <c r="C168" s="3" t="s">
        <v>427</v>
      </c>
      <c r="D168" s="2" t="s">
        <v>138</v>
      </c>
      <c r="E168" s="1">
        <v>0.01</v>
      </c>
      <c r="F168" s="1">
        <v>11.55</v>
      </c>
      <c r="G168" s="1">
        <v>61.32</v>
      </c>
      <c r="H168" s="1">
        <v>0</v>
      </c>
      <c r="I168" s="1">
        <v>0.05</v>
      </c>
      <c r="J168" s="1">
        <v>14.3</v>
      </c>
      <c r="K168" s="1">
        <v>10.87</v>
      </c>
      <c r="L168" s="1">
        <v>0.12</v>
      </c>
      <c r="M168" s="1">
        <v>7.0000000000000007E-2</v>
      </c>
      <c r="N168" s="1">
        <f t="shared" si="30"/>
        <v>98.289999999999992</v>
      </c>
      <c r="O168" s="7">
        <f t="shared" si="31"/>
        <v>0.78077658992486476</v>
      </c>
      <c r="P168" s="7">
        <f t="shared" si="32"/>
        <v>0.70105415447512842</v>
      </c>
      <c r="Q168" s="7">
        <v>3.2359640934879298E-4</v>
      </c>
      <c r="R168" s="7">
        <v>0.44049542370716055</v>
      </c>
      <c r="S168" s="7">
        <v>1.5688493974330082</v>
      </c>
      <c r="T168" s="7">
        <v>0</v>
      </c>
      <c r="U168" s="7">
        <v>1.2167306479093356E-3</v>
      </c>
      <c r="V168" s="7">
        <v>0.68983984740318738</v>
      </c>
      <c r="W168" s="7">
        <v>0.2941638033841944</v>
      </c>
      <c r="X168" s="7">
        <v>3.2890515420473292E-3</v>
      </c>
      <c r="Y168" s="7">
        <v>1.8221494731439952E-3</v>
      </c>
      <c r="AD168" s="7"/>
      <c r="AJ168" s="7"/>
      <c r="AK168" s="7"/>
    </row>
    <row r="169" spans="2:37">
      <c r="B169" s="14" t="s">
        <v>137</v>
      </c>
      <c r="C169" s="3" t="s">
        <v>427</v>
      </c>
      <c r="D169" s="2" t="s">
        <v>138</v>
      </c>
      <c r="E169" s="1">
        <v>0</v>
      </c>
      <c r="F169" s="1">
        <v>8.58</v>
      </c>
      <c r="G169" s="1">
        <v>60.76</v>
      </c>
      <c r="H169" s="1">
        <v>0</v>
      </c>
      <c r="I169" s="1">
        <v>7.0000000000000007E-2</v>
      </c>
      <c r="J169" s="1">
        <v>9.1999999999999993</v>
      </c>
      <c r="K169" s="1">
        <v>17.91</v>
      </c>
      <c r="L169" s="1">
        <v>0.09</v>
      </c>
      <c r="M169" s="1">
        <v>0.05</v>
      </c>
      <c r="N169" s="1">
        <f t="shared" si="30"/>
        <v>96.66</v>
      </c>
      <c r="O169" s="7">
        <f t="shared" si="31"/>
        <v>0.82610566616132908</v>
      </c>
      <c r="P169" s="7">
        <f t="shared" si="32"/>
        <v>0.47799276057857232</v>
      </c>
      <c r="Q169" s="7">
        <v>0</v>
      </c>
      <c r="R169" s="7">
        <v>0.3486419978671117</v>
      </c>
      <c r="S169" s="7">
        <v>1.6562651786402116</v>
      </c>
      <c r="T169" s="7">
        <v>0</v>
      </c>
      <c r="U169" s="7">
        <v>1.8149116160353096E-3</v>
      </c>
      <c r="V169" s="7">
        <v>0.47286052926195721</v>
      </c>
      <c r="W169" s="7">
        <v>0.51640242252333146</v>
      </c>
      <c r="X169" s="7">
        <v>2.6282395102594234E-3</v>
      </c>
      <c r="Y169" s="7">
        <v>1.3867205810933201E-3</v>
      </c>
      <c r="AD169" s="7"/>
      <c r="AJ169" s="7"/>
      <c r="AK169" s="7"/>
    </row>
    <row r="170" spans="2:37">
      <c r="B170" s="14" t="s">
        <v>137</v>
      </c>
      <c r="C170" s="3" t="s">
        <v>427</v>
      </c>
      <c r="D170" s="2" t="s">
        <v>138</v>
      </c>
      <c r="E170" s="1">
        <v>0.03</v>
      </c>
      <c r="F170" s="1">
        <v>11.07</v>
      </c>
      <c r="G170" s="1">
        <v>59.83</v>
      </c>
      <c r="H170" s="1">
        <v>1.2045472102446992</v>
      </c>
      <c r="I170" s="1">
        <v>0.05</v>
      </c>
      <c r="J170" s="1">
        <v>12.73</v>
      </c>
      <c r="K170" s="1">
        <v>13.986135156430622</v>
      </c>
      <c r="L170" s="1">
        <v>0.03</v>
      </c>
      <c r="M170" s="1">
        <v>0.08</v>
      </c>
      <c r="N170" s="1">
        <f t="shared" si="30"/>
        <v>99.010682366675312</v>
      </c>
      <c r="O170" s="7">
        <f t="shared" si="31"/>
        <v>0.78381619435020566</v>
      </c>
      <c r="P170" s="7">
        <f t="shared" si="32"/>
        <v>0.61868366230244165</v>
      </c>
      <c r="Q170" s="7">
        <v>9.7732558231405854E-4</v>
      </c>
      <c r="R170" s="7">
        <v>0.42503173295048136</v>
      </c>
      <c r="S170" s="7">
        <v>1.5410347430880109</v>
      </c>
      <c r="T170" s="7">
        <v>2.9529026929965063E-2</v>
      </c>
      <c r="U170" s="7">
        <v>1.2249229334573358E-3</v>
      </c>
      <c r="V170" s="7">
        <v>0.61823695507980669</v>
      </c>
      <c r="W170" s="7">
        <v>0.38104101644287336</v>
      </c>
      <c r="X170" s="7">
        <v>8.2779920726489236E-4</v>
      </c>
      <c r="Y170" s="7">
        <v>2.0964777858261249E-3</v>
      </c>
      <c r="AD170" s="7"/>
      <c r="AJ170" s="7"/>
      <c r="AK170" s="7"/>
    </row>
    <row r="171" spans="2:37">
      <c r="B171" s="14" t="s">
        <v>137</v>
      </c>
      <c r="C171" s="3" t="s">
        <v>427</v>
      </c>
      <c r="D171" s="2" t="s">
        <v>138</v>
      </c>
      <c r="E171" s="1">
        <v>0.04</v>
      </c>
      <c r="F171" s="1">
        <v>11.08</v>
      </c>
      <c r="G171" s="1">
        <v>59.7</v>
      </c>
      <c r="H171" s="1">
        <v>0.80193322387498456</v>
      </c>
      <c r="I171" s="1">
        <v>0.05</v>
      </c>
      <c r="J171" s="1">
        <v>12.61</v>
      </c>
      <c r="K171" s="1">
        <v>13.908411654723128</v>
      </c>
      <c r="L171" s="1">
        <v>0.09</v>
      </c>
      <c r="M171" s="1">
        <v>0.1</v>
      </c>
      <c r="N171" s="1">
        <f t="shared" si="30"/>
        <v>98.380344878598109</v>
      </c>
      <c r="O171" s="7">
        <f t="shared" si="31"/>
        <v>0.78329415601744634</v>
      </c>
      <c r="P171" s="7">
        <f t="shared" si="32"/>
        <v>0.61776350695694926</v>
      </c>
      <c r="Q171" s="7">
        <v>1.3110871512629651E-3</v>
      </c>
      <c r="R171" s="7">
        <v>0.42802294716520511</v>
      </c>
      <c r="S171" s="7">
        <v>1.5471104377917044</v>
      </c>
      <c r="T171" s="7">
        <v>1.9779580388387785E-2</v>
      </c>
      <c r="U171" s="7">
        <v>1.2324301760888367E-3</v>
      </c>
      <c r="V171" s="7">
        <v>0.61616241306306285</v>
      </c>
      <c r="W171" s="7">
        <v>0.38124582831756965</v>
      </c>
      <c r="X171" s="7">
        <v>2.4986177372713987E-3</v>
      </c>
      <c r="Y171" s="7">
        <v>2.6366582094468744E-3</v>
      </c>
      <c r="AD171" s="7"/>
      <c r="AJ171" s="7"/>
      <c r="AK171" s="7"/>
    </row>
    <row r="172" spans="2:37">
      <c r="B172" s="14" t="s">
        <v>137</v>
      </c>
      <c r="C172" s="3" t="s">
        <v>427</v>
      </c>
      <c r="D172" s="2" t="s">
        <v>138</v>
      </c>
      <c r="E172" s="1">
        <v>0</v>
      </c>
      <c r="F172" s="1">
        <v>11.2</v>
      </c>
      <c r="G172" s="1">
        <v>62.34</v>
      </c>
      <c r="H172" s="1">
        <v>0</v>
      </c>
      <c r="I172" s="1">
        <v>0.08</v>
      </c>
      <c r="J172" s="1">
        <v>15.21</v>
      </c>
      <c r="K172" s="1">
        <v>9.43</v>
      </c>
      <c r="L172" s="1">
        <v>0.08</v>
      </c>
      <c r="M172" s="1">
        <v>0.08</v>
      </c>
      <c r="N172" s="1">
        <f t="shared" si="30"/>
        <v>98.420000000000016</v>
      </c>
      <c r="O172" s="7">
        <f t="shared" si="31"/>
        <v>0.78875990337868096</v>
      </c>
      <c r="P172" s="7">
        <f t="shared" si="32"/>
        <v>0.74194969012534384</v>
      </c>
      <c r="Q172" s="7">
        <v>0</v>
      </c>
      <c r="R172" s="7">
        <v>0.42470530368287518</v>
      </c>
      <c r="S172" s="7">
        <v>1.5858282573021207</v>
      </c>
      <c r="T172" s="7">
        <v>0</v>
      </c>
      <c r="U172" s="7">
        <v>1.9356403880504672E-3</v>
      </c>
      <c r="V172" s="7">
        <v>0.72954435056756239</v>
      </c>
      <c r="W172" s="7">
        <v>0.2537357293045841</v>
      </c>
      <c r="X172" s="7">
        <v>2.1801665163477474E-3</v>
      </c>
      <c r="Y172" s="7">
        <v>2.0705522384589503E-3</v>
      </c>
      <c r="AD172" s="7"/>
      <c r="AJ172" s="7"/>
      <c r="AK172" s="7"/>
    </row>
    <row r="173" spans="2:37">
      <c r="B173" s="14" t="s">
        <v>137</v>
      </c>
      <c r="C173" s="3" t="s">
        <v>427</v>
      </c>
      <c r="D173" s="2" t="s">
        <v>138</v>
      </c>
      <c r="E173" s="1">
        <v>0.01</v>
      </c>
      <c r="F173" s="1">
        <v>10.96</v>
      </c>
      <c r="G173" s="1">
        <v>59.83</v>
      </c>
      <c r="H173" s="1">
        <v>1.1602881655443513</v>
      </c>
      <c r="I173" s="1">
        <v>7.0000000000000007E-2</v>
      </c>
      <c r="J173" s="1">
        <v>12.73</v>
      </c>
      <c r="K173" s="1">
        <v>13.885959932207513</v>
      </c>
      <c r="L173" s="1">
        <v>0.04</v>
      </c>
      <c r="M173" s="1">
        <v>0.06</v>
      </c>
      <c r="N173" s="1">
        <f t="shared" si="30"/>
        <v>98.746248097751874</v>
      </c>
      <c r="O173" s="7">
        <f t="shared" si="31"/>
        <v>0.78550358794091846</v>
      </c>
      <c r="P173" s="7">
        <f t="shared" si="32"/>
        <v>0.62037801733196296</v>
      </c>
      <c r="Q173" s="7">
        <v>3.2669510173758499E-4</v>
      </c>
      <c r="R173" s="7">
        <v>0.42199654938540232</v>
      </c>
      <c r="S173" s="7">
        <v>1.5453862396058016</v>
      </c>
      <c r="T173" s="7">
        <v>2.852435173921819E-2</v>
      </c>
      <c r="U173" s="7">
        <v>1.719734533050823E-3</v>
      </c>
      <c r="V173" s="7">
        <v>0.61998270154611168</v>
      </c>
      <c r="W173" s="7">
        <v>0.3793800808626665</v>
      </c>
      <c r="X173" s="7">
        <v>1.1068489401264542E-3</v>
      </c>
      <c r="Y173" s="7">
        <v>1.5767982858855135E-3</v>
      </c>
      <c r="AD173" s="7"/>
      <c r="AJ173" s="7"/>
      <c r="AK173" s="7"/>
    </row>
    <row r="174" spans="2:37">
      <c r="B174" s="14" t="s">
        <v>137</v>
      </c>
      <c r="C174" s="3" t="s">
        <v>427</v>
      </c>
      <c r="D174" s="2" t="s">
        <v>138</v>
      </c>
      <c r="E174" s="1">
        <v>0</v>
      </c>
      <c r="F174" s="1">
        <v>10.79</v>
      </c>
      <c r="G174" s="1">
        <v>59.8</v>
      </c>
      <c r="H174" s="1">
        <v>1.4145246490582541</v>
      </c>
      <c r="I174" s="1">
        <v>0.03</v>
      </c>
      <c r="J174" s="1">
        <v>12.72</v>
      </c>
      <c r="K174" s="1">
        <v>13.737195144833636</v>
      </c>
      <c r="L174" s="1">
        <v>0.1</v>
      </c>
      <c r="M174" s="1">
        <v>0.05</v>
      </c>
      <c r="N174" s="1">
        <f t="shared" si="30"/>
        <v>98.64171979389188</v>
      </c>
      <c r="O174" s="7">
        <f t="shared" si="31"/>
        <v>0.78804195387957243</v>
      </c>
      <c r="P174" s="7">
        <f t="shared" si="32"/>
        <v>0.62272679688538912</v>
      </c>
      <c r="Q174" s="7">
        <v>0</v>
      </c>
      <c r="R174" s="7">
        <v>0.41621872803603249</v>
      </c>
      <c r="S174" s="7">
        <v>1.5474657635616618</v>
      </c>
      <c r="T174" s="7">
        <v>3.483872619946915E-2</v>
      </c>
      <c r="U174" s="7">
        <v>7.3839110141832472E-4</v>
      </c>
      <c r="V174" s="7">
        <v>0.62064049294908341</v>
      </c>
      <c r="W174" s="7">
        <v>0.37600923539609055</v>
      </c>
      <c r="X174" s="7">
        <v>2.7722359401388852E-3</v>
      </c>
      <c r="Y174" s="7">
        <v>1.3164268161054893E-3</v>
      </c>
      <c r="AD174" s="7"/>
      <c r="AJ174" s="7"/>
      <c r="AK174" s="7"/>
    </row>
    <row r="175" spans="2:37">
      <c r="B175" s="14" t="s">
        <v>137</v>
      </c>
      <c r="C175" s="3" t="s">
        <v>427</v>
      </c>
      <c r="D175" s="2" t="s">
        <v>139</v>
      </c>
      <c r="E175" s="1">
        <v>0</v>
      </c>
      <c r="F175" s="1">
        <v>11.06</v>
      </c>
      <c r="G175" s="1">
        <v>60.47</v>
      </c>
      <c r="H175" s="1">
        <v>0.69317790911038279</v>
      </c>
      <c r="I175" s="1">
        <v>0.09</v>
      </c>
      <c r="J175" s="1">
        <v>13.18</v>
      </c>
      <c r="K175" s="1">
        <v>13.306270884500206</v>
      </c>
      <c r="L175" s="1">
        <v>0.05</v>
      </c>
      <c r="M175" s="1">
        <v>0</v>
      </c>
      <c r="N175" s="1">
        <f t="shared" si="30"/>
        <v>98.849448793610591</v>
      </c>
      <c r="O175" s="7">
        <f t="shared" si="31"/>
        <v>0.78576588281568815</v>
      </c>
      <c r="P175" s="7">
        <f t="shared" si="32"/>
        <v>0.63842505905579794</v>
      </c>
      <c r="Q175" s="7">
        <v>0</v>
      </c>
      <c r="R175" s="7">
        <v>0.42389121048444151</v>
      </c>
      <c r="S175" s="7">
        <v>1.554744200418648</v>
      </c>
      <c r="T175" s="7">
        <v>1.6962723114204437E-2</v>
      </c>
      <c r="U175" s="7">
        <v>2.2009329913534543E-3</v>
      </c>
      <c r="V175" s="7">
        <v>0.63895094620060422</v>
      </c>
      <c r="W175" s="7">
        <v>0.36187277952467373</v>
      </c>
      <c r="X175" s="7">
        <v>1.3772072660742771E-3</v>
      </c>
      <c r="Y175" s="7">
        <v>0</v>
      </c>
      <c r="AD175" s="7"/>
      <c r="AJ175" s="7"/>
      <c r="AK175" s="7"/>
    </row>
    <row r="176" spans="2:37">
      <c r="B176" s="14" t="s">
        <v>137</v>
      </c>
      <c r="C176" s="3" t="s">
        <v>427</v>
      </c>
      <c r="D176" s="2" t="s">
        <v>139</v>
      </c>
      <c r="E176" s="1">
        <v>0.03</v>
      </c>
      <c r="F176" s="1">
        <v>10.6</v>
      </c>
      <c r="G176" s="1">
        <v>61.13</v>
      </c>
      <c r="H176" s="1">
        <v>0.20956809135414306</v>
      </c>
      <c r="I176" s="1">
        <v>7.0000000000000007E-2</v>
      </c>
      <c r="J176" s="1">
        <v>12.89</v>
      </c>
      <c r="K176" s="1">
        <v>13.561428323754493</v>
      </c>
      <c r="L176" s="1">
        <v>0.06</v>
      </c>
      <c r="M176" s="1">
        <v>0.06</v>
      </c>
      <c r="N176" s="1">
        <f t="shared" si="30"/>
        <v>98.610996415108644</v>
      </c>
      <c r="O176" s="7">
        <f t="shared" si="31"/>
        <v>0.79460755416374274</v>
      </c>
      <c r="P176" s="7">
        <f t="shared" si="32"/>
        <v>0.62885130893934993</v>
      </c>
      <c r="Q176" s="7">
        <v>9.8123741208563475E-4</v>
      </c>
      <c r="R176" s="7">
        <v>0.40861511887202345</v>
      </c>
      <c r="S176" s="7">
        <v>1.5808208470338467</v>
      </c>
      <c r="T176" s="7">
        <v>5.1580470497265551E-3</v>
      </c>
      <c r="U176" s="7">
        <v>1.7217561101161231E-3</v>
      </c>
      <c r="V176" s="7">
        <v>0.6285130602551352</v>
      </c>
      <c r="W176" s="7">
        <v>0.37094905633839598</v>
      </c>
      <c r="X176" s="7">
        <v>1.6622250896981532E-3</v>
      </c>
      <c r="Y176" s="7">
        <v>1.5786518389718123E-3</v>
      </c>
      <c r="AD176" s="7"/>
      <c r="AJ176" s="7"/>
      <c r="AK176" s="7"/>
    </row>
    <row r="177" spans="2:37">
      <c r="B177" s="14" t="s">
        <v>137</v>
      </c>
      <c r="C177" s="3" t="s">
        <v>427</v>
      </c>
      <c r="D177" s="2" t="s">
        <v>139</v>
      </c>
      <c r="E177" s="1">
        <v>0.02</v>
      </c>
      <c r="F177" s="1">
        <v>10.69</v>
      </c>
      <c r="G177" s="1">
        <v>60.4</v>
      </c>
      <c r="H177" s="1">
        <v>1.0335264436361051</v>
      </c>
      <c r="I177" s="1">
        <v>7.0000000000000007E-2</v>
      </c>
      <c r="J177" s="1">
        <v>13.14</v>
      </c>
      <c r="K177" s="1">
        <v>13.190021525408786</v>
      </c>
      <c r="L177" s="1">
        <v>7.0000000000000007E-2</v>
      </c>
      <c r="M177" s="1">
        <v>0.04</v>
      </c>
      <c r="N177" s="1">
        <f t="shared" si="30"/>
        <v>98.65354796904488</v>
      </c>
      <c r="O177" s="7">
        <f t="shared" si="31"/>
        <v>0.79124683830918641</v>
      </c>
      <c r="P177" s="7">
        <f t="shared" si="32"/>
        <v>0.6397479342885819</v>
      </c>
      <c r="Q177" s="7">
        <v>6.5278178389290985E-4</v>
      </c>
      <c r="R177" s="7">
        <v>0.41121737741107012</v>
      </c>
      <c r="S177" s="7">
        <v>1.558656391591424</v>
      </c>
      <c r="T177" s="7">
        <v>2.5384401105749355E-2</v>
      </c>
      <c r="U177" s="7">
        <v>1.7181331619855206E-3</v>
      </c>
      <c r="V177" s="7">
        <v>0.63935481747495559</v>
      </c>
      <c r="W177" s="7">
        <v>0.36003069548638988</v>
      </c>
      <c r="X177" s="7">
        <v>1.935181975697569E-3</v>
      </c>
      <c r="Y177" s="7">
        <v>1.0502200088350357E-3</v>
      </c>
      <c r="AD177" s="7"/>
      <c r="AJ177" s="7"/>
      <c r="AK177" s="7"/>
    </row>
    <row r="178" spans="2:37">
      <c r="B178" s="14" t="s">
        <v>137</v>
      </c>
      <c r="C178" s="3" t="s">
        <v>427</v>
      </c>
      <c r="D178" s="2" t="s">
        <v>139</v>
      </c>
      <c r="E178" s="1">
        <v>0.01</v>
      </c>
      <c r="F178" s="1">
        <v>10.76</v>
      </c>
      <c r="G178" s="1">
        <v>60.42</v>
      </c>
      <c r="H178" s="1">
        <v>0.78533833067627579</v>
      </c>
      <c r="I178" s="1">
        <v>0.09</v>
      </c>
      <c r="J178" s="1">
        <v>13.07</v>
      </c>
      <c r="K178" s="1">
        <v>13.343343922356887</v>
      </c>
      <c r="L178" s="1">
        <v>0.03</v>
      </c>
      <c r="M178" s="1">
        <v>0.01</v>
      </c>
      <c r="N178" s="1">
        <f t="shared" si="30"/>
        <v>98.518682253033191</v>
      </c>
      <c r="O178" s="7">
        <f t="shared" si="31"/>
        <v>0.79022160539156006</v>
      </c>
      <c r="P178" s="7">
        <f t="shared" si="32"/>
        <v>0.63584418743453419</v>
      </c>
      <c r="Q178" s="7">
        <v>3.2680886324302312E-4</v>
      </c>
      <c r="R178" s="7">
        <v>0.41444014820461239</v>
      </c>
      <c r="S178" s="7">
        <v>1.5611691559765071</v>
      </c>
      <c r="T178" s="7">
        <v>1.9313363692784691E-2</v>
      </c>
      <c r="U178" s="7">
        <v>2.2118571998049406E-3</v>
      </c>
      <c r="V178" s="7">
        <v>0.63676320423454713</v>
      </c>
      <c r="W178" s="7">
        <v>0.36468214482765138</v>
      </c>
      <c r="X178" s="7">
        <v>8.3042577463028427E-4</v>
      </c>
      <c r="Y178" s="7">
        <v>2.6289122621929797E-4</v>
      </c>
      <c r="AD178" s="7"/>
      <c r="AJ178" s="7"/>
      <c r="AK178" s="7"/>
    </row>
    <row r="179" spans="2:37">
      <c r="B179" s="14" t="s">
        <v>137</v>
      </c>
      <c r="C179" s="3" t="s">
        <v>427</v>
      </c>
      <c r="D179" s="2" t="s">
        <v>139</v>
      </c>
      <c r="E179" s="1">
        <v>0.04</v>
      </c>
      <c r="F179" s="1">
        <v>10.84</v>
      </c>
      <c r="G179" s="1">
        <v>60.53</v>
      </c>
      <c r="H179" s="1">
        <v>0.84179480226828995</v>
      </c>
      <c r="I179" s="1">
        <v>0.04</v>
      </c>
      <c r="J179" s="1">
        <v>12.98</v>
      </c>
      <c r="K179" s="1">
        <v>13.512543767551721</v>
      </c>
      <c r="L179" s="1">
        <v>0.05</v>
      </c>
      <c r="M179" s="1">
        <v>0.1</v>
      </c>
      <c r="N179" s="1">
        <f t="shared" si="30"/>
        <v>98.934338569820014</v>
      </c>
      <c r="O179" s="7">
        <f t="shared" si="31"/>
        <v>0.78929368801729727</v>
      </c>
      <c r="P179" s="7">
        <f t="shared" si="32"/>
        <v>0.63131472706284719</v>
      </c>
      <c r="Q179" s="7">
        <v>1.3027960308983871E-3</v>
      </c>
      <c r="R179" s="7">
        <v>0.41610356850311142</v>
      </c>
      <c r="S179" s="7">
        <v>1.558699960578021</v>
      </c>
      <c r="T179" s="7">
        <v>2.0631460503871324E-2</v>
      </c>
      <c r="U179" s="7">
        <v>9.7970917659974833E-4</v>
      </c>
      <c r="V179" s="7">
        <v>0.6302308721379164</v>
      </c>
      <c r="W179" s="7">
        <v>0.36805230600054806</v>
      </c>
      <c r="X179" s="7">
        <v>1.3793426943916039E-3</v>
      </c>
      <c r="Y179" s="7">
        <v>2.6199843746421338E-3</v>
      </c>
      <c r="AD179" s="7"/>
      <c r="AJ179" s="7"/>
      <c r="AK179" s="7"/>
    </row>
    <row r="180" spans="2:37">
      <c r="B180" s="14" t="s">
        <v>137</v>
      </c>
      <c r="C180" s="3" t="s">
        <v>427</v>
      </c>
      <c r="D180" s="2" t="s">
        <v>139</v>
      </c>
      <c r="E180" s="1">
        <v>0</v>
      </c>
      <c r="F180" s="1">
        <v>10.83</v>
      </c>
      <c r="G180" s="1">
        <v>60.37</v>
      </c>
      <c r="H180" s="1">
        <v>1.0541238586998738</v>
      </c>
      <c r="I180" s="1">
        <v>0.08</v>
      </c>
      <c r="J180" s="1">
        <v>13.13</v>
      </c>
      <c r="K180" s="1">
        <v>13.331487744527356</v>
      </c>
      <c r="L180" s="1">
        <v>0.03</v>
      </c>
      <c r="M180" s="1">
        <v>0.02</v>
      </c>
      <c r="N180" s="1">
        <f t="shared" si="30"/>
        <v>98.845611603227212</v>
      </c>
      <c r="O180" s="7">
        <f t="shared" si="31"/>
        <v>0.78900684765167861</v>
      </c>
      <c r="P180" s="7">
        <f t="shared" si="32"/>
        <v>0.63710959476910634</v>
      </c>
      <c r="Q180" s="7">
        <v>0</v>
      </c>
      <c r="R180" s="7">
        <v>0.41570853096720889</v>
      </c>
      <c r="S180" s="7">
        <v>1.5545380213044493</v>
      </c>
      <c r="T180" s="7">
        <v>2.5834716394300017E-2</v>
      </c>
      <c r="U180" s="7">
        <v>1.9593656670210554E-3</v>
      </c>
      <c r="V180" s="7">
        <v>0.63749682967389065</v>
      </c>
      <c r="W180" s="7">
        <v>0.36311096984437685</v>
      </c>
      <c r="X180" s="7">
        <v>8.2758336341010833E-4</v>
      </c>
      <c r="Y180" s="7">
        <v>5.2398278534270351E-4</v>
      </c>
      <c r="AD180" s="7"/>
      <c r="AJ180" s="7"/>
      <c r="AK180" s="7"/>
    </row>
    <row r="181" spans="2:37">
      <c r="B181" s="14" t="s">
        <v>137</v>
      </c>
      <c r="C181" s="3" t="s">
        <v>427</v>
      </c>
      <c r="D181" s="2" t="s">
        <v>139</v>
      </c>
      <c r="E181" s="1">
        <v>0.02</v>
      </c>
      <c r="F181" s="1">
        <v>10.37</v>
      </c>
      <c r="G181" s="1">
        <v>61.5</v>
      </c>
      <c r="H181" s="1">
        <v>0.45435819526117716</v>
      </c>
      <c r="I181" s="1">
        <v>0.09</v>
      </c>
      <c r="J181" s="1">
        <v>12.9</v>
      </c>
      <c r="K181" s="1">
        <v>13.64116349276906</v>
      </c>
      <c r="L181" s="1">
        <v>0.04</v>
      </c>
      <c r="M181" s="1">
        <v>0.12</v>
      </c>
      <c r="N181" s="1">
        <f t="shared" si="30"/>
        <v>99.135521688030266</v>
      </c>
      <c r="O181" s="7">
        <f t="shared" si="31"/>
        <v>0.79913506240620213</v>
      </c>
      <c r="P181" s="7">
        <f t="shared" si="32"/>
        <v>0.62766327698709889</v>
      </c>
      <c r="Q181" s="7">
        <v>6.5185829795387268E-4</v>
      </c>
      <c r="R181" s="7">
        <v>0.39834345120446335</v>
      </c>
      <c r="S181" s="7">
        <v>1.5847973396986232</v>
      </c>
      <c r="T181" s="7">
        <v>1.1143685993451058E-2</v>
      </c>
      <c r="U181" s="7">
        <v>2.2059032537769586E-3</v>
      </c>
      <c r="V181" s="7">
        <v>0.62678913339433595</v>
      </c>
      <c r="W181" s="7">
        <v>0.37181817146989149</v>
      </c>
      <c r="X181" s="7">
        <v>1.1042538782574463E-3</v>
      </c>
      <c r="Y181" s="7">
        <v>3.1462028092466648E-3</v>
      </c>
      <c r="AD181" s="7"/>
      <c r="AJ181" s="7"/>
      <c r="AK181" s="7"/>
    </row>
    <row r="182" spans="2:37">
      <c r="B182" s="14" t="s">
        <v>137</v>
      </c>
      <c r="C182" s="3" t="s">
        <v>427</v>
      </c>
      <c r="D182" s="2" t="s">
        <v>139</v>
      </c>
      <c r="E182" s="1">
        <v>0.03</v>
      </c>
      <c r="F182" s="1">
        <v>10.97</v>
      </c>
      <c r="G182" s="1">
        <v>60.96</v>
      </c>
      <c r="H182" s="1">
        <v>0.47918044815586197</v>
      </c>
      <c r="I182" s="1">
        <v>0.08</v>
      </c>
      <c r="J182" s="1">
        <v>13.02</v>
      </c>
      <c r="K182" s="1">
        <v>13.688828156285833</v>
      </c>
      <c r="L182" s="1">
        <v>0.04</v>
      </c>
      <c r="M182" s="1">
        <v>0.04</v>
      </c>
      <c r="N182" s="1">
        <f t="shared" si="30"/>
        <v>99.30800860444171</v>
      </c>
      <c r="O182" s="7">
        <f t="shared" si="31"/>
        <v>0.78848721154289181</v>
      </c>
      <c r="P182" s="7">
        <f t="shared" si="32"/>
        <v>0.62901103042072071</v>
      </c>
      <c r="Q182" s="7">
        <v>9.7296978856578782E-4</v>
      </c>
      <c r="R182" s="7">
        <v>0.41931505049651752</v>
      </c>
      <c r="S182" s="7">
        <v>1.563142150106976</v>
      </c>
      <c r="T182" s="7">
        <v>1.1694576186103589E-2</v>
      </c>
      <c r="U182" s="7">
        <v>1.951141816635489E-3</v>
      </c>
      <c r="V182" s="7">
        <v>0.62950274812505669</v>
      </c>
      <c r="W182" s="7">
        <v>0.37127898332408371</v>
      </c>
      <c r="X182" s="7">
        <v>1.0988131069012653E-3</v>
      </c>
      <c r="Y182" s="7">
        <v>1.0435670491599971E-3</v>
      </c>
      <c r="AD182" s="7"/>
      <c r="AJ182" s="7"/>
      <c r="AK182" s="7"/>
    </row>
    <row r="183" spans="2:37">
      <c r="B183" s="14" t="s">
        <v>137</v>
      </c>
      <c r="C183" s="3" t="s">
        <v>427</v>
      </c>
      <c r="D183" s="2" t="s">
        <v>139</v>
      </c>
      <c r="E183" s="1">
        <v>0.01</v>
      </c>
      <c r="F183" s="1">
        <v>10.5</v>
      </c>
      <c r="G183" s="1">
        <v>60.86</v>
      </c>
      <c r="H183" s="1">
        <v>0.4459275963985373</v>
      </c>
      <c r="I183" s="1">
        <v>7.0000000000000007E-2</v>
      </c>
      <c r="J183" s="1">
        <v>12.92</v>
      </c>
      <c r="K183" s="1">
        <v>13.398749438458633</v>
      </c>
      <c r="L183" s="1">
        <v>0.03</v>
      </c>
      <c r="M183" s="1">
        <v>0.06</v>
      </c>
      <c r="N183" s="1">
        <f t="shared" si="30"/>
        <v>98.294677034857173</v>
      </c>
      <c r="O183" s="7">
        <f t="shared" si="31"/>
        <v>0.79543086923203865</v>
      </c>
      <c r="P183" s="7">
        <f t="shared" si="32"/>
        <v>0.63220430082642665</v>
      </c>
      <c r="Q183" s="7">
        <v>3.2811728643474707E-4</v>
      </c>
      <c r="R183" s="7">
        <v>0.40604496818788155</v>
      </c>
      <c r="S183" s="7">
        <v>1.5788340145969166</v>
      </c>
      <c r="T183" s="7">
        <v>1.1010340715460032E-2</v>
      </c>
      <c r="U183" s="7">
        <v>1.7272209634352324E-3</v>
      </c>
      <c r="V183" s="7">
        <v>0.63197539562787208</v>
      </c>
      <c r="W183" s="7">
        <v>0.36766252964682888</v>
      </c>
      <c r="X183" s="7">
        <v>8.3375049578915806E-4</v>
      </c>
      <c r="Y183" s="7">
        <v>1.583662479382051E-3</v>
      </c>
      <c r="AD183" s="7"/>
      <c r="AJ183" s="7"/>
      <c r="AK183" s="7"/>
    </row>
    <row r="184" spans="2:37">
      <c r="B184" s="14" t="s">
        <v>137</v>
      </c>
      <c r="C184" s="3" t="s">
        <v>427</v>
      </c>
      <c r="D184" s="2" t="s">
        <v>139</v>
      </c>
      <c r="E184" s="1">
        <v>0.02</v>
      </c>
      <c r="F184" s="1">
        <v>11.08</v>
      </c>
      <c r="G184" s="1">
        <v>60.67</v>
      </c>
      <c r="H184" s="1">
        <v>0.43669903794340464</v>
      </c>
      <c r="I184" s="1">
        <v>0.06</v>
      </c>
      <c r="J184" s="1">
        <v>13</v>
      </c>
      <c r="K184" s="1">
        <v>13.557053396976219</v>
      </c>
      <c r="L184" s="1">
        <v>0.04</v>
      </c>
      <c r="M184" s="1">
        <v>7.0000000000000007E-2</v>
      </c>
      <c r="N184" s="1">
        <f t="shared" si="30"/>
        <v>98.933752434919612</v>
      </c>
      <c r="O184" s="7">
        <f t="shared" si="31"/>
        <v>0.78601748790484405</v>
      </c>
      <c r="P184" s="7">
        <f t="shared" si="32"/>
        <v>0.63090756833822992</v>
      </c>
      <c r="Q184" s="7">
        <v>6.5056327445182319E-4</v>
      </c>
      <c r="R184" s="7">
        <v>0.42477116762235062</v>
      </c>
      <c r="S184" s="7">
        <v>1.5603030492531811</v>
      </c>
      <c r="T184" s="7">
        <v>1.0689295422370293E-2</v>
      </c>
      <c r="U184" s="7">
        <v>1.4676805765973589E-3</v>
      </c>
      <c r="V184" s="7">
        <v>0.63039309152957734</v>
      </c>
      <c r="W184" s="7">
        <v>0.36879145334756269</v>
      </c>
      <c r="X184" s="7">
        <v>1.1020600966808959E-3</v>
      </c>
      <c r="Y184" s="7">
        <v>1.8316388772279246E-3</v>
      </c>
      <c r="AD184" s="7"/>
      <c r="AJ184" s="7"/>
      <c r="AK184" s="7"/>
    </row>
    <row r="185" spans="2:37">
      <c r="B185" s="14" t="s">
        <v>137</v>
      </c>
      <c r="C185" s="3" t="s">
        <v>427</v>
      </c>
      <c r="D185" s="2" t="s">
        <v>139</v>
      </c>
      <c r="E185" s="1">
        <v>0</v>
      </c>
      <c r="F185" s="1">
        <v>11.28</v>
      </c>
      <c r="G185" s="1">
        <v>61.43</v>
      </c>
      <c r="H185" s="1">
        <v>0</v>
      </c>
      <c r="I185" s="1">
        <v>0.06</v>
      </c>
      <c r="J185" s="1">
        <v>13.37</v>
      </c>
      <c r="K185" s="1">
        <v>12.53</v>
      </c>
      <c r="L185" s="1">
        <v>0.01</v>
      </c>
      <c r="M185" s="1">
        <v>7.0000000000000007E-2</v>
      </c>
      <c r="N185" s="1">
        <f t="shared" si="30"/>
        <v>98.75</v>
      </c>
      <c r="O185" s="7">
        <f t="shared" si="31"/>
        <v>0.78510098916466831</v>
      </c>
      <c r="P185" s="7">
        <f t="shared" si="32"/>
        <v>0.65542169779554527</v>
      </c>
      <c r="Q185" s="7">
        <v>0</v>
      </c>
      <c r="R185" s="7">
        <v>0.43171185547491109</v>
      </c>
      <c r="S185" s="7">
        <v>1.5771938802788679</v>
      </c>
      <c r="T185" s="7">
        <v>0</v>
      </c>
      <c r="U185" s="7">
        <v>1.4652143131073088E-3</v>
      </c>
      <c r="V185" s="7">
        <v>0.64724559843942331</v>
      </c>
      <c r="W185" s="7">
        <v>0.34027983841501475</v>
      </c>
      <c r="X185" s="7">
        <v>2.7505205378286176E-4</v>
      </c>
      <c r="Y185" s="7">
        <v>1.8285610248928229E-3</v>
      </c>
      <c r="AD185" s="7"/>
      <c r="AJ185" s="7"/>
      <c r="AK185" s="7"/>
    </row>
    <row r="186" spans="2:37">
      <c r="B186" s="14" t="s">
        <v>137</v>
      </c>
      <c r="C186" s="3" t="s">
        <v>427</v>
      </c>
      <c r="D186" s="2" t="s">
        <v>139</v>
      </c>
      <c r="E186" s="1">
        <v>0.11</v>
      </c>
      <c r="F186" s="1">
        <v>7.1</v>
      </c>
      <c r="G186" s="1">
        <v>63.34</v>
      </c>
      <c r="H186" s="1">
        <v>0</v>
      </c>
      <c r="I186" s="1">
        <v>0.05</v>
      </c>
      <c r="J186" s="1">
        <v>10.77</v>
      </c>
      <c r="K186" s="1">
        <v>15.059999999999997</v>
      </c>
      <c r="L186" s="1">
        <v>0.1</v>
      </c>
      <c r="M186" s="1">
        <v>0.08</v>
      </c>
      <c r="N186" s="1">
        <f t="shared" si="30"/>
        <v>96.609999999999985</v>
      </c>
      <c r="O186" s="7">
        <f t="shared" si="31"/>
        <v>0.85682908586744699</v>
      </c>
      <c r="P186" s="7">
        <f t="shared" si="32"/>
        <v>0.56040161104544051</v>
      </c>
      <c r="Q186" s="7">
        <v>3.7760343227858091E-3</v>
      </c>
      <c r="R186" s="7">
        <v>0.28724820233541271</v>
      </c>
      <c r="S186" s="7">
        <v>1.7190825113839077</v>
      </c>
      <c r="T186" s="7">
        <v>0</v>
      </c>
      <c r="U186" s="7">
        <v>1.2907258310203282E-3</v>
      </c>
      <c r="V186" s="7">
        <v>0.55114706232890975</v>
      </c>
      <c r="W186" s="7">
        <v>0.43233880114092182</v>
      </c>
      <c r="X186" s="7">
        <v>2.9075620202467811E-3</v>
      </c>
      <c r="Y186" s="7">
        <v>2.2091006367955576E-3</v>
      </c>
      <c r="AD186" s="7"/>
      <c r="AJ186" s="7"/>
      <c r="AK186" s="7"/>
    </row>
    <row r="187" spans="2:37">
      <c r="B187" s="14" t="s">
        <v>137</v>
      </c>
      <c r="C187" s="3" t="s">
        <v>427</v>
      </c>
      <c r="D187" s="2" t="s">
        <v>139</v>
      </c>
      <c r="E187" s="1">
        <v>0.03</v>
      </c>
      <c r="F187" s="1">
        <v>11.02</v>
      </c>
      <c r="G187" s="1">
        <v>60.55</v>
      </c>
      <c r="H187" s="1">
        <v>0.44484912081036393</v>
      </c>
      <c r="I187" s="1">
        <v>0.08</v>
      </c>
      <c r="J187" s="1">
        <v>12.89</v>
      </c>
      <c r="K187" s="1">
        <v>13.679719862668433</v>
      </c>
      <c r="L187" s="1">
        <v>0.03</v>
      </c>
      <c r="M187" s="1">
        <v>0.12</v>
      </c>
      <c r="N187" s="1">
        <f t="shared" si="30"/>
        <v>98.844568983478794</v>
      </c>
      <c r="O187" s="7">
        <f t="shared" si="31"/>
        <v>0.78659718554308877</v>
      </c>
      <c r="P187" s="7">
        <f t="shared" si="32"/>
        <v>0.62682203612193288</v>
      </c>
      <c r="Q187" s="7">
        <v>9.7758395458679304E-4</v>
      </c>
      <c r="R187" s="7">
        <v>0.42322384378359013</v>
      </c>
      <c r="S187" s="7">
        <v>1.5599920048951281</v>
      </c>
      <c r="T187" s="7">
        <v>1.090819377304264E-2</v>
      </c>
      <c r="U187" s="7">
        <v>1.9603948195326838E-3</v>
      </c>
      <c r="V187" s="7">
        <v>0.62617290717411034</v>
      </c>
      <c r="W187" s="7">
        <v>0.37279150551335893</v>
      </c>
      <c r="X187" s="7">
        <v>8.2801804975343393E-4</v>
      </c>
      <c r="Y187" s="7">
        <v>3.1455480368966886E-3</v>
      </c>
      <c r="AD187" s="7"/>
      <c r="AJ187" s="7"/>
      <c r="AK187" s="7"/>
    </row>
    <row r="188" spans="2:37">
      <c r="B188" s="14" t="s">
        <v>137</v>
      </c>
      <c r="C188" s="3" t="s">
        <v>427</v>
      </c>
      <c r="D188" s="2" t="s">
        <v>139</v>
      </c>
      <c r="E188" s="1">
        <v>0.03</v>
      </c>
      <c r="F188" s="1">
        <v>9.19</v>
      </c>
      <c r="G188" s="1">
        <v>62.19</v>
      </c>
      <c r="H188" s="1">
        <v>0</v>
      </c>
      <c r="I188" s="1">
        <v>7.0000000000000007E-2</v>
      </c>
      <c r="J188" s="1">
        <v>12.14</v>
      </c>
      <c r="K188" s="1">
        <v>14.32</v>
      </c>
      <c r="L188" s="1">
        <v>0.04</v>
      </c>
      <c r="M188" s="1">
        <v>0</v>
      </c>
      <c r="N188" s="1">
        <f t="shared" si="30"/>
        <v>97.98</v>
      </c>
      <c r="O188" s="7">
        <f t="shared" si="31"/>
        <v>0.81948398663407562</v>
      </c>
      <c r="P188" s="7">
        <f t="shared" si="32"/>
        <v>0.60178747035382796</v>
      </c>
      <c r="Q188" s="7">
        <v>9.9788652358486873E-4</v>
      </c>
      <c r="R188" s="7">
        <v>0.36027251963267409</v>
      </c>
      <c r="S188" s="7">
        <v>1.6355200580726894</v>
      </c>
      <c r="T188" s="7">
        <v>0</v>
      </c>
      <c r="U188" s="7">
        <v>1.7509699467460184E-3</v>
      </c>
      <c r="V188" s="7">
        <v>0.60198703106296747</v>
      </c>
      <c r="W188" s="7">
        <v>0.39834458220412533</v>
      </c>
      <c r="X188" s="7">
        <v>1.1269525572129855E-3</v>
      </c>
      <c r="Y188" s="7">
        <v>0</v>
      </c>
      <c r="AD188" s="7"/>
      <c r="AJ188" s="7"/>
      <c r="AK188" s="7"/>
    </row>
    <row r="189" spans="2:37">
      <c r="B189" s="14" t="s">
        <v>137</v>
      </c>
      <c r="C189" s="3" t="s">
        <v>427</v>
      </c>
      <c r="D189" s="2" t="s">
        <v>139</v>
      </c>
      <c r="E189" s="1">
        <v>0.03</v>
      </c>
      <c r="F189" s="1">
        <v>10.039999999999999</v>
      </c>
      <c r="G189" s="1">
        <v>61.58</v>
      </c>
      <c r="H189" s="1">
        <v>0.23126343601760349</v>
      </c>
      <c r="I189" s="1">
        <v>0.08</v>
      </c>
      <c r="J189" s="1">
        <v>12.69</v>
      </c>
      <c r="K189" s="1">
        <v>13.85190661372947</v>
      </c>
      <c r="L189" s="1">
        <v>0.03</v>
      </c>
      <c r="M189" s="1">
        <v>0</v>
      </c>
      <c r="N189" s="1">
        <f t="shared" si="30"/>
        <v>98.533170049747056</v>
      </c>
      <c r="O189" s="7">
        <f t="shared" si="31"/>
        <v>0.80448057986272659</v>
      </c>
      <c r="P189" s="7">
        <f t="shared" si="32"/>
        <v>0.62021508731418651</v>
      </c>
      <c r="Q189" s="7">
        <v>9.8563546955045831E-4</v>
      </c>
      <c r="R189" s="7">
        <v>0.38876262382532556</v>
      </c>
      <c r="S189" s="7">
        <v>1.5995954817397218</v>
      </c>
      <c r="T189" s="7">
        <v>5.7175416978356708E-3</v>
      </c>
      <c r="U189" s="7">
        <v>1.9765408990075977E-3</v>
      </c>
      <c r="V189" s="7">
        <v>0.62153449484016088</v>
      </c>
      <c r="W189" s="7">
        <v>0.38059284380890041</v>
      </c>
      <c r="X189" s="7">
        <v>8.348377194979037E-4</v>
      </c>
      <c r="Y189" s="7">
        <v>0</v>
      </c>
      <c r="AD189" s="7"/>
      <c r="AJ189" s="7"/>
      <c r="AK189" s="7"/>
    </row>
    <row r="190" spans="2:37">
      <c r="B190" s="14" t="s">
        <v>137</v>
      </c>
      <c r="C190" s="3" t="s">
        <v>427</v>
      </c>
      <c r="D190" s="2" t="s">
        <v>139</v>
      </c>
      <c r="E190" s="1">
        <v>0.01</v>
      </c>
      <c r="F190" s="1">
        <v>10.44</v>
      </c>
      <c r="G190" s="1">
        <v>61</v>
      </c>
      <c r="H190" s="1">
        <v>5.6315067798746531E-2</v>
      </c>
      <c r="I190" s="1">
        <v>0.11</v>
      </c>
      <c r="J190" s="1">
        <v>12.65</v>
      </c>
      <c r="K190" s="1">
        <v>13.81932708188508</v>
      </c>
      <c r="L190" s="1">
        <v>0.04</v>
      </c>
      <c r="M190" s="1">
        <v>0.03</v>
      </c>
      <c r="N190" s="1">
        <f t="shared" si="30"/>
        <v>98.155642149683842</v>
      </c>
      <c r="O190" s="7">
        <f t="shared" si="31"/>
        <v>0.79673415621744004</v>
      </c>
      <c r="P190" s="7">
        <f t="shared" si="32"/>
        <v>0.62002608695029759</v>
      </c>
      <c r="Q190" s="7">
        <v>3.2915978052711417E-4</v>
      </c>
      <c r="R190" s="7">
        <v>0.40500742519463867</v>
      </c>
      <c r="S190" s="7">
        <v>1.5874937135007947</v>
      </c>
      <c r="T190" s="7">
        <v>1.3948858635135508E-3</v>
      </c>
      <c r="U190" s="7">
        <v>2.7228279399988255E-3</v>
      </c>
      <c r="V190" s="7">
        <v>0.6207344303952792</v>
      </c>
      <c r="W190" s="7">
        <v>0.38040801096306059</v>
      </c>
      <c r="X190" s="7">
        <v>1.115199316643987E-3</v>
      </c>
      <c r="Y190" s="7">
        <v>7.943470455435579E-4</v>
      </c>
      <c r="AD190" s="7"/>
      <c r="AJ190" s="7"/>
      <c r="AK190" s="7"/>
    </row>
    <row r="191" spans="2:37">
      <c r="B191" s="14" t="s">
        <v>137</v>
      </c>
      <c r="C191" s="3" t="s">
        <v>427</v>
      </c>
      <c r="D191" s="2" t="s">
        <v>140</v>
      </c>
      <c r="E191" s="1">
        <v>0.01</v>
      </c>
      <c r="F191" s="1">
        <v>10.52</v>
      </c>
      <c r="G191" s="1">
        <v>60.16</v>
      </c>
      <c r="H191" s="1">
        <v>0.62284829095591621</v>
      </c>
      <c r="I191" s="1">
        <v>0.04</v>
      </c>
      <c r="J191" s="1">
        <v>12.38</v>
      </c>
      <c r="K191" s="1">
        <v>14.019554249345488</v>
      </c>
      <c r="L191" s="1">
        <v>0.08</v>
      </c>
      <c r="M191" s="1">
        <v>0.06</v>
      </c>
      <c r="N191" s="1">
        <f t="shared" si="30"/>
        <v>97.892402540301404</v>
      </c>
      <c r="O191" s="7">
        <f t="shared" ref="O191:O215" si="33">S191/(S191+R191)</f>
        <v>0.7932300668562553</v>
      </c>
      <c r="P191" s="7">
        <f t="shared" ref="P191:P215" si="34">V191/(V191+W191)</f>
        <v>0.61151835373230812</v>
      </c>
      <c r="Q191" s="7">
        <v>3.3051320556356069E-4</v>
      </c>
      <c r="R191" s="7">
        <v>0.40978898334914726</v>
      </c>
      <c r="S191" s="7">
        <v>1.5720706473944845</v>
      </c>
      <c r="T191" s="7">
        <v>1.5490962083873683E-2</v>
      </c>
      <c r="U191" s="7">
        <v>9.941903806836975E-4</v>
      </c>
      <c r="V191" s="7">
        <v>0.6099833862094165</v>
      </c>
      <c r="W191" s="7">
        <v>0.38750652147115738</v>
      </c>
      <c r="X191" s="7">
        <v>2.2395694905133433E-3</v>
      </c>
      <c r="Y191" s="7">
        <v>1.5952264151599073E-3</v>
      </c>
      <c r="AD191" s="7"/>
      <c r="AJ191" s="7"/>
      <c r="AK191" s="7"/>
    </row>
    <row r="192" spans="2:37">
      <c r="B192" s="14" t="s">
        <v>137</v>
      </c>
      <c r="C192" s="3" t="s">
        <v>427</v>
      </c>
      <c r="D192" s="2" t="s">
        <v>140</v>
      </c>
      <c r="E192" s="1">
        <v>0.03</v>
      </c>
      <c r="F192" s="1">
        <v>10.74</v>
      </c>
      <c r="G192" s="1">
        <v>59.98</v>
      </c>
      <c r="H192" s="1">
        <v>0.44360584285558186</v>
      </c>
      <c r="I192" s="1">
        <v>0.05</v>
      </c>
      <c r="J192" s="1">
        <v>12.37</v>
      </c>
      <c r="K192" s="1">
        <v>14.160838577862421</v>
      </c>
      <c r="L192" s="1">
        <v>0.06</v>
      </c>
      <c r="M192" s="1">
        <v>0.01</v>
      </c>
      <c r="N192" s="1">
        <f t="shared" si="30"/>
        <v>97.844444420718006</v>
      </c>
      <c r="O192" s="7">
        <f t="shared" si="33"/>
        <v>0.78931696542599705</v>
      </c>
      <c r="P192" s="7">
        <f t="shared" si="34"/>
        <v>0.60894119095802446</v>
      </c>
      <c r="Q192" s="7">
        <v>9.9093156006322108E-4</v>
      </c>
      <c r="R192" s="7">
        <v>0.41810215858572514</v>
      </c>
      <c r="S192" s="7">
        <v>1.5664057987404052</v>
      </c>
      <c r="T192" s="7">
        <v>1.1026227807521494E-2</v>
      </c>
      <c r="U192" s="7">
        <v>1.2419758731108726E-3</v>
      </c>
      <c r="V192" s="7">
        <v>0.60911690236580651</v>
      </c>
      <c r="W192" s="7">
        <v>0.39117164997782056</v>
      </c>
      <c r="X192" s="7">
        <v>1.6786470644344616E-3</v>
      </c>
      <c r="Y192" s="7">
        <v>2.6570802511222233E-4</v>
      </c>
      <c r="AD192" s="7"/>
      <c r="AJ192" s="7"/>
      <c r="AK192" s="7"/>
    </row>
    <row r="193" spans="2:37">
      <c r="B193" s="14" t="s">
        <v>137</v>
      </c>
      <c r="C193" s="3" t="s">
        <v>427</v>
      </c>
      <c r="D193" s="2" t="s">
        <v>140</v>
      </c>
      <c r="E193" s="1">
        <v>0.01</v>
      </c>
      <c r="F193" s="1">
        <v>10.62</v>
      </c>
      <c r="G193" s="1">
        <v>59.74</v>
      </c>
      <c r="H193" s="1">
        <v>0.59108892600097773</v>
      </c>
      <c r="I193" s="1">
        <v>0.06</v>
      </c>
      <c r="J193" s="1">
        <v>12.45</v>
      </c>
      <c r="K193" s="1">
        <v>13.848131675648073</v>
      </c>
      <c r="L193" s="1">
        <v>0.04</v>
      </c>
      <c r="M193" s="1">
        <v>0.04</v>
      </c>
      <c r="N193" s="1">
        <f t="shared" si="30"/>
        <v>97.399220601649077</v>
      </c>
      <c r="O193" s="7">
        <f t="shared" si="33"/>
        <v>0.79051622399012567</v>
      </c>
      <c r="P193" s="7">
        <f t="shared" si="34"/>
        <v>0.61577188653591175</v>
      </c>
      <c r="Q193" s="7">
        <v>3.3165336295015024E-4</v>
      </c>
      <c r="R193" s="7">
        <v>0.41511138512868945</v>
      </c>
      <c r="S193" s="7">
        <v>1.5664806647927449</v>
      </c>
      <c r="T193" s="7">
        <v>1.4751783361450777E-2</v>
      </c>
      <c r="U193" s="7">
        <v>1.496429995607372E-3</v>
      </c>
      <c r="V193" s="7">
        <v>0.61554853548507393</v>
      </c>
      <c r="W193" s="7">
        <v>0.38408874732091081</v>
      </c>
      <c r="X193" s="7">
        <v>1.1236476191969662E-3</v>
      </c>
      <c r="Y193" s="7">
        <v>1.0671529333754106E-3</v>
      </c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</row>
    <row r="194" spans="2:37">
      <c r="B194" s="14" t="s">
        <v>137</v>
      </c>
      <c r="C194" s="3" t="s">
        <v>427</v>
      </c>
      <c r="D194" s="2" t="s">
        <v>140</v>
      </c>
      <c r="E194" s="1">
        <v>0.02</v>
      </c>
      <c r="F194" s="1">
        <v>10.67</v>
      </c>
      <c r="G194" s="1">
        <v>59.63</v>
      </c>
      <c r="H194" s="1">
        <v>1.0638407051068064</v>
      </c>
      <c r="I194" s="1">
        <v>0.06</v>
      </c>
      <c r="J194" s="1">
        <v>12.6</v>
      </c>
      <c r="K194" s="1">
        <v>13.732744419133988</v>
      </c>
      <c r="L194" s="1">
        <v>0.05</v>
      </c>
      <c r="M194" s="1">
        <v>0.1</v>
      </c>
      <c r="N194" s="1">
        <f t="shared" si="30"/>
        <v>97.926585124240802</v>
      </c>
      <c r="O194" s="7">
        <f t="shared" si="33"/>
        <v>0.7894311302749546</v>
      </c>
      <c r="P194" s="7">
        <f t="shared" si="34"/>
        <v>0.62057360448421994</v>
      </c>
      <c r="Q194" s="7">
        <v>6.5950410458393872E-4</v>
      </c>
      <c r="R194" s="7">
        <v>0.41467480514773147</v>
      </c>
      <c r="S194" s="7">
        <v>1.5546324608750275</v>
      </c>
      <c r="T194" s="7">
        <v>2.6398023319145203E-2</v>
      </c>
      <c r="U194" s="7">
        <v>1.4878512244634245E-3</v>
      </c>
      <c r="V194" s="7">
        <v>0.61939343487964671</v>
      </c>
      <c r="W194" s="7">
        <v>0.37870482518806248</v>
      </c>
      <c r="X194" s="7">
        <v>1.3965074301797345E-3</v>
      </c>
      <c r="Y194" s="7">
        <v>2.6525878311599487E-3</v>
      </c>
      <c r="AD194" s="7"/>
      <c r="AJ194" s="7"/>
      <c r="AK194" s="7"/>
    </row>
    <row r="195" spans="2:37">
      <c r="B195" s="14" t="s">
        <v>137</v>
      </c>
      <c r="C195" s="3" t="s">
        <v>427</v>
      </c>
      <c r="D195" s="2" t="s">
        <v>140</v>
      </c>
      <c r="E195" s="1">
        <v>0.03</v>
      </c>
      <c r="F195" s="1">
        <v>10.9</v>
      </c>
      <c r="G195" s="1">
        <v>59.88</v>
      </c>
      <c r="H195" s="1">
        <v>0.4871580173915343</v>
      </c>
      <c r="I195" s="1">
        <v>0.05</v>
      </c>
      <c r="J195" s="1">
        <v>12.39</v>
      </c>
      <c r="K195" s="1">
        <v>14.161649851643109</v>
      </c>
      <c r="L195" s="1">
        <v>7.0000000000000007E-2</v>
      </c>
      <c r="M195" s="1">
        <v>0.05</v>
      </c>
      <c r="N195" s="1">
        <f t="shared" si="30"/>
        <v>98.018807869034632</v>
      </c>
      <c r="O195" s="7">
        <f t="shared" si="33"/>
        <v>0.78656732203981905</v>
      </c>
      <c r="P195" s="7">
        <f t="shared" si="34"/>
        <v>0.60931218988411295</v>
      </c>
      <c r="Q195" s="7">
        <v>9.8860848229159293E-4</v>
      </c>
      <c r="R195" s="7">
        <v>0.42333609392037513</v>
      </c>
      <c r="S195" s="7">
        <v>1.5601281907725009</v>
      </c>
      <c r="T195" s="7">
        <v>1.2080369816931835E-2</v>
      </c>
      <c r="U195" s="7">
        <v>1.2390642628039626E-3</v>
      </c>
      <c r="V195" s="7">
        <v>0.60867144741626922</v>
      </c>
      <c r="W195" s="7">
        <v>0.39027696937485784</v>
      </c>
      <c r="X195" s="7">
        <v>1.9538303745173882E-3</v>
      </c>
      <c r="Y195" s="7">
        <v>1.3254255794523872E-3</v>
      </c>
      <c r="AD195" s="7"/>
      <c r="AJ195" s="7"/>
      <c r="AK195" s="7"/>
    </row>
    <row r="196" spans="2:37">
      <c r="B196" s="14" t="s">
        <v>137</v>
      </c>
      <c r="C196" s="3" t="s">
        <v>427</v>
      </c>
      <c r="D196" s="2" t="s">
        <v>140</v>
      </c>
      <c r="E196" s="1">
        <v>0.03</v>
      </c>
      <c r="F196" s="1">
        <v>11.06</v>
      </c>
      <c r="G196" s="1">
        <v>59.51</v>
      </c>
      <c r="H196" s="1">
        <v>0.9021320582438549</v>
      </c>
      <c r="I196" s="1">
        <v>0.05</v>
      </c>
      <c r="J196" s="1">
        <v>12.57</v>
      </c>
      <c r="K196" s="1">
        <v>13.958251640225244</v>
      </c>
      <c r="L196" s="1">
        <v>0.02</v>
      </c>
      <c r="M196" s="1">
        <v>0.11</v>
      </c>
      <c r="N196" s="1">
        <f t="shared" si="30"/>
        <v>98.210383698469073</v>
      </c>
      <c r="O196" s="7">
        <f t="shared" si="33"/>
        <v>0.78305965244080034</v>
      </c>
      <c r="P196" s="7">
        <f t="shared" si="34"/>
        <v>0.61616737084161932</v>
      </c>
      <c r="Q196" s="7">
        <v>9.8522697906091748E-4</v>
      </c>
      <c r="R196" s="7">
        <v>0.42808093919611323</v>
      </c>
      <c r="S196" s="7">
        <v>1.5451847258240674</v>
      </c>
      <c r="T196" s="7">
        <v>2.2294228854289777E-2</v>
      </c>
      <c r="U196" s="7">
        <v>1.2348260837040082E-3</v>
      </c>
      <c r="V196" s="7">
        <v>0.61540194483425525</v>
      </c>
      <c r="W196" s="7">
        <v>0.38335581800164664</v>
      </c>
      <c r="X196" s="7">
        <v>5.5632781746525707E-4</v>
      </c>
      <c r="Y196" s="7">
        <v>2.9059624093972858E-3</v>
      </c>
      <c r="AD196" s="7"/>
      <c r="AJ196" s="7"/>
      <c r="AK196" s="7"/>
    </row>
    <row r="197" spans="2:37">
      <c r="B197" s="14" t="s">
        <v>137</v>
      </c>
      <c r="C197" s="3" t="s">
        <v>427</v>
      </c>
      <c r="D197" s="2" t="s">
        <v>140</v>
      </c>
      <c r="E197" s="1">
        <v>0.03</v>
      </c>
      <c r="F197" s="1">
        <v>10.81</v>
      </c>
      <c r="G197" s="1">
        <v>59.48</v>
      </c>
      <c r="H197" s="1">
        <v>0.72226645112782162</v>
      </c>
      <c r="I197" s="1">
        <v>0.09</v>
      </c>
      <c r="J197" s="1">
        <v>12.53</v>
      </c>
      <c r="K197" s="1">
        <v>13.780096694086378</v>
      </c>
      <c r="L197" s="1">
        <v>0.06</v>
      </c>
      <c r="M197" s="1">
        <v>0.12</v>
      </c>
      <c r="N197" s="1">
        <f t="shared" si="30"/>
        <v>97.622363145214209</v>
      </c>
      <c r="O197" s="7">
        <f t="shared" si="33"/>
        <v>0.78683391354309262</v>
      </c>
      <c r="P197" s="7">
        <f t="shared" si="34"/>
        <v>0.61844903371009186</v>
      </c>
      <c r="Q197" s="7">
        <v>9.9163519893864316E-4</v>
      </c>
      <c r="R197" s="7">
        <v>0.42112603943418409</v>
      </c>
      <c r="S197" s="7">
        <v>1.5544510630676098</v>
      </c>
      <c r="T197" s="7">
        <v>1.7965339117260726E-2</v>
      </c>
      <c r="U197" s="7">
        <v>2.2371439915338819E-3</v>
      </c>
      <c r="V197" s="7">
        <v>0.61743365157681007</v>
      </c>
      <c r="W197" s="7">
        <v>0.38092452819559497</v>
      </c>
      <c r="X197" s="7">
        <v>1.6798390350813281E-3</v>
      </c>
      <c r="Y197" s="7">
        <v>3.1907603829867998E-3</v>
      </c>
      <c r="AD197" s="7"/>
      <c r="AJ197" s="7"/>
      <c r="AK197" s="7"/>
    </row>
    <row r="198" spans="2:37">
      <c r="B198" s="14" t="s">
        <v>137</v>
      </c>
      <c r="C198" s="3" t="s">
        <v>427</v>
      </c>
      <c r="D198" s="2" t="s">
        <v>140</v>
      </c>
      <c r="E198" s="1">
        <v>0</v>
      </c>
      <c r="F198" s="1">
        <v>9.75</v>
      </c>
      <c r="G198" s="1">
        <v>60.91</v>
      </c>
      <c r="H198" s="1">
        <v>0.35502470128312275</v>
      </c>
      <c r="I198" s="1">
        <v>0.04</v>
      </c>
      <c r="J198" s="1">
        <v>12.16</v>
      </c>
      <c r="K198" s="1">
        <v>14.140544864454649</v>
      </c>
      <c r="L198" s="1">
        <v>0.01</v>
      </c>
      <c r="M198" s="1">
        <v>7.0000000000000007E-2</v>
      </c>
      <c r="N198" s="1">
        <f t="shared" si="30"/>
        <v>97.435569565737779</v>
      </c>
      <c r="O198" s="7">
        <f t="shared" si="33"/>
        <v>0.80735388212822456</v>
      </c>
      <c r="P198" s="7">
        <f t="shared" si="34"/>
        <v>0.60519901360174355</v>
      </c>
      <c r="Q198" s="7">
        <v>0</v>
      </c>
      <c r="R198" s="7">
        <v>0.38318951271217233</v>
      </c>
      <c r="S198" s="7">
        <v>1.6058955357974578</v>
      </c>
      <c r="T198" s="7">
        <v>8.9087986712232947E-3</v>
      </c>
      <c r="U198" s="7">
        <v>1.0030764095737355E-3</v>
      </c>
      <c r="V198" s="7">
        <v>0.60449873551542732</v>
      </c>
      <c r="W198" s="7">
        <v>0.3943441606714837</v>
      </c>
      <c r="X198" s="7">
        <v>2.824483327315703E-4</v>
      </c>
      <c r="Y198" s="7">
        <v>1.8777318899303209E-3</v>
      </c>
      <c r="AD198" s="7"/>
      <c r="AJ198" s="7"/>
      <c r="AK198" s="7"/>
    </row>
    <row r="199" spans="2:37">
      <c r="B199" s="14" t="s">
        <v>137</v>
      </c>
      <c r="C199" s="3" t="s">
        <v>427</v>
      </c>
      <c r="D199" s="2" t="s">
        <v>140</v>
      </c>
      <c r="E199" s="1">
        <v>0.01</v>
      </c>
      <c r="F199" s="1">
        <v>10.84</v>
      </c>
      <c r="G199" s="1">
        <v>59.7</v>
      </c>
      <c r="H199" s="1">
        <v>0.91905179028488737</v>
      </c>
      <c r="I199" s="1">
        <v>0.03</v>
      </c>
      <c r="J199" s="1">
        <v>12.56</v>
      </c>
      <c r="K199" s="1">
        <v>13.82302707902422</v>
      </c>
      <c r="L199" s="1">
        <v>0.06</v>
      </c>
      <c r="M199" s="1">
        <v>0.08</v>
      </c>
      <c r="N199" s="1">
        <f t="shared" si="30"/>
        <v>98.022078869309098</v>
      </c>
      <c r="O199" s="7">
        <f t="shared" si="33"/>
        <v>0.78698827061792209</v>
      </c>
      <c r="P199" s="7">
        <f t="shared" si="34"/>
        <v>0.61827932019534759</v>
      </c>
      <c r="Q199" s="7">
        <v>3.293088559318291E-4</v>
      </c>
      <c r="R199" s="7">
        <v>0.4207154054604228</v>
      </c>
      <c r="S199" s="7">
        <v>1.5543655287250739</v>
      </c>
      <c r="T199" s="7">
        <v>2.2774596593546192E-2</v>
      </c>
      <c r="U199" s="7">
        <v>7.4292575454693195E-4</v>
      </c>
      <c r="V199" s="7">
        <v>0.61659726650528957</v>
      </c>
      <c r="W199" s="7">
        <v>0.38068219338425274</v>
      </c>
      <c r="X199" s="7">
        <v>1.6735565802353739E-3</v>
      </c>
      <c r="Y199" s="7">
        <v>2.1192181407005553E-3</v>
      </c>
      <c r="AD199" s="7"/>
      <c r="AJ199" s="7"/>
      <c r="AK199" s="7"/>
    </row>
    <row r="200" spans="2:37">
      <c r="B200" s="14" t="s">
        <v>137</v>
      </c>
      <c r="C200" s="3" t="s">
        <v>427</v>
      </c>
      <c r="D200" s="2" t="s">
        <v>140</v>
      </c>
      <c r="E200" s="1">
        <v>0</v>
      </c>
      <c r="F200" s="1">
        <v>10.97</v>
      </c>
      <c r="G200" s="1">
        <v>59.42</v>
      </c>
      <c r="H200" s="1">
        <v>0.98028781057674585</v>
      </c>
      <c r="I200" s="1">
        <v>0.05</v>
      </c>
      <c r="J200" s="1">
        <v>12.55</v>
      </c>
      <c r="K200" s="1">
        <v>13.897926233669255</v>
      </c>
      <c r="L200" s="1">
        <v>0.05</v>
      </c>
      <c r="M200" s="1">
        <v>0.03</v>
      </c>
      <c r="N200" s="1">
        <f t="shared" si="30"/>
        <v>97.948214044245987</v>
      </c>
      <c r="O200" s="7">
        <f t="shared" si="33"/>
        <v>0.78418843237273494</v>
      </c>
      <c r="P200" s="7">
        <f t="shared" si="34"/>
        <v>0.61681491760831708</v>
      </c>
      <c r="Q200" s="7">
        <v>0</v>
      </c>
      <c r="R200" s="7">
        <v>0.42584504628346442</v>
      </c>
      <c r="S200" s="7">
        <v>1.5473811851248294</v>
      </c>
      <c r="T200" s="7">
        <v>2.4296859891950184E-2</v>
      </c>
      <c r="U200" s="7">
        <v>1.2384543498779735E-3</v>
      </c>
      <c r="V200" s="7">
        <v>0.6162281318892624</v>
      </c>
      <c r="W200" s="7">
        <v>0.38282055240435042</v>
      </c>
      <c r="X200" s="7">
        <v>1.3949061624760738E-3</v>
      </c>
      <c r="Y200" s="7">
        <v>7.9486389378920241E-4</v>
      </c>
      <c r="AD200" s="7"/>
      <c r="AJ200" s="7"/>
      <c r="AK200" s="7"/>
    </row>
    <row r="201" spans="2:37">
      <c r="B201" s="14" t="s">
        <v>137</v>
      </c>
      <c r="C201" s="3" t="s">
        <v>427</v>
      </c>
      <c r="D201" s="2" t="s">
        <v>140</v>
      </c>
      <c r="E201" s="1">
        <v>0</v>
      </c>
      <c r="F201" s="1">
        <v>10.92</v>
      </c>
      <c r="G201" s="1">
        <v>59.25</v>
      </c>
      <c r="H201" s="1">
        <v>1.0769611719836305</v>
      </c>
      <c r="I201" s="1">
        <v>0.05</v>
      </c>
      <c r="J201" s="1">
        <v>12.57</v>
      </c>
      <c r="K201" s="1">
        <v>13.770938478563076</v>
      </c>
      <c r="L201" s="1">
        <v>0.05</v>
      </c>
      <c r="M201" s="1">
        <v>0.05</v>
      </c>
      <c r="N201" s="1">
        <f t="shared" si="30"/>
        <v>97.737899650546709</v>
      </c>
      <c r="O201" s="7">
        <f t="shared" si="33"/>
        <v>0.78447653955808128</v>
      </c>
      <c r="P201" s="7">
        <f t="shared" si="34"/>
        <v>0.61935759078973818</v>
      </c>
      <c r="Q201" s="7">
        <v>0</v>
      </c>
      <c r="R201" s="7">
        <v>0.42474762163180485</v>
      </c>
      <c r="S201" s="7">
        <v>1.5460244732523609</v>
      </c>
      <c r="T201" s="7">
        <v>2.674606760726661E-2</v>
      </c>
      <c r="U201" s="7">
        <v>1.2409187542838792E-3</v>
      </c>
      <c r="V201" s="7">
        <v>0.61843835730850438</v>
      </c>
      <c r="W201" s="7">
        <v>0.38007747022811833</v>
      </c>
      <c r="X201" s="7">
        <v>1.3976818908611932E-3</v>
      </c>
      <c r="Y201" s="7">
        <v>1.3274093267995955E-3</v>
      </c>
      <c r="AD201" s="7"/>
      <c r="AJ201" s="7"/>
      <c r="AK201" s="7"/>
    </row>
    <row r="202" spans="2:37">
      <c r="B202" s="14" t="s">
        <v>137</v>
      </c>
      <c r="C202" s="3" t="s">
        <v>427</v>
      </c>
      <c r="D202" s="2" t="s">
        <v>140</v>
      </c>
      <c r="E202" s="1">
        <v>0.01</v>
      </c>
      <c r="F202" s="1">
        <v>11.12</v>
      </c>
      <c r="G202" s="1">
        <v>59.45</v>
      </c>
      <c r="H202" s="1">
        <v>0.66921831717807367</v>
      </c>
      <c r="I202" s="1">
        <v>0.04</v>
      </c>
      <c r="J202" s="1">
        <v>12.6</v>
      </c>
      <c r="K202" s="1">
        <v>13.727829989150344</v>
      </c>
      <c r="L202" s="1">
        <v>0.04</v>
      </c>
      <c r="M202" s="1">
        <v>0.11</v>
      </c>
      <c r="N202" s="1">
        <f t="shared" si="30"/>
        <v>97.767048306328434</v>
      </c>
      <c r="O202" s="7">
        <f t="shared" si="33"/>
        <v>0.7819672233335212</v>
      </c>
      <c r="P202" s="7">
        <f t="shared" si="34"/>
        <v>0.6206578788761371</v>
      </c>
      <c r="Q202" s="7">
        <v>3.2952924583114034E-4</v>
      </c>
      <c r="R202" s="7">
        <v>0.431871429636911</v>
      </c>
      <c r="S202" s="7">
        <v>1.5488923630360489</v>
      </c>
      <c r="T202" s="7">
        <v>1.6594687615405945E-2</v>
      </c>
      <c r="U202" s="7">
        <v>9.9123060998623194E-4</v>
      </c>
      <c r="V202" s="7">
        <v>0.61897492388592568</v>
      </c>
      <c r="W202" s="7">
        <v>0.37831350981081746</v>
      </c>
      <c r="X202" s="7">
        <v>1.1164510718065217E-3</v>
      </c>
      <c r="Y202" s="7">
        <v>2.9158750872669372E-3</v>
      </c>
      <c r="AD202" s="7"/>
      <c r="AJ202" s="7"/>
      <c r="AK202" s="7"/>
    </row>
    <row r="203" spans="2:37">
      <c r="B203" s="14" t="s">
        <v>137</v>
      </c>
      <c r="C203" s="3" t="s">
        <v>427</v>
      </c>
      <c r="D203" s="2" t="s">
        <v>140</v>
      </c>
      <c r="E203" s="1">
        <v>0.03</v>
      </c>
      <c r="F203" s="1">
        <v>10.57</v>
      </c>
      <c r="G203" s="1">
        <v>60.2</v>
      </c>
      <c r="H203" s="1">
        <v>0.31955012165039925</v>
      </c>
      <c r="I203" s="1">
        <v>0.04</v>
      </c>
      <c r="J203" s="1">
        <v>12.46</v>
      </c>
      <c r="K203" s="1">
        <v>13.88246528183414</v>
      </c>
      <c r="L203" s="1">
        <v>0.05</v>
      </c>
      <c r="M203" s="1">
        <v>0.05</v>
      </c>
      <c r="N203" s="1">
        <f t="shared" si="30"/>
        <v>97.602015403484543</v>
      </c>
      <c r="O203" s="7">
        <f t="shared" si="33"/>
        <v>0.79256058682095787</v>
      </c>
      <c r="P203" s="7">
        <f t="shared" si="34"/>
        <v>0.61537590377194928</v>
      </c>
      <c r="Q203" s="7">
        <v>9.9314274757617157E-4</v>
      </c>
      <c r="R203" s="7">
        <v>0.41240234943511789</v>
      </c>
      <c r="S203" s="7">
        <v>1.5756593362155786</v>
      </c>
      <c r="T203" s="7">
        <v>7.9604332594511718E-3</v>
      </c>
      <c r="U203" s="7">
        <v>9.9579779735016385E-4</v>
      </c>
      <c r="V203" s="7">
        <v>0.61491772063005479</v>
      </c>
      <c r="W203" s="7">
        <v>0.38433772122412568</v>
      </c>
      <c r="X203" s="7">
        <v>1.4019940301399768E-3</v>
      </c>
      <c r="Y203" s="7">
        <v>1.3315046606051937E-3</v>
      </c>
      <c r="AD203" s="7"/>
      <c r="AJ203" s="7"/>
      <c r="AK203" s="7"/>
    </row>
    <row r="204" spans="2:37">
      <c r="B204" s="14" t="s">
        <v>137</v>
      </c>
      <c r="C204" s="3" t="s">
        <v>427</v>
      </c>
      <c r="D204" s="2" t="s">
        <v>140</v>
      </c>
      <c r="E204" s="1">
        <v>0.03</v>
      </c>
      <c r="F204" s="1">
        <v>11.09</v>
      </c>
      <c r="G204" s="1">
        <v>58.96</v>
      </c>
      <c r="H204" s="1">
        <v>1.0103374716565952</v>
      </c>
      <c r="I204" s="1">
        <v>0.03</v>
      </c>
      <c r="J204" s="1">
        <v>12.54</v>
      </c>
      <c r="K204" s="1">
        <v>13.81088721773977</v>
      </c>
      <c r="L204" s="1">
        <v>0.09</v>
      </c>
      <c r="M204" s="1">
        <v>0.01</v>
      </c>
      <c r="N204" s="1">
        <f t="shared" si="30"/>
        <v>97.571224689396374</v>
      </c>
      <c r="O204" s="7">
        <f t="shared" si="33"/>
        <v>0.78101524172184311</v>
      </c>
      <c r="P204" s="7">
        <f t="shared" si="34"/>
        <v>0.61811055752387989</v>
      </c>
      <c r="Q204" s="7">
        <v>9.9089163897364617E-4</v>
      </c>
      <c r="R204" s="7">
        <v>0.43171006894953934</v>
      </c>
      <c r="S204" s="7">
        <v>1.5397059891542684</v>
      </c>
      <c r="T204" s="7">
        <v>2.5111847612232729E-2</v>
      </c>
      <c r="U204" s="7">
        <v>7.4515550300610568E-4</v>
      </c>
      <c r="V204" s="7">
        <v>0.61746307476350504</v>
      </c>
      <c r="W204" s="7">
        <v>0.38148940590116986</v>
      </c>
      <c r="X204" s="7">
        <v>2.5178691566191138E-3</v>
      </c>
      <c r="Y204" s="7">
        <v>2.656973206859039E-4</v>
      </c>
      <c r="AD204" s="7"/>
      <c r="AJ204" s="7"/>
      <c r="AK204" s="7"/>
    </row>
    <row r="205" spans="2:37">
      <c r="B205" s="14" t="s">
        <v>137</v>
      </c>
      <c r="C205" s="3" t="s">
        <v>427</v>
      </c>
      <c r="D205" s="2" t="s">
        <v>140</v>
      </c>
      <c r="E205" s="1">
        <v>0.03</v>
      </c>
      <c r="F205" s="1">
        <v>10.45</v>
      </c>
      <c r="G205" s="1">
        <v>60.02</v>
      </c>
      <c r="H205" s="1">
        <v>0.92025857510497633</v>
      </c>
      <c r="I205" s="1">
        <v>0.05</v>
      </c>
      <c r="J205" s="1">
        <v>12.74</v>
      </c>
      <c r="K205" s="1">
        <v>13.501941200754674</v>
      </c>
      <c r="L205" s="1">
        <v>0.05</v>
      </c>
      <c r="M205" s="1">
        <v>0.05</v>
      </c>
      <c r="N205" s="1">
        <f t="shared" si="30"/>
        <v>97.812199775859639</v>
      </c>
      <c r="O205" s="7">
        <f t="shared" si="33"/>
        <v>0.79394203627436566</v>
      </c>
      <c r="P205" s="7">
        <f t="shared" si="34"/>
        <v>0.62714380169124551</v>
      </c>
      <c r="Q205" s="7">
        <v>9.9013810286862269E-4</v>
      </c>
      <c r="R205" s="7">
        <v>0.4064868793384292</v>
      </c>
      <c r="S205" s="7">
        <v>1.5661953309917935</v>
      </c>
      <c r="T205" s="7">
        <v>2.2855550663839708E-2</v>
      </c>
      <c r="U205" s="7">
        <v>1.2409814001000678E-3</v>
      </c>
      <c r="V205" s="7">
        <v>0.62683392411479466</v>
      </c>
      <c r="W205" s="7">
        <v>0.37267196659860297</v>
      </c>
      <c r="X205" s="7">
        <v>1.3977524506158287E-3</v>
      </c>
      <c r="Y205" s="7">
        <v>1.3274763389552315E-3</v>
      </c>
      <c r="AD205" s="7"/>
      <c r="AJ205" s="7"/>
      <c r="AK205" s="7"/>
    </row>
    <row r="206" spans="2:37">
      <c r="B206" s="14" t="s">
        <v>137</v>
      </c>
      <c r="C206" s="3" t="s">
        <v>427</v>
      </c>
      <c r="D206" s="2" t="s">
        <v>141</v>
      </c>
      <c r="E206" s="1">
        <v>0.01</v>
      </c>
      <c r="F206" s="1">
        <v>10.01</v>
      </c>
      <c r="G206" s="1">
        <v>60.03</v>
      </c>
      <c r="H206" s="1">
        <v>1.1754688436170089</v>
      </c>
      <c r="I206" s="1">
        <v>0.04</v>
      </c>
      <c r="J206" s="1">
        <v>12.04</v>
      </c>
      <c r="K206" s="1">
        <v>14.482300190916707</v>
      </c>
      <c r="L206" s="1">
        <v>0.08</v>
      </c>
      <c r="M206" s="1">
        <v>0.03</v>
      </c>
      <c r="N206" s="1">
        <f t="shared" si="30"/>
        <v>97.897769034533709</v>
      </c>
      <c r="O206" s="7">
        <f t="shared" si="33"/>
        <v>0.80091722868089843</v>
      </c>
      <c r="P206" s="7">
        <f t="shared" si="34"/>
        <v>0.59709539640647002</v>
      </c>
      <c r="Q206" s="7">
        <v>3.3209380163469454E-4</v>
      </c>
      <c r="R206" s="7">
        <v>0.39178749480518577</v>
      </c>
      <c r="S206" s="7">
        <v>1.576175338991245</v>
      </c>
      <c r="T206" s="7">
        <v>2.9375088909284308E-2</v>
      </c>
      <c r="U206" s="7">
        <v>9.9894484550754102E-4</v>
      </c>
      <c r="V206" s="7">
        <v>0.59606799309985048</v>
      </c>
      <c r="W206" s="7">
        <v>0.40221133828873024</v>
      </c>
      <c r="X206" s="7">
        <v>2.2502796669243005E-3</v>
      </c>
      <c r="Y206" s="7">
        <v>8.0142759163772737E-4</v>
      </c>
      <c r="AD206" s="7"/>
      <c r="AJ206" s="7"/>
      <c r="AK206" s="7"/>
    </row>
    <row r="207" spans="2:37">
      <c r="B207" s="14" t="s">
        <v>137</v>
      </c>
      <c r="C207" s="3" t="s">
        <v>427</v>
      </c>
      <c r="D207" s="2" t="s">
        <v>141</v>
      </c>
      <c r="E207" s="1">
        <v>0.01</v>
      </c>
      <c r="F207" s="1">
        <v>9.7100000000000009</v>
      </c>
      <c r="G207" s="1">
        <v>59.13</v>
      </c>
      <c r="H207" s="1">
        <v>1.2096711883116902</v>
      </c>
      <c r="I207" s="1">
        <v>0.09</v>
      </c>
      <c r="J207" s="1">
        <v>9.98</v>
      </c>
      <c r="K207" s="1">
        <v>17.591524544543599</v>
      </c>
      <c r="L207" s="1">
        <v>0.13</v>
      </c>
      <c r="M207" s="1">
        <v>0.01</v>
      </c>
      <c r="N207" s="1">
        <f t="shared" si="30"/>
        <v>97.861195732855307</v>
      </c>
      <c r="O207" s="7">
        <f t="shared" si="33"/>
        <v>0.80334908849344444</v>
      </c>
      <c r="P207" s="7">
        <f t="shared" si="34"/>
        <v>0.50280890219679675</v>
      </c>
      <c r="Q207" s="7">
        <v>3.3749723622896182E-4</v>
      </c>
      <c r="R207" s="7">
        <v>0.38622926115129219</v>
      </c>
      <c r="S207" s="7">
        <v>1.5778056786939614</v>
      </c>
      <c r="T207" s="7">
        <v>3.0721672496991204E-2</v>
      </c>
      <c r="U207" s="7">
        <v>2.2841965926492804E-3</v>
      </c>
      <c r="V207" s="7">
        <v>0.50212206658256442</v>
      </c>
      <c r="W207" s="7">
        <v>0.49651193609473199</v>
      </c>
      <c r="X207" s="7">
        <v>3.7162019961229698E-3</v>
      </c>
      <c r="Y207" s="7">
        <v>2.7148915545744458E-4</v>
      </c>
      <c r="AD207" s="7"/>
      <c r="AJ207" s="7"/>
      <c r="AK207" s="7"/>
    </row>
    <row r="208" spans="2:37">
      <c r="B208" s="14" t="s">
        <v>137</v>
      </c>
      <c r="C208" s="3" t="s">
        <v>427</v>
      </c>
      <c r="D208" s="2" t="s">
        <v>141</v>
      </c>
      <c r="E208" s="1">
        <v>0.04</v>
      </c>
      <c r="F208" s="1">
        <v>10.4</v>
      </c>
      <c r="G208" s="1">
        <v>57.84</v>
      </c>
      <c r="H208" s="1">
        <v>1.7340581716254708</v>
      </c>
      <c r="I208" s="1">
        <v>7.0000000000000007E-2</v>
      </c>
      <c r="J208" s="1">
        <v>9.8800000000000008</v>
      </c>
      <c r="K208" s="1">
        <v>17.819675362705603</v>
      </c>
      <c r="L208" s="1">
        <v>0.17</v>
      </c>
      <c r="M208" s="1">
        <v>7.0000000000000007E-2</v>
      </c>
      <c r="N208" s="1">
        <f t="shared" si="30"/>
        <v>98.023733534331072</v>
      </c>
      <c r="O208" s="7">
        <f t="shared" si="33"/>
        <v>0.78862412393310355</v>
      </c>
      <c r="P208" s="7">
        <f t="shared" si="34"/>
        <v>0.49706982609887962</v>
      </c>
      <c r="Q208" s="7">
        <v>1.3450450326407879E-3</v>
      </c>
      <c r="R208" s="7">
        <v>0.41216005146702195</v>
      </c>
      <c r="S208" s="7">
        <v>1.5377315782503689</v>
      </c>
      <c r="T208" s="7">
        <v>4.387809798190645E-2</v>
      </c>
      <c r="U208" s="7">
        <v>1.7700911177104424E-3</v>
      </c>
      <c r="V208" s="7">
        <v>0.49527034383121027</v>
      </c>
      <c r="W208" s="7">
        <v>0.50110947611925405</v>
      </c>
      <c r="X208" s="7">
        <v>4.8418518205131621E-3</v>
      </c>
      <c r="Y208" s="7">
        <v>1.8934643793742248E-3</v>
      </c>
      <c r="AD208" s="7"/>
      <c r="AJ208" s="7"/>
      <c r="AK208" s="7"/>
    </row>
    <row r="209" spans="2:46">
      <c r="B209" s="14" t="s">
        <v>137</v>
      </c>
      <c r="C209" s="3" t="s">
        <v>427</v>
      </c>
      <c r="D209" s="2" t="s">
        <v>141</v>
      </c>
      <c r="E209" s="1">
        <v>0.03</v>
      </c>
      <c r="F209" s="1">
        <v>10.66</v>
      </c>
      <c r="G209" s="1">
        <v>58.71</v>
      </c>
      <c r="H209" s="1">
        <v>0.67017240032407388</v>
      </c>
      <c r="I209" s="1">
        <v>0.03</v>
      </c>
      <c r="J209" s="1">
        <v>9.82</v>
      </c>
      <c r="K209" s="1">
        <v>17.936971494629752</v>
      </c>
      <c r="L209" s="1">
        <v>0.17</v>
      </c>
      <c r="M209" s="1">
        <v>0.08</v>
      </c>
      <c r="N209" s="1">
        <f t="shared" si="30"/>
        <v>98.107143894953822</v>
      </c>
      <c r="O209" s="7">
        <f t="shared" si="33"/>
        <v>0.78699206372410724</v>
      </c>
      <c r="P209" s="7">
        <f t="shared" si="34"/>
        <v>0.49390704055800089</v>
      </c>
      <c r="Q209" s="7">
        <v>1.0068616530352732E-3</v>
      </c>
      <c r="R209" s="7">
        <v>0.42165909609577351</v>
      </c>
      <c r="S209" s="7">
        <v>1.5578873164361573</v>
      </c>
      <c r="T209" s="7">
        <v>1.6925534093975791E-2</v>
      </c>
      <c r="U209" s="7">
        <v>7.5716503401136509E-4</v>
      </c>
      <c r="V209" s="7">
        <v>0.49132467937592295</v>
      </c>
      <c r="W209" s="7">
        <v>0.5034468849671152</v>
      </c>
      <c r="X209" s="7">
        <v>4.8326262288108648E-3</v>
      </c>
      <c r="Y209" s="7">
        <v>2.1598361151977975E-3</v>
      </c>
      <c r="AD209" s="7"/>
      <c r="AJ209" s="7"/>
      <c r="AK209" s="7"/>
    </row>
    <row r="210" spans="2:46">
      <c r="B210" s="14" t="s">
        <v>137</v>
      </c>
      <c r="C210" s="3" t="s">
        <v>427</v>
      </c>
      <c r="D210" s="2" t="s">
        <v>141</v>
      </c>
      <c r="E210" s="1">
        <v>0.05</v>
      </c>
      <c r="F210" s="1">
        <v>12.14</v>
      </c>
      <c r="G210" s="1">
        <v>56.72</v>
      </c>
      <c r="H210" s="1">
        <v>0.89539795832112101</v>
      </c>
      <c r="I210" s="1">
        <v>0.03</v>
      </c>
      <c r="J210" s="1">
        <v>10.119999999999999</v>
      </c>
      <c r="K210" s="1">
        <v>17.674311057487806</v>
      </c>
      <c r="L210" s="1">
        <v>0.14000000000000001</v>
      </c>
      <c r="M210" s="1">
        <v>0.09</v>
      </c>
      <c r="N210" s="1">
        <f t="shared" si="30"/>
        <v>97.859709015808946</v>
      </c>
      <c r="O210" s="7">
        <f t="shared" si="33"/>
        <v>0.75811967649640954</v>
      </c>
      <c r="P210" s="7">
        <f t="shared" si="34"/>
        <v>0.50511764476557031</v>
      </c>
      <c r="Q210" s="7">
        <v>1.6674583588871651E-3</v>
      </c>
      <c r="R210" s="7">
        <v>0.47715491560436007</v>
      </c>
      <c r="S210" s="7">
        <v>1.4955351680405671</v>
      </c>
      <c r="T210" s="7">
        <v>2.2470275136713624E-2</v>
      </c>
      <c r="U210" s="7">
        <v>7.5236225029325164E-4</v>
      </c>
      <c r="V210" s="7">
        <v>0.50312286049244581</v>
      </c>
      <c r="W210" s="7">
        <v>0.49292799163320045</v>
      </c>
      <c r="X210" s="7">
        <v>3.9545654501585269E-3</v>
      </c>
      <c r="Y210" s="7">
        <v>2.4144030333739176E-3</v>
      </c>
      <c r="AD210" s="7"/>
      <c r="AJ210" s="7"/>
      <c r="AK210" s="7"/>
    </row>
    <row r="211" spans="2:46">
      <c r="B211" s="14" t="s">
        <v>137</v>
      </c>
      <c r="C211" s="3" t="s">
        <v>427</v>
      </c>
      <c r="D211" s="2" t="s">
        <v>141</v>
      </c>
      <c r="E211" s="1">
        <v>0.02</v>
      </c>
      <c r="F211" s="1">
        <v>10.98</v>
      </c>
      <c r="G211" s="1">
        <v>58.39</v>
      </c>
      <c r="H211" s="1">
        <v>0.7252036067500035</v>
      </c>
      <c r="I211" s="1">
        <v>0.03</v>
      </c>
      <c r="J211" s="1">
        <v>10.039999999999999</v>
      </c>
      <c r="K211" s="1">
        <v>17.707453809115243</v>
      </c>
      <c r="L211" s="1">
        <v>0.15</v>
      </c>
      <c r="M211" s="1">
        <v>0.01</v>
      </c>
      <c r="N211" s="1">
        <f t="shared" si="30"/>
        <v>98.052657415865255</v>
      </c>
      <c r="O211" s="7">
        <f t="shared" si="33"/>
        <v>0.78105863925770813</v>
      </c>
      <c r="P211" s="7">
        <f t="shared" si="34"/>
        <v>0.50266530148491029</v>
      </c>
      <c r="Q211" s="7">
        <v>6.6960559442412286E-4</v>
      </c>
      <c r="R211" s="7">
        <v>0.43325854865620517</v>
      </c>
      <c r="S211" s="7">
        <v>1.5456208516877912</v>
      </c>
      <c r="T211" s="7">
        <v>1.8270748128989212E-2</v>
      </c>
      <c r="U211" s="7">
        <v>7.5532016908371586E-4</v>
      </c>
      <c r="V211" s="7">
        <v>0.50110800000403866</v>
      </c>
      <c r="W211" s="7">
        <v>0.49579391171282094</v>
      </c>
      <c r="X211" s="7">
        <v>4.2536923488587118E-3</v>
      </c>
      <c r="Y211" s="7">
        <v>2.6932169778785462E-4</v>
      </c>
      <c r="AD211" s="7"/>
      <c r="AJ211" s="7"/>
      <c r="AK211" s="7"/>
    </row>
    <row r="212" spans="2:46">
      <c r="B212" s="14" t="s">
        <v>137</v>
      </c>
      <c r="C212" s="3" t="s">
        <v>427</v>
      </c>
      <c r="D212" s="2" t="s">
        <v>141</v>
      </c>
      <c r="E212" s="1">
        <v>0.01</v>
      </c>
      <c r="F212" s="1">
        <v>12.77</v>
      </c>
      <c r="G212" s="1">
        <v>55.76</v>
      </c>
      <c r="H212" s="1">
        <v>0.79798427897320268</v>
      </c>
      <c r="I212" s="1">
        <v>0.05</v>
      </c>
      <c r="J212" s="1">
        <v>9.91</v>
      </c>
      <c r="K212" s="1">
        <v>18.031964958829295</v>
      </c>
      <c r="L212" s="1">
        <v>0.13</v>
      </c>
      <c r="M212" s="1">
        <v>0</v>
      </c>
      <c r="N212" s="1">
        <f t="shared" si="30"/>
        <v>97.459949237802476</v>
      </c>
      <c r="O212" s="7">
        <f t="shared" si="33"/>
        <v>0.74549637357997156</v>
      </c>
      <c r="P212" s="7">
        <f t="shared" si="34"/>
        <v>0.49486722957947499</v>
      </c>
      <c r="Q212" s="7">
        <v>3.3427051614144638E-4</v>
      </c>
      <c r="R212" s="7">
        <v>0.50308884971859558</v>
      </c>
      <c r="S212" s="7">
        <v>1.473656459553762</v>
      </c>
      <c r="T212" s="7">
        <v>2.0072418578871876E-2</v>
      </c>
      <c r="U212" s="7">
        <v>1.2568655582435226E-3</v>
      </c>
      <c r="V212" s="7">
        <v>0.49383318653150854</v>
      </c>
      <c r="W212" s="7">
        <v>0.50407727715216444</v>
      </c>
      <c r="X212" s="7">
        <v>3.6806723907130455E-3</v>
      </c>
      <c r="Y212" s="7">
        <v>0</v>
      </c>
      <c r="AD212" s="7"/>
      <c r="AJ212" s="7"/>
      <c r="AK212" s="7"/>
    </row>
    <row r="213" spans="2:46">
      <c r="B213" s="14" t="s">
        <v>137</v>
      </c>
      <c r="C213" s="3" t="s">
        <v>427</v>
      </c>
      <c r="D213" s="2" t="s">
        <v>141</v>
      </c>
      <c r="E213" s="1">
        <v>0</v>
      </c>
      <c r="F213" s="1">
        <v>10.02</v>
      </c>
      <c r="G213" s="1">
        <v>60.31</v>
      </c>
      <c r="H213" s="1">
        <v>1.0272611913856322</v>
      </c>
      <c r="I213" s="1">
        <v>0.05</v>
      </c>
      <c r="J213" s="1">
        <v>11.97</v>
      </c>
      <c r="K213" s="1">
        <v>14.695659068373178</v>
      </c>
      <c r="L213" s="1">
        <v>0.03</v>
      </c>
      <c r="M213" s="1">
        <v>0.06</v>
      </c>
      <c r="N213" s="1">
        <f t="shared" si="30"/>
        <v>98.162920259758806</v>
      </c>
      <c r="O213" s="7">
        <f t="shared" si="33"/>
        <v>0.80149937127232407</v>
      </c>
      <c r="P213" s="7">
        <f t="shared" si="34"/>
        <v>0.59216466242214172</v>
      </c>
      <c r="Q213" s="7">
        <v>0</v>
      </c>
      <c r="R213" s="7">
        <v>0.39142055951213656</v>
      </c>
      <c r="S213" s="7">
        <v>1.5804651822158076</v>
      </c>
      <c r="T213" s="7">
        <v>2.562172514865857E-2</v>
      </c>
      <c r="U213" s="7">
        <v>1.2462665616994777E-3</v>
      </c>
      <c r="V213" s="7">
        <v>0.59145660376344678</v>
      </c>
      <c r="W213" s="7">
        <v>0.40734768378758879</v>
      </c>
      <c r="X213" s="7">
        <v>8.4222316656585282E-4</v>
      </c>
      <c r="Y213" s="7">
        <v>1.5997558440960448E-3</v>
      </c>
      <c r="AD213" s="7"/>
      <c r="AJ213" s="7"/>
      <c r="AK213" s="7"/>
    </row>
    <row r="214" spans="2:46">
      <c r="B214" s="14" t="s">
        <v>137</v>
      </c>
      <c r="C214" s="3" t="s">
        <v>427</v>
      </c>
      <c r="D214" s="2" t="s">
        <v>141</v>
      </c>
      <c r="E214" s="1">
        <v>0.02</v>
      </c>
      <c r="F214" s="1">
        <v>10.119999999999999</v>
      </c>
      <c r="G214" s="1">
        <v>60.25</v>
      </c>
      <c r="H214" s="1">
        <v>0.94855922017190908</v>
      </c>
      <c r="I214" s="1">
        <v>0.06</v>
      </c>
      <c r="J214" s="1">
        <v>12.01</v>
      </c>
      <c r="K214" s="1">
        <v>14.626475968692784</v>
      </c>
      <c r="L214" s="1">
        <v>0.09</v>
      </c>
      <c r="M214" s="1">
        <v>7.0000000000000007E-2</v>
      </c>
      <c r="N214" s="1">
        <f t="shared" si="30"/>
        <v>98.195035188864708</v>
      </c>
      <c r="O214" s="7">
        <f t="shared" si="33"/>
        <v>0.79975534958190708</v>
      </c>
      <c r="P214" s="7">
        <f t="shared" si="34"/>
        <v>0.59410852647113799</v>
      </c>
      <c r="Q214" s="7">
        <v>6.6217643578010286E-4</v>
      </c>
      <c r="R214" s="7">
        <v>0.3948934783065351</v>
      </c>
      <c r="S214" s="7">
        <v>1.5771615927379736</v>
      </c>
      <c r="T214" s="7">
        <v>2.3632815995893175E-2</v>
      </c>
      <c r="U214" s="7">
        <v>1.4938800440185249E-3</v>
      </c>
      <c r="V214" s="7">
        <v>0.59278237056042604</v>
      </c>
      <c r="W214" s="7">
        <v>0.40498545156024113</v>
      </c>
      <c r="X214" s="7">
        <v>2.5238990192978736E-3</v>
      </c>
      <c r="Y214" s="7">
        <v>1.8643353398346101E-3</v>
      </c>
      <c r="AD214" s="7"/>
      <c r="AJ214" s="7"/>
      <c r="AK214" s="7"/>
    </row>
    <row r="215" spans="2:46">
      <c r="B215" s="14" t="s">
        <v>137</v>
      </c>
      <c r="C215" s="3" t="s">
        <v>427</v>
      </c>
      <c r="D215" s="2" t="s">
        <v>141</v>
      </c>
      <c r="E215" s="1">
        <v>0.02</v>
      </c>
      <c r="F215" s="1">
        <v>10.1</v>
      </c>
      <c r="G215" s="1">
        <v>59.45</v>
      </c>
      <c r="H215" s="1">
        <v>1.1914462883265515</v>
      </c>
      <c r="I215" s="1">
        <v>7.0000000000000007E-2</v>
      </c>
      <c r="J215" s="1">
        <v>11.72</v>
      </c>
      <c r="K215" s="1">
        <v>14.877923510232502</v>
      </c>
      <c r="L215" s="1">
        <v>0.1</v>
      </c>
      <c r="M215" s="1">
        <v>0.06</v>
      </c>
      <c r="N215" s="1">
        <f t="shared" si="30"/>
        <v>97.589369798559048</v>
      </c>
      <c r="O215" s="7">
        <f t="shared" si="33"/>
        <v>0.79792525719930063</v>
      </c>
      <c r="P215" s="7">
        <f t="shared" si="34"/>
        <v>0.58406618947882738</v>
      </c>
      <c r="Q215" s="7">
        <v>6.6723831676198178E-4</v>
      </c>
      <c r="R215" s="7">
        <v>0.39712577821482986</v>
      </c>
      <c r="S215" s="7">
        <v>1.5681162540687588</v>
      </c>
      <c r="T215" s="7">
        <v>2.9911125060236188E-2</v>
      </c>
      <c r="U215" s="7">
        <v>1.7561830113265386E-3</v>
      </c>
      <c r="V215" s="7">
        <v>0.58289071805439763</v>
      </c>
      <c r="W215" s="7">
        <v>0.41509671651106045</v>
      </c>
      <c r="X215" s="7">
        <v>2.8257694245787095E-3</v>
      </c>
      <c r="Y215" s="7">
        <v>1.6102173380495288E-3</v>
      </c>
      <c r="AD215" s="7"/>
      <c r="AJ215" s="7"/>
      <c r="AK215" s="7"/>
    </row>
    <row r="216" spans="2:46">
      <c r="B216" s="14" t="s">
        <v>142</v>
      </c>
      <c r="C216" s="3" t="s">
        <v>431</v>
      </c>
      <c r="D216" s="2" t="s">
        <v>143</v>
      </c>
      <c r="E216" s="1">
        <v>0</v>
      </c>
      <c r="F216" s="1">
        <v>9.7374178469181096</v>
      </c>
      <c r="G216" s="1">
        <v>61.805915832519503</v>
      </c>
      <c r="H216" s="1">
        <v>3.7471645969019192</v>
      </c>
      <c r="I216" s="1">
        <v>0</v>
      </c>
      <c r="J216" s="1">
        <v>11.2752541899681</v>
      </c>
      <c r="K216" s="1">
        <v>17.663990633686907</v>
      </c>
      <c r="L216" s="1">
        <v>0</v>
      </c>
      <c r="M216" s="1">
        <v>0</v>
      </c>
      <c r="N216" s="1">
        <f t="shared" ref="N216:N240" si="35">SUM(E216:M216)</f>
        <v>104.22974309999454</v>
      </c>
      <c r="O216" s="7">
        <f t="shared" ref="O216:O239" si="36">S216/(S216+R216)</f>
        <v>0.80981371479934416</v>
      </c>
      <c r="P216" s="7">
        <f t="shared" ref="P216:P240" si="37">V216/(V216+W216)</f>
        <v>0.53224323176561272</v>
      </c>
      <c r="Q216" s="7">
        <v>0</v>
      </c>
      <c r="R216" s="7">
        <v>0.36339152105824046</v>
      </c>
      <c r="S216" s="7">
        <v>1.5473220757442026</v>
      </c>
      <c r="T216" s="7">
        <v>8.9286403197556652E-2</v>
      </c>
      <c r="U216" s="7">
        <v>0</v>
      </c>
      <c r="V216" s="7">
        <v>0.53224323176561306</v>
      </c>
      <c r="W216" s="7">
        <v>0.46775676823438761</v>
      </c>
      <c r="X216" s="7">
        <v>0</v>
      </c>
      <c r="Y216" s="7">
        <v>0</v>
      </c>
      <c r="AD216" s="7"/>
      <c r="AJ216" s="7"/>
      <c r="AK216" s="7"/>
    </row>
    <row r="217" spans="2:46">
      <c r="B217" s="14" t="s">
        <v>142</v>
      </c>
      <c r="C217" s="3" t="s">
        <v>431</v>
      </c>
      <c r="D217" s="2" t="s">
        <v>144</v>
      </c>
      <c r="E217" s="1">
        <v>0</v>
      </c>
      <c r="F217" s="1">
        <v>11.94290444</v>
      </c>
      <c r="G217" s="1">
        <v>61.158972980000001</v>
      </c>
      <c r="H217" s="1">
        <v>2.779328076691967</v>
      </c>
      <c r="I217" s="1">
        <v>0</v>
      </c>
      <c r="J217" s="1">
        <v>10.793513799999999</v>
      </c>
      <c r="K217" s="1">
        <v>19.335573629038418</v>
      </c>
      <c r="L217" s="1">
        <v>0</v>
      </c>
      <c r="M217" s="1">
        <v>0</v>
      </c>
      <c r="N217" s="1">
        <f t="shared" si="35"/>
        <v>106.01029292573038</v>
      </c>
      <c r="O217" s="7">
        <f t="shared" si="36"/>
        <v>0.77453821886410201</v>
      </c>
      <c r="P217" s="7">
        <f t="shared" si="37"/>
        <v>0.49876716496374446</v>
      </c>
      <c r="Q217" s="7">
        <v>0</v>
      </c>
      <c r="R217" s="7">
        <v>0.43630695749046927</v>
      </c>
      <c r="S217" s="7">
        <v>1.4988634083795829</v>
      </c>
      <c r="T217" s="7">
        <v>6.4829634129948133E-2</v>
      </c>
      <c r="U217" s="7">
        <v>0</v>
      </c>
      <c r="V217" s="7">
        <v>0.49876716496374429</v>
      </c>
      <c r="W217" s="7">
        <v>0.50123283503625538</v>
      </c>
      <c r="X217" s="7">
        <v>0</v>
      </c>
      <c r="Y217" s="7">
        <v>0</v>
      </c>
      <c r="AD217" s="7"/>
      <c r="AJ217" s="7"/>
      <c r="AK217" s="7"/>
    </row>
    <row r="218" spans="2:46">
      <c r="B218" s="14" t="s">
        <v>142</v>
      </c>
      <c r="C218" s="3" t="s">
        <v>431</v>
      </c>
      <c r="D218" s="2" t="s">
        <v>145</v>
      </c>
      <c r="E218" s="1">
        <v>0</v>
      </c>
      <c r="F218" s="1">
        <v>9.0944498777389509</v>
      </c>
      <c r="G218" s="1">
        <v>56.941521167755099</v>
      </c>
      <c r="H218" s="1">
        <v>2.2314304457206968</v>
      </c>
      <c r="I218" s="1">
        <v>0.1966901589185</v>
      </c>
      <c r="J218" s="1">
        <v>11.0958240926266</v>
      </c>
      <c r="K218" s="1">
        <v>14.903155965620288</v>
      </c>
      <c r="L218" s="1">
        <v>0</v>
      </c>
      <c r="M218" s="1">
        <v>0</v>
      </c>
      <c r="N218" s="1">
        <f t="shared" si="35"/>
        <v>94.463071708380127</v>
      </c>
      <c r="O218" s="7">
        <f t="shared" si="36"/>
        <v>0.80770054537576941</v>
      </c>
      <c r="P218" s="7">
        <f t="shared" si="37"/>
        <v>0.57029765840556179</v>
      </c>
      <c r="Q218" s="7">
        <v>0</v>
      </c>
      <c r="R218" s="7">
        <v>0.37143774546827385</v>
      </c>
      <c r="S218" s="7">
        <v>1.560121271139935</v>
      </c>
      <c r="T218" s="7">
        <v>5.818948721083661E-2</v>
      </c>
      <c r="U218" s="7">
        <v>5.1257480904771807E-3</v>
      </c>
      <c r="V218" s="7">
        <v>0.5732208605391379</v>
      </c>
      <c r="W218" s="7">
        <v>0.43190488755133977</v>
      </c>
      <c r="X218" s="7">
        <v>0</v>
      </c>
      <c r="Y218" s="7">
        <v>0</v>
      </c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</row>
    <row r="219" spans="2:46">
      <c r="B219" s="14" t="s">
        <v>142</v>
      </c>
      <c r="C219" s="3" t="s">
        <v>431</v>
      </c>
      <c r="D219" s="2" t="s">
        <v>146</v>
      </c>
      <c r="E219" s="1">
        <v>0</v>
      </c>
      <c r="F219" s="1">
        <v>9.7129769623279607</v>
      </c>
      <c r="G219" s="1">
        <v>57.767665386200001</v>
      </c>
      <c r="H219" s="1">
        <v>3.5266114960746116</v>
      </c>
      <c r="I219" s="1">
        <v>0.14386088587343701</v>
      </c>
      <c r="J219" s="1">
        <v>10.742926597595201</v>
      </c>
      <c r="K219" s="1">
        <v>16.846291337990056</v>
      </c>
      <c r="L219" s="1">
        <v>0</v>
      </c>
      <c r="M219" s="1">
        <v>0</v>
      </c>
      <c r="N219" s="1">
        <f t="shared" si="35"/>
        <v>98.740332666061263</v>
      </c>
      <c r="O219" s="7">
        <f t="shared" si="36"/>
        <v>0.79959154385828823</v>
      </c>
      <c r="P219" s="7">
        <f t="shared" si="37"/>
        <v>0.53200290865384781</v>
      </c>
      <c r="Q219" s="7">
        <v>0</v>
      </c>
      <c r="R219" s="7">
        <v>0.38164052589471231</v>
      </c>
      <c r="S219" s="7">
        <v>1.5226729608817573</v>
      </c>
      <c r="T219" s="7">
        <v>8.8473115483569842E-2</v>
      </c>
      <c r="U219" s="7">
        <v>3.6066988699802564E-3</v>
      </c>
      <c r="V219" s="7">
        <v>0.53392168294331599</v>
      </c>
      <c r="W219" s="7">
        <v>0.46968501592666445</v>
      </c>
      <c r="X219" s="7">
        <v>0</v>
      </c>
      <c r="Y219" s="7">
        <v>0</v>
      </c>
      <c r="AD219" s="7"/>
      <c r="AJ219" s="7"/>
      <c r="AK219" s="7"/>
      <c r="AT219"/>
    </row>
    <row r="220" spans="2:46">
      <c r="B220" s="14" t="s">
        <v>142</v>
      </c>
      <c r="C220" s="3" t="s">
        <v>431</v>
      </c>
      <c r="D220" s="2" t="s">
        <v>147</v>
      </c>
      <c r="E220" s="1">
        <v>0</v>
      </c>
      <c r="F220" s="1">
        <v>10.4278638958931</v>
      </c>
      <c r="G220" s="1">
        <v>60.554176568985</v>
      </c>
      <c r="H220" s="1">
        <v>3.8323875889867063</v>
      </c>
      <c r="I220" s="1">
        <v>0.177343247924</v>
      </c>
      <c r="J220" s="1">
        <v>10.0117668509483</v>
      </c>
      <c r="K220" s="1">
        <v>20.168375039523013</v>
      </c>
      <c r="L220" s="1">
        <v>0</v>
      </c>
      <c r="M220" s="1">
        <v>0</v>
      </c>
      <c r="N220" s="1">
        <f t="shared" si="35"/>
        <v>105.17191319226012</v>
      </c>
      <c r="O220" s="7">
        <f t="shared" si="36"/>
        <v>0.79573273149331247</v>
      </c>
      <c r="P220" s="7">
        <f t="shared" si="37"/>
        <v>0.46946682977524823</v>
      </c>
      <c r="Q220" s="7">
        <v>0</v>
      </c>
      <c r="R220" s="7">
        <v>0.38820611120094811</v>
      </c>
      <c r="S220" s="7">
        <v>1.5122751261453995</v>
      </c>
      <c r="T220" s="7">
        <v>9.1093631041118783E-2</v>
      </c>
      <c r="U220" s="7">
        <v>4.2125658062677701E-3</v>
      </c>
      <c r="V220" s="7">
        <v>0.47144448968953528</v>
      </c>
      <c r="W220" s="7">
        <v>0.53276807611673016</v>
      </c>
      <c r="X220" s="7">
        <v>0</v>
      </c>
      <c r="Y220" s="7">
        <v>0</v>
      </c>
      <c r="AD220" s="7"/>
      <c r="AJ220" s="7"/>
      <c r="AK220" s="7"/>
      <c r="AT220"/>
    </row>
    <row r="221" spans="2:46">
      <c r="B221" s="14" t="s">
        <v>142</v>
      </c>
      <c r="C221" s="3" t="s">
        <v>431</v>
      </c>
      <c r="D221" s="2" t="s">
        <v>148</v>
      </c>
      <c r="E221" s="1">
        <v>0</v>
      </c>
      <c r="F221" s="1">
        <v>9.9086090922355705</v>
      </c>
      <c r="G221" s="1">
        <v>57.279622554779102</v>
      </c>
      <c r="H221" s="1">
        <v>3.9713845929680587</v>
      </c>
      <c r="I221" s="1">
        <v>5.4325268138200003E-2</v>
      </c>
      <c r="J221" s="1">
        <v>9.3347005546093005</v>
      </c>
      <c r="K221" s="1">
        <v>19.302820271131473</v>
      </c>
      <c r="L221" s="1">
        <v>0</v>
      </c>
      <c r="M221" s="1">
        <v>0</v>
      </c>
      <c r="N221" s="1">
        <f t="shared" si="35"/>
        <v>99.851462333861718</v>
      </c>
      <c r="O221" s="7">
        <f t="shared" si="36"/>
        <v>0.79499770227064681</v>
      </c>
      <c r="P221" s="7">
        <f t="shared" si="37"/>
        <v>0.46295733237532516</v>
      </c>
      <c r="Q221" s="7">
        <v>0</v>
      </c>
      <c r="R221" s="7">
        <v>0.38903717585668296</v>
      </c>
      <c r="S221" s="7">
        <v>1.5086838749107341</v>
      </c>
      <c r="T221" s="7">
        <v>9.955702952904133E-2</v>
      </c>
      <c r="U221" s="7">
        <v>1.3609598517706845E-3</v>
      </c>
      <c r="V221" s="7">
        <v>0.46358739871777099</v>
      </c>
      <c r="W221" s="7">
        <v>0.53777356113399988</v>
      </c>
      <c r="X221" s="7">
        <v>0</v>
      </c>
      <c r="Y221" s="7">
        <v>0</v>
      </c>
      <c r="AD221" s="7"/>
      <c r="AJ221" s="7"/>
      <c r="AK221" s="7"/>
      <c r="AT221"/>
    </row>
    <row r="222" spans="2:46">
      <c r="B222" s="14" t="s">
        <v>142</v>
      </c>
      <c r="C222" s="3" t="s">
        <v>431</v>
      </c>
      <c r="D222" s="2" t="s">
        <v>149</v>
      </c>
      <c r="E222" s="1">
        <v>0</v>
      </c>
      <c r="F222" s="1">
        <v>9.8936818540096301</v>
      </c>
      <c r="G222" s="1">
        <v>59.016001224517801</v>
      </c>
      <c r="H222" s="1">
        <v>3.4408591350342439</v>
      </c>
      <c r="I222" s="1">
        <v>2.1926488261669898E-2</v>
      </c>
      <c r="J222" s="1">
        <v>9.6998289227485692</v>
      </c>
      <c r="K222" s="1">
        <v>19.165266075843078</v>
      </c>
      <c r="L222" s="1">
        <v>0</v>
      </c>
      <c r="M222" s="1">
        <v>0</v>
      </c>
      <c r="N222" s="1">
        <f t="shared" si="35"/>
        <v>101.237563700415</v>
      </c>
      <c r="O222" s="7">
        <f t="shared" si="36"/>
        <v>0.80006319005665782</v>
      </c>
      <c r="P222" s="7">
        <f t="shared" si="37"/>
        <v>0.47429232136041971</v>
      </c>
      <c r="Q222" s="7">
        <v>0</v>
      </c>
      <c r="R222" s="7">
        <v>0.38266794256334025</v>
      </c>
      <c r="S222" s="7">
        <v>1.5312764815363553</v>
      </c>
      <c r="T222" s="7">
        <v>8.4973324283017959E-2</v>
      </c>
      <c r="U222" s="7">
        <v>5.4112580864309752E-4</v>
      </c>
      <c r="V222" s="7">
        <v>0.47454897317634914</v>
      </c>
      <c r="W222" s="7">
        <v>0.52599215263229415</v>
      </c>
      <c r="X222" s="7">
        <v>0</v>
      </c>
      <c r="Y222" s="7">
        <v>0</v>
      </c>
      <c r="AD222" s="7"/>
      <c r="AJ222" s="7"/>
      <c r="AK222" s="7"/>
      <c r="AT222"/>
    </row>
    <row r="223" spans="2:46">
      <c r="B223" s="14" t="s">
        <v>142</v>
      </c>
      <c r="C223" s="3" t="s">
        <v>431</v>
      </c>
      <c r="D223" s="2" t="s">
        <v>150</v>
      </c>
      <c r="E223" s="1">
        <v>0</v>
      </c>
      <c r="F223" s="1">
        <v>9.7846396267414093</v>
      </c>
      <c r="G223" s="1">
        <v>58.858186006545999</v>
      </c>
      <c r="H223" s="1">
        <v>2.9738237840654422</v>
      </c>
      <c r="I223" s="1">
        <v>0.26117023080587398</v>
      </c>
      <c r="J223" s="1">
        <v>9.7697734832763707</v>
      </c>
      <c r="K223" s="1">
        <v>19.1092899822692</v>
      </c>
      <c r="L223" s="1">
        <v>0</v>
      </c>
      <c r="M223" s="1">
        <v>0</v>
      </c>
      <c r="N223" s="1">
        <f t="shared" si="35"/>
        <v>100.75688311370429</v>
      </c>
      <c r="O223" s="7">
        <f t="shared" si="36"/>
        <v>0.80140426448260682</v>
      </c>
      <c r="P223" s="7">
        <f t="shared" si="37"/>
        <v>0.47681377646657075</v>
      </c>
      <c r="Q223" s="7">
        <v>0</v>
      </c>
      <c r="R223" s="7">
        <v>0.37997740522917317</v>
      </c>
      <c r="S223" s="7">
        <v>1.5333436650306385</v>
      </c>
      <c r="T223" s="7">
        <v>7.3736028636217199E-2</v>
      </c>
      <c r="U223" s="7">
        <v>6.471450551986075E-3</v>
      </c>
      <c r="V223" s="7">
        <v>0.47989945324347938</v>
      </c>
      <c r="W223" s="7">
        <v>0.52657199730850568</v>
      </c>
      <c r="X223" s="7">
        <v>0</v>
      </c>
      <c r="Y223" s="7">
        <v>0</v>
      </c>
      <c r="AD223" s="7"/>
      <c r="AJ223" s="7"/>
      <c r="AK223" s="7"/>
      <c r="AT223"/>
    </row>
    <row r="224" spans="2:46">
      <c r="B224" s="14" t="s">
        <v>142</v>
      </c>
      <c r="C224" s="3" t="s">
        <v>431</v>
      </c>
      <c r="D224" s="2" t="s">
        <v>151</v>
      </c>
      <c r="E224" s="1">
        <v>0</v>
      </c>
      <c r="F224" s="1">
        <v>9.3771077692508698</v>
      </c>
      <c r="G224" s="1">
        <v>59.131538867950397</v>
      </c>
      <c r="H224" s="1">
        <v>0.3781140975007784</v>
      </c>
      <c r="I224" s="1">
        <v>0.243387836962938</v>
      </c>
      <c r="J224" s="1">
        <v>10.3930212557316</v>
      </c>
      <c r="K224" s="1">
        <v>16.640537572793182</v>
      </c>
      <c r="L224" s="1">
        <v>0</v>
      </c>
      <c r="M224" s="1">
        <v>0</v>
      </c>
      <c r="N224" s="1">
        <f t="shared" si="35"/>
        <v>96.163707400189764</v>
      </c>
      <c r="O224" s="7">
        <f t="shared" si="36"/>
        <v>0.80880595066021976</v>
      </c>
      <c r="P224" s="7">
        <f t="shared" si="37"/>
        <v>0.52681491496721711</v>
      </c>
      <c r="Q224" s="7">
        <v>0</v>
      </c>
      <c r="R224" s="7">
        <v>0.37813211346459052</v>
      </c>
      <c r="S224" s="7">
        <v>1.5996078568448073</v>
      </c>
      <c r="T224" s="7">
        <v>9.7352946264361861E-3</v>
      </c>
      <c r="U224" s="7">
        <v>6.2623675320830812E-3</v>
      </c>
      <c r="V224" s="7">
        <v>0.53011402358612469</v>
      </c>
      <c r="W224" s="7">
        <v>0.47614834394595806</v>
      </c>
      <c r="X224" s="7">
        <v>0</v>
      </c>
      <c r="Y224" s="7">
        <v>0</v>
      </c>
      <c r="AD224" s="7"/>
      <c r="AJ224" s="7"/>
      <c r="AK224" s="7"/>
      <c r="AT224"/>
    </row>
    <row r="225" spans="2:46">
      <c r="B225" s="14" t="s">
        <v>142</v>
      </c>
      <c r="C225" s="3" t="s">
        <v>431</v>
      </c>
      <c r="D225" s="2" t="s">
        <v>152</v>
      </c>
      <c r="E225" s="1">
        <v>0</v>
      </c>
      <c r="F225" s="1">
        <v>9.96098592877388</v>
      </c>
      <c r="G225" s="1">
        <v>61.181640625</v>
      </c>
      <c r="H225" s="1">
        <v>0.69921521420616928</v>
      </c>
      <c r="I225" s="1">
        <v>4.13844391005114E-2</v>
      </c>
      <c r="J225" s="1">
        <v>11.019455641508101</v>
      </c>
      <c r="K225" s="1">
        <v>16.685552134200726</v>
      </c>
      <c r="L225" s="1">
        <v>0</v>
      </c>
      <c r="M225" s="1">
        <v>0</v>
      </c>
      <c r="N225" s="1">
        <f t="shared" si="35"/>
        <v>99.588233982789376</v>
      </c>
      <c r="O225" s="7">
        <f t="shared" si="36"/>
        <v>0.80470243408376696</v>
      </c>
      <c r="P225" s="7">
        <f t="shared" si="37"/>
        <v>0.54070696840426635</v>
      </c>
      <c r="Q225" s="7">
        <v>0</v>
      </c>
      <c r="R225" s="7">
        <v>0.38680887468426334</v>
      </c>
      <c r="S225" s="7">
        <v>1.593804006329181</v>
      </c>
      <c r="T225" s="7">
        <v>1.7336305339957114E-2</v>
      </c>
      <c r="U225" s="7">
        <v>1.0254068232990268E-3</v>
      </c>
      <c r="V225" s="7">
        <v>0.54126141301907382</v>
      </c>
      <c r="W225" s="7">
        <v>0.45976399380422583</v>
      </c>
      <c r="X225" s="7">
        <v>0</v>
      </c>
      <c r="Y225" s="7">
        <v>0</v>
      </c>
      <c r="AD225" s="7"/>
      <c r="AJ225" s="7"/>
      <c r="AK225" s="7"/>
      <c r="AT225"/>
    </row>
    <row r="226" spans="2:46">
      <c r="B226" s="14" t="s">
        <v>142</v>
      </c>
      <c r="C226" s="3" t="s">
        <v>431</v>
      </c>
      <c r="D226" s="2" t="s">
        <v>153</v>
      </c>
      <c r="E226" s="1">
        <v>0</v>
      </c>
      <c r="F226" s="1">
        <v>9.8420098423957807</v>
      </c>
      <c r="G226" s="1">
        <v>61.1152827739716</v>
      </c>
      <c r="H226" s="1">
        <v>2.1308865891265558</v>
      </c>
      <c r="I226" s="1">
        <v>2.8507030219770999E-2</v>
      </c>
      <c r="J226" s="1">
        <v>11.469391733407999</v>
      </c>
      <c r="K226" s="1">
        <v>16.389252789156661</v>
      </c>
      <c r="L226" s="1">
        <v>0</v>
      </c>
      <c r="M226" s="1">
        <v>0</v>
      </c>
      <c r="N226" s="1">
        <f t="shared" si="35"/>
        <v>100.97533075827837</v>
      </c>
      <c r="O226" s="7">
        <f t="shared" si="36"/>
        <v>0.80641457883193779</v>
      </c>
      <c r="P226" s="7">
        <f t="shared" si="37"/>
        <v>0.55505732896599824</v>
      </c>
      <c r="Q226" s="7">
        <v>0</v>
      </c>
      <c r="R226" s="7">
        <v>0.37681724362320823</v>
      </c>
      <c r="S226" s="7">
        <v>1.5696993966772632</v>
      </c>
      <c r="T226" s="7">
        <v>5.2090542979186694E-2</v>
      </c>
      <c r="U226" s="7">
        <v>6.9640836017070113E-4</v>
      </c>
      <c r="V226" s="7">
        <v>0.55544387553026464</v>
      </c>
      <c r="W226" s="7">
        <v>0.44525253282990673</v>
      </c>
      <c r="X226" s="7">
        <v>0</v>
      </c>
      <c r="Y226" s="7">
        <v>0</v>
      </c>
      <c r="AD226" s="7"/>
      <c r="AJ226" s="7"/>
      <c r="AK226" s="7"/>
      <c r="AT226"/>
    </row>
    <row r="227" spans="2:46">
      <c r="B227" s="14" t="s">
        <v>142</v>
      </c>
      <c r="C227" s="3" t="s">
        <v>431</v>
      </c>
      <c r="D227" s="2" t="s">
        <v>154</v>
      </c>
      <c r="E227" s="1">
        <v>0</v>
      </c>
      <c r="F227" s="1">
        <v>11.5892015397549</v>
      </c>
      <c r="G227" s="1">
        <v>61.2135171890259</v>
      </c>
      <c r="H227" s="1">
        <v>2.9096901493723952</v>
      </c>
      <c r="I227" s="1">
        <v>8.1842328654602198E-2</v>
      </c>
      <c r="J227" s="1">
        <v>13.8068810105324</v>
      </c>
      <c r="K227" s="1">
        <v>13.946349331964781</v>
      </c>
      <c r="L227" s="1">
        <v>0</v>
      </c>
      <c r="M227" s="1">
        <v>0</v>
      </c>
      <c r="N227" s="1">
        <f t="shared" si="35"/>
        <v>103.54748154930498</v>
      </c>
      <c r="O227" s="7">
        <f t="shared" si="36"/>
        <v>0.77989787865203208</v>
      </c>
      <c r="P227" s="7">
        <f t="shared" si="37"/>
        <v>0.63830598511113668</v>
      </c>
      <c r="Q227" s="7">
        <v>0</v>
      </c>
      <c r="R227" s="7">
        <v>0.42438862027356294</v>
      </c>
      <c r="S227" s="7">
        <v>1.5037555415113686</v>
      </c>
      <c r="T227" s="7">
        <v>6.8031262926755431E-2</v>
      </c>
      <c r="U227" s="7">
        <v>1.9122876441567322E-3</v>
      </c>
      <c r="V227" s="7">
        <v>0.63952660975965592</v>
      </c>
      <c r="W227" s="7">
        <v>0.36238567788450077</v>
      </c>
      <c r="X227" s="7">
        <v>0</v>
      </c>
      <c r="Y227" s="7">
        <v>0</v>
      </c>
      <c r="AD227" s="7"/>
      <c r="AJ227" s="7"/>
      <c r="AK227" s="7"/>
      <c r="AT227"/>
    </row>
    <row r="228" spans="2:46">
      <c r="B228" s="14" t="s">
        <v>142</v>
      </c>
      <c r="C228" s="3" t="s">
        <v>431</v>
      </c>
      <c r="D228" s="2" t="s">
        <v>155</v>
      </c>
      <c r="E228" s="1">
        <v>0</v>
      </c>
      <c r="F228" s="1">
        <v>11.035655438899999</v>
      </c>
      <c r="G228" s="1">
        <v>62.044650316238403</v>
      </c>
      <c r="H228" s="1">
        <v>1.8819380388207079</v>
      </c>
      <c r="I228" s="1">
        <v>0.20738600287586501</v>
      </c>
      <c r="J228" s="1">
        <v>13.085673749446901</v>
      </c>
      <c r="K228" s="1">
        <v>14.735949144278248</v>
      </c>
      <c r="L228" s="1">
        <v>0</v>
      </c>
      <c r="M228" s="1">
        <v>0.27262754738330802</v>
      </c>
      <c r="N228" s="1">
        <f t="shared" si="35"/>
        <v>103.26388023794343</v>
      </c>
      <c r="O228" s="7">
        <f t="shared" si="36"/>
        <v>0.7904267958840302</v>
      </c>
      <c r="P228" s="7">
        <f t="shared" si="37"/>
        <v>0.61284759562175084</v>
      </c>
      <c r="Q228" s="7">
        <v>0</v>
      </c>
      <c r="R228" s="7">
        <v>0.40779154652037519</v>
      </c>
      <c r="S228" s="7">
        <v>1.538027568287446</v>
      </c>
      <c r="T228" s="7">
        <v>4.4401432508982097E-2</v>
      </c>
      <c r="U228" s="7">
        <v>4.8897263415984124E-3</v>
      </c>
      <c r="V228" s="7">
        <v>0.61163030775304195</v>
      </c>
      <c r="W228" s="7">
        <v>0.38638341070256532</v>
      </c>
      <c r="X228" s="7">
        <v>0</v>
      </c>
      <c r="Y228" s="7">
        <v>6.8760078859910895E-3</v>
      </c>
      <c r="AD228" s="7"/>
      <c r="AJ228" s="7"/>
      <c r="AK228" s="7"/>
      <c r="AT228"/>
    </row>
    <row r="229" spans="2:46">
      <c r="B229" s="14" t="s">
        <v>142</v>
      </c>
      <c r="C229" s="3" t="s">
        <v>431</v>
      </c>
      <c r="D229" s="2" t="s">
        <v>156</v>
      </c>
      <c r="E229" s="1">
        <v>0</v>
      </c>
      <c r="F229" s="1">
        <v>11.346869915723801</v>
      </c>
      <c r="G229" s="1">
        <v>62.193268537521398</v>
      </c>
      <c r="H229" s="1">
        <v>2.044431975196193</v>
      </c>
      <c r="I229" s="1">
        <v>0.13016744051128601</v>
      </c>
      <c r="J229" s="1">
        <v>14.0001550316811</v>
      </c>
      <c r="K229" s="1">
        <v>13.500978159314945</v>
      </c>
      <c r="L229" s="1">
        <v>0</v>
      </c>
      <c r="M229" s="1">
        <v>9.4441126566380304E-2</v>
      </c>
      <c r="N229" s="1">
        <f t="shared" si="35"/>
        <v>103.31031218651509</v>
      </c>
      <c r="O229" s="7">
        <f t="shared" si="36"/>
        <v>0.78618516023619411</v>
      </c>
      <c r="P229" s="7">
        <f t="shared" si="37"/>
        <v>0.64893840834492789</v>
      </c>
      <c r="Q229" s="7">
        <v>0</v>
      </c>
      <c r="R229" s="7">
        <v>0.41609254594936224</v>
      </c>
      <c r="S229" s="7">
        <v>1.5299489281083121</v>
      </c>
      <c r="T229" s="7">
        <v>4.7867208297693864E-2</v>
      </c>
      <c r="U229" s="7">
        <v>3.045658822315429E-3</v>
      </c>
      <c r="V229" s="7">
        <v>0.64938092509993395</v>
      </c>
      <c r="W229" s="7">
        <v>0.35130098361330531</v>
      </c>
      <c r="X229" s="7">
        <v>0</v>
      </c>
      <c r="Y229" s="7">
        <v>2.3637501090774836E-3</v>
      </c>
      <c r="AD229" s="7"/>
      <c r="AJ229" s="7"/>
      <c r="AK229" s="7"/>
      <c r="AT229"/>
    </row>
    <row r="230" spans="2:46">
      <c r="B230" s="14" t="s">
        <v>142</v>
      </c>
      <c r="C230" s="3" t="s">
        <v>431</v>
      </c>
      <c r="D230" s="2" t="s">
        <v>157</v>
      </c>
      <c r="E230" s="1">
        <v>0</v>
      </c>
      <c r="F230" s="1">
        <v>10.465169698</v>
      </c>
      <c r="G230" s="1">
        <v>62.653505802154498</v>
      </c>
      <c r="H230" s="1">
        <v>1.5954275653448053</v>
      </c>
      <c r="I230" s="1">
        <v>0.205480586737394</v>
      </c>
      <c r="J230" s="1">
        <v>12.718832492828399</v>
      </c>
      <c r="K230" s="1">
        <v>15.273305274566651</v>
      </c>
      <c r="L230" s="1">
        <v>0</v>
      </c>
      <c r="M230" s="1">
        <v>0.13754256069660201</v>
      </c>
      <c r="N230" s="1">
        <f t="shared" si="35"/>
        <v>103.04926398032835</v>
      </c>
      <c r="O230" s="7">
        <f t="shared" si="36"/>
        <v>0.80064717986323097</v>
      </c>
      <c r="P230" s="7">
        <f t="shared" si="37"/>
        <v>0.59749708836314086</v>
      </c>
      <c r="Q230" s="7">
        <v>0</v>
      </c>
      <c r="R230" s="7">
        <v>0.38920906457753007</v>
      </c>
      <c r="S230" s="7">
        <v>1.5631539083190029</v>
      </c>
      <c r="T230" s="7">
        <v>3.7884829543926912E-2</v>
      </c>
      <c r="U230" s="7">
        <v>4.8760987797700391E-3</v>
      </c>
      <c r="V230" s="7">
        <v>0.5983244384304599</v>
      </c>
      <c r="W230" s="7">
        <v>0.40306025462233058</v>
      </c>
      <c r="X230" s="7">
        <v>0</v>
      </c>
      <c r="Y230" s="7">
        <v>3.4914057269796145E-3</v>
      </c>
      <c r="AD230" s="7"/>
      <c r="AJ230" s="7"/>
      <c r="AK230" s="7"/>
      <c r="AT230"/>
    </row>
    <row r="231" spans="2:46">
      <c r="B231" s="14" t="s">
        <v>142</v>
      </c>
      <c r="C231" s="3" t="s">
        <v>431</v>
      </c>
      <c r="D231" s="2" t="s">
        <v>158</v>
      </c>
      <c r="E231" s="1">
        <v>0</v>
      </c>
      <c r="F231" s="1">
        <v>11.370317637920399</v>
      </c>
      <c r="G231" s="1">
        <v>62.614637613296502</v>
      </c>
      <c r="H231" s="1">
        <v>2.0693158120559501</v>
      </c>
      <c r="I231" s="1">
        <v>0.17224523471668399</v>
      </c>
      <c r="J231" s="1">
        <v>13.6878564953804</v>
      </c>
      <c r="K231" s="1">
        <v>14.328481800541793</v>
      </c>
      <c r="L231" s="1">
        <v>0</v>
      </c>
      <c r="M231" s="1">
        <v>0.12747265864163601</v>
      </c>
      <c r="N231" s="1">
        <f t="shared" si="35"/>
        <v>104.37032725255337</v>
      </c>
      <c r="O231" s="7">
        <f t="shared" si="36"/>
        <v>0.78697214513436609</v>
      </c>
      <c r="P231" s="7">
        <f t="shared" si="37"/>
        <v>0.63002629582805758</v>
      </c>
      <c r="Q231" s="7">
        <v>0</v>
      </c>
      <c r="R231" s="7">
        <v>0.41409981887271546</v>
      </c>
      <c r="S231" s="7">
        <v>1.529776577638466</v>
      </c>
      <c r="T231" s="7">
        <v>4.8118357507975773E-2</v>
      </c>
      <c r="U231" s="7">
        <v>4.0026229904213933E-3</v>
      </c>
      <c r="V231" s="7">
        <v>0.63055171265473819</v>
      </c>
      <c r="W231" s="7">
        <v>0.37028224749924243</v>
      </c>
      <c r="X231" s="7">
        <v>0</v>
      </c>
      <c r="Y231" s="7">
        <v>3.1686628364408598E-3</v>
      </c>
      <c r="AD231" s="7"/>
      <c r="AJ231" s="7"/>
      <c r="AK231" s="7"/>
      <c r="AT231"/>
    </row>
    <row r="232" spans="2:46">
      <c r="B232" s="14" t="s">
        <v>142</v>
      </c>
      <c r="C232" s="3" t="s">
        <v>431</v>
      </c>
      <c r="D232" s="2" t="s">
        <v>159</v>
      </c>
      <c r="E232" s="1">
        <v>0</v>
      </c>
      <c r="F232" s="1">
        <v>10.922012478113199</v>
      </c>
      <c r="G232" s="1">
        <v>62.356001138687098</v>
      </c>
      <c r="H232" s="1">
        <v>2.0064139340195393</v>
      </c>
      <c r="I232" s="1">
        <v>0.10049673728644901</v>
      </c>
      <c r="J232" s="1">
        <v>12.3817965388298</v>
      </c>
      <c r="K232" s="1">
        <v>15.907764197507175</v>
      </c>
      <c r="L232" s="1">
        <v>0</v>
      </c>
      <c r="M232" s="1">
        <v>0.28695405926555401</v>
      </c>
      <c r="N232" s="1">
        <f t="shared" si="35"/>
        <v>103.96143908370881</v>
      </c>
      <c r="O232" s="7">
        <f t="shared" si="36"/>
        <v>0.79295934184149963</v>
      </c>
      <c r="P232" s="7">
        <f t="shared" si="37"/>
        <v>0.58114851343260931</v>
      </c>
      <c r="Q232" s="7">
        <v>0</v>
      </c>
      <c r="R232" s="7">
        <v>0.40330683093769959</v>
      </c>
      <c r="S232" s="7">
        <v>1.5446527366412786</v>
      </c>
      <c r="T232" s="7">
        <v>4.7304779186662316E-2</v>
      </c>
      <c r="U232" s="7">
        <v>2.3678266171801594E-3</v>
      </c>
      <c r="V232" s="7">
        <v>0.5783215765465719</v>
      </c>
      <c r="W232" s="7">
        <v>0.41681402679629842</v>
      </c>
      <c r="X232" s="7">
        <v>0</v>
      </c>
      <c r="Y232" s="7">
        <v>7.2322232743090671E-3</v>
      </c>
      <c r="AD232" s="7"/>
      <c r="AJ232" s="7"/>
      <c r="AK232" s="7"/>
      <c r="AT232"/>
    </row>
    <row r="233" spans="2:46">
      <c r="B233" s="14" t="s">
        <v>142</v>
      </c>
      <c r="C233" s="3" t="s">
        <v>431</v>
      </c>
      <c r="D233" s="2" t="s">
        <v>160</v>
      </c>
      <c r="E233" s="1">
        <v>0</v>
      </c>
      <c r="F233" s="1">
        <v>10.2338783442974</v>
      </c>
      <c r="G233" s="1">
        <v>60.010659694671602</v>
      </c>
      <c r="H233" s="1">
        <v>2.8020659864281536</v>
      </c>
      <c r="I233" s="1">
        <v>0</v>
      </c>
      <c r="J233" s="1">
        <v>11.671146750450101</v>
      </c>
      <c r="K233" s="1">
        <v>15.828872639103601</v>
      </c>
      <c r="L233" s="1">
        <v>0</v>
      </c>
      <c r="M233" s="1">
        <v>0.21353738848119999</v>
      </c>
      <c r="N233" s="1">
        <f t="shared" si="35"/>
        <v>100.76016080343206</v>
      </c>
      <c r="O233" s="7">
        <f t="shared" si="36"/>
        <v>0.79731482066935844</v>
      </c>
      <c r="P233" s="7">
        <f t="shared" si="37"/>
        <v>0.56791610005550319</v>
      </c>
      <c r="Q233" s="7">
        <v>0</v>
      </c>
      <c r="R233" s="7">
        <v>0.39149828023485239</v>
      </c>
      <c r="S233" s="7">
        <v>1.540060216186826</v>
      </c>
      <c r="T233" s="7">
        <v>6.8441503578320351E-2</v>
      </c>
      <c r="U233" s="7">
        <v>0</v>
      </c>
      <c r="V233" s="7">
        <v>0.56474963820733592</v>
      </c>
      <c r="W233" s="7">
        <v>0.42967478144222526</v>
      </c>
      <c r="X233" s="7">
        <v>0</v>
      </c>
      <c r="Y233" s="7">
        <v>5.5755803504402186E-3</v>
      </c>
      <c r="AD233" s="7"/>
      <c r="AJ233" s="7"/>
      <c r="AK233" s="7"/>
      <c r="AT233"/>
    </row>
    <row r="234" spans="2:46">
      <c r="B234" s="14" t="s">
        <v>142</v>
      </c>
      <c r="C234" s="3" t="s">
        <v>431</v>
      </c>
      <c r="D234" s="2" t="s">
        <v>161</v>
      </c>
      <c r="E234" s="1">
        <v>0</v>
      </c>
      <c r="F234" s="1">
        <v>10.671562701463699</v>
      </c>
      <c r="G234" s="1">
        <v>58.5943698883057</v>
      </c>
      <c r="H234" s="1">
        <v>3.0836037228951483</v>
      </c>
      <c r="I234" s="1">
        <v>0</v>
      </c>
      <c r="J234" s="1">
        <v>11.592947691679001</v>
      </c>
      <c r="K234" s="1">
        <v>15.732436742355947</v>
      </c>
      <c r="L234" s="1">
        <v>0</v>
      </c>
      <c r="M234" s="1">
        <v>0.21501784212887301</v>
      </c>
      <c r="N234" s="1">
        <f t="shared" si="35"/>
        <v>99.889938588828358</v>
      </c>
      <c r="O234" s="7">
        <f t="shared" si="36"/>
        <v>0.78647939599457395</v>
      </c>
      <c r="P234" s="7">
        <f t="shared" si="37"/>
        <v>0.5677659874939246</v>
      </c>
      <c r="Q234" s="7">
        <v>0</v>
      </c>
      <c r="R234" s="7">
        <v>0.41085624189894354</v>
      </c>
      <c r="S234" s="7">
        <v>1.5133432694910802</v>
      </c>
      <c r="T234" s="7">
        <v>7.5800488609974792E-2</v>
      </c>
      <c r="U234" s="7">
        <v>0</v>
      </c>
      <c r="V234" s="7">
        <v>0.56455800283125124</v>
      </c>
      <c r="W234" s="7">
        <v>0.42979180900437286</v>
      </c>
      <c r="X234" s="7">
        <v>0</v>
      </c>
      <c r="Y234" s="7">
        <v>5.6501881643775528E-3</v>
      </c>
      <c r="AD234" s="7"/>
      <c r="AJ234" s="7"/>
      <c r="AK234" s="7"/>
      <c r="AT234"/>
    </row>
    <row r="235" spans="2:46">
      <c r="B235" s="14" t="s">
        <v>142</v>
      </c>
      <c r="C235" s="3" t="s">
        <v>431</v>
      </c>
      <c r="D235" s="2" t="s">
        <v>162</v>
      </c>
      <c r="E235" s="1">
        <v>0</v>
      </c>
      <c r="F235" s="1">
        <v>9.9752508103847504</v>
      </c>
      <c r="G235" s="1">
        <v>57.2055697441101</v>
      </c>
      <c r="H235" s="1">
        <v>2.1040514147620328</v>
      </c>
      <c r="I235" s="1">
        <v>0</v>
      </c>
      <c r="J235" s="1">
        <v>11.2968862056732</v>
      </c>
      <c r="K235" s="1">
        <v>14.82075938435891</v>
      </c>
      <c r="L235" s="1">
        <v>0</v>
      </c>
      <c r="M235" s="1">
        <v>6.0723343631252702E-2</v>
      </c>
      <c r="N235" s="1">
        <f t="shared" si="35"/>
        <v>95.463240902920262</v>
      </c>
      <c r="O235" s="7">
        <f t="shared" si="36"/>
        <v>0.79369134008335884</v>
      </c>
      <c r="P235" s="7">
        <f t="shared" si="37"/>
        <v>0.57604736140511548</v>
      </c>
      <c r="Q235" s="7">
        <v>0</v>
      </c>
      <c r="R235" s="7">
        <v>0.40146290030396653</v>
      </c>
      <c r="S235" s="7">
        <v>1.5444704428052236</v>
      </c>
      <c r="T235" s="7">
        <v>5.4066656890809028E-2</v>
      </c>
      <c r="U235" s="7">
        <v>0</v>
      </c>
      <c r="V235" s="7">
        <v>0.5750864972204931</v>
      </c>
      <c r="W235" s="7">
        <v>0.42324547294550408</v>
      </c>
      <c r="X235" s="7">
        <v>0</v>
      </c>
      <c r="Y235" s="7">
        <v>1.6680298340041189E-3</v>
      </c>
      <c r="AD235" s="7"/>
      <c r="AJ235" s="7"/>
      <c r="AK235" s="7"/>
      <c r="AT235"/>
    </row>
    <row r="236" spans="2:46">
      <c r="B236" s="14" t="s">
        <v>142</v>
      </c>
      <c r="C236" s="3" t="s">
        <v>431</v>
      </c>
      <c r="D236" s="2" t="s">
        <v>163</v>
      </c>
      <c r="E236" s="1">
        <v>0</v>
      </c>
      <c r="F236" s="1">
        <v>10.078591108322099</v>
      </c>
      <c r="G236" s="1">
        <v>60.474848747253397</v>
      </c>
      <c r="H236" s="1">
        <v>1.8570067974424211</v>
      </c>
      <c r="I236" s="1">
        <v>0</v>
      </c>
      <c r="J236" s="1">
        <v>11.401805281639099</v>
      </c>
      <c r="K236" s="1">
        <v>16.09619473737688</v>
      </c>
      <c r="L236" s="1">
        <v>0</v>
      </c>
      <c r="M236" s="1">
        <v>0.10710033820942</v>
      </c>
      <c r="N236" s="1">
        <f t="shared" si="35"/>
        <v>100.01554701024331</v>
      </c>
      <c r="O236" s="7">
        <f t="shared" si="36"/>
        <v>0.8010055851997917</v>
      </c>
      <c r="P236" s="7">
        <f t="shared" si="37"/>
        <v>0.55805169205981964</v>
      </c>
      <c r="Q236" s="7">
        <v>0</v>
      </c>
      <c r="R236" s="7">
        <v>0.3888849344325972</v>
      </c>
      <c r="S236" s="7">
        <v>1.5653655646230682</v>
      </c>
      <c r="T236" s="7">
        <v>4.5749500944335608E-2</v>
      </c>
      <c r="U236" s="7">
        <v>0</v>
      </c>
      <c r="V236" s="7">
        <v>0.55647766169070989</v>
      </c>
      <c r="W236" s="7">
        <v>0.44070175664722239</v>
      </c>
      <c r="X236" s="7">
        <v>0</v>
      </c>
      <c r="Y236" s="7">
        <v>2.8205816620663453E-3</v>
      </c>
      <c r="AD236" s="7"/>
      <c r="AJ236" s="7"/>
      <c r="AK236" s="7"/>
      <c r="AT236"/>
    </row>
    <row r="237" spans="2:46">
      <c r="B237" s="14" t="s">
        <v>142</v>
      </c>
      <c r="C237" s="3" t="s">
        <v>431</v>
      </c>
      <c r="D237" s="2" t="s">
        <v>164</v>
      </c>
      <c r="E237" s="1">
        <v>0</v>
      </c>
      <c r="F237" s="1">
        <v>10.525250434875501</v>
      </c>
      <c r="G237" s="1">
        <v>60.447192192077601</v>
      </c>
      <c r="H237" s="1">
        <v>2.3897034811749163</v>
      </c>
      <c r="I237" s="1">
        <v>0</v>
      </c>
      <c r="J237" s="1">
        <v>12.482525408268</v>
      </c>
      <c r="K237" s="1">
        <v>14.721352291936247</v>
      </c>
      <c r="L237" s="1">
        <v>0</v>
      </c>
      <c r="M237" s="1">
        <v>9.6373911947012003E-2</v>
      </c>
      <c r="N237" s="1">
        <f t="shared" si="35"/>
        <v>100.66239772027927</v>
      </c>
      <c r="O237" s="7">
        <f t="shared" si="36"/>
        <v>0.79392847241518183</v>
      </c>
      <c r="P237" s="7">
        <f t="shared" si="37"/>
        <v>0.60183110739920909</v>
      </c>
      <c r="Q237" s="7">
        <v>0</v>
      </c>
      <c r="R237" s="7">
        <v>0.40018817051293804</v>
      </c>
      <c r="S237" s="7">
        <v>1.5417985522681712</v>
      </c>
      <c r="T237" s="7">
        <v>5.8013277218892156E-2</v>
      </c>
      <c r="U237" s="7">
        <v>0</v>
      </c>
      <c r="V237" s="7">
        <v>0.60032591342323227</v>
      </c>
      <c r="W237" s="7">
        <v>0.39717306268905039</v>
      </c>
      <c r="X237" s="7">
        <v>0</v>
      </c>
      <c r="Y237" s="7">
        <v>2.50102388771529E-3</v>
      </c>
      <c r="AD237" s="7"/>
      <c r="AJ237" s="7"/>
      <c r="AK237" s="7"/>
      <c r="AT237"/>
    </row>
    <row r="238" spans="2:46">
      <c r="B238" s="14" t="s">
        <v>142</v>
      </c>
      <c r="C238" s="3" t="s">
        <v>431</v>
      </c>
      <c r="D238" s="2" t="s">
        <v>165</v>
      </c>
      <c r="E238" s="1">
        <v>0</v>
      </c>
      <c r="F238" s="1">
        <v>10.4327321052551</v>
      </c>
      <c r="G238" s="1">
        <v>58.579456806182897</v>
      </c>
      <c r="H238" s="1">
        <v>2.7079005305146135</v>
      </c>
      <c r="I238" s="1">
        <v>0</v>
      </c>
      <c r="J238" s="1">
        <v>11.4737614989281</v>
      </c>
      <c r="K238" s="1">
        <v>15.737423173098469</v>
      </c>
      <c r="L238" s="1">
        <v>0</v>
      </c>
      <c r="M238" s="1">
        <v>7.2697555879131001E-2</v>
      </c>
      <c r="N238" s="1">
        <f t="shared" si="35"/>
        <v>99.003971669858302</v>
      </c>
      <c r="O238" s="7">
        <f t="shared" si="36"/>
        <v>0.7902135265604493</v>
      </c>
      <c r="P238" s="7">
        <f t="shared" si="37"/>
        <v>0.56515027679680019</v>
      </c>
      <c r="Q238" s="7">
        <v>0</v>
      </c>
      <c r="R238" s="7">
        <v>0.40547588081680919</v>
      </c>
      <c r="S238" s="7">
        <v>1.5273269075080804</v>
      </c>
      <c r="T238" s="7">
        <v>6.719721167511139E-2</v>
      </c>
      <c r="U238" s="7">
        <v>0</v>
      </c>
      <c r="V238" s="7">
        <v>0.56406040034791338</v>
      </c>
      <c r="W238" s="7">
        <v>0.43401112771526995</v>
      </c>
      <c r="X238" s="7">
        <v>0</v>
      </c>
      <c r="Y238" s="7">
        <v>1.9284719368155116E-3</v>
      </c>
      <c r="AD238" s="7"/>
      <c r="AJ238" s="7"/>
      <c r="AK238" s="7"/>
      <c r="AT238"/>
    </row>
    <row r="239" spans="2:46">
      <c r="B239" s="14" t="s">
        <v>142</v>
      </c>
      <c r="C239" s="3" t="s">
        <v>431</v>
      </c>
      <c r="D239" s="2" t="s">
        <v>166</v>
      </c>
      <c r="E239" s="1">
        <v>0</v>
      </c>
      <c r="F239" s="1">
        <v>10.4930847883225</v>
      </c>
      <c r="G239" s="1">
        <v>60.023319721221903</v>
      </c>
      <c r="H239" s="1">
        <v>3.2388282802027488</v>
      </c>
      <c r="I239" s="1">
        <v>0</v>
      </c>
      <c r="J239" s="1">
        <v>12.0992235839367</v>
      </c>
      <c r="K239" s="1">
        <v>15.656319598008201</v>
      </c>
      <c r="L239" s="1">
        <v>0</v>
      </c>
      <c r="M239" s="1">
        <v>0</v>
      </c>
      <c r="N239" s="1">
        <f t="shared" si="35"/>
        <v>101.51077597169206</v>
      </c>
      <c r="O239" s="7">
        <f t="shared" si="36"/>
        <v>0.79327717287882893</v>
      </c>
      <c r="P239" s="7">
        <f t="shared" si="37"/>
        <v>0.57940625832396475</v>
      </c>
      <c r="Q239" s="7">
        <v>0</v>
      </c>
      <c r="R239" s="7">
        <v>0.39726109822812045</v>
      </c>
      <c r="S239" s="7">
        <v>1.5244478091063607</v>
      </c>
      <c r="T239" s="7">
        <v>7.8291092665518924E-2</v>
      </c>
      <c r="U239" s="7">
        <v>0</v>
      </c>
      <c r="V239" s="7">
        <v>0.57940625832396475</v>
      </c>
      <c r="W239" s="7">
        <v>0.42059374167603519</v>
      </c>
      <c r="X239" s="7">
        <v>0</v>
      </c>
      <c r="Y239" s="7">
        <v>0</v>
      </c>
      <c r="AD239" s="7"/>
      <c r="AJ239" s="7"/>
      <c r="AK239" s="7"/>
      <c r="AT239"/>
    </row>
    <row r="240" spans="2:46">
      <c r="B240" s="14" t="s">
        <v>142</v>
      </c>
      <c r="C240" s="3" t="s">
        <v>431</v>
      </c>
      <c r="D240" s="2" t="s">
        <v>167</v>
      </c>
      <c r="E240" s="1">
        <v>0</v>
      </c>
      <c r="F240" s="1">
        <v>10.4434914886951</v>
      </c>
      <c r="G240" s="1">
        <v>60.045069456100499</v>
      </c>
      <c r="H240" s="1">
        <v>2.3718811300040468</v>
      </c>
      <c r="I240" s="1">
        <v>0</v>
      </c>
      <c r="J240" s="1">
        <v>11.660555005073601</v>
      </c>
      <c r="K240" s="1">
        <v>16.023579049948356</v>
      </c>
      <c r="L240" s="1">
        <v>0</v>
      </c>
      <c r="M240" s="1">
        <v>0</v>
      </c>
      <c r="N240" s="1">
        <f t="shared" si="35"/>
        <v>100.54457612982159</v>
      </c>
      <c r="O240" s="7">
        <f>S240/(S240+R240)</f>
        <v>0.7941122269663794</v>
      </c>
      <c r="P240" s="7">
        <f t="shared" si="37"/>
        <v>0.56469044898421406</v>
      </c>
      <c r="Q240" s="7">
        <v>0</v>
      </c>
      <c r="R240" s="7">
        <v>0.39983804431247016</v>
      </c>
      <c r="S240" s="7">
        <v>1.5421813307146153</v>
      </c>
      <c r="T240" s="7">
        <v>5.7980624972914008E-2</v>
      </c>
      <c r="U240" s="7">
        <v>0</v>
      </c>
      <c r="V240" s="7">
        <v>0.56469044898421428</v>
      </c>
      <c r="W240" s="7">
        <v>0.43530955101578606</v>
      </c>
      <c r="X240" s="7">
        <v>0</v>
      </c>
      <c r="Y240" s="7">
        <v>0</v>
      </c>
      <c r="AD240" s="7"/>
      <c r="AJ240" s="7"/>
      <c r="AK240" s="7"/>
      <c r="AT240"/>
    </row>
    <row r="241" spans="2:46">
      <c r="B241" s="14" t="s">
        <v>142</v>
      </c>
      <c r="C241" s="3" t="s">
        <v>427</v>
      </c>
      <c r="D241" s="2" t="s">
        <v>168</v>
      </c>
      <c r="E241" s="1">
        <v>0.22</v>
      </c>
      <c r="F241" s="1">
        <v>14.75</v>
      </c>
      <c r="G241" s="1">
        <v>51.91</v>
      </c>
      <c r="H241" s="1">
        <v>1.9881234760506423</v>
      </c>
      <c r="I241" s="1">
        <v>0.14000000000000001</v>
      </c>
      <c r="J241" s="1">
        <v>8.02</v>
      </c>
      <c r="K241" s="1">
        <v>23.54</v>
      </c>
      <c r="L241" s="1">
        <v>0.35</v>
      </c>
      <c r="M241" s="1">
        <v>0.21</v>
      </c>
      <c r="N241" s="1">
        <f t="shared" ref="N241:N293" si="38">SUM(E241:M241)</f>
        <v>101.12812347605062</v>
      </c>
      <c r="O241" s="7">
        <f t="shared" ref="O241:O262" si="39">S241/(S241+R241)</f>
        <v>0.7024611840370083</v>
      </c>
      <c r="P241" s="7">
        <f t="shared" ref="P241:P262" si="40">V241/(V241+W241)</f>
        <v>0.39659944758400539</v>
      </c>
      <c r="Q241" s="7">
        <v>7.2640401563919717E-3</v>
      </c>
      <c r="R241" s="7">
        <v>0.57398864170776454</v>
      </c>
      <c r="S241" s="7">
        <v>1.3551332439528889</v>
      </c>
      <c r="T241" s="7">
        <v>4.9397640667644183E-2</v>
      </c>
      <c r="U241" s="7">
        <v>3.4761966794596474E-3</v>
      </c>
      <c r="V241" s="7">
        <v>0.39476484398150424</v>
      </c>
      <c r="W241" s="7">
        <v>0.60060932102634645</v>
      </c>
      <c r="X241" s="7">
        <v>9.788346600411434E-3</v>
      </c>
      <c r="Y241" s="7">
        <v>5.5777252275884112E-3</v>
      </c>
      <c r="AD241" s="7"/>
      <c r="AJ241" s="7"/>
      <c r="AK241" s="7"/>
      <c r="AT241"/>
    </row>
    <row r="242" spans="2:46">
      <c r="B242" s="14" t="s">
        <v>142</v>
      </c>
      <c r="C242" s="3" t="s">
        <v>427</v>
      </c>
      <c r="D242" s="2" t="s">
        <v>169</v>
      </c>
      <c r="E242" s="1">
        <v>0.16</v>
      </c>
      <c r="F242" s="1">
        <v>12.96</v>
      </c>
      <c r="G242" s="1">
        <v>52.96</v>
      </c>
      <c r="H242" s="1">
        <v>4.3776026405181119</v>
      </c>
      <c r="I242" s="1">
        <v>0.08</v>
      </c>
      <c r="J242" s="1">
        <v>9.0399999999999991</v>
      </c>
      <c r="K242" s="1">
        <v>24.01</v>
      </c>
      <c r="L242" s="1">
        <v>0.3</v>
      </c>
      <c r="M242" s="1">
        <v>0.18</v>
      </c>
      <c r="N242" s="1">
        <f t="shared" si="38"/>
        <v>104.06760264051812</v>
      </c>
      <c r="O242" s="7">
        <f t="shared" si="39"/>
        <v>0.73271597934637367</v>
      </c>
      <c r="P242" s="7">
        <f t="shared" si="40"/>
        <v>0.44533285600336386</v>
      </c>
      <c r="Q242" s="7">
        <v>5.2561794750906601E-3</v>
      </c>
      <c r="R242" s="7">
        <v>0.50177720442996354</v>
      </c>
      <c r="S242" s="7">
        <v>1.3755411747342632</v>
      </c>
      <c r="T242" s="7">
        <v>0.1082165884482551</v>
      </c>
      <c r="U242" s="7">
        <v>1.9763367186690526E-3</v>
      </c>
      <c r="V242" s="7">
        <v>0.44271799953821966</v>
      </c>
      <c r="W242" s="7">
        <v>0.5514103104890008</v>
      </c>
      <c r="X242" s="7">
        <v>8.3475147921404057E-3</v>
      </c>
      <c r="Y242" s="7">
        <v>4.7566913743973781E-3</v>
      </c>
      <c r="AD242" s="7"/>
      <c r="AJ242" s="7"/>
      <c r="AK242" s="7"/>
      <c r="AT242"/>
    </row>
    <row r="243" spans="2:46">
      <c r="B243" s="14" t="s">
        <v>142</v>
      </c>
      <c r="C243" s="3" t="s">
        <v>427</v>
      </c>
      <c r="D243" s="2" t="s">
        <v>170</v>
      </c>
      <c r="E243" s="1">
        <v>0.06</v>
      </c>
      <c r="F243" s="1">
        <v>9.3699999999999992</v>
      </c>
      <c r="G243" s="1">
        <v>57.62</v>
      </c>
      <c r="H243" s="1">
        <v>3.7320144655890193</v>
      </c>
      <c r="I243" s="1">
        <v>0</v>
      </c>
      <c r="J243" s="1">
        <v>9.91</v>
      </c>
      <c r="K243" s="1">
        <v>20.97</v>
      </c>
      <c r="L243" s="1">
        <v>0.38</v>
      </c>
      <c r="M243" s="1">
        <v>0</v>
      </c>
      <c r="N243" s="1">
        <f t="shared" si="38"/>
        <v>102.04201446558901</v>
      </c>
      <c r="O243" s="7">
        <f t="shared" si="39"/>
        <v>0.80488868110333889</v>
      </c>
      <c r="P243" s="7">
        <f t="shared" si="40"/>
        <v>0.50075995916225047</v>
      </c>
      <c r="Q243" s="7">
        <v>2.0158621759527023E-3</v>
      </c>
      <c r="R243" s="7">
        <v>0.37102647420361751</v>
      </c>
      <c r="S243" s="7">
        <v>1.530587826297976</v>
      </c>
      <c r="T243" s="7">
        <v>9.4353975146501234E-2</v>
      </c>
      <c r="U243" s="7">
        <v>0</v>
      </c>
      <c r="V243" s="7">
        <v>0.49635429683834181</v>
      </c>
      <c r="W243" s="7">
        <v>0.49484775068303122</v>
      </c>
      <c r="X243" s="7">
        <v>1.0813814654579501E-2</v>
      </c>
      <c r="Y243" s="7">
        <v>0</v>
      </c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T243"/>
    </row>
    <row r="244" spans="2:46">
      <c r="B244" s="14" t="s">
        <v>142</v>
      </c>
      <c r="C244" s="3" t="s">
        <v>427</v>
      </c>
      <c r="D244" s="2" t="s">
        <v>171</v>
      </c>
      <c r="E244" s="1">
        <v>0.09</v>
      </c>
      <c r="F244" s="1">
        <v>8.44</v>
      </c>
      <c r="G244" s="1">
        <v>58.26</v>
      </c>
      <c r="H244" s="1">
        <v>3.1031838490833685</v>
      </c>
      <c r="I244" s="1">
        <v>0.05</v>
      </c>
      <c r="J244" s="1">
        <v>9.3800000000000008</v>
      </c>
      <c r="K244" s="1">
        <v>20.84</v>
      </c>
      <c r="L244" s="1">
        <v>0.31</v>
      </c>
      <c r="M244" s="1">
        <v>0.11</v>
      </c>
      <c r="N244" s="1">
        <f t="shared" si="38"/>
        <v>100.58318384908335</v>
      </c>
      <c r="O244" s="7">
        <f t="shared" si="39"/>
        <v>0.82240255119497174</v>
      </c>
      <c r="P244" s="7">
        <f t="shared" si="40"/>
        <v>0.48091682637796934</v>
      </c>
      <c r="Q244" s="7">
        <v>3.0716818702978843E-3</v>
      </c>
      <c r="R244" s="7">
        <v>0.3394938366573208</v>
      </c>
      <c r="S244" s="7">
        <v>1.5720980186402587</v>
      </c>
      <c r="T244" s="7">
        <v>7.9698202921166583E-2</v>
      </c>
      <c r="U244" s="7">
        <v>1.2832890203297392E-3</v>
      </c>
      <c r="V244" s="7">
        <v>0.47724908995204202</v>
      </c>
      <c r="W244" s="7">
        <v>0.51512435962436198</v>
      </c>
      <c r="X244" s="7">
        <v>8.9615092633876479E-3</v>
      </c>
      <c r="Y244" s="7">
        <v>3.0200120508341887E-3</v>
      </c>
      <c r="AD244" s="7"/>
      <c r="AJ244" s="7"/>
      <c r="AK244" s="7"/>
      <c r="AT244"/>
    </row>
    <row r="245" spans="2:46">
      <c r="B245" s="14" t="s">
        <v>142</v>
      </c>
      <c r="C245" s="3" t="s">
        <v>427</v>
      </c>
      <c r="D245" s="2" t="s">
        <v>172</v>
      </c>
      <c r="E245" s="1">
        <v>0</v>
      </c>
      <c r="F245" s="1">
        <v>8.16</v>
      </c>
      <c r="G245" s="1">
        <v>59.94</v>
      </c>
      <c r="H245" s="1">
        <v>2.8670034033267888</v>
      </c>
      <c r="I245" s="1">
        <v>0.19</v>
      </c>
      <c r="J245" s="1">
        <v>9.58</v>
      </c>
      <c r="K245" s="1">
        <v>20.79</v>
      </c>
      <c r="L245" s="1">
        <v>0.28000000000000003</v>
      </c>
      <c r="M245" s="1">
        <v>0.15</v>
      </c>
      <c r="N245" s="1">
        <f t="shared" si="38"/>
        <v>101.95700340332678</v>
      </c>
      <c r="O245" s="7">
        <f t="shared" si="39"/>
        <v>0.83130115420484985</v>
      </c>
      <c r="P245" s="7">
        <f t="shared" si="40"/>
        <v>0.48394638212959046</v>
      </c>
      <c r="Q245" s="7">
        <v>0</v>
      </c>
      <c r="R245" s="7">
        <v>0.32353204738342539</v>
      </c>
      <c r="S245" s="7">
        <v>1.5942762568671447</v>
      </c>
      <c r="T245" s="7">
        <v>7.2578323255829247E-2</v>
      </c>
      <c r="U245" s="7">
        <v>4.806686246800574E-3</v>
      </c>
      <c r="V245" s="7">
        <v>0.48044699265672858</v>
      </c>
      <c r="W245" s="7">
        <v>0.5123220627550239</v>
      </c>
      <c r="X245" s="7">
        <v>7.9783887785749366E-3</v>
      </c>
      <c r="Y245" s="7">
        <v>4.0592420564724658E-3</v>
      </c>
      <c r="AD245" s="7"/>
      <c r="AJ245" s="7"/>
      <c r="AK245" s="7"/>
    </row>
    <row r="246" spans="2:46">
      <c r="B246" s="14" t="s">
        <v>142</v>
      </c>
      <c r="C246" s="3" t="s">
        <v>427</v>
      </c>
      <c r="D246" s="2" t="s">
        <v>173</v>
      </c>
      <c r="E246" s="1">
        <v>0</v>
      </c>
      <c r="F246" s="1">
        <v>11.05</v>
      </c>
      <c r="G246" s="1">
        <v>55.82</v>
      </c>
      <c r="H246" s="1">
        <v>4.1494429419574397</v>
      </c>
      <c r="I246" s="1">
        <v>0.25</v>
      </c>
      <c r="J246" s="1">
        <v>9.6199999999999992</v>
      </c>
      <c r="K246" s="1">
        <v>22.93</v>
      </c>
      <c r="L246" s="1">
        <v>0</v>
      </c>
      <c r="M246" s="1">
        <v>0.15</v>
      </c>
      <c r="N246" s="1">
        <f t="shared" si="38"/>
        <v>103.96944294195745</v>
      </c>
      <c r="O246" s="7">
        <f t="shared" si="39"/>
        <v>0.77214781391535248</v>
      </c>
      <c r="P246" s="7">
        <f t="shared" si="40"/>
        <v>0.47182919716624377</v>
      </c>
      <c r="Q246" s="7">
        <v>0</v>
      </c>
      <c r="R246" s="7">
        <v>0.42942015555759805</v>
      </c>
      <c r="S246" s="7">
        <v>1.4552234062911684</v>
      </c>
      <c r="T246" s="7">
        <v>0.10295833692919132</v>
      </c>
      <c r="U246" s="7">
        <v>6.1990506110212173E-3</v>
      </c>
      <c r="V246" s="7">
        <v>0.4728768374384803</v>
      </c>
      <c r="W246" s="7">
        <v>0.52934354289942276</v>
      </c>
      <c r="X246" s="7">
        <v>0</v>
      </c>
      <c r="Y246" s="7">
        <v>3.978670273117586E-3</v>
      </c>
      <c r="AD246" s="7"/>
      <c r="AJ246" s="7"/>
      <c r="AK246" s="7"/>
    </row>
    <row r="247" spans="2:46">
      <c r="B247" s="14" t="s">
        <v>142</v>
      </c>
      <c r="C247" s="3" t="s">
        <v>427</v>
      </c>
      <c r="D247" s="2" t="s">
        <v>174</v>
      </c>
      <c r="E247" s="1">
        <v>0</v>
      </c>
      <c r="F247" s="1">
        <v>7.49</v>
      </c>
      <c r="G247" s="1">
        <v>56.87</v>
      </c>
      <c r="H247" s="1">
        <v>5.9074078597353887</v>
      </c>
      <c r="I247" s="1">
        <v>0.25</v>
      </c>
      <c r="J247" s="1">
        <v>7.77</v>
      </c>
      <c r="K247" s="1">
        <v>26.4</v>
      </c>
      <c r="L247" s="1">
        <v>0.11</v>
      </c>
      <c r="M247" s="1">
        <v>0.23</v>
      </c>
      <c r="N247" s="1">
        <f t="shared" si="38"/>
        <v>105.02740785973538</v>
      </c>
      <c r="O247" s="7">
        <f t="shared" si="39"/>
        <v>0.83589221695982618</v>
      </c>
      <c r="P247" s="7">
        <f t="shared" si="40"/>
        <v>0.39646991116347552</v>
      </c>
      <c r="Q247" s="7">
        <v>0</v>
      </c>
      <c r="R247" s="7">
        <v>0.30121712943567258</v>
      </c>
      <c r="S247" s="7">
        <v>1.5342663793625306</v>
      </c>
      <c r="T247" s="7">
        <v>0.15168630738309119</v>
      </c>
      <c r="U247" s="7">
        <v>6.4150919093533768E-3</v>
      </c>
      <c r="V247" s="7">
        <v>0.39524982782262263</v>
      </c>
      <c r="W247" s="7">
        <v>0.60167280537980006</v>
      </c>
      <c r="X247" s="7">
        <v>3.1792197627302263E-3</v>
      </c>
      <c r="Y247" s="7">
        <v>6.313238944199176E-3</v>
      </c>
      <c r="AD247" s="7"/>
      <c r="AJ247" s="7"/>
      <c r="AK247" s="7"/>
    </row>
    <row r="248" spans="2:46">
      <c r="B248" s="14" t="s">
        <v>142</v>
      </c>
      <c r="C248" s="3" t="s">
        <v>427</v>
      </c>
      <c r="D248" s="2" t="s">
        <v>175</v>
      </c>
      <c r="E248" s="1">
        <v>0</v>
      </c>
      <c r="F248" s="1">
        <v>8.01</v>
      </c>
      <c r="G248" s="1">
        <v>56.96</v>
      </c>
      <c r="H248" s="1">
        <v>5.1675253933040146</v>
      </c>
      <c r="I248" s="1">
        <v>0.15</v>
      </c>
      <c r="J248" s="1">
        <v>7.81</v>
      </c>
      <c r="K248" s="1">
        <v>25.39</v>
      </c>
      <c r="L248" s="1">
        <v>0.41</v>
      </c>
      <c r="M248" s="1">
        <v>0.09</v>
      </c>
      <c r="N248" s="1">
        <f t="shared" si="38"/>
        <v>103.98752539330403</v>
      </c>
      <c r="O248" s="7">
        <f t="shared" si="39"/>
        <v>0.82670256715603363</v>
      </c>
      <c r="P248" s="7">
        <f t="shared" si="40"/>
        <v>0.40164894358769765</v>
      </c>
      <c r="Q248" s="7">
        <v>0</v>
      </c>
      <c r="R248" s="7">
        <v>0.32225667961940718</v>
      </c>
      <c r="S248" s="7">
        <v>1.5373016204135814</v>
      </c>
      <c r="T248" s="7">
        <v>0.13274054800450052</v>
      </c>
      <c r="U248" s="7">
        <v>3.8505759812549429E-3</v>
      </c>
      <c r="V248" s="7">
        <v>0.39744155074030491</v>
      </c>
      <c r="W248" s="7">
        <v>0.59208315008472279</v>
      </c>
      <c r="X248" s="7">
        <v>1.1854501206843206E-2</v>
      </c>
      <c r="Y248" s="7">
        <v>2.4713739493854221E-3</v>
      </c>
      <c r="AD248" s="7"/>
      <c r="AJ248" s="7"/>
      <c r="AK248" s="7"/>
    </row>
    <row r="249" spans="2:46">
      <c r="B249" s="14" t="s">
        <v>142</v>
      </c>
      <c r="C249" s="3" t="s">
        <v>427</v>
      </c>
      <c r="D249" s="2" t="s">
        <v>176</v>
      </c>
      <c r="E249" s="1">
        <v>0</v>
      </c>
      <c r="F249" s="1">
        <v>7.97</v>
      </c>
      <c r="G249" s="1">
        <v>57.26</v>
      </c>
      <c r="H249" s="1">
        <v>4.7496667296128114</v>
      </c>
      <c r="I249" s="1">
        <v>0.2</v>
      </c>
      <c r="J249" s="1">
        <v>7.67</v>
      </c>
      <c r="K249" s="1">
        <v>25.15</v>
      </c>
      <c r="L249" s="1">
        <v>0.49</v>
      </c>
      <c r="M249" s="1">
        <v>0.14000000000000001</v>
      </c>
      <c r="N249" s="1">
        <f t="shared" si="38"/>
        <v>103.62966672961281</v>
      </c>
      <c r="O249" s="7">
        <f t="shared" si="39"/>
        <v>0.82816744758301275</v>
      </c>
      <c r="P249" s="7">
        <f t="shared" si="40"/>
        <v>0.39574573412104702</v>
      </c>
      <c r="Q249" s="7">
        <v>0</v>
      </c>
      <c r="R249" s="7">
        <v>0.32091684982685759</v>
      </c>
      <c r="S249" s="7">
        <v>1.5466969713779073</v>
      </c>
      <c r="T249" s="7">
        <v>0.1221093477438826</v>
      </c>
      <c r="U249" s="7">
        <v>5.13841552567671E-3</v>
      </c>
      <c r="V249" s="7">
        <v>0.39064510424054649</v>
      </c>
      <c r="W249" s="7">
        <v>0.59646624165474393</v>
      </c>
      <c r="X249" s="7">
        <v>1.417947971432839E-2</v>
      </c>
      <c r="Y249" s="7">
        <v>3.8475899160569267E-3</v>
      </c>
      <c r="AD249" s="7"/>
      <c r="AJ249" s="7"/>
      <c r="AK249" s="7"/>
    </row>
    <row r="250" spans="2:46">
      <c r="B250" s="14" t="s">
        <v>142</v>
      </c>
      <c r="C250" s="3" t="s">
        <v>427</v>
      </c>
      <c r="D250" s="2" t="s">
        <v>177</v>
      </c>
      <c r="E250" s="1">
        <v>0</v>
      </c>
      <c r="F250" s="1">
        <v>8.3000000000000007</v>
      </c>
      <c r="G250" s="1">
        <v>56.31</v>
      </c>
      <c r="H250" s="1">
        <v>5.6244217572233728</v>
      </c>
      <c r="I250" s="1">
        <v>0.16</v>
      </c>
      <c r="J250" s="1">
        <v>7.99</v>
      </c>
      <c r="K250" s="1">
        <v>25.65</v>
      </c>
      <c r="L250" s="1">
        <v>0.39</v>
      </c>
      <c r="M250" s="1">
        <v>0.06</v>
      </c>
      <c r="N250" s="1">
        <f t="shared" si="38"/>
        <v>104.48442175722336</v>
      </c>
      <c r="O250" s="7">
        <f t="shared" si="39"/>
        <v>0.8198591796025948</v>
      </c>
      <c r="P250" s="7">
        <f t="shared" si="40"/>
        <v>0.40890343243551602</v>
      </c>
      <c r="Q250" s="7">
        <v>0</v>
      </c>
      <c r="R250" s="7">
        <v>0.33286303416743945</v>
      </c>
      <c r="S250" s="7">
        <v>1.5149304500251866</v>
      </c>
      <c r="T250" s="7">
        <v>0.14401805112765054</v>
      </c>
      <c r="U250" s="7">
        <v>4.0942323398612318E-3</v>
      </c>
      <c r="V250" s="7">
        <v>0.40530977456866929</v>
      </c>
      <c r="W250" s="7">
        <v>0.58590170085123094</v>
      </c>
      <c r="X250" s="7">
        <v>1.1240408606891499E-2</v>
      </c>
      <c r="Y250" s="7">
        <v>1.6423483130708612E-3</v>
      </c>
      <c r="AD250" s="7"/>
      <c r="AJ250" s="7"/>
      <c r="AK250" s="7"/>
    </row>
    <row r="251" spans="2:46">
      <c r="B251" s="14" t="s">
        <v>142</v>
      </c>
      <c r="C251" s="3" t="s">
        <v>427</v>
      </c>
      <c r="D251" s="2" t="s">
        <v>178</v>
      </c>
      <c r="E251" s="1">
        <v>0</v>
      </c>
      <c r="F251" s="1">
        <v>8.11</v>
      </c>
      <c r="G251" s="1">
        <v>56.24</v>
      </c>
      <c r="H251" s="1">
        <v>6.1544501460791396</v>
      </c>
      <c r="I251" s="1">
        <v>0.17</v>
      </c>
      <c r="J251" s="1">
        <v>8.19</v>
      </c>
      <c r="K251" s="1">
        <v>25.75</v>
      </c>
      <c r="L251" s="1">
        <v>0.47</v>
      </c>
      <c r="M251" s="1">
        <v>0.09</v>
      </c>
      <c r="N251" s="1">
        <f t="shared" si="38"/>
        <v>105.17445014607914</v>
      </c>
      <c r="O251" s="7">
        <f t="shared" si="39"/>
        <v>0.82307296929729801</v>
      </c>
      <c r="P251" s="7">
        <f t="shared" si="40"/>
        <v>0.41938451074808925</v>
      </c>
      <c r="Q251" s="7">
        <v>0</v>
      </c>
      <c r="R251" s="7">
        <v>0.32450007419877003</v>
      </c>
      <c r="S251" s="7">
        <v>1.5095897927364943</v>
      </c>
      <c r="T251" s="7">
        <v>0.15722977001133298</v>
      </c>
      <c r="U251" s="7">
        <v>4.3401815267014587E-3</v>
      </c>
      <c r="V251" s="7">
        <v>0.41450585636254894</v>
      </c>
      <c r="W251" s="7">
        <v>0.57386125243496522</v>
      </c>
      <c r="X251" s="7">
        <v>1.3515179581685759E-2</v>
      </c>
      <c r="Y251" s="7">
        <v>2.4578931475012084E-3</v>
      </c>
      <c r="AD251" s="7"/>
      <c r="AJ251" s="7"/>
      <c r="AK251" s="7"/>
    </row>
    <row r="252" spans="2:46">
      <c r="B252" s="14" t="s">
        <v>142</v>
      </c>
      <c r="C252" s="3" t="s">
        <v>427</v>
      </c>
      <c r="D252" s="2" t="s">
        <v>179</v>
      </c>
      <c r="E252" s="1">
        <v>0</v>
      </c>
      <c r="F252" s="1">
        <v>21.13</v>
      </c>
      <c r="G252" s="1">
        <v>47.69</v>
      </c>
      <c r="H252" s="1">
        <v>1.1236867283398135</v>
      </c>
      <c r="I252" s="1">
        <v>0.24</v>
      </c>
      <c r="J252" s="1">
        <v>11.18</v>
      </c>
      <c r="K252" s="1">
        <v>18.87</v>
      </c>
      <c r="L252" s="1">
        <v>0.27</v>
      </c>
      <c r="M252" s="1">
        <v>0.32</v>
      </c>
      <c r="N252" s="1">
        <f t="shared" si="38"/>
        <v>100.82368672833981</v>
      </c>
      <c r="O252" s="7">
        <f t="shared" si="39"/>
        <v>0.60223946349508661</v>
      </c>
      <c r="P252" s="7">
        <f t="shared" si="40"/>
        <v>0.52739620059306458</v>
      </c>
      <c r="Q252" s="7">
        <v>0</v>
      </c>
      <c r="R252" s="7">
        <v>0.78048032218376462</v>
      </c>
      <c r="S252" s="7">
        <v>1.1817060954075229</v>
      </c>
      <c r="T252" s="7">
        <v>2.6500818473455645E-2</v>
      </c>
      <c r="U252" s="7">
        <v>5.6563819676284039E-3</v>
      </c>
      <c r="V252" s="7">
        <v>0.52234457350257857</v>
      </c>
      <c r="W252" s="7">
        <v>0.46807699744388376</v>
      </c>
      <c r="X252" s="7">
        <v>7.1673108684493919E-3</v>
      </c>
      <c r="Y252" s="7">
        <v>8.067500152717056E-3</v>
      </c>
      <c r="AD252" s="7"/>
      <c r="AJ252" s="7"/>
      <c r="AK252" s="7"/>
    </row>
    <row r="253" spans="2:46">
      <c r="B253" s="14" t="s">
        <v>142</v>
      </c>
      <c r="C253" s="3" t="s">
        <v>427</v>
      </c>
      <c r="D253" s="2" t="s">
        <v>180</v>
      </c>
      <c r="E253" s="1">
        <v>0</v>
      </c>
      <c r="F253" s="1">
        <v>8.1199999999999992</v>
      </c>
      <c r="G253" s="1">
        <v>57.78</v>
      </c>
      <c r="H253" s="1">
        <v>4.2372935783871073</v>
      </c>
      <c r="I253" s="1">
        <v>0.16</v>
      </c>
      <c r="J253" s="1">
        <v>9.25</v>
      </c>
      <c r="K253" s="1">
        <v>22.16</v>
      </c>
      <c r="L253" s="1">
        <v>0.34</v>
      </c>
      <c r="M253" s="1">
        <v>0.05</v>
      </c>
      <c r="N253" s="1">
        <f t="shared" si="38"/>
        <v>102.09729357838711</v>
      </c>
      <c r="O253" s="7">
        <f t="shared" si="39"/>
        <v>0.82679624771996008</v>
      </c>
      <c r="P253" s="7">
        <f t="shared" si="40"/>
        <v>0.47332895125165875</v>
      </c>
      <c r="Q253" s="7">
        <v>0</v>
      </c>
      <c r="R253" s="7">
        <v>0.32616443630106756</v>
      </c>
      <c r="S253" s="7">
        <v>1.5569612581914929</v>
      </c>
      <c r="T253" s="7">
        <v>0.10867276222619093</v>
      </c>
      <c r="U253" s="7">
        <v>4.1007716406248132E-3</v>
      </c>
      <c r="V253" s="7">
        <v>0.4699754061792219</v>
      </c>
      <c r="W253" s="7">
        <v>0.52293957384984913</v>
      </c>
      <c r="X253" s="7">
        <v>9.8149820541054787E-3</v>
      </c>
      <c r="Y253" s="7">
        <v>1.3708095574471112E-3</v>
      </c>
      <c r="AD253" s="7"/>
      <c r="AJ253" s="7"/>
      <c r="AK253" s="7"/>
    </row>
    <row r="254" spans="2:46">
      <c r="B254" s="14" t="s">
        <v>142</v>
      </c>
      <c r="C254" s="3" t="s">
        <v>427</v>
      </c>
      <c r="D254" s="2" t="s">
        <v>181</v>
      </c>
      <c r="E254" s="1">
        <v>0</v>
      </c>
      <c r="F254" s="1">
        <v>8.57</v>
      </c>
      <c r="G254" s="1">
        <v>57.23</v>
      </c>
      <c r="H254" s="1">
        <v>3.6072852970411771</v>
      </c>
      <c r="I254" s="1">
        <v>0.2</v>
      </c>
      <c r="J254" s="1">
        <v>7.94</v>
      </c>
      <c r="K254" s="1">
        <v>23.58</v>
      </c>
      <c r="L254" s="1">
        <v>0.37</v>
      </c>
      <c r="M254" s="1">
        <v>0.22</v>
      </c>
      <c r="N254" s="1">
        <f t="shared" si="38"/>
        <v>101.71728529704117</v>
      </c>
      <c r="O254" s="7">
        <f t="shared" si="39"/>
        <v>0.81751295896244136</v>
      </c>
      <c r="P254" s="7">
        <f t="shared" si="40"/>
        <v>0.4103987120843049</v>
      </c>
      <c r="Q254" s="7">
        <v>0</v>
      </c>
      <c r="R254" s="7">
        <v>0.34611811625115024</v>
      </c>
      <c r="S254" s="7">
        <v>1.5505541859750318</v>
      </c>
      <c r="T254" s="7">
        <v>9.301983739573938E-2</v>
      </c>
      <c r="U254" s="7">
        <v>5.1539301890397892E-3</v>
      </c>
      <c r="V254" s="7">
        <v>0.40561764086069196</v>
      </c>
      <c r="W254" s="7">
        <v>0.5827325388966198</v>
      </c>
      <c r="X254" s="7">
        <v>1.0739282087698402E-2</v>
      </c>
      <c r="Y254" s="7">
        <v>6.0644683440285747E-3</v>
      </c>
      <c r="AD254" s="7"/>
      <c r="AJ254" s="7"/>
      <c r="AK254" s="7"/>
    </row>
    <row r="255" spans="2:46">
      <c r="B255" s="14" t="s">
        <v>142</v>
      </c>
      <c r="C255" s="3" t="s">
        <v>427</v>
      </c>
      <c r="D255" s="2" t="s">
        <v>182</v>
      </c>
      <c r="E255" s="1">
        <v>0</v>
      </c>
      <c r="F255" s="1">
        <v>9.2200000000000006</v>
      </c>
      <c r="G255" s="1">
        <v>55.47</v>
      </c>
      <c r="H255" s="1">
        <v>4.2605425801024106</v>
      </c>
      <c r="I255" s="1">
        <v>0.19</v>
      </c>
      <c r="J255" s="1">
        <v>7.81</v>
      </c>
      <c r="K255" s="1">
        <v>24.34</v>
      </c>
      <c r="L255" s="1">
        <v>0.37</v>
      </c>
      <c r="M255" s="1">
        <v>0.18</v>
      </c>
      <c r="N255" s="1">
        <f t="shared" si="38"/>
        <v>101.84054258010242</v>
      </c>
      <c r="O255" s="7">
        <f t="shared" si="39"/>
        <v>0.80142815963466618</v>
      </c>
      <c r="P255" s="7">
        <f t="shared" si="40"/>
        <v>0.40437751863037757</v>
      </c>
      <c r="Q255" s="7">
        <v>0</v>
      </c>
      <c r="R255" s="7">
        <v>0.37332226794858991</v>
      </c>
      <c r="S255" s="7">
        <v>1.5067140315677421</v>
      </c>
      <c r="T255" s="7">
        <v>0.11014618493878281</v>
      </c>
      <c r="U255" s="7">
        <v>4.9087577724425176E-3</v>
      </c>
      <c r="V255" s="7">
        <v>0.39999708945503187</v>
      </c>
      <c r="W255" s="7">
        <v>0.58917038654565634</v>
      </c>
      <c r="X255" s="7">
        <v>1.0766752134036278E-2</v>
      </c>
      <c r="Y255" s="7">
        <v>4.9745296377181588E-3</v>
      </c>
      <c r="AD255" s="7"/>
      <c r="AJ255" s="7"/>
      <c r="AK255" s="7"/>
    </row>
    <row r="256" spans="2:46">
      <c r="B256" s="14" t="s">
        <v>142</v>
      </c>
      <c r="C256" s="3" t="s">
        <v>427</v>
      </c>
      <c r="D256" s="2" t="s">
        <v>183</v>
      </c>
      <c r="E256" s="1">
        <v>0</v>
      </c>
      <c r="F256" s="1">
        <v>8.61</v>
      </c>
      <c r="G256" s="1">
        <v>55.12</v>
      </c>
      <c r="H256" s="1">
        <v>5.3702544060684341</v>
      </c>
      <c r="I256" s="1">
        <v>0</v>
      </c>
      <c r="J256" s="1">
        <v>7.77</v>
      </c>
      <c r="K256" s="1">
        <v>25.52</v>
      </c>
      <c r="L256" s="1">
        <v>0</v>
      </c>
      <c r="M256" s="1">
        <v>0</v>
      </c>
      <c r="N256" s="1">
        <f t="shared" si="38"/>
        <v>102.39025440606842</v>
      </c>
      <c r="O256" s="7">
        <f t="shared" si="39"/>
        <v>0.81112938828855086</v>
      </c>
      <c r="P256" s="7">
        <f t="shared" si="40"/>
        <v>0.40102323286602665</v>
      </c>
      <c r="Q256" s="7">
        <v>0</v>
      </c>
      <c r="R256" s="7">
        <v>0.35131673951382847</v>
      </c>
      <c r="S256" s="7">
        <v>1.5087753962100685</v>
      </c>
      <c r="T256" s="7">
        <v>0.13990786427610225</v>
      </c>
      <c r="U256" s="7">
        <v>0</v>
      </c>
      <c r="V256" s="7">
        <v>0.40102323286602709</v>
      </c>
      <c r="W256" s="7">
        <v>0.59897676713397408</v>
      </c>
      <c r="X256" s="7">
        <v>0</v>
      </c>
      <c r="Y256" s="7">
        <v>0</v>
      </c>
      <c r="AD256" s="7"/>
      <c r="AJ256" s="7"/>
      <c r="AK256" s="7"/>
    </row>
    <row r="257" spans="2:37">
      <c r="B257" s="14" t="s">
        <v>142</v>
      </c>
      <c r="C257" s="3" t="s">
        <v>427</v>
      </c>
      <c r="D257" s="2" t="s">
        <v>184</v>
      </c>
      <c r="E257" s="1">
        <v>0</v>
      </c>
      <c r="F257" s="1">
        <v>6.42</v>
      </c>
      <c r="G257" s="1">
        <v>52.72</v>
      </c>
      <c r="H257" s="1">
        <v>8.7035399892628131</v>
      </c>
      <c r="I257" s="1">
        <v>0.28000000000000003</v>
      </c>
      <c r="J257" s="1">
        <v>7.63</v>
      </c>
      <c r="K257" s="1">
        <v>27.42</v>
      </c>
      <c r="L257" s="1">
        <v>0.4</v>
      </c>
      <c r="M257" s="1">
        <v>0.28000000000000003</v>
      </c>
      <c r="N257" s="1">
        <f t="shared" si="38"/>
        <v>103.85353998926281</v>
      </c>
      <c r="O257" s="7">
        <f t="shared" si="39"/>
        <v>0.84636276494108043</v>
      </c>
      <c r="P257" s="7">
        <f t="shared" si="40"/>
        <v>0.40980226738914499</v>
      </c>
      <c r="Q257" s="7">
        <v>0</v>
      </c>
      <c r="R257" s="7">
        <v>0.26917588535873149</v>
      </c>
      <c r="S257" s="7">
        <v>1.4828465671118771</v>
      </c>
      <c r="T257" s="7">
        <v>0.23299608626795454</v>
      </c>
      <c r="U257" s="7">
        <v>7.4907306307185235E-3</v>
      </c>
      <c r="V257" s="7">
        <v>0.40464901070617709</v>
      </c>
      <c r="W257" s="7">
        <v>0.58277600595905665</v>
      </c>
      <c r="X257" s="7">
        <v>1.2052888251123085E-2</v>
      </c>
      <c r="Y257" s="7">
        <v>8.0128257143613994E-3</v>
      </c>
      <c r="AD257" s="7"/>
      <c r="AJ257" s="7"/>
      <c r="AK257" s="7"/>
    </row>
    <row r="258" spans="2:37">
      <c r="B258" s="14" t="s">
        <v>142</v>
      </c>
      <c r="C258" s="3" t="s">
        <v>427</v>
      </c>
      <c r="D258" s="2" t="s">
        <v>185</v>
      </c>
      <c r="E258" s="1">
        <v>0</v>
      </c>
      <c r="F258" s="1">
        <v>13.51</v>
      </c>
      <c r="G258" s="1">
        <v>50.57</v>
      </c>
      <c r="H258" s="1">
        <v>6.2467644983275239</v>
      </c>
      <c r="I258" s="1">
        <v>0.05</v>
      </c>
      <c r="J258" s="1">
        <v>8.76</v>
      </c>
      <c r="K258" s="1">
        <v>26.12</v>
      </c>
      <c r="L258" s="1">
        <v>0.16</v>
      </c>
      <c r="M258" s="1">
        <v>0.05</v>
      </c>
      <c r="N258" s="1">
        <f t="shared" si="38"/>
        <v>105.46676449832752</v>
      </c>
      <c r="O258" s="7">
        <f t="shared" si="39"/>
        <v>0.71518582447955148</v>
      </c>
      <c r="P258" s="7">
        <f t="shared" si="40"/>
        <v>0.43238797627555908</v>
      </c>
      <c r="Q258" s="7">
        <v>0</v>
      </c>
      <c r="R258" s="7">
        <v>0.52479555309156867</v>
      </c>
      <c r="S258" s="7">
        <v>1.3177937496796006</v>
      </c>
      <c r="T258" s="7">
        <v>0.15493213501882597</v>
      </c>
      <c r="U258" s="7">
        <v>1.2392811050020722E-3</v>
      </c>
      <c r="V258" s="7">
        <v>0.43041928961329007</v>
      </c>
      <c r="W258" s="7">
        <v>0.56502765440391733</v>
      </c>
      <c r="X258" s="7">
        <v>4.466679552499621E-3</v>
      </c>
      <c r="Y258" s="7">
        <v>1.3256575352957657E-3</v>
      </c>
      <c r="AD258" s="7"/>
      <c r="AJ258" s="7"/>
      <c r="AK258" s="7"/>
    </row>
    <row r="259" spans="2:37">
      <c r="B259" s="14" t="s">
        <v>142</v>
      </c>
      <c r="C259" s="3" t="s">
        <v>427</v>
      </c>
      <c r="D259" s="2" t="s">
        <v>186</v>
      </c>
      <c r="E259" s="1">
        <v>0</v>
      </c>
      <c r="F259" s="1">
        <v>8.08</v>
      </c>
      <c r="G259" s="1">
        <v>57.2</v>
      </c>
      <c r="H259" s="1">
        <v>0</v>
      </c>
      <c r="I259" s="1">
        <v>0.06</v>
      </c>
      <c r="J259" s="1">
        <v>8.07</v>
      </c>
      <c r="K259" s="1">
        <v>8.91</v>
      </c>
      <c r="L259" s="1">
        <v>0.38</v>
      </c>
      <c r="M259" s="1">
        <v>0.06</v>
      </c>
      <c r="N259" s="1">
        <f t="shared" si="38"/>
        <v>82.759999999999991</v>
      </c>
      <c r="O259" s="7">
        <f t="shared" si="39"/>
        <v>0.826057430352647</v>
      </c>
      <c r="P259" s="7">
        <f t="shared" si="40"/>
        <v>0.61752330929288624</v>
      </c>
      <c r="Q259" s="7">
        <v>0</v>
      </c>
      <c r="R259" s="7">
        <v>0.38273009210902065</v>
      </c>
      <c r="S259" s="7">
        <v>1.8175943763920404</v>
      </c>
      <c r="T259" s="7">
        <v>0</v>
      </c>
      <c r="U259" s="7">
        <v>1.8134163457160207E-3</v>
      </c>
      <c r="V259" s="7">
        <v>0.4835123893335791</v>
      </c>
      <c r="W259" s="7">
        <v>0.29947406973181173</v>
      </c>
      <c r="X259" s="7">
        <v>1.2935846763196888E-2</v>
      </c>
      <c r="Y259" s="7">
        <v>1.9398093246349741E-3</v>
      </c>
      <c r="AD259" s="7"/>
      <c r="AJ259" s="7"/>
      <c r="AK259" s="7"/>
    </row>
    <row r="260" spans="2:37">
      <c r="B260" s="14" t="s">
        <v>142</v>
      </c>
      <c r="C260" s="3" t="s">
        <v>427</v>
      </c>
      <c r="D260" s="2" t="s">
        <v>187</v>
      </c>
      <c r="E260" s="1">
        <v>0</v>
      </c>
      <c r="F260" s="1">
        <v>6.96</v>
      </c>
      <c r="G260" s="1">
        <v>56.19</v>
      </c>
      <c r="H260" s="1">
        <v>7.0813889144489357</v>
      </c>
      <c r="I260" s="1">
        <v>0.21</v>
      </c>
      <c r="J260" s="1">
        <v>7.91</v>
      </c>
      <c r="K260" s="1">
        <v>27.04</v>
      </c>
      <c r="L260" s="1">
        <v>0.21</v>
      </c>
      <c r="M260" s="1">
        <v>0.05</v>
      </c>
      <c r="N260" s="1">
        <f t="shared" si="38"/>
        <v>105.65138891444892</v>
      </c>
      <c r="O260" s="7">
        <f t="shared" si="39"/>
        <v>0.84413687259327641</v>
      </c>
      <c r="P260" s="7">
        <f t="shared" si="40"/>
        <v>0.40554980729016538</v>
      </c>
      <c r="Q260" s="7">
        <v>0</v>
      </c>
      <c r="R260" s="7">
        <v>0.28153106975997089</v>
      </c>
      <c r="S260" s="7">
        <v>1.5247400762392862</v>
      </c>
      <c r="T260" s="7">
        <v>0.18288880094421422</v>
      </c>
      <c r="U260" s="7">
        <v>5.4200265282638429E-3</v>
      </c>
      <c r="V260" s="7">
        <v>0.4047122941096466</v>
      </c>
      <c r="W260" s="7">
        <v>0.59322257562653957</v>
      </c>
      <c r="X260" s="7">
        <v>6.1047291777884035E-3</v>
      </c>
      <c r="Y260" s="7">
        <v>1.3804276142905061E-3</v>
      </c>
      <c r="AD260" s="7"/>
      <c r="AJ260" s="7"/>
      <c r="AK260" s="7"/>
    </row>
    <row r="261" spans="2:37">
      <c r="B261" s="14" t="s">
        <v>142</v>
      </c>
      <c r="C261" s="3" t="s">
        <v>427</v>
      </c>
      <c r="D261" s="2" t="s">
        <v>188</v>
      </c>
      <c r="E261" s="1">
        <v>0</v>
      </c>
      <c r="F261" s="1">
        <v>9.25</v>
      </c>
      <c r="G261" s="1">
        <v>55.56</v>
      </c>
      <c r="H261" s="1">
        <v>5.4317164006507914</v>
      </c>
      <c r="I261" s="1">
        <v>0.22</v>
      </c>
      <c r="J261" s="1">
        <v>8.74</v>
      </c>
      <c r="K261" s="1">
        <v>24.26</v>
      </c>
      <c r="L261" s="1">
        <v>0.66</v>
      </c>
      <c r="M261" s="1">
        <v>0</v>
      </c>
      <c r="N261" s="1">
        <f t="shared" si="38"/>
        <v>104.12171640065078</v>
      </c>
      <c r="O261" s="7">
        <f t="shared" si="39"/>
        <v>0.80116905754588141</v>
      </c>
      <c r="P261" s="7">
        <f t="shared" si="40"/>
        <v>0.44574605955711311</v>
      </c>
      <c r="Q261" s="7">
        <v>0</v>
      </c>
      <c r="R261" s="7">
        <v>0.36800717344503153</v>
      </c>
      <c r="S261" s="7">
        <v>1.4828474717264633</v>
      </c>
      <c r="T261" s="7">
        <v>0.13797589283773437</v>
      </c>
      <c r="U261" s="7">
        <v>5.5847309953849953E-3</v>
      </c>
      <c r="V261" s="7">
        <v>0.4398238816723532</v>
      </c>
      <c r="W261" s="7">
        <v>0.54689012789030211</v>
      </c>
      <c r="X261" s="7">
        <v>1.887072143273083E-2</v>
      </c>
      <c r="Y261" s="7">
        <v>0</v>
      </c>
      <c r="AD261" s="7"/>
      <c r="AJ261" s="7"/>
      <c r="AK261" s="7"/>
    </row>
    <row r="262" spans="2:37">
      <c r="B262" s="14" t="s">
        <v>142</v>
      </c>
      <c r="C262" s="3" t="s">
        <v>427</v>
      </c>
      <c r="D262" s="2" t="s">
        <v>189</v>
      </c>
      <c r="E262" s="1">
        <v>0</v>
      </c>
      <c r="F262" s="1">
        <v>11.83</v>
      </c>
      <c r="G262" s="1">
        <v>53.7</v>
      </c>
      <c r="H262" s="1">
        <v>5.4179014302222299</v>
      </c>
      <c r="I262" s="1">
        <v>0.22</v>
      </c>
      <c r="J262" s="1">
        <v>9.58</v>
      </c>
      <c r="K262" s="1">
        <v>23.9</v>
      </c>
      <c r="L262" s="1">
        <v>0.36</v>
      </c>
      <c r="M262" s="1">
        <v>0.09</v>
      </c>
      <c r="N262" s="1">
        <f t="shared" si="38"/>
        <v>105.09790143022222</v>
      </c>
      <c r="O262" s="7">
        <f t="shared" si="39"/>
        <v>0.75279061136799008</v>
      </c>
      <c r="P262" s="7">
        <f t="shared" si="40"/>
        <v>0.47302575056443846</v>
      </c>
      <c r="Q262" s="7">
        <v>0</v>
      </c>
      <c r="R262" s="7">
        <v>0.45857890855641287</v>
      </c>
      <c r="S262" s="7">
        <v>1.3964433100335236</v>
      </c>
      <c r="T262" s="7">
        <v>0.13409482136603845</v>
      </c>
      <c r="U262" s="7">
        <v>5.4414800220118987E-3</v>
      </c>
      <c r="V262" s="7">
        <v>0.46972931398359608</v>
      </c>
      <c r="W262" s="7">
        <v>0.52330185487579706</v>
      </c>
      <c r="X262" s="7">
        <v>1.0029097398409195E-2</v>
      </c>
      <c r="Y262" s="7">
        <v>2.3812137642112508E-3</v>
      </c>
      <c r="AD262" s="7"/>
      <c r="AJ262" s="7"/>
      <c r="AK262" s="7"/>
    </row>
    <row r="263" spans="2:37">
      <c r="B263" s="14" t="s">
        <v>142</v>
      </c>
      <c r="C263" s="3" t="s">
        <v>427</v>
      </c>
      <c r="D263" s="2" t="s">
        <v>190</v>
      </c>
      <c r="E263" s="1">
        <v>0</v>
      </c>
      <c r="F263" s="1">
        <v>11.55</v>
      </c>
      <c r="G263" s="1">
        <v>53.39</v>
      </c>
      <c r="H263" s="1">
        <v>5.7419210997414272</v>
      </c>
      <c r="I263" s="1">
        <v>0.16</v>
      </c>
      <c r="J263" s="1">
        <v>7.86</v>
      </c>
      <c r="K263" s="1">
        <v>26.98</v>
      </c>
      <c r="L263" s="1">
        <v>0.37</v>
      </c>
      <c r="M263" s="1">
        <v>0.05</v>
      </c>
      <c r="N263" s="1">
        <f t="shared" si="38"/>
        <v>106.10192109974143</v>
      </c>
      <c r="O263" s="7">
        <f t="shared" ref="O263:O293" si="41">S263/(S263+R263)</f>
        <v>0.75615527837465268</v>
      </c>
      <c r="P263" s="7">
        <f t="shared" ref="P263:P293" si="42">V263/(V263+W263)</f>
        <v>0.39110590295773706</v>
      </c>
      <c r="Q263" s="7">
        <v>0</v>
      </c>
      <c r="R263" s="7">
        <v>0.45085022558704441</v>
      </c>
      <c r="S263" s="7">
        <v>1.3980732310369151</v>
      </c>
      <c r="T263" s="7">
        <v>0.14310641508771482</v>
      </c>
      <c r="U263" s="7">
        <v>3.9850641441634745E-3</v>
      </c>
      <c r="V263" s="7">
        <v>0.38808394466666052</v>
      </c>
      <c r="W263" s="7">
        <v>0.6041893545389434</v>
      </c>
      <c r="X263" s="7">
        <v>1.0379634184984296E-2</v>
      </c>
      <c r="Y263" s="7">
        <v>1.3321307535736741E-3</v>
      </c>
      <c r="AD263" s="7"/>
      <c r="AJ263" s="7"/>
      <c r="AK263" s="7"/>
    </row>
    <row r="264" spans="2:37">
      <c r="B264" s="14" t="s">
        <v>142</v>
      </c>
      <c r="C264" s="3" t="s">
        <v>427</v>
      </c>
      <c r="D264" s="2" t="s">
        <v>191</v>
      </c>
      <c r="E264" s="1">
        <v>0</v>
      </c>
      <c r="F264" s="1">
        <v>8.4600000000000009</v>
      </c>
      <c r="G264" s="1">
        <v>55.07</v>
      </c>
      <c r="H264" s="1">
        <v>6.450466953240527</v>
      </c>
      <c r="I264" s="1">
        <v>0.21</v>
      </c>
      <c r="J264" s="1">
        <v>7.57</v>
      </c>
      <c r="K264" s="1">
        <v>27.12</v>
      </c>
      <c r="L264" s="1">
        <v>0.4</v>
      </c>
      <c r="M264" s="1">
        <v>0.06</v>
      </c>
      <c r="N264" s="1">
        <f t="shared" si="38"/>
        <v>105.34046695324054</v>
      </c>
      <c r="O264" s="7">
        <f t="shared" si="41"/>
        <v>0.81366961108464875</v>
      </c>
      <c r="P264" s="7">
        <f t="shared" si="42"/>
        <v>0.38765369080443574</v>
      </c>
      <c r="Q264" s="7">
        <v>0</v>
      </c>
      <c r="R264" s="7">
        <v>0.33982902185978864</v>
      </c>
      <c r="S264" s="7">
        <v>1.4839691456746054</v>
      </c>
      <c r="T264" s="7">
        <v>0.16543707078899139</v>
      </c>
      <c r="U264" s="7">
        <v>5.3823808383075371E-3</v>
      </c>
      <c r="V264" s="7">
        <v>0.3846261473799753</v>
      </c>
      <c r="W264" s="7">
        <v>0.60756393491183047</v>
      </c>
      <c r="X264" s="7">
        <v>1.1547290995099132E-2</v>
      </c>
      <c r="Y264" s="7">
        <v>1.645007551402033E-3</v>
      </c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</row>
    <row r="265" spans="2:37">
      <c r="B265" s="14" t="s">
        <v>142</v>
      </c>
      <c r="C265" s="3" t="s">
        <v>427</v>
      </c>
      <c r="D265" s="2" t="s">
        <v>192</v>
      </c>
      <c r="E265" s="1">
        <v>0</v>
      </c>
      <c r="F265" s="1">
        <v>10.14</v>
      </c>
      <c r="G265" s="1">
        <v>55.26</v>
      </c>
      <c r="H265" s="1">
        <v>6.1716547480447126</v>
      </c>
      <c r="I265" s="1">
        <v>0.15</v>
      </c>
      <c r="J265" s="1">
        <v>9.32</v>
      </c>
      <c r="K265" s="1">
        <v>25.04</v>
      </c>
      <c r="L265" s="1">
        <v>0.21</v>
      </c>
      <c r="M265" s="1">
        <v>0</v>
      </c>
      <c r="N265" s="1">
        <f t="shared" si="38"/>
        <v>106.29165474804471</v>
      </c>
      <c r="O265" s="7">
        <f t="shared" si="41"/>
        <v>0.78521809842889634</v>
      </c>
      <c r="P265" s="7">
        <f t="shared" si="42"/>
        <v>0.46020969024020852</v>
      </c>
      <c r="Q265" s="7">
        <v>0</v>
      </c>
      <c r="R265" s="7">
        <v>0.39499349082360063</v>
      </c>
      <c r="S265" s="7">
        <v>1.4440510838555081</v>
      </c>
      <c r="T265" s="7">
        <v>0.15349886964259518</v>
      </c>
      <c r="U265" s="7">
        <v>3.7282778391479728E-3</v>
      </c>
      <c r="V265" s="7">
        <v>0.45921992054850747</v>
      </c>
      <c r="W265" s="7">
        <v>0.53862938659844883</v>
      </c>
      <c r="X265" s="7">
        <v>5.8789706921923059E-3</v>
      </c>
      <c r="Y265" s="7">
        <v>0</v>
      </c>
      <c r="AD265" s="7"/>
      <c r="AJ265" s="7"/>
      <c r="AK265" s="7"/>
    </row>
    <row r="266" spans="2:37">
      <c r="B266" s="14" t="s">
        <v>142</v>
      </c>
      <c r="C266" s="3" t="s">
        <v>427</v>
      </c>
      <c r="D266" s="2" t="s">
        <v>193</v>
      </c>
      <c r="E266" s="1">
        <v>0.1</v>
      </c>
      <c r="F266" s="1">
        <v>9.24</v>
      </c>
      <c r="G266" s="1">
        <v>55.75</v>
      </c>
      <c r="H266" s="1">
        <v>5.6557064120556264</v>
      </c>
      <c r="I266" s="1">
        <v>0.16</v>
      </c>
      <c r="J266" s="1">
        <v>8.6</v>
      </c>
      <c r="K266" s="1">
        <v>25.35</v>
      </c>
      <c r="L266" s="1">
        <v>0.34</v>
      </c>
      <c r="M266" s="1">
        <v>0</v>
      </c>
      <c r="N266" s="1">
        <f t="shared" si="38"/>
        <v>105.19570641205561</v>
      </c>
      <c r="O266" s="7">
        <f t="shared" si="41"/>
        <v>0.80188421791739162</v>
      </c>
      <c r="P266" s="7">
        <f t="shared" si="42"/>
        <v>0.4307326743962217</v>
      </c>
      <c r="Q266" s="7">
        <v>3.3520825342144619E-3</v>
      </c>
      <c r="R266" s="7">
        <v>0.36504163174904014</v>
      </c>
      <c r="S266" s="7">
        <v>1.4775255171761712</v>
      </c>
      <c r="T266" s="7">
        <v>0.1426621805725663</v>
      </c>
      <c r="U266" s="7">
        <v>4.0332527168969144E-3</v>
      </c>
      <c r="V266" s="7">
        <v>0.42975575382596359</v>
      </c>
      <c r="W266" s="7">
        <v>0.56797620237720237</v>
      </c>
      <c r="X266" s="7">
        <v>9.6533790479451861E-3</v>
      </c>
      <c r="Y266" s="7">
        <v>0</v>
      </c>
      <c r="AD266" s="7"/>
      <c r="AJ266" s="7"/>
      <c r="AK266" s="7"/>
    </row>
    <row r="267" spans="2:37">
      <c r="B267" s="14" t="s">
        <v>142</v>
      </c>
      <c r="C267" s="3" t="s">
        <v>427</v>
      </c>
      <c r="D267" s="2" t="s">
        <v>194</v>
      </c>
      <c r="E267" s="1">
        <v>0</v>
      </c>
      <c r="F267" s="1">
        <v>10.24</v>
      </c>
      <c r="G267" s="1">
        <v>59.1</v>
      </c>
      <c r="H267" s="1">
        <v>2.0719026036195003</v>
      </c>
      <c r="I267" s="1">
        <v>0.16</v>
      </c>
      <c r="J267" s="1">
        <v>9.1999999999999993</v>
      </c>
      <c r="K267" s="1">
        <v>21.34</v>
      </c>
      <c r="L267" s="1">
        <v>0.31</v>
      </c>
      <c r="M267" s="1">
        <v>0.19</v>
      </c>
      <c r="N267" s="1">
        <f t="shared" si="38"/>
        <v>102.61190260361951</v>
      </c>
      <c r="O267" s="7">
        <f t="shared" si="41"/>
        <v>0.79473491755439929</v>
      </c>
      <c r="P267" s="7">
        <f t="shared" si="42"/>
        <v>0.45713221987735386</v>
      </c>
      <c r="Q267" s="7">
        <v>0</v>
      </c>
      <c r="R267" s="7">
        <v>0.39833683479628917</v>
      </c>
      <c r="S267" s="7">
        <v>1.5422603191393121</v>
      </c>
      <c r="T267" s="7">
        <v>5.1460194401651727E-2</v>
      </c>
      <c r="U267" s="7">
        <v>3.9713258313737758E-3</v>
      </c>
      <c r="V267" s="7">
        <v>0.45267984833682184</v>
      </c>
      <c r="W267" s="7">
        <v>0.53758036228292716</v>
      </c>
      <c r="X267" s="7">
        <v>8.6664696782028754E-3</v>
      </c>
      <c r="Y267" s="7">
        <v>5.0446455334212052E-3</v>
      </c>
      <c r="AD267" s="7"/>
      <c r="AJ267" s="7"/>
      <c r="AK267" s="7"/>
    </row>
    <row r="268" spans="2:37">
      <c r="B268" s="14" t="s">
        <v>142</v>
      </c>
      <c r="C268" s="3" t="s">
        <v>427</v>
      </c>
      <c r="D268" s="2" t="s">
        <v>195</v>
      </c>
      <c r="E268" s="1">
        <v>0.03</v>
      </c>
      <c r="F268" s="1">
        <v>9.94</v>
      </c>
      <c r="G268" s="1">
        <v>59.86</v>
      </c>
      <c r="H268" s="1">
        <v>3.1740277952668254</v>
      </c>
      <c r="I268" s="1">
        <v>0</v>
      </c>
      <c r="J268" s="1">
        <v>12.73</v>
      </c>
      <c r="K268" s="1">
        <v>16.68</v>
      </c>
      <c r="L268" s="1">
        <v>0.28000000000000003</v>
      </c>
      <c r="M268" s="1">
        <v>0</v>
      </c>
      <c r="N268" s="1">
        <f t="shared" si="38"/>
        <v>102.69402779526683</v>
      </c>
      <c r="O268" s="7">
        <f t="shared" si="41"/>
        <v>0.80158314698982203</v>
      </c>
      <c r="P268" s="7">
        <f t="shared" si="42"/>
        <v>0.62143108353516585</v>
      </c>
      <c r="Q268" s="7">
        <v>9.7575574324292112E-4</v>
      </c>
      <c r="R268" s="7">
        <v>0.38103245466585134</v>
      </c>
      <c r="S268" s="7">
        <v>1.5393309060326763</v>
      </c>
      <c r="T268" s="7">
        <v>7.7685127814987709E-2</v>
      </c>
      <c r="U268" s="7">
        <v>0</v>
      </c>
      <c r="V268" s="7">
        <v>0.6172439057369179</v>
      </c>
      <c r="W268" s="7">
        <v>0.37601813423953739</v>
      </c>
      <c r="X268" s="7">
        <v>7.7137157667862E-3</v>
      </c>
      <c r="Y268" s="7">
        <v>0</v>
      </c>
      <c r="AD268" s="7"/>
      <c r="AJ268" s="7"/>
      <c r="AK268" s="7"/>
    </row>
    <row r="269" spans="2:37">
      <c r="B269" s="14" t="s">
        <v>142</v>
      </c>
      <c r="C269" s="3" t="s">
        <v>427</v>
      </c>
      <c r="D269" s="2" t="s">
        <v>196</v>
      </c>
      <c r="E269" s="1">
        <v>0</v>
      </c>
      <c r="F269" s="1">
        <v>8.9600000000000009</v>
      </c>
      <c r="G269" s="1">
        <v>60.58</v>
      </c>
      <c r="H269" s="1">
        <v>2.5393623498925009</v>
      </c>
      <c r="I269" s="1">
        <v>0.14000000000000001</v>
      </c>
      <c r="J269" s="1">
        <v>12.18</v>
      </c>
      <c r="K269" s="1">
        <v>16.579999999999998</v>
      </c>
      <c r="L269" s="1">
        <v>0.2</v>
      </c>
      <c r="M269" s="1">
        <v>0.14000000000000001</v>
      </c>
      <c r="N269" s="1">
        <f t="shared" si="38"/>
        <v>101.3193623498925</v>
      </c>
      <c r="O269" s="7">
        <f t="shared" si="41"/>
        <v>0.8193532239791651</v>
      </c>
      <c r="P269" s="7">
        <f t="shared" si="42"/>
        <v>0.60299296666723756</v>
      </c>
      <c r="Q269" s="7">
        <v>0</v>
      </c>
      <c r="R269" s="7">
        <v>0.34864109690873524</v>
      </c>
      <c r="S269" s="7">
        <v>1.5813191525259107</v>
      </c>
      <c r="T269" s="7">
        <v>6.3088008857911326E-2</v>
      </c>
      <c r="U269" s="7">
        <v>3.4758708537216266E-3</v>
      </c>
      <c r="V269" s="7">
        <v>0.59947445401886656</v>
      </c>
      <c r="W269" s="7">
        <v>0.39469046523745921</v>
      </c>
      <c r="X269" s="7">
        <v>5.5928166477432111E-3</v>
      </c>
      <c r="Y269" s="7">
        <v>3.7181349496515528E-3</v>
      </c>
      <c r="AD269" s="7"/>
      <c r="AJ269" s="7"/>
      <c r="AK269" s="7"/>
    </row>
    <row r="270" spans="2:37">
      <c r="B270" s="14" t="s">
        <v>142</v>
      </c>
      <c r="C270" s="3" t="s">
        <v>427</v>
      </c>
      <c r="D270" s="2" t="s">
        <v>197</v>
      </c>
      <c r="E270" s="1">
        <v>0.04</v>
      </c>
      <c r="F270" s="1">
        <v>9.0399999999999991</v>
      </c>
      <c r="G270" s="1">
        <v>57.07</v>
      </c>
      <c r="H270" s="1">
        <v>3.8656934599606969</v>
      </c>
      <c r="I270" s="1">
        <v>0</v>
      </c>
      <c r="J270" s="1">
        <v>7.93</v>
      </c>
      <c r="K270" s="1">
        <v>24.17</v>
      </c>
      <c r="L270" s="1">
        <v>0.35</v>
      </c>
      <c r="M270" s="1">
        <v>0</v>
      </c>
      <c r="N270" s="1">
        <f t="shared" si="38"/>
        <v>102.46569345996069</v>
      </c>
      <c r="O270" s="7">
        <f t="shared" si="41"/>
        <v>0.80898006771028175</v>
      </c>
      <c r="P270" s="7">
        <f t="shared" si="42"/>
        <v>0.40588446962057279</v>
      </c>
      <c r="Q270" s="7">
        <v>1.3613615961596453E-3</v>
      </c>
      <c r="R270" s="7">
        <v>0.36260822996303121</v>
      </c>
      <c r="S270" s="7">
        <v>1.5356660789874423</v>
      </c>
      <c r="T270" s="7">
        <v>9.9002967857207302E-2</v>
      </c>
      <c r="U270" s="7">
        <v>0</v>
      </c>
      <c r="V270" s="7">
        <v>0.40234187602248783</v>
      </c>
      <c r="W270" s="7">
        <v>0.58893004033982921</v>
      </c>
      <c r="X270" s="7">
        <v>1.0089445233842529E-2</v>
      </c>
      <c r="Y270" s="7">
        <v>0</v>
      </c>
      <c r="AD270" s="7"/>
      <c r="AJ270" s="7"/>
      <c r="AK270" s="7"/>
    </row>
    <row r="271" spans="2:37">
      <c r="B271" s="14" t="s">
        <v>142</v>
      </c>
      <c r="C271" s="3" t="s">
        <v>427</v>
      </c>
      <c r="D271" s="2" t="s">
        <v>198</v>
      </c>
      <c r="E271" s="1">
        <v>0</v>
      </c>
      <c r="F271" s="1">
        <v>10.75</v>
      </c>
      <c r="G271" s="1">
        <v>54.75</v>
      </c>
      <c r="H271" s="1">
        <v>5.0412838925708368</v>
      </c>
      <c r="I271" s="1">
        <v>0.22</v>
      </c>
      <c r="J271" s="1">
        <v>9.16</v>
      </c>
      <c r="K271" s="1">
        <v>23.7</v>
      </c>
      <c r="L271" s="1">
        <v>0.41</v>
      </c>
      <c r="M271" s="1">
        <v>0.22</v>
      </c>
      <c r="N271" s="1">
        <f t="shared" si="38"/>
        <v>104.25128389257083</v>
      </c>
      <c r="O271" s="7">
        <f t="shared" si="41"/>
        <v>0.77358197807970641</v>
      </c>
      <c r="P271" s="7">
        <f t="shared" si="42"/>
        <v>0.46005856152598879</v>
      </c>
      <c r="Q271" s="7">
        <v>0</v>
      </c>
      <c r="R271" s="7">
        <v>0.42174979736756341</v>
      </c>
      <c r="S271" s="7">
        <v>1.4409543892984298</v>
      </c>
      <c r="T271" s="7">
        <v>0.12628133022280785</v>
      </c>
      <c r="U271" s="7">
        <v>5.5072415555993594E-3</v>
      </c>
      <c r="V271" s="7">
        <v>0.45456366179274615</v>
      </c>
      <c r="W271" s="7">
        <v>0.53349242455631263</v>
      </c>
      <c r="X271" s="7">
        <v>1.1560065414719947E-2</v>
      </c>
      <c r="Y271" s="7">
        <v>5.8910897918209278E-3</v>
      </c>
      <c r="AD271" s="7"/>
      <c r="AJ271" s="7"/>
      <c r="AK271" s="7"/>
    </row>
    <row r="272" spans="2:37">
      <c r="B272" s="14" t="s">
        <v>142</v>
      </c>
      <c r="C272" s="3" t="s">
        <v>427</v>
      </c>
      <c r="D272" s="2" t="s">
        <v>199</v>
      </c>
      <c r="E272" s="1">
        <v>0.16</v>
      </c>
      <c r="F272" s="1">
        <v>10.94</v>
      </c>
      <c r="G272" s="1">
        <v>57.25</v>
      </c>
      <c r="H272" s="1">
        <v>2.7870885409553181</v>
      </c>
      <c r="I272" s="1">
        <v>0.19</v>
      </c>
      <c r="J272" s="1">
        <v>9.09</v>
      </c>
      <c r="K272" s="1">
        <v>22.78</v>
      </c>
      <c r="L272" s="1">
        <v>0.27</v>
      </c>
      <c r="M272" s="1">
        <v>0</v>
      </c>
      <c r="N272" s="1">
        <f t="shared" si="38"/>
        <v>103.46708854095532</v>
      </c>
      <c r="O272" s="7">
        <f t="shared" si="41"/>
        <v>0.77829861898040409</v>
      </c>
      <c r="P272" s="7">
        <f t="shared" si="42"/>
        <v>0.44423221886312531</v>
      </c>
      <c r="Q272" s="7">
        <v>5.2579341346460787E-3</v>
      </c>
      <c r="R272" s="7">
        <v>0.42370950198863372</v>
      </c>
      <c r="S272" s="7">
        <v>1.4874626343328019</v>
      </c>
      <c r="T272" s="7">
        <v>6.8921262152640494E-2</v>
      </c>
      <c r="U272" s="7">
        <v>4.6953666283160644E-3</v>
      </c>
      <c r="V272" s="7">
        <v>0.44531527010856864</v>
      </c>
      <c r="W272" s="7">
        <v>0.55712275937118194</v>
      </c>
      <c r="X272" s="7">
        <v>7.5152712832110748E-3</v>
      </c>
      <c r="Y272" s="7">
        <v>0</v>
      </c>
      <c r="AD272" s="7"/>
      <c r="AJ272" s="7"/>
      <c r="AK272" s="7"/>
    </row>
    <row r="273" spans="2:37">
      <c r="B273" s="14" t="s">
        <v>142</v>
      </c>
      <c r="C273" s="3" t="s">
        <v>427</v>
      </c>
      <c r="D273" s="2" t="s">
        <v>200</v>
      </c>
      <c r="E273" s="1">
        <v>0.11</v>
      </c>
      <c r="F273" s="1">
        <v>11.97</v>
      </c>
      <c r="G273" s="1">
        <v>56.99</v>
      </c>
      <c r="H273" s="1">
        <v>3.1639271243975875</v>
      </c>
      <c r="I273" s="1">
        <v>0</v>
      </c>
      <c r="J273" s="1">
        <v>11.16</v>
      </c>
      <c r="K273" s="1">
        <v>19.72</v>
      </c>
      <c r="L273" s="1">
        <v>0.28999999999999998</v>
      </c>
      <c r="M273" s="1">
        <v>0</v>
      </c>
      <c r="N273" s="1">
        <f t="shared" si="38"/>
        <v>103.4039271243976</v>
      </c>
      <c r="O273" s="7">
        <f t="shared" si="41"/>
        <v>0.76155966003884379</v>
      </c>
      <c r="P273" s="7">
        <f t="shared" si="42"/>
        <v>0.54107903251891298</v>
      </c>
      <c r="Q273" s="7">
        <v>3.5617968186874697E-3</v>
      </c>
      <c r="R273" s="7">
        <v>0.45680024649980694</v>
      </c>
      <c r="S273" s="7">
        <v>1.4589839977863035</v>
      </c>
      <c r="T273" s="7">
        <v>7.709216207651437E-2</v>
      </c>
      <c r="U273" s="7">
        <v>0</v>
      </c>
      <c r="V273" s="7">
        <v>0.53870275510153842</v>
      </c>
      <c r="W273" s="7">
        <v>0.45690550677046182</v>
      </c>
      <c r="X273" s="7">
        <v>7.953534946687749E-3</v>
      </c>
      <c r="Y273" s="7">
        <v>0</v>
      </c>
      <c r="AD273" s="7"/>
      <c r="AJ273" s="7"/>
      <c r="AK273" s="7"/>
    </row>
    <row r="274" spans="2:37">
      <c r="B274" s="14" t="s">
        <v>142</v>
      </c>
      <c r="C274" s="3" t="s">
        <v>427</v>
      </c>
      <c r="D274" s="2" t="s">
        <v>201</v>
      </c>
      <c r="E274" s="1">
        <v>0.08</v>
      </c>
      <c r="F274" s="1">
        <v>15.28</v>
      </c>
      <c r="G274" s="1">
        <v>54.12</v>
      </c>
      <c r="H274" s="1">
        <v>2.150300507842029</v>
      </c>
      <c r="I274" s="1">
        <v>0</v>
      </c>
      <c r="J274" s="1">
        <v>9.67</v>
      </c>
      <c r="K274" s="1">
        <v>21.76</v>
      </c>
      <c r="L274" s="1">
        <v>0.44</v>
      </c>
      <c r="M274" s="1">
        <v>0</v>
      </c>
      <c r="N274" s="1">
        <f t="shared" si="38"/>
        <v>103.50030050784203</v>
      </c>
      <c r="O274" s="7">
        <f t="shared" si="41"/>
        <v>0.70379516040716639</v>
      </c>
      <c r="P274" s="7">
        <f t="shared" si="42"/>
        <v>0.46509376199023517</v>
      </c>
      <c r="Q274" s="7">
        <v>2.556900102533728E-3</v>
      </c>
      <c r="R274" s="7">
        <v>0.57557623032306893</v>
      </c>
      <c r="S274" s="7">
        <v>1.3675933381224106</v>
      </c>
      <c r="T274" s="7">
        <v>5.1716631349453479E-2</v>
      </c>
      <c r="U274" s="7">
        <v>0</v>
      </c>
      <c r="V274" s="7">
        <v>0.46074305034703184</v>
      </c>
      <c r="W274" s="7">
        <v>0.52990246675346475</v>
      </c>
      <c r="X274" s="7">
        <v>1.1911383002036586E-2</v>
      </c>
      <c r="Y274" s="7">
        <v>0</v>
      </c>
      <c r="AD274" s="7"/>
      <c r="AJ274" s="7"/>
      <c r="AK274" s="7"/>
    </row>
    <row r="275" spans="2:37">
      <c r="B275" s="14" t="s">
        <v>142</v>
      </c>
      <c r="C275" s="3" t="s">
        <v>427</v>
      </c>
      <c r="D275" s="2" t="s">
        <v>202</v>
      </c>
      <c r="E275" s="1">
        <v>0.23</v>
      </c>
      <c r="F275" s="1">
        <v>15.25</v>
      </c>
      <c r="G275" s="1">
        <v>54.75</v>
      </c>
      <c r="H275" s="1">
        <v>0.19954407507322597</v>
      </c>
      <c r="I275" s="1">
        <v>7.0000000000000007E-2</v>
      </c>
      <c r="J275" s="1">
        <v>7.51</v>
      </c>
      <c r="K275" s="1">
        <v>23.84</v>
      </c>
      <c r="L275" s="1">
        <v>0.34</v>
      </c>
      <c r="M275" s="1">
        <v>0</v>
      </c>
      <c r="N275" s="1">
        <f t="shared" si="38"/>
        <v>102.18954407507323</v>
      </c>
      <c r="O275" s="7">
        <f t="shared" si="41"/>
        <v>0.70660976134060027</v>
      </c>
      <c r="P275" s="7">
        <f t="shared" si="42"/>
        <v>0.3613523283378246</v>
      </c>
      <c r="Q275" s="7">
        <v>7.4222460595015152E-3</v>
      </c>
      <c r="R275" s="7">
        <v>0.58000679050797987</v>
      </c>
      <c r="S275" s="7">
        <v>1.396905574259945</v>
      </c>
      <c r="T275" s="7">
        <v>4.8456679021597893E-3</v>
      </c>
      <c r="U275" s="7">
        <v>1.698737605456962E-3</v>
      </c>
      <c r="V275" s="7">
        <v>0.36129004433175815</v>
      </c>
      <c r="W275" s="7">
        <v>0.63853759201874505</v>
      </c>
      <c r="X275" s="7">
        <v>9.2933473144532677E-3</v>
      </c>
      <c r="Y275" s="7">
        <v>0</v>
      </c>
      <c r="AD275" s="7"/>
      <c r="AJ275" s="7"/>
      <c r="AK275" s="7"/>
    </row>
    <row r="276" spans="2:37">
      <c r="B276" s="14" t="s">
        <v>142</v>
      </c>
      <c r="C276" s="3" t="s">
        <v>427</v>
      </c>
      <c r="D276" s="2" t="s">
        <v>203</v>
      </c>
      <c r="E276" s="1">
        <v>0.11</v>
      </c>
      <c r="F276" s="1">
        <v>11.71</v>
      </c>
      <c r="G276" s="1">
        <v>54.31</v>
      </c>
      <c r="H276" s="1">
        <v>4.60431153178817</v>
      </c>
      <c r="I276" s="1">
        <v>0.1</v>
      </c>
      <c r="J276" s="1">
        <v>8.08</v>
      </c>
      <c r="K276" s="1">
        <v>25.66</v>
      </c>
      <c r="L276" s="1">
        <v>0.35</v>
      </c>
      <c r="M276" s="1">
        <v>0.17</v>
      </c>
      <c r="N276" s="1">
        <f t="shared" si="38"/>
        <v>105.09431153178815</v>
      </c>
      <c r="O276" s="7">
        <f t="shared" si="41"/>
        <v>0.7567682336887126</v>
      </c>
      <c r="P276" s="7">
        <f t="shared" si="42"/>
        <v>0.40098055857525644</v>
      </c>
      <c r="Q276" s="7">
        <v>3.6318287875379564E-3</v>
      </c>
      <c r="R276" s="7">
        <v>0.45566460965418759</v>
      </c>
      <c r="S276" s="7">
        <v>1.4177116214382148</v>
      </c>
      <c r="T276" s="7">
        <v>0.11439437762440186</v>
      </c>
      <c r="U276" s="7">
        <v>2.4828668540597819E-3</v>
      </c>
      <c r="V276" s="7">
        <v>0.3976972499700146</v>
      </c>
      <c r="W276" s="7">
        <v>0.59411455103872279</v>
      </c>
      <c r="X276" s="7">
        <v>9.7878310693235281E-3</v>
      </c>
      <c r="Y276" s="7">
        <v>4.5150635635370197E-3</v>
      </c>
      <c r="AD276" s="7"/>
      <c r="AJ276" s="7"/>
      <c r="AK276" s="7"/>
    </row>
    <row r="277" spans="2:37">
      <c r="B277" s="14" t="s">
        <v>142</v>
      </c>
      <c r="C277" s="3" t="s">
        <v>427</v>
      </c>
      <c r="D277" s="2" t="s">
        <v>204</v>
      </c>
      <c r="E277" s="1">
        <v>0.08</v>
      </c>
      <c r="F277" s="1">
        <v>8.8699999999999992</v>
      </c>
      <c r="G277" s="1">
        <v>56.78</v>
      </c>
      <c r="H277" s="1">
        <v>4.8276560998283395</v>
      </c>
      <c r="I277" s="1">
        <v>0.1</v>
      </c>
      <c r="J277" s="1">
        <v>7.94</v>
      </c>
      <c r="K277" s="1">
        <v>25.45</v>
      </c>
      <c r="L277" s="1">
        <v>0.16</v>
      </c>
      <c r="M277" s="1">
        <v>0.22</v>
      </c>
      <c r="N277" s="1">
        <f t="shared" si="38"/>
        <v>104.42765609982834</v>
      </c>
      <c r="O277" s="7">
        <f t="shared" si="41"/>
        <v>0.81111729242686004</v>
      </c>
      <c r="P277" s="7">
        <f t="shared" si="42"/>
        <v>0.40141439275244084</v>
      </c>
      <c r="Q277" s="7">
        <v>2.6986304108963838E-3</v>
      </c>
      <c r="R277" s="7">
        <v>0.35264096853264537</v>
      </c>
      <c r="S277" s="7">
        <v>1.5143429023762056</v>
      </c>
      <c r="T277" s="7">
        <v>0.12254540911861156</v>
      </c>
      <c r="U277" s="7">
        <v>2.5367295753725592E-3</v>
      </c>
      <c r="V277" s="7">
        <v>0.39928451807604365</v>
      </c>
      <c r="W277" s="7">
        <v>0.59540955688775399</v>
      </c>
      <c r="X277" s="7">
        <v>4.5715044305943446E-3</v>
      </c>
      <c r="Y277" s="7">
        <v>5.9697805918764524E-3</v>
      </c>
      <c r="AD277" s="7"/>
      <c r="AJ277" s="7"/>
      <c r="AK277" s="7"/>
    </row>
    <row r="278" spans="2:37">
      <c r="B278" s="14" t="s">
        <v>142</v>
      </c>
      <c r="C278" s="3" t="s">
        <v>427</v>
      </c>
      <c r="D278" s="2" t="s">
        <v>205</v>
      </c>
      <c r="E278" s="1">
        <v>0.22</v>
      </c>
      <c r="F278" s="1">
        <v>8.98</v>
      </c>
      <c r="G278" s="1">
        <v>55.46</v>
      </c>
      <c r="H278" s="1">
        <v>6.1581345979940236</v>
      </c>
      <c r="I278" s="1">
        <v>0.16</v>
      </c>
      <c r="J278" s="1">
        <v>8.6999999999999993</v>
      </c>
      <c r="K278" s="1">
        <v>25.77</v>
      </c>
      <c r="L278" s="1">
        <v>0.31</v>
      </c>
      <c r="M278" s="1">
        <v>0.08</v>
      </c>
      <c r="N278" s="1">
        <f t="shared" si="38"/>
        <v>105.83813459799401</v>
      </c>
      <c r="O278" s="7">
        <f t="shared" si="41"/>
        <v>0.80556394565111911</v>
      </c>
      <c r="P278" s="7">
        <f t="shared" si="42"/>
        <v>0.43395897572684144</v>
      </c>
      <c r="Q278" s="7">
        <v>7.3644151321337181E-3</v>
      </c>
      <c r="R278" s="7">
        <v>0.35428081919925297</v>
      </c>
      <c r="S278" s="7">
        <v>1.4678134440568769</v>
      </c>
      <c r="T278" s="7">
        <v>0.15512152136063229</v>
      </c>
      <c r="U278" s="7">
        <v>4.027692559484675E-3</v>
      </c>
      <c r="V278" s="7">
        <v>0.43415357252624109</v>
      </c>
      <c r="W278" s="7">
        <v>0.56629484958341503</v>
      </c>
      <c r="X278" s="7">
        <v>8.7894765934686588E-3</v>
      </c>
      <c r="Y278" s="7">
        <v>2.1542089884952378E-3</v>
      </c>
      <c r="AD278" s="7"/>
      <c r="AJ278" s="7"/>
      <c r="AK278" s="7"/>
    </row>
    <row r="279" spans="2:37">
      <c r="B279" s="14" t="s">
        <v>142</v>
      </c>
      <c r="C279" s="3" t="s">
        <v>427</v>
      </c>
      <c r="D279" s="2" t="s">
        <v>206</v>
      </c>
      <c r="E279" s="1">
        <v>0.08</v>
      </c>
      <c r="F279" s="1">
        <v>10.5</v>
      </c>
      <c r="G279" s="1">
        <v>54.49</v>
      </c>
      <c r="H279" s="1">
        <v>5.0469846494694739</v>
      </c>
      <c r="I279" s="1">
        <v>0.15</v>
      </c>
      <c r="J279" s="1">
        <v>8.2200000000000006</v>
      </c>
      <c r="K279" s="1">
        <v>25.69</v>
      </c>
      <c r="L279" s="1">
        <v>0</v>
      </c>
      <c r="M279" s="1">
        <v>0.09</v>
      </c>
      <c r="N279" s="1">
        <f t="shared" si="38"/>
        <v>104.26698464946949</v>
      </c>
      <c r="O279" s="7">
        <f t="shared" si="41"/>
        <v>0.7768527631230151</v>
      </c>
      <c r="P279" s="7">
        <f t="shared" si="42"/>
        <v>0.40928139686024484</v>
      </c>
      <c r="Q279" s="7">
        <v>2.6827588078545779E-3</v>
      </c>
      <c r="R279" s="7">
        <v>0.41498907548707636</v>
      </c>
      <c r="S279" s="7">
        <v>1.4447206000391717</v>
      </c>
      <c r="T279" s="7">
        <v>0.12735937635226158</v>
      </c>
      <c r="U279" s="7">
        <v>3.7827152528912399E-3</v>
      </c>
      <c r="V279" s="7">
        <v>0.41093393370784137</v>
      </c>
      <c r="W279" s="7">
        <v>0.59310372072813788</v>
      </c>
      <c r="X279" s="7">
        <v>0</v>
      </c>
      <c r="Y279" s="7">
        <v>2.4278196247646891E-3</v>
      </c>
      <c r="AD279" s="7"/>
      <c r="AJ279" s="7"/>
      <c r="AK279" s="7"/>
    </row>
    <row r="280" spans="2:37">
      <c r="B280" s="14" t="s">
        <v>142</v>
      </c>
      <c r="C280" s="3" t="s">
        <v>427</v>
      </c>
      <c r="D280" s="2" t="s">
        <v>207</v>
      </c>
      <c r="E280" s="1">
        <v>0</v>
      </c>
      <c r="F280" s="1">
        <v>15.29</v>
      </c>
      <c r="G280" s="1">
        <v>54.13</v>
      </c>
      <c r="H280" s="1">
        <v>1.4413435745227383</v>
      </c>
      <c r="I280" s="1">
        <v>0.04</v>
      </c>
      <c r="J280" s="1">
        <v>9.57</v>
      </c>
      <c r="K280" s="1">
        <v>20.93</v>
      </c>
      <c r="L280" s="1">
        <v>0.28000000000000003</v>
      </c>
      <c r="M280" s="1">
        <v>0.11</v>
      </c>
      <c r="N280" s="1">
        <f t="shared" si="38"/>
        <v>101.79134357452274</v>
      </c>
      <c r="O280" s="7">
        <f t="shared" si="41"/>
        <v>0.70369727997858811</v>
      </c>
      <c r="P280" s="7">
        <f t="shared" si="42"/>
        <v>0.46492968880639834</v>
      </c>
      <c r="Q280" s="7">
        <v>0</v>
      </c>
      <c r="R280" s="7">
        <v>0.58165683462322404</v>
      </c>
      <c r="S280" s="7">
        <v>1.3813924231803882</v>
      </c>
      <c r="T280" s="7">
        <v>3.5008898079508022E-2</v>
      </c>
      <c r="U280" s="7">
        <v>9.7092205844009807E-4</v>
      </c>
      <c r="V280" s="7">
        <v>0.46049414298618319</v>
      </c>
      <c r="W280" s="7">
        <v>0.52996560624686229</v>
      </c>
      <c r="X280" s="7">
        <v>7.6550388305781734E-3</v>
      </c>
      <c r="Y280" s="7">
        <v>2.8561339948155341E-3</v>
      </c>
      <c r="AD280" s="7"/>
      <c r="AJ280" s="7"/>
      <c r="AK280" s="7"/>
    </row>
    <row r="281" spans="2:37">
      <c r="B281" s="14" t="s">
        <v>142</v>
      </c>
      <c r="C281" s="3" t="s">
        <v>427</v>
      </c>
      <c r="D281" s="2" t="s">
        <v>208</v>
      </c>
      <c r="E281" s="1">
        <v>0</v>
      </c>
      <c r="F281" s="1">
        <v>9.52</v>
      </c>
      <c r="G281" s="1">
        <v>58.97</v>
      </c>
      <c r="H281" s="1">
        <v>4.2149515049135564</v>
      </c>
      <c r="I281" s="1">
        <v>0.15</v>
      </c>
      <c r="J281" s="1">
        <v>10.62</v>
      </c>
      <c r="K281" s="1">
        <v>21.24</v>
      </c>
      <c r="L281" s="1">
        <v>0.3</v>
      </c>
      <c r="M281" s="1">
        <v>7.0000000000000007E-2</v>
      </c>
      <c r="N281" s="1">
        <f t="shared" si="38"/>
        <v>105.08495150491355</v>
      </c>
      <c r="O281" s="7">
        <f t="shared" si="41"/>
        <v>0.80602900325864746</v>
      </c>
      <c r="P281" s="7">
        <f t="shared" si="42"/>
        <v>0.52039409503999057</v>
      </c>
      <c r="Q281" s="7">
        <v>0</v>
      </c>
      <c r="R281" s="7">
        <v>0.36642083527309866</v>
      </c>
      <c r="S281" s="7">
        <v>1.522628772291152</v>
      </c>
      <c r="T281" s="7">
        <v>0.10358273383992156</v>
      </c>
      <c r="U281" s="7">
        <v>3.6838292979137137E-3</v>
      </c>
      <c r="V281" s="7">
        <v>0.51703572448211332</v>
      </c>
      <c r="W281" s="7">
        <v>0.47651076155628191</v>
      </c>
      <c r="X281" s="7">
        <v>8.2984022619421692E-3</v>
      </c>
      <c r="Y281" s="7">
        <v>1.8389409975767749E-3</v>
      </c>
      <c r="AD281" s="7"/>
      <c r="AJ281" s="7"/>
      <c r="AK281" s="7"/>
    </row>
    <row r="282" spans="2:37">
      <c r="B282" s="14" t="s">
        <v>142</v>
      </c>
      <c r="C282" s="3" t="s">
        <v>427</v>
      </c>
      <c r="D282" s="2" t="s">
        <v>209</v>
      </c>
      <c r="E282" s="1">
        <v>0</v>
      </c>
      <c r="F282" s="1">
        <v>8.8800000000000008</v>
      </c>
      <c r="G282" s="1">
        <v>58.23</v>
      </c>
      <c r="H282" s="1">
        <v>4.6883409814195964</v>
      </c>
      <c r="I282" s="1">
        <v>0.17</v>
      </c>
      <c r="J282" s="1">
        <v>8.75</v>
      </c>
      <c r="K282" s="1">
        <v>24.36</v>
      </c>
      <c r="L282" s="1">
        <v>0.32</v>
      </c>
      <c r="M282" s="1">
        <v>0.14000000000000001</v>
      </c>
      <c r="N282" s="1">
        <f t="shared" si="38"/>
        <v>105.53834098141959</v>
      </c>
      <c r="O282" s="7">
        <f t="shared" si="41"/>
        <v>0.8147803601888457</v>
      </c>
      <c r="P282" s="7">
        <f t="shared" si="42"/>
        <v>0.43643264480892463</v>
      </c>
      <c r="Q282" s="7">
        <v>0</v>
      </c>
      <c r="R282" s="7">
        <v>0.3471905668421012</v>
      </c>
      <c r="S282" s="7">
        <v>1.5272897377092345</v>
      </c>
      <c r="T282" s="7">
        <v>0.11703768321183539</v>
      </c>
      <c r="U282" s="7">
        <v>4.241006118414662E-3</v>
      </c>
      <c r="V282" s="7">
        <v>0.43272882656694417</v>
      </c>
      <c r="W282" s="7">
        <v>0.55878459873238917</v>
      </c>
      <c r="X282" s="7">
        <v>8.9915579162071994E-3</v>
      </c>
      <c r="Y282" s="7">
        <v>3.7360229028735835E-3</v>
      </c>
      <c r="AD282" s="7"/>
      <c r="AJ282" s="7"/>
      <c r="AK282" s="7"/>
    </row>
    <row r="283" spans="2:37">
      <c r="B283" s="14" t="s">
        <v>142</v>
      </c>
      <c r="C283" s="3" t="s">
        <v>427</v>
      </c>
      <c r="D283" s="2" t="s">
        <v>210</v>
      </c>
      <c r="E283" s="1">
        <v>0</v>
      </c>
      <c r="F283" s="1">
        <v>10.75</v>
      </c>
      <c r="G283" s="1">
        <v>58.52</v>
      </c>
      <c r="H283" s="1">
        <v>5.2891838405404412</v>
      </c>
      <c r="I283" s="1">
        <v>0.27</v>
      </c>
      <c r="J283" s="1">
        <v>8.6300000000000008</v>
      </c>
      <c r="K283" s="1">
        <v>27.02</v>
      </c>
      <c r="L283" s="1">
        <v>0.31</v>
      </c>
      <c r="M283" s="1">
        <v>0.15</v>
      </c>
      <c r="N283" s="1">
        <f t="shared" si="38"/>
        <v>110.93918384054045</v>
      </c>
      <c r="O283" s="7">
        <f t="shared" si="41"/>
        <v>0.78503277770180635</v>
      </c>
      <c r="P283" s="7">
        <f t="shared" si="42"/>
        <v>0.40865943838387386</v>
      </c>
      <c r="Q283" s="7">
        <v>0</v>
      </c>
      <c r="R283" s="7">
        <v>0.40015447509137464</v>
      </c>
      <c r="S283" s="7">
        <v>1.4613129189297325</v>
      </c>
      <c r="T283" s="7">
        <v>0.12570699685186959</v>
      </c>
      <c r="U283" s="7">
        <v>6.4128045635124141E-3</v>
      </c>
      <c r="V283" s="7">
        <v>0.4063336903669188</v>
      </c>
      <c r="W283" s="7">
        <v>0.58797514530771355</v>
      </c>
      <c r="X283" s="7">
        <v>8.2929858485734972E-3</v>
      </c>
      <c r="Y283" s="7">
        <v>3.8109830403046854E-3</v>
      </c>
      <c r="AD283" s="7"/>
      <c r="AJ283" s="7"/>
      <c r="AK283" s="7"/>
    </row>
    <row r="284" spans="2:37">
      <c r="B284" s="14" t="s">
        <v>142</v>
      </c>
      <c r="C284" s="3" t="s">
        <v>427</v>
      </c>
      <c r="D284" s="2" t="s">
        <v>211</v>
      </c>
      <c r="E284" s="1">
        <v>0</v>
      </c>
      <c r="F284" s="1">
        <v>9.2799999999999994</v>
      </c>
      <c r="G284" s="1">
        <v>54.44</v>
      </c>
      <c r="H284" s="1">
        <v>5.6128075788606751</v>
      </c>
      <c r="I284" s="1">
        <v>0.17</v>
      </c>
      <c r="J284" s="1">
        <v>9.2799999999999994</v>
      </c>
      <c r="K284" s="1">
        <v>23.25</v>
      </c>
      <c r="L284" s="1">
        <v>0.31</v>
      </c>
      <c r="M284" s="1">
        <v>0.05</v>
      </c>
      <c r="N284" s="1">
        <f t="shared" si="38"/>
        <v>102.39280757886067</v>
      </c>
      <c r="O284" s="7">
        <f t="shared" si="41"/>
        <v>0.79738253167852557</v>
      </c>
      <c r="P284" s="7">
        <f t="shared" si="42"/>
        <v>0.47615196474329596</v>
      </c>
      <c r="Q284" s="7">
        <v>0</v>
      </c>
      <c r="R284" s="7">
        <v>0.37418423274866192</v>
      </c>
      <c r="S284" s="7">
        <v>1.4725678555509432</v>
      </c>
      <c r="T284" s="7">
        <v>0.14450046206350109</v>
      </c>
      <c r="U284" s="7">
        <v>4.3737248184471632E-3</v>
      </c>
      <c r="V284" s="7">
        <v>0.47330196364257354</v>
      </c>
      <c r="W284" s="7">
        <v>0.5207125499754498</v>
      </c>
      <c r="X284" s="7">
        <v>8.9831617074876881E-3</v>
      </c>
      <c r="Y284" s="7">
        <v>1.3760494929354015E-3</v>
      </c>
      <c r="AD284" s="7"/>
      <c r="AJ284" s="7"/>
      <c r="AK284" s="7"/>
    </row>
    <row r="285" spans="2:37">
      <c r="B285" s="14" t="s">
        <v>142</v>
      </c>
      <c r="C285" s="3" t="s">
        <v>427</v>
      </c>
      <c r="D285" s="2" t="s">
        <v>212</v>
      </c>
      <c r="E285" s="1">
        <v>0</v>
      </c>
      <c r="F285" s="1">
        <v>7.47</v>
      </c>
      <c r="G285" s="1">
        <v>47.15</v>
      </c>
      <c r="H285" s="1">
        <v>9.2751496186322999</v>
      </c>
      <c r="I285" s="1">
        <v>0.6</v>
      </c>
      <c r="J285" s="1">
        <v>7.47</v>
      </c>
      <c r="K285" s="1">
        <v>27.47</v>
      </c>
      <c r="L285" s="1">
        <v>0.34</v>
      </c>
      <c r="M285" s="1">
        <v>0.02</v>
      </c>
      <c r="N285" s="1">
        <f t="shared" si="38"/>
        <v>99.795149618632294</v>
      </c>
      <c r="O285" s="7">
        <f t="shared" si="41"/>
        <v>0.80895218867423513</v>
      </c>
      <c r="P285" s="7">
        <f t="shared" si="42"/>
        <v>0.41047903886641379</v>
      </c>
      <c r="Q285" s="7">
        <v>0</v>
      </c>
      <c r="R285" s="7">
        <v>0.32628711800586357</v>
      </c>
      <c r="S285" s="7">
        <v>1.3815948814874237</v>
      </c>
      <c r="T285" s="7">
        <v>0.25867343188303593</v>
      </c>
      <c r="U285" s="7">
        <v>1.6722284311837653E-2</v>
      </c>
      <c r="V285" s="7">
        <v>0.41271737328168756</v>
      </c>
      <c r="W285" s="7">
        <v>0.59273560775591949</v>
      </c>
      <c r="X285" s="7">
        <v>1.0673043014530712E-2</v>
      </c>
      <c r="Y285" s="7">
        <v>5.9626025970136104E-4</v>
      </c>
      <c r="AD285" s="7"/>
      <c r="AJ285" s="7"/>
      <c r="AK285" s="7"/>
    </row>
    <row r="286" spans="2:37">
      <c r="B286" s="14" t="s">
        <v>142</v>
      </c>
      <c r="C286" s="3" t="s">
        <v>427</v>
      </c>
      <c r="D286" s="2" t="s">
        <v>213</v>
      </c>
      <c r="E286" s="1">
        <v>0</v>
      </c>
      <c r="F286" s="1">
        <v>11.74</v>
      </c>
      <c r="G286" s="1">
        <v>59.01</v>
      </c>
      <c r="H286" s="1">
        <v>1.8568465613035858</v>
      </c>
      <c r="I286" s="1">
        <v>0.2</v>
      </c>
      <c r="J286" s="1">
        <v>12.67</v>
      </c>
      <c r="K286" s="1">
        <v>16.149999999999999</v>
      </c>
      <c r="L286" s="1">
        <v>0.17</v>
      </c>
      <c r="M286" s="1">
        <v>0.13</v>
      </c>
      <c r="N286" s="1">
        <f t="shared" si="38"/>
        <v>101.92684656130358</v>
      </c>
      <c r="O286" s="7">
        <f t="shared" si="41"/>
        <v>0.77126752259060694</v>
      </c>
      <c r="P286" s="7">
        <f t="shared" si="42"/>
        <v>0.6093532568795289</v>
      </c>
      <c r="Q286" s="7">
        <v>0</v>
      </c>
      <c r="R286" s="7">
        <v>0.44497395608545171</v>
      </c>
      <c r="S286" s="7">
        <v>1.5004164017911099</v>
      </c>
      <c r="T286" s="7">
        <v>4.4935966651150849E-2</v>
      </c>
      <c r="U286" s="7">
        <v>4.8368377361434241E-3</v>
      </c>
      <c r="V286" s="7">
        <v>0.60742957551313759</v>
      </c>
      <c r="W286" s="7">
        <v>0.38941350139722075</v>
      </c>
      <c r="X286" s="7">
        <v>4.6306870744584634E-3</v>
      </c>
      <c r="Y286" s="7">
        <v>3.3630737513277663E-3</v>
      </c>
      <c r="AD286" s="7"/>
      <c r="AJ286" s="7"/>
      <c r="AK286" s="7"/>
    </row>
    <row r="287" spans="2:37">
      <c r="B287" s="14" t="s">
        <v>142</v>
      </c>
      <c r="C287" s="3" t="s">
        <v>427</v>
      </c>
      <c r="D287" s="2" t="s">
        <v>214</v>
      </c>
      <c r="E287" s="1">
        <v>0</v>
      </c>
      <c r="F287" s="1">
        <v>12.5</v>
      </c>
      <c r="G287" s="1">
        <v>56.98</v>
      </c>
      <c r="H287" s="1">
        <v>3.2210430535536423</v>
      </c>
      <c r="I287" s="1">
        <v>0.2</v>
      </c>
      <c r="J287" s="1">
        <v>12.27</v>
      </c>
      <c r="K287" s="1">
        <v>18.260000000000002</v>
      </c>
      <c r="L287" s="1">
        <v>0.19</v>
      </c>
      <c r="M287" s="1">
        <v>0.13</v>
      </c>
      <c r="N287" s="1">
        <f t="shared" si="38"/>
        <v>103.75104305355363</v>
      </c>
      <c r="O287" s="7">
        <f t="shared" si="41"/>
        <v>0.75357089823922585</v>
      </c>
      <c r="P287" s="7">
        <f t="shared" si="42"/>
        <v>0.5874301150182839</v>
      </c>
      <c r="Q287" s="7">
        <v>0</v>
      </c>
      <c r="R287" s="7">
        <v>0.4713748532093503</v>
      </c>
      <c r="S287" s="7">
        <v>1.4414465215442964</v>
      </c>
      <c r="T287" s="7">
        <v>7.7554053484467644E-2</v>
      </c>
      <c r="U287" s="7">
        <v>4.8122858809431391E-3</v>
      </c>
      <c r="V287" s="7">
        <v>0.58526665697300506</v>
      </c>
      <c r="W287" s="7">
        <v>0.41105042315283857</v>
      </c>
      <c r="X287" s="7">
        <v>5.1492030126151327E-3</v>
      </c>
      <c r="Y287" s="7">
        <v>3.3460027424838117E-3</v>
      </c>
      <c r="AD287" s="7"/>
      <c r="AJ287" s="7"/>
      <c r="AK287" s="7"/>
    </row>
    <row r="288" spans="2:37">
      <c r="B288" s="14" t="s">
        <v>142</v>
      </c>
      <c r="C288" s="3" t="s">
        <v>427</v>
      </c>
      <c r="D288" s="2" t="s">
        <v>215</v>
      </c>
      <c r="E288" s="1">
        <v>0</v>
      </c>
      <c r="F288" s="1">
        <v>11.68</v>
      </c>
      <c r="G288" s="1">
        <v>57.12</v>
      </c>
      <c r="H288" s="1">
        <v>4.0855224192458461</v>
      </c>
      <c r="I288" s="1">
        <v>0.21</v>
      </c>
      <c r="J288" s="1">
        <v>12.91</v>
      </c>
      <c r="K288" s="1">
        <v>17.73</v>
      </c>
      <c r="L288" s="1">
        <v>0.28000000000000003</v>
      </c>
      <c r="M288" s="1">
        <v>0.1</v>
      </c>
      <c r="N288" s="1">
        <f t="shared" si="38"/>
        <v>104.11552241924583</v>
      </c>
      <c r="O288" s="7">
        <f t="shared" si="41"/>
        <v>0.76639274078885267</v>
      </c>
      <c r="P288" s="7">
        <f t="shared" si="42"/>
        <v>0.62085506240457189</v>
      </c>
      <c r="Q288" s="7">
        <v>0</v>
      </c>
      <c r="R288" s="7">
        <v>0.4417968266123688</v>
      </c>
      <c r="S288" s="7">
        <v>1.4493979423526151</v>
      </c>
      <c r="T288" s="7">
        <v>9.8668590025233982E-2</v>
      </c>
      <c r="U288" s="7">
        <v>5.0683205048909505E-3</v>
      </c>
      <c r="V288" s="7">
        <v>0.61767327982367237</v>
      </c>
      <c r="W288" s="7">
        <v>0.37720188062266996</v>
      </c>
      <c r="X288" s="7">
        <v>7.6114569814358596E-3</v>
      </c>
      <c r="Y288" s="7">
        <v>2.5817030771129409E-3</v>
      </c>
      <c r="AD288" s="7"/>
      <c r="AJ288" s="7"/>
      <c r="AK288" s="7"/>
    </row>
    <row r="289" spans="2:37">
      <c r="B289" s="14" t="s">
        <v>142</v>
      </c>
      <c r="C289" s="3" t="s">
        <v>427</v>
      </c>
      <c r="D289" s="2" t="s">
        <v>216</v>
      </c>
      <c r="E289" s="1">
        <v>0</v>
      </c>
      <c r="F289" s="1">
        <v>21</v>
      </c>
      <c r="G289" s="1">
        <v>47.47</v>
      </c>
      <c r="H289" s="1">
        <v>2.4717548405790168</v>
      </c>
      <c r="I289" s="1">
        <v>0.11</v>
      </c>
      <c r="J289" s="1">
        <v>12.28</v>
      </c>
      <c r="K289" s="1">
        <v>18.68</v>
      </c>
      <c r="L289" s="1">
        <v>0.16</v>
      </c>
      <c r="M289" s="1">
        <v>0.04</v>
      </c>
      <c r="N289" s="1">
        <f t="shared" si="38"/>
        <v>102.21175484057902</v>
      </c>
      <c r="O289" s="7">
        <f>S289/(S289+R289)</f>
        <v>0.60261012645310696</v>
      </c>
      <c r="P289" s="7">
        <f t="shared" si="42"/>
        <v>0.57085942749431873</v>
      </c>
      <c r="Q289" s="7">
        <v>0</v>
      </c>
      <c r="R289" s="7">
        <v>0.76974696319161151</v>
      </c>
      <c r="S289" s="7">
        <v>1.1672600277547223</v>
      </c>
      <c r="T289" s="7">
        <v>5.7847641580035969E-2</v>
      </c>
      <c r="U289" s="7">
        <v>2.5726837368152422E-3</v>
      </c>
      <c r="V289" s="7">
        <v>0.5693507265055967</v>
      </c>
      <c r="W289" s="7">
        <v>0.42800641447157128</v>
      </c>
      <c r="X289" s="7">
        <v>4.2148166662909952E-3</v>
      </c>
      <c r="Y289" s="7">
        <v>1.0007260933562233E-3</v>
      </c>
      <c r="AD289" s="7"/>
      <c r="AJ289" s="7"/>
      <c r="AK289" s="7"/>
    </row>
    <row r="290" spans="2:37">
      <c r="B290" s="14" t="s">
        <v>142</v>
      </c>
      <c r="C290" s="3" t="s">
        <v>427</v>
      </c>
      <c r="D290" s="2" t="s">
        <v>217</v>
      </c>
      <c r="E290" s="1">
        <v>0.11</v>
      </c>
      <c r="F290" s="1">
        <v>21.82</v>
      </c>
      <c r="G290" s="1">
        <v>46.98</v>
      </c>
      <c r="H290" s="1">
        <v>1.8353693526743227</v>
      </c>
      <c r="I290" s="1">
        <v>0.09</v>
      </c>
      <c r="J290" s="1">
        <v>12.49</v>
      </c>
      <c r="K290" s="1">
        <v>18.059999999999999</v>
      </c>
      <c r="L290" s="1">
        <v>0.13</v>
      </c>
      <c r="M290" s="1">
        <v>0.03</v>
      </c>
      <c r="N290" s="1">
        <f t="shared" si="38"/>
        <v>101.54536935267431</v>
      </c>
      <c r="O290" s="7">
        <f t="shared" si="41"/>
        <v>0.59089635307471067</v>
      </c>
      <c r="P290" s="7">
        <f t="shared" si="42"/>
        <v>0.57571267112505375</v>
      </c>
      <c r="Q290" s="7">
        <v>3.4057374730843437E-3</v>
      </c>
      <c r="R290" s="7">
        <v>0.79621242705951056</v>
      </c>
      <c r="S290" s="7">
        <v>1.1500240170387628</v>
      </c>
      <c r="T290" s="7">
        <v>4.2761138120857467E-2</v>
      </c>
      <c r="U290" s="7">
        <v>2.095471417350192E-3</v>
      </c>
      <c r="V290" s="7">
        <v>0.57648693153172081</v>
      </c>
      <c r="W290" s="7">
        <v>0.42485794143269401</v>
      </c>
      <c r="X290" s="7">
        <v>3.4091614920691163E-3</v>
      </c>
      <c r="Y290" s="7">
        <v>7.4717443395070434E-4</v>
      </c>
      <c r="AD290" s="7"/>
      <c r="AJ290" s="7"/>
      <c r="AK290" s="7"/>
    </row>
    <row r="291" spans="2:37">
      <c r="B291" s="14" t="s">
        <v>142</v>
      </c>
      <c r="C291" s="3" t="s">
        <v>427</v>
      </c>
      <c r="D291" s="2" t="s">
        <v>218</v>
      </c>
      <c r="E291" s="1">
        <v>0.11</v>
      </c>
      <c r="F291" s="1">
        <v>23.31</v>
      </c>
      <c r="G291" s="1">
        <v>44.87</v>
      </c>
      <c r="H291" s="1">
        <v>2.2028518344520731</v>
      </c>
      <c r="I291" s="1">
        <v>0.11</v>
      </c>
      <c r="J291" s="1">
        <v>12.47</v>
      </c>
      <c r="K291" s="1">
        <v>18.63</v>
      </c>
      <c r="L291" s="1">
        <v>0.17</v>
      </c>
      <c r="M291" s="1">
        <v>0.04</v>
      </c>
      <c r="N291" s="1">
        <f t="shared" si="38"/>
        <v>101.91285183445207</v>
      </c>
      <c r="O291" s="7">
        <f t="shared" si="41"/>
        <v>0.56357012340462731</v>
      </c>
      <c r="P291" s="7">
        <f t="shared" si="42"/>
        <v>0.57177934966934363</v>
      </c>
      <c r="Q291" s="7">
        <v>3.3850674149307992E-3</v>
      </c>
      <c r="R291" s="7">
        <v>0.8454202250643631</v>
      </c>
      <c r="S291" s="7">
        <v>1.0917070670897844</v>
      </c>
      <c r="T291" s="7">
        <v>5.1011397527024549E-2</v>
      </c>
      <c r="U291" s="7">
        <v>2.5455877444833541E-3</v>
      </c>
      <c r="V291" s="7">
        <v>0.57207060943587817</v>
      </c>
      <c r="W291" s="7">
        <v>0.4284387824592697</v>
      </c>
      <c r="X291" s="7">
        <v>4.4310770076430419E-3</v>
      </c>
      <c r="Y291" s="7">
        <v>9.9018625662313626E-4</v>
      </c>
      <c r="AD291" s="7"/>
      <c r="AJ291" s="7"/>
      <c r="AK291" s="7"/>
    </row>
    <row r="292" spans="2:37">
      <c r="B292" s="14" t="s">
        <v>142</v>
      </c>
      <c r="C292" s="3" t="s">
        <v>427</v>
      </c>
      <c r="D292" s="2" t="s">
        <v>219</v>
      </c>
      <c r="E292" s="1">
        <v>0.16</v>
      </c>
      <c r="F292" s="1">
        <v>21.86</v>
      </c>
      <c r="G292" s="1">
        <v>46.18</v>
      </c>
      <c r="H292" s="1">
        <v>2.4038879938679187</v>
      </c>
      <c r="I292" s="1">
        <v>0.11</v>
      </c>
      <c r="J292" s="1">
        <v>12.15</v>
      </c>
      <c r="K292" s="1">
        <v>19.16</v>
      </c>
      <c r="L292" s="1">
        <v>0.17</v>
      </c>
      <c r="M292" s="1">
        <v>7.0000000000000007E-2</v>
      </c>
      <c r="N292" s="1">
        <f t="shared" si="38"/>
        <v>102.26388799386791</v>
      </c>
      <c r="O292" s="7">
        <f t="shared" si="41"/>
        <v>0.58629390682134386</v>
      </c>
      <c r="P292" s="7">
        <f t="shared" si="42"/>
        <v>0.56029633832625203</v>
      </c>
      <c r="Q292" s="7">
        <v>4.9559077043522153E-3</v>
      </c>
      <c r="R292" s="7">
        <v>0.79801142181548379</v>
      </c>
      <c r="S292" s="7">
        <v>1.1309217869851609</v>
      </c>
      <c r="T292" s="7">
        <v>5.6030532904640218E-2</v>
      </c>
      <c r="U292" s="7">
        <v>2.562221443005643E-3</v>
      </c>
      <c r="V292" s="7">
        <v>0.56103253927601726</v>
      </c>
      <c r="W292" s="7">
        <v>0.44028140996727855</v>
      </c>
      <c r="X292" s="7">
        <v>4.4600311064494609E-3</v>
      </c>
      <c r="Y292" s="7">
        <v>1.7441487976119095E-3</v>
      </c>
      <c r="AD292" s="7"/>
      <c r="AJ292" s="7"/>
      <c r="AK292" s="7"/>
    </row>
    <row r="293" spans="2:37">
      <c r="B293" s="14" t="s">
        <v>142</v>
      </c>
      <c r="C293" s="3" t="s">
        <v>427</v>
      </c>
      <c r="D293" s="2" t="s">
        <v>220</v>
      </c>
      <c r="E293" s="1">
        <v>0.11</v>
      </c>
      <c r="F293" s="1">
        <v>21.41</v>
      </c>
      <c r="G293" s="1">
        <v>46.38</v>
      </c>
      <c r="H293" s="1">
        <v>2.6691890439848516</v>
      </c>
      <c r="I293" s="1">
        <v>0.09</v>
      </c>
      <c r="J293" s="1">
        <v>11.93</v>
      </c>
      <c r="K293" s="1">
        <v>19.600000000000001</v>
      </c>
      <c r="L293" s="1">
        <v>0.16</v>
      </c>
      <c r="M293" s="1">
        <v>0.01</v>
      </c>
      <c r="N293" s="1">
        <f t="shared" si="38"/>
        <v>102.35918904398487</v>
      </c>
      <c r="O293" s="7">
        <f t="shared" si="41"/>
        <v>0.59237380989039623</v>
      </c>
      <c r="P293" s="7">
        <f t="shared" si="42"/>
        <v>0.55288133788614402</v>
      </c>
      <c r="Q293" s="7">
        <v>3.4232330504691132E-3</v>
      </c>
      <c r="R293" s="7">
        <v>0.78526487404305767</v>
      </c>
      <c r="S293" s="7">
        <v>1.1411689349129204</v>
      </c>
      <c r="T293" s="7">
        <v>6.2507252860971363E-2</v>
      </c>
      <c r="U293" s="7">
        <v>2.1062360410563819E-3</v>
      </c>
      <c r="V293" s="7">
        <v>0.55346832413997993</v>
      </c>
      <c r="W293" s="7">
        <v>0.4475933616388893</v>
      </c>
      <c r="X293" s="7">
        <v>4.2174457340861888E-3</v>
      </c>
      <c r="Y293" s="7">
        <v>2.5033757856945851E-4</v>
      </c>
      <c r="AD293" s="7"/>
      <c r="AJ293" s="7"/>
      <c r="AK293" s="7"/>
    </row>
    <row r="294" spans="2:37">
      <c r="B294" s="14" t="s">
        <v>221</v>
      </c>
      <c r="C294" s="3" t="s">
        <v>431</v>
      </c>
      <c r="D294" s="2" t="s">
        <v>222</v>
      </c>
      <c r="E294" s="1">
        <v>0</v>
      </c>
      <c r="F294" s="1">
        <v>8.4373578429222107</v>
      </c>
      <c r="G294" s="1">
        <v>62.792974710464499</v>
      </c>
      <c r="H294" s="1">
        <v>0.7232914159766366</v>
      </c>
      <c r="I294" s="1">
        <v>0</v>
      </c>
      <c r="J294" s="1">
        <v>12.0686434209347</v>
      </c>
      <c r="K294" s="1">
        <v>14.439749607119198</v>
      </c>
      <c r="L294" s="1">
        <v>0</v>
      </c>
      <c r="M294" s="1">
        <v>0</v>
      </c>
      <c r="N294" s="1">
        <f t="shared" ref="N294:N354" si="43">SUM(E294:M294)</f>
        <v>98.462016997417251</v>
      </c>
      <c r="O294" s="7">
        <f t="shared" ref="O294:O315" si="44">S294/(S294+R294)</f>
        <v>0.83312672647375707</v>
      </c>
      <c r="P294" s="7">
        <f t="shared" ref="P294:P315" si="45">V294/(V294+W294)</f>
        <v>0.59837424912427495</v>
      </c>
      <c r="Q294" s="7">
        <v>0</v>
      </c>
      <c r="R294" s="7">
        <v>0.33072580745846114</v>
      </c>
      <c r="S294" s="7">
        <v>1.6511721949586269</v>
      </c>
      <c r="T294" s="7">
        <v>1.8101997582911977E-2</v>
      </c>
      <c r="U294" s="7">
        <v>0</v>
      </c>
      <c r="V294" s="7">
        <v>0.59837424912427495</v>
      </c>
      <c r="W294" s="7">
        <v>0.40162575087572505</v>
      </c>
      <c r="X294" s="7">
        <v>0</v>
      </c>
      <c r="Y294" s="7">
        <v>0</v>
      </c>
      <c r="AD294" s="7"/>
      <c r="AJ294" s="7"/>
      <c r="AK294" s="7"/>
    </row>
    <row r="295" spans="2:37">
      <c r="B295" s="14" t="s">
        <v>221</v>
      </c>
      <c r="C295" s="3" t="s">
        <v>431</v>
      </c>
      <c r="D295" s="2" t="s">
        <v>223</v>
      </c>
      <c r="E295" s="1">
        <v>0</v>
      </c>
      <c r="F295" s="1">
        <v>6.7451573908329001</v>
      </c>
      <c r="G295" s="1">
        <v>64.689552783966107</v>
      </c>
      <c r="H295" s="1">
        <v>0</v>
      </c>
      <c r="I295" s="1">
        <v>5.1100499695167001E-2</v>
      </c>
      <c r="J295" s="1">
        <v>9.6145346760749799</v>
      </c>
      <c r="K295" s="1">
        <v>17.7405580878258</v>
      </c>
      <c r="L295" s="1">
        <v>0</v>
      </c>
      <c r="M295" s="1">
        <v>0</v>
      </c>
      <c r="N295" s="1">
        <f t="shared" si="43"/>
        <v>98.84090343839496</v>
      </c>
      <c r="O295" s="7">
        <f t="shared" si="44"/>
        <v>0.86547774156346491</v>
      </c>
      <c r="P295" s="7">
        <f t="shared" si="45"/>
        <v>0.49137395828486224</v>
      </c>
      <c r="Q295" s="7">
        <v>0</v>
      </c>
      <c r="R295" s="7">
        <v>0.27008062332255245</v>
      </c>
      <c r="S295" s="7">
        <v>1.737621495728408</v>
      </c>
      <c r="T295" s="7">
        <v>0</v>
      </c>
      <c r="U295" s="7">
        <v>1.3055439989758458E-3</v>
      </c>
      <c r="V295" s="7">
        <v>0.48694782723711871</v>
      </c>
      <c r="W295" s="7">
        <v>0.5040445097129449</v>
      </c>
      <c r="X295" s="7">
        <v>0</v>
      </c>
      <c r="Y295" s="7">
        <v>0</v>
      </c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</row>
    <row r="296" spans="2:37">
      <c r="B296" s="14" t="s">
        <v>221</v>
      </c>
      <c r="C296" s="3" t="s">
        <v>431</v>
      </c>
      <c r="D296" s="2" t="s">
        <v>224</v>
      </c>
      <c r="E296" s="1">
        <v>0</v>
      </c>
      <c r="F296" s="1">
        <v>8.0334231257438695</v>
      </c>
      <c r="G296" s="1">
        <v>64.358818531036405</v>
      </c>
      <c r="H296" s="1">
        <v>0</v>
      </c>
      <c r="I296" s="1">
        <v>0.13722261646762501</v>
      </c>
      <c r="J296" s="1">
        <v>10.986453294754</v>
      </c>
      <c r="K296" s="1">
        <v>16.206248104572307</v>
      </c>
      <c r="L296" s="1">
        <v>0</v>
      </c>
      <c r="M296" s="1">
        <v>0</v>
      </c>
      <c r="N296" s="1">
        <f t="shared" si="43"/>
        <v>99.722165672574206</v>
      </c>
      <c r="O296" s="7">
        <f t="shared" si="44"/>
        <v>0.84312161487043635</v>
      </c>
      <c r="P296" s="7">
        <f t="shared" si="45"/>
        <v>0.54719310329774939</v>
      </c>
      <c r="Q296" s="7">
        <v>0</v>
      </c>
      <c r="R296" s="7">
        <v>0.31424839799862653</v>
      </c>
      <c r="S296" s="7">
        <v>1.6888854163830878</v>
      </c>
      <c r="T296" s="7">
        <v>0</v>
      </c>
      <c r="U296" s="7">
        <v>3.4250203217880818E-3</v>
      </c>
      <c r="V296" s="7">
        <v>0.54360415418232289</v>
      </c>
      <c r="W296" s="7">
        <v>0.44983701111417446</v>
      </c>
      <c r="X296" s="7">
        <v>0</v>
      </c>
      <c r="Y296" s="7">
        <v>0</v>
      </c>
      <c r="AD296" s="7"/>
      <c r="AJ296" s="7"/>
      <c r="AK296" s="7"/>
    </row>
    <row r="297" spans="2:37">
      <c r="B297" s="14" t="s">
        <v>221</v>
      </c>
      <c r="C297" s="3" t="s">
        <v>431</v>
      </c>
      <c r="D297" s="2" t="s">
        <v>225</v>
      </c>
      <c r="E297" s="1">
        <v>0</v>
      </c>
      <c r="F297" s="1">
        <v>7.3021896183490798</v>
      </c>
      <c r="G297" s="1">
        <v>64.112365245819106</v>
      </c>
      <c r="H297" s="1">
        <v>0</v>
      </c>
      <c r="I297" s="1">
        <v>6.4244179520756006E-2</v>
      </c>
      <c r="J297" s="1">
        <v>10.173627734184301</v>
      </c>
      <c r="K297" s="1">
        <v>16.780276596546202</v>
      </c>
      <c r="L297" s="1">
        <v>0</v>
      </c>
      <c r="M297" s="1">
        <v>0</v>
      </c>
      <c r="N297" s="1">
        <f t="shared" si="43"/>
        <v>98.432703374419447</v>
      </c>
      <c r="O297" s="7">
        <f t="shared" si="44"/>
        <v>0.85486014507695418</v>
      </c>
      <c r="P297" s="7">
        <f t="shared" si="45"/>
        <v>0.51940637988592619</v>
      </c>
      <c r="Q297" s="7">
        <v>0</v>
      </c>
      <c r="R297" s="7">
        <v>0.29159057942819061</v>
      </c>
      <c r="S297" s="7">
        <v>1.7174411891566279</v>
      </c>
      <c r="T297" s="7">
        <v>0</v>
      </c>
      <c r="U297" s="7">
        <v>1.6368888716673797E-3</v>
      </c>
      <c r="V297" s="7">
        <v>0.51386501113821004</v>
      </c>
      <c r="W297" s="7">
        <v>0.47546633140530437</v>
      </c>
      <c r="X297" s="7">
        <v>0</v>
      </c>
      <c r="Y297" s="7">
        <v>0</v>
      </c>
      <c r="AD297" s="7"/>
      <c r="AJ297" s="7"/>
      <c r="AK297" s="7"/>
    </row>
    <row r="298" spans="2:37">
      <c r="B298" s="14" t="s">
        <v>221</v>
      </c>
      <c r="C298" s="3" t="s">
        <v>431</v>
      </c>
      <c r="D298" s="2" t="s">
        <v>226</v>
      </c>
      <c r="E298" s="1">
        <v>0</v>
      </c>
      <c r="F298" s="1">
        <v>8.5787117481231707</v>
      </c>
      <c r="G298" s="1">
        <v>63.2791042327881</v>
      </c>
      <c r="H298" s="1">
        <v>1.04646746143029</v>
      </c>
      <c r="I298" s="1">
        <v>8.8018120732158395E-2</v>
      </c>
      <c r="J298" s="1">
        <v>12.382666766643499</v>
      </c>
      <c r="K298" s="1">
        <v>14.362626677551672</v>
      </c>
      <c r="L298" s="1">
        <v>0</v>
      </c>
      <c r="M298" s="1">
        <v>0.15639993362128701</v>
      </c>
      <c r="N298" s="1">
        <f t="shared" si="43"/>
        <v>99.893994940890181</v>
      </c>
      <c r="O298" s="7">
        <f t="shared" si="44"/>
        <v>0.83188535783052397</v>
      </c>
      <c r="P298" s="7">
        <f t="shared" si="45"/>
        <v>0.60581111615192995</v>
      </c>
      <c r="Q298" s="7">
        <v>0</v>
      </c>
      <c r="R298" s="7">
        <v>0.33116419226174798</v>
      </c>
      <c r="S298" s="7">
        <v>1.6387070098427177</v>
      </c>
      <c r="T298" s="7">
        <v>2.5792806514404631E-2</v>
      </c>
      <c r="U298" s="7">
        <v>2.1679956905654284E-3</v>
      </c>
      <c r="V298" s="7">
        <v>0.60462806911339551</v>
      </c>
      <c r="W298" s="7">
        <v>0.39341909937362568</v>
      </c>
      <c r="X298" s="7">
        <v>0</v>
      </c>
      <c r="Y298" s="7">
        <v>4.1208272035433815E-3</v>
      </c>
      <c r="AD298" s="7"/>
      <c r="AJ298" s="7"/>
      <c r="AK298" s="7"/>
    </row>
    <row r="299" spans="2:37">
      <c r="B299" s="14" t="s">
        <v>221</v>
      </c>
      <c r="C299" s="3" t="s">
        <v>431</v>
      </c>
      <c r="D299" s="2" t="s">
        <v>227</v>
      </c>
      <c r="E299" s="1">
        <v>0</v>
      </c>
      <c r="F299" s="1">
        <v>6.7199915647506696</v>
      </c>
      <c r="G299" s="1">
        <v>65.666747093200698</v>
      </c>
      <c r="H299" s="1">
        <v>0</v>
      </c>
      <c r="I299" s="1">
        <v>0.15202455688267999</v>
      </c>
      <c r="J299" s="1">
        <v>11.7724932730198</v>
      </c>
      <c r="K299" s="1">
        <v>14.748492836952201</v>
      </c>
      <c r="L299" s="1">
        <v>0</v>
      </c>
      <c r="M299" s="1">
        <v>0</v>
      </c>
      <c r="N299" s="1">
        <f t="shared" si="43"/>
        <v>99.059749324806049</v>
      </c>
      <c r="O299" s="7">
        <f t="shared" si="44"/>
        <v>0.86764361225428144</v>
      </c>
      <c r="P299" s="7">
        <f t="shared" si="45"/>
        <v>0.58727088314809262</v>
      </c>
      <c r="Q299" s="7">
        <v>0</v>
      </c>
      <c r="R299" s="7">
        <v>0.26447958463655752</v>
      </c>
      <c r="S299" s="7">
        <v>1.733758574783995</v>
      </c>
      <c r="T299" s="7">
        <v>0</v>
      </c>
      <c r="U299" s="7">
        <v>3.8177035253618963E-3</v>
      </c>
      <c r="V299" s="7">
        <v>0.58606353470021411</v>
      </c>
      <c r="W299" s="7">
        <v>0.41188060235387164</v>
      </c>
      <c r="X299" s="7">
        <v>0</v>
      </c>
      <c r="Y299" s="7">
        <v>0</v>
      </c>
      <c r="AD299" s="7"/>
      <c r="AJ299" s="7"/>
      <c r="AK299" s="7"/>
    </row>
    <row r="300" spans="2:37">
      <c r="B300" s="14" t="s">
        <v>221</v>
      </c>
      <c r="C300" s="3" t="s">
        <v>431</v>
      </c>
      <c r="D300" s="2" t="s">
        <v>228</v>
      </c>
      <c r="E300" s="1">
        <v>0</v>
      </c>
      <c r="F300" s="1">
        <v>8.2629472017288208</v>
      </c>
      <c r="G300" s="1">
        <v>63.746482133865399</v>
      </c>
      <c r="H300" s="1">
        <v>0.74325899790701755</v>
      </c>
      <c r="I300" s="1">
        <v>0.18210205016657699</v>
      </c>
      <c r="J300" s="1">
        <v>12.502549588680299</v>
      </c>
      <c r="K300" s="1">
        <v>14.330582629395398</v>
      </c>
      <c r="L300" s="1">
        <v>0</v>
      </c>
      <c r="M300" s="1">
        <v>0</v>
      </c>
      <c r="N300" s="1">
        <f t="shared" si="43"/>
        <v>99.767922601743507</v>
      </c>
      <c r="O300" s="7">
        <f t="shared" si="44"/>
        <v>0.8380662373719423</v>
      </c>
      <c r="P300" s="7">
        <f t="shared" si="45"/>
        <v>0.60864177383185536</v>
      </c>
      <c r="Q300" s="7">
        <v>0</v>
      </c>
      <c r="R300" s="7">
        <v>0.3194418367045545</v>
      </c>
      <c r="S300" s="7">
        <v>1.6532279235743681</v>
      </c>
      <c r="T300" s="7">
        <v>1.8346303213217396E-2</v>
      </c>
      <c r="U300" s="7">
        <v>4.491968253929648E-3</v>
      </c>
      <c r="V300" s="7">
        <v>0.61137577335792392</v>
      </c>
      <c r="W300" s="7">
        <v>0.39311619489600652</v>
      </c>
      <c r="X300" s="7">
        <v>0</v>
      </c>
      <c r="Y300" s="7">
        <v>0</v>
      </c>
      <c r="AD300" s="7"/>
      <c r="AJ300" s="7"/>
      <c r="AK300" s="7"/>
    </row>
    <row r="301" spans="2:37">
      <c r="B301" s="14" t="s">
        <v>221</v>
      </c>
      <c r="C301" s="3" t="s">
        <v>427</v>
      </c>
      <c r="D301" s="2" t="s">
        <v>229</v>
      </c>
      <c r="E301" s="1">
        <v>3.5000000000000003E-2</v>
      </c>
      <c r="F301" s="1">
        <v>10.3775</v>
      </c>
      <c r="G301" s="1">
        <v>58.664999999999999</v>
      </c>
      <c r="H301" s="1">
        <v>1.6308190631310988</v>
      </c>
      <c r="I301" s="1">
        <v>0.11</v>
      </c>
      <c r="J301" s="1">
        <v>8.8625000000000007</v>
      </c>
      <c r="K301" s="1">
        <v>19.780071049339387</v>
      </c>
      <c r="L301" s="1">
        <v>0.41749999999999998</v>
      </c>
      <c r="M301" s="1">
        <v>0.06</v>
      </c>
      <c r="N301" s="1">
        <f t="shared" si="43"/>
        <v>99.938390112470486</v>
      </c>
      <c r="O301" s="7">
        <f t="shared" si="44"/>
        <v>0.79133319795554591</v>
      </c>
      <c r="P301" s="7">
        <f t="shared" si="45"/>
        <v>0.44404136695930085</v>
      </c>
      <c r="Q301" s="7">
        <v>1.1651948229977652E-3</v>
      </c>
      <c r="R301" s="7">
        <v>0.40717299522860695</v>
      </c>
      <c r="S301" s="7">
        <v>1.5441340226546856</v>
      </c>
      <c r="T301" s="7">
        <v>4.0854846112011955E-2</v>
      </c>
      <c r="U301" s="7">
        <v>2.7538731793500591E-3</v>
      </c>
      <c r="V301" s="7">
        <v>0.43984058059366643</v>
      </c>
      <c r="W301" s="7">
        <v>0.55069907026273801</v>
      </c>
      <c r="X301" s="7">
        <v>1.1772609024370429E-2</v>
      </c>
      <c r="Y301" s="7">
        <v>1.6068081215732696E-3</v>
      </c>
      <c r="AD301" s="7"/>
      <c r="AJ301" s="7"/>
      <c r="AK301" s="7"/>
    </row>
    <row r="302" spans="2:37">
      <c r="B302" s="14" t="s">
        <v>221</v>
      </c>
      <c r="C302" s="3" t="s">
        <v>427</v>
      </c>
      <c r="D302" s="2" t="s">
        <v>230</v>
      </c>
      <c r="E302" s="1">
        <v>4.7500000000000001E-2</v>
      </c>
      <c r="F302" s="1">
        <v>10.865</v>
      </c>
      <c r="G302" s="1">
        <v>58.237499999999997</v>
      </c>
      <c r="H302" s="1">
        <v>1.717273209220749</v>
      </c>
      <c r="I302" s="1">
        <v>0.1225</v>
      </c>
      <c r="J302" s="1">
        <v>9.08</v>
      </c>
      <c r="K302" s="1">
        <v>19.682278656703858</v>
      </c>
      <c r="L302" s="1">
        <v>0.38</v>
      </c>
      <c r="M302" s="1">
        <v>0.04</v>
      </c>
      <c r="N302" s="1">
        <f t="shared" si="43"/>
        <v>100.1720518659246</v>
      </c>
      <c r="O302" s="7">
        <f t="shared" si="44"/>
        <v>0.78240891212508723</v>
      </c>
      <c r="P302" s="7">
        <f t="shared" si="45"/>
        <v>0.45126159865474974</v>
      </c>
      <c r="Q302" s="7">
        <v>1.5722956926041535E-3</v>
      </c>
      <c r="R302" s="7">
        <v>0.42386354724925507</v>
      </c>
      <c r="S302" s="7">
        <v>1.5241185663055192</v>
      </c>
      <c r="T302" s="7">
        <v>4.2774732986790909E-2</v>
      </c>
      <c r="U302" s="7">
        <v>3.0492810366124011E-3</v>
      </c>
      <c r="V302" s="7">
        <v>0.44805879762108902</v>
      </c>
      <c r="W302" s="7">
        <v>0.54484376478792484</v>
      </c>
      <c r="X302" s="7">
        <v>1.0653932744435036E-2</v>
      </c>
      <c r="Y302" s="7">
        <v>1.0650815757695606E-3</v>
      </c>
      <c r="AD302" s="7"/>
      <c r="AJ302" s="7"/>
      <c r="AK302" s="7"/>
    </row>
    <row r="303" spans="2:37">
      <c r="B303" s="14" t="s">
        <v>221</v>
      </c>
      <c r="C303" s="3" t="s">
        <v>427</v>
      </c>
      <c r="D303" s="2" t="s">
        <v>231</v>
      </c>
      <c r="E303" s="1">
        <v>2.75E-2</v>
      </c>
      <c r="F303" s="1">
        <v>11.78</v>
      </c>
      <c r="G303" s="1">
        <v>57.615000000000002</v>
      </c>
      <c r="H303" s="1">
        <v>1.3093378421407056</v>
      </c>
      <c r="I303" s="1">
        <v>0.1275</v>
      </c>
      <c r="J303" s="1">
        <v>9.8874999999999993</v>
      </c>
      <c r="K303" s="1">
        <v>18.351843391955551</v>
      </c>
      <c r="L303" s="1">
        <v>0.3775</v>
      </c>
      <c r="M303" s="1">
        <v>6.25E-2</v>
      </c>
      <c r="N303" s="1">
        <f t="shared" si="43"/>
        <v>99.538681234096259</v>
      </c>
      <c r="O303" s="7">
        <f t="shared" si="44"/>
        <v>0.76641125814759525</v>
      </c>
      <c r="P303" s="7">
        <f t="shared" si="45"/>
        <v>0.4899041646374564</v>
      </c>
      <c r="Q303" s="7">
        <v>9.0657384492518237E-4</v>
      </c>
      <c r="R303" s="7">
        <v>0.45769008526025656</v>
      </c>
      <c r="S303" s="7">
        <v>1.5016940940913848</v>
      </c>
      <c r="T303" s="7">
        <v>3.248100878423088E-2</v>
      </c>
      <c r="U303" s="7">
        <v>3.1608320871385769E-3</v>
      </c>
      <c r="V303" s="7">
        <v>0.48592084918626932</v>
      </c>
      <c r="W303" s="7">
        <v>0.5059483453650061</v>
      </c>
      <c r="X303" s="7">
        <v>1.0540790619573619E-2</v>
      </c>
      <c r="Y303" s="7">
        <v>1.6574207612148493E-3</v>
      </c>
      <c r="AD303" s="7"/>
      <c r="AJ303" s="7"/>
      <c r="AK303" s="7"/>
    </row>
    <row r="304" spans="2:37">
      <c r="B304" s="14" t="s">
        <v>221</v>
      </c>
      <c r="C304" s="3" t="s">
        <v>427</v>
      </c>
      <c r="D304" s="2" t="s">
        <v>232</v>
      </c>
      <c r="E304" s="1">
        <v>0.05</v>
      </c>
      <c r="F304" s="1">
        <v>8.3574999999999999</v>
      </c>
      <c r="G304" s="1">
        <v>61.164999999999999</v>
      </c>
      <c r="H304" s="1">
        <v>1.0359518644074883</v>
      </c>
      <c r="I304" s="1">
        <v>0.1525</v>
      </c>
      <c r="J304" s="1">
        <v>7.9950000000000001</v>
      </c>
      <c r="K304" s="1">
        <v>20.95533910509134</v>
      </c>
      <c r="L304" s="1">
        <v>0.43</v>
      </c>
      <c r="M304" s="1">
        <v>0.02</v>
      </c>
      <c r="N304" s="1">
        <f t="shared" si="43"/>
        <v>100.16129096949885</v>
      </c>
      <c r="O304" s="7">
        <f t="shared" si="44"/>
        <v>0.83078386666552295</v>
      </c>
      <c r="P304" s="7">
        <f t="shared" si="45"/>
        <v>0.40479930388475771</v>
      </c>
      <c r="Q304" s="7">
        <v>1.6858305169080391E-3</v>
      </c>
      <c r="R304" s="7">
        <v>0.33210545928802965</v>
      </c>
      <c r="S304" s="7">
        <v>1.63050562715951</v>
      </c>
      <c r="T304" s="7">
        <v>2.6283958979629318E-2</v>
      </c>
      <c r="U304" s="7">
        <v>3.8666467695075016E-3</v>
      </c>
      <c r="V304" s="7">
        <v>0.40185642881860351</v>
      </c>
      <c r="W304" s="7">
        <v>0.59087361039363784</v>
      </c>
      <c r="X304" s="7">
        <v>1.2279992502300566E-2</v>
      </c>
      <c r="Y304" s="7">
        <v>5.4244557187336779E-4</v>
      </c>
      <c r="AD304" s="7"/>
      <c r="AJ304" s="7"/>
      <c r="AK304" s="7"/>
    </row>
    <row r="305" spans="2:45">
      <c r="B305" s="14" t="s">
        <v>221</v>
      </c>
      <c r="C305" s="3" t="s">
        <v>427</v>
      </c>
      <c r="D305" s="2" t="s">
        <v>233</v>
      </c>
      <c r="E305" s="1">
        <v>2.75E-2</v>
      </c>
      <c r="F305" s="1">
        <v>13.727499999999999</v>
      </c>
      <c r="G305" s="1">
        <v>56.58</v>
      </c>
      <c r="H305" s="1">
        <v>0.96291656566050632</v>
      </c>
      <c r="I305" s="1">
        <v>0.11</v>
      </c>
      <c r="J305" s="1">
        <v>10.8775</v>
      </c>
      <c r="K305" s="1">
        <v>17.313557071127192</v>
      </c>
      <c r="L305" s="1">
        <v>0.34</v>
      </c>
      <c r="M305" s="1">
        <v>7.0000000000000007E-2</v>
      </c>
      <c r="N305" s="1">
        <f t="shared" si="43"/>
        <v>100.00897363678769</v>
      </c>
      <c r="O305" s="7">
        <f t="shared" si="44"/>
        <v>0.734393975102829</v>
      </c>
      <c r="P305" s="7">
        <f t="shared" si="45"/>
        <v>0.52828887178546891</v>
      </c>
      <c r="Q305" s="7">
        <v>8.891341266230794E-4</v>
      </c>
      <c r="R305" s="7">
        <v>0.52309643569684972</v>
      </c>
      <c r="S305" s="7">
        <v>1.4463484814482552</v>
      </c>
      <c r="T305" s="7">
        <v>2.3427747871808791E-2</v>
      </c>
      <c r="U305" s="7">
        <v>2.6745333649195774E-3</v>
      </c>
      <c r="V305" s="7">
        <v>0.52429078345637714</v>
      </c>
      <c r="W305" s="7">
        <v>0.46814122005037978</v>
      </c>
      <c r="X305" s="7">
        <v>9.3110625042505286E-3</v>
      </c>
      <c r="Y305" s="7">
        <v>1.8206014805360997E-3</v>
      </c>
      <c r="AD305" s="7"/>
      <c r="AJ305" s="7"/>
      <c r="AK305" s="7"/>
    </row>
    <row r="306" spans="2:45">
      <c r="B306" s="14" t="s">
        <v>221</v>
      </c>
      <c r="C306" s="3" t="s">
        <v>427</v>
      </c>
      <c r="D306" s="2" t="s">
        <v>234</v>
      </c>
      <c r="E306" s="1">
        <v>5.2499999999999998E-2</v>
      </c>
      <c r="F306" s="1">
        <v>12.92</v>
      </c>
      <c r="G306" s="1">
        <v>54.67</v>
      </c>
      <c r="H306" s="1">
        <v>1.4714116568277902</v>
      </c>
      <c r="I306" s="1">
        <v>9.2499999999999999E-2</v>
      </c>
      <c r="J306" s="1">
        <v>8.2025000000000006</v>
      </c>
      <c r="K306" s="1">
        <v>20.801007588835127</v>
      </c>
      <c r="L306" s="1">
        <v>0.41249999999999998</v>
      </c>
      <c r="M306" s="1">
        <v>6.25E-2</v>
      </c>
      <c r="N306" s="1">
        <f t="shared" si="43"/>
        <v>98.684919245662911</v>
      </c>
      <c r="O306" s="7">
        <f t="shared" si="44"/>
        <v>0.7394892663326974</v>
      </c>
      <c r="P306" s="7">
        <f t="shared" si="45"/>
        <v>0.41277810802568249</v>
      </c>
      <c r="Q306" s="7">
        <v>1.7557809019136251E-3</v>
      </c>
      <c r="R306" s="7">
        <v>0.50924790813866627</v>
      </c>
      <c r="S306" s="7">
        <v>1.445557949454231</v>
      </c>
      <c r="T306" s="7">
        <v>3.7029897270216772E-2</v>
      </c>
      <c r="U306" s="7">
        <v>2.326341666529235E-3</v>
      </c>
      <c r="V306" s="7">
        <v>0.40894584687380103</v>
      </c>
      <c r="W306" s="7">
        <v>0.58177008239335126</v>
      </c>
      <c r="X306" s="7">
        <v>1.1684784561492013E-2</v>
      </c>
      <c r="Y306" s="7">
        <v>1.6814087397989919E-3</v>
      </c>
      <c r="AD306" s="7"/>
      <c r="AJ306" s="7"/>
      <c r="AK306" s="7"/>
    </row>
    <row r="307" spans="2:45">
      <c r="B307" s="14" t="s">
        <v>221</v>
      </c>
      <c r="C307" s="3" t="s">
        <v>427</v>
      </c>
      <c r="D307" s="2" t="s">
        <v>235</v>
      </c>
      <c r="E307" s="1">
        <v>0.06</v>
      </c>
      <c r="F307" s="1">
        <v>12.432499999999999</v>
      </c>
      <c r="G307" s="1">
        <v>58.026666666666671</v>
      </c>
      <c r="H307" s="1">
        <v>0.74093025072250751</v>
      </c>
      <c r="I307" s="1">
        <v>0.13</v>
      </c>
      <c r="J307" s="1">
        <v>9.27</v>
      </c>
      <c r="K307" s="1">
        <v>19.920802801695892</v>
      </c>
      <c r="L307" s="1">
        <v>0.39</v>
      </c>
      <c r="M307" s="1">
        <v>6.25E-2</v>
      </c>
      <c r="N307" s="1">
        <f t="shared" si="43"/>
        <v>101.03339971908507</v>
      </c>
      <c r="O307" s="7">
        <f t="shared" si="44"/>
        <v>0.75793030440147935</v>
      </c>
      <c r="P307" s="7">
        <f t="shared" si="45"/>
        <v>0.4534077384828869</v>
      </c>
      <c r="Q307" s="7">
        <v>1.9542858860362011E-3</v>
      </c>
      <c r="R307" s="7">
        <v>0.47725560299813535</v>
      </c>
      <c r="S307" s="7">
        <v>1.4943071810922666</v>
      </c>
      <c r="T307" s="7">
        <v>1.8160235212691056E-2</v>
      </c>
      <c r="U307" s="7">
        <v>3.1842044624173409E-3</v>
      </c>
      <c r="V307" s="7">
        <v>0.45011669859706066</v>
      </c>
      <c r="W307" s="7">
        <v>0.54262484591905602</v>
      </c>
      <c r="X307" s="7">
        <v>1.0759378642371611E-2</v>
      </c>
      <c r="Y307" s="7">
        <v>1.6375671899651655E-3</v>
      </c>
      <c r="AD307" s="7"/>
      <c r="AJ307" s="7"/>
      <c r="AK307" s="7"/>
    </row>
    <row r="308" spans="2:45">
      <c r="B308" s="14" t="s">
        <v>221</v>
      </c>
      <c r="C308" s="3" t="s">
        <v>427</v>
      </c>
      <c r="D308" s="2" t="s">
        <v>236</v>
      </c>
      <c r="E308" s="1">
        <v>3.7499999999999999E-2</v>
      </c>
      <c r="F308" s="1">
        <v>10.112500000000001</v>
      </c>
      <c r="G308" s="1">
        <v>60.534999999999997</v>
      </c>
      <c r="H308" s="1">
        <v>0.83857054241186402</v>
      </c>
      <c r="I308" s="1">
        <v>0.14000000000000001</v>
      </c>
      <c r="J308" s="1">
        <v>9.56</v>
      </c>
      <c r="K308" s="1">
        <v>18.97794499207426</v>
      </c>
      <c r="L308" s="1">
        <v>0.3775</v>
      </c>
      <c r="M308" s="1">
        <v>0.06</v>
      </c>
      <c r="N308" s="1">
        <f t="shared" si="43"/>
        <v>100.63901553448612</v>
      </c>
      <c r="O308" s="7">
        <f t="shared" si="44"/>
        <v>0.80062840268824909</v>
      </c>
      <c r="P308" s="7">
        <f t="shared" si="45"/>
        <v>0.47312095655285924</v>
      </c>
      <c r="Q308" s="7">
        <v>1.2356681711726387E-3</v>
      </c>
      <c r="R308" s="7">
        <v>0.39272165532919445</v>
      </c>
      <c r="S308" s="7">
        <v>1.5770757512447635</v>
      </c>
      <c r="T308" s="7">
        <v>2.0793016213258575E-2</v>
      </c>
      <c r="U308" s="7">
        <v>3.4691204352193341E-3</v>
      </c>
      <c r="V308" s="7">
        <v>0.46960966898510265</v>
      </c>
      <c r="W308" s="7">
        <v>0.52296878792084445</v>
      </c>
      <c r="X308" s="7">
        <v>1.0535939971181553E-2</v>
      </c>
      <c r="Y308" s="7">
        <v>1.5903917292630757E-3</v>
      </c>
      <c r="AD308" s="7"/>
      <c r="AJ308" s="7"/>
      <c r="AK308" s="7"/>
    </row>
    <row r="309" spans="2:45">
      <c r="B309" s="14" t="s">
        <v>221</v>
      </c>
      <c r="C309" s="3" t="s">
        <v>427</v>
      </c>
      <c r="D309" s="2" t="s">
        <v>237</v>
      </c>
      <c r="E309" s="1">
        <v>4.2500000000000003E-2</v>
      </c>
      <c r="F309" s="1">
        <v>12.7225</v>
      </c>
      <c r="G309" s="1">
        <v>57.31</v>
      </c>
      <c r="H309" s="1">
        <v>0.96177526634477439</v>
      </c>
      <c r="I309" s="1">
        <v>0.1275</v>
      </c>
      <c r="J309" s="1">
        <v>9.83</v>
      </c>
      <c r="K309" s="1">
        <v>18.917084024818831</v>
      </c>
      <c r="L309" s="1">
        <v>0.36249999999999999</v>
      </c>
      <c r="M309" s="1">
        <v>1.2500000000000001E-2</v>
      </c>
      <c r="N309" s="1">
        <f t="shared" si="43"/>
        <v>100.28635929116361</v>
      </c>
      <c r="O309" s="7">
        <f t="shared" si="44"/>
        <v>0.75136024413214952</v>
      </c>
      <c r="P309" s="7">
        <f t="shared" si="45"/>
        <v>0.48087018389658481</v>
      </c>
      <c r="Q309" s="7">
        <v>1.3864853269480886E-3</v>
      </c>
      <c r="R309" s="7">
        <v>0.48916404769374566</v>
      </c>
      <c r="S309" s="7">
        <v>1.4781965056754089</v>
      </c>
      <c r="T309" s="7">
        <v>2.3610612284633348E-2</v>
      </c>
      <c r="U309" s="7">
        <v>3.1279318461584047E-3</v>
      </c>
      <c r="V309" s="7">
        <v>0.47806660913003762</v>
      </c>
      <c r="W309" s="7">
        <v>0.51610317959791119</v>
      </c>
      <c r="X309" s="7">
        <v>1.0016594621241296E-2</v>
      </c>
      <c r="Y309" s="7">
        <v>3.2803382391509764E-4</v>
      </c>
      <c r="AD309" s="7"/>
      <c r="AJ309" s="7"/>
      <c r="AK309" s="7"/>
    </row>
    <row r="310" spans="2:45">
      <c r="B310" s="14" t="s">
        <v>221</v>
      </c>
      <c r="C310" s="3" t="s">
        <v>427</v>
      </c>
      <c r="D310" s="2" t="s">
        <v>238</v>
      </c>
      <c r="E310" s="1">
        <v>4.4999999999999998E-2</v>
      </c>
      <c r="F310" s="1">
        <v>12.192500000000001</v>
      </c>
      <c r="G310" s="1">
        <v>57.37</v>
      </c>
      <c r="H310" s="1">
        <v>1.7761374687635245</v>
      </c>
      <c r="I310" s="1">
        <v>0.14000000000000001</v>
      </c>
      <c r="J310" s="1">
        <v>10.19</v>
      </c>
      <c r="K310" s="1">
        <v>18.291811947787412</v>
      </c>
      <c r="L310" s="1">
        <v>0.35499999999999998</v>
      </c>
      <c r="M310" s="1">
        <v>5.5E-2</v>
      </c>
      <c r="N310" s="1">
        <f t="shared" si="43"/>
        <v>100.41544941655094</v>
      </c>
      <c r="O310" s="7">
        <f t="shared" si="44"/>
        <v>0.75941548520971547</v>
      </c>
      <c r="P310" s="7">
        <f t="shared" si="45"/>
        <v>0.49825580327865127</v>
      </c>
      <c r="Q310" s="7">
        <v>1.4666221630226569E-3</v>
      </c>
      <c r="R310" s="7">
        <v>0.46833241373245671</v>
      </c>
      <c r="S310" s="7">
        <v>1.4783116341635523</v>
      </c>
      <c r="T310" s="7">
        <v>4.3560173758988796E-2</v>
      </c>
      <c r="U310" s="7">
        <v>3.4312670094776314E-3</v>
      </c>
      <c r="V310" s="7">
        <v>0.49509490766525932</v>
      </c>
      <c r="W310" s="7">
        <v>0.49856117101442199</v>
      </c>
      <c r="X310" s="7">
        <v>9.7998588867067738E-3</v>
      </c>
      <c r="Y310" s="7">
        <v>1.4419516061145333E-3</v>
      </c>
      <c r="AD310" s="7"/>
      <c r="AJ310" s="7"/>
      <c r="AK310" s="7"/>
    </row>
    <row r="311" spans="2:45">
      <c r="B311" s="14" t="s">
        <v>221</v>
      </c>
      <c r="C311" s="3" t="s">
        <v>427</v>
      </c>
      <c r="D311" s="2" t="s">
        <v>239</v>
      </c>
      <c r="E311" s="1">
        <v>0.03</v>
      </c>
      <c r="F311" s="1">
        <v>11.112500000000001</v>
      </c>
      <c r="G311" s="1">
        <v>58.825000000000003</v>
      </c>
      <c r="H311" s="1">
        <v>1.1745408652543785</v>
      </c>
      <c r="I311" s="1">
        <v>0.12</v>
      </c>
      <c r="J311" s="1">
        <v>9.4774999999999991</v>
      </c>
      <c r="K311" s="1">
        <v>19.143135196065778</v>
      </c>
      <c r="L311" s="1">
        <v>0.36749999999999999</v>
      </c>
      <c r="M311" s="1">
        <v>4.4999999999999998E-2</v>
      </c>
      <c r="N311" s="1">
        <f t="shared" si="43"/>
        <v>100.29517606132016</v>
      </c>
      <c r="O311" s="7">
        <f t="shared" si="44"/>
        <v>0.78027564546961914</v>
      </c>
      <c r="P311" s="7">
        <f t="shared" si="45"/>
        <v>0.46880214538965087</v>
      </c>
      <c r="Q311" s="7">
        <v>9.879758138293625E-4</v>
      </c>
      <c r="R311" s="7">
        <v>0.4313130066357973</v>
      </c>
      <c r="S311" s="7">
        <v>1.5316601355889099</v>
      </c>
      <c r="T311" s="7">
        <v>2.9107203845134322E-2</v>
      </c>
      <c r="U311" s="7">
        <v>2.9718511512497087E-3</v>
      </c>
      <c r="V311" s="7">
        <v>0.46529394062968077</v>
      </c>
      <c r="W311" s="7">
        <v>0.52722272168837625</v>
      </c>
      <c r="X311" s="7">
        <v>1.0251045021217686E-2</v>
      </c>
      <c r="Y311" s="7">
        <v>1.192119625804647E-3</v>
      </c>
      <c r="AD311" s="7"/>
      <c r="AJ311" s="7"/>
      <c r="AK311" s="7"/>
    </row>
    <row r="312" spans="2:45">
      <c r="B312" s="14" t="s">
        <v>221</v>
      </c>
      <c r="C312" s="3" t="s">
        <v>427</v>
      </c>
      <c r="D312" s="2" t="s">
        <v>240</v>
      </c>
      <c r="E312" s="1">
        <v>0.14000000000000001</v>
      </c>
      <c r="F312" s="1">
        <v>11.922499999999999</v>
      </c>
      <c r="G312" s="1">
        <v>56.452500000000001</v>
      </c>
      <c r="H312" s="1">
        <v>2.0447196706624413</v>
      </c>
      <c r="I312" s="1">
        <v>0.14249999999999999</v>
      </c>
      <c r="J312" s="1">
        <v>9.98</v>
      </c>
      <c r="K312" s="1">
        <v>18.407638725043775</v>
      </c>
      <c r="L312" s="1">
        <v>0.33750000000000002</v>
      </c>
      <c r="M312" s="1">
        <v>0.06</v>
      </c>
      <c r="N312" s="1">
        <f t="shared" si="43"/>
        <v>99.487358395706224</v>
      </c>
      <c r="O312" s="7">
        <f t="shared" si="44"/>
        <v>0.76055948157069508</v>
      </c>
      <c r="P312" s="7">
        <f t="shared" si="45"/>
        <v>0.49147263353948273</v>
      </c>
      <c r="Q312" s="7">
        <v>4.6115018693602301E-3</v>
      </c>
      <c r="R312" s="7">
        <v>0.46284695095506523</v>
      </c>
      <c r="S312" s="7">
        <v>1.4701882512374209</v>
      </c>
      <c r="T312" s="7">
        <v>5.0682196212843422E-2</v>
      </c>
      <c r="U312" s="7">
        <v>3.529798927975239E-3</v>
      </c>
      <c r="V312" s="7">
        <v>0.49006472183409688</v>
      </c>
      <c r="W312" s="7">
        <v>0.50707059840693802</v>
      </c>
      <c r="X312" s="7">
        <v>9.4161608733399661E-3</v>
      </c>
      <c r="Y312" s="7">
        <v>1.5898196829596937E-3</v>
      </c>
      <c r="AD312" s="7"/>
      <c r="AJ312" s="7"/>
      <c r="AK312" s="7"/>
    </row>
    <row r="313" spans="2:45">
      <c r="B313" s="14" t="s">
        <v>221</v>
      </c>
      <c r="C313" s="3" t="s">
        <v>427</v>
      </c>
      <c r="D313" s="2" t="s">
        <v>241</v>
      </c>
      <c r="E313" s="1">
        <v>4.7500000000000001E-2</v>
      </c>
      <c r="F313" s="1">
        <v>10.18</v>
      </c>
      <c r="G313" s="1">
        <v>58.48</v>
      </c>
      <c r="H313" s="1">
        <v>1.9842292714890115</v>
      </c>
      <c r="I313" s="1">
        <v>0.14499999999999999</v>
      </c>
      <c r="J313" s="1">
        <v>8.4749999999999996</v>
      </c>
      <c r="K313" s="1">
        <v>20.507068652306025</v>
      </c>
      <c r="L313" s="1">
        <v>0.39</v>
      </c>
      <c r="M313" s="1">
        <v>7.7499999999999999E-2</v>
      </c>
      <c r="N313" s="1">
        <f t="shared" si="43"/>
        <v>100.28629792379502</v>
      </c>
      <c r="O313" s="7">
        <f t="shared" si="44"/>
        <v>0.79397212732262945</v>
      </c>
      <c r="P313" s="7">
        <f t="shared" si="45"/>
        <v>0.42419418994362174</v>
      </c>
      <c r="Q313" s="7">
        <v>1.5822695885300876E-3</v>
      </c>
      <c r="R313" s="7">
        <v>0.39965971284539831</v>
      </c>
      <c r="S313" s="7">
        <v>1.5401735128815186</v>
      </c>
      <c r="T313" s="7">
        <v>4.9737736930829612E-2</v>
      </c>
      <c r="U313" s="7">
        <v>3.6322490825966315E-3</v>
      </c>
      <c r="V313" s="7">
        <v>0.42085755109305184</v>
      </c>
      <c r="W313" s="7">
        <v>0.57127662016701808</v>
      </c>
      <c r="X313" s="7">
        <v>1.1003661389475988E-2</v>
      </c>
      <c r="Y313" s="7">
        <v>2.0766860215806534E-3</v>
      </c>
      <c r="AD313" s="7"/>
      <c r="AJ313" s="7"/>
      <c r="AK313" s="7"/>
    </row>
    <row r="314" spans="2:45">
      <c r="B314" s="14" t="s">
        <v>221</v>
      </c>
      <c r="C314" s="3" t="s">
        <v>427</v>
      </c>
      <c r="D314" s="2" t="s">
        <v>242</v>
      </c>
      <c r="E314" s="1">
        <v>3.7499999999999999E-2</v>
      </c>
      <c r="F314" s="1">
        <v>11.1525</v>
      </c>
      <c r="G314" s="1">
        <v>58.967500000000001</v>
      </c>
      <c r="H314" s="1">
        <v>1.1731244424763398</v>
      </c>
      <c r="I314" s="1">
        <v>0.1225</v>
      </c>
      <c r="J314" s="1">
        <v>9.65</v>
      </c>
      <c r="K314" s="1">
        <v>18.9369097088783</v>
      </c>
      <c r="L314" s="1">
        <v>0.35249999999999998</v>
      </c>
      <c r="M314" s="1">
        <v>7.7499999999999999E-2</v>
      </c>
      <c r="N314" s="1">
        <f t="shared" si="43"/>
        <v>100.47003415135465</v>
      </c>
      <c r="O314" s="7">
        <f t="shared" si="44"/>
        <v>0.78007437470055163</v>
      </c>
      <c r="P314" s="7">
        <f t="shared" si="45"/>
        <v>0.47599718048602796</v>
      </c>
      <c r="Q314" s="7">
        <v>1.2313707168023983E-3</v>
      </c>
      <c r="R314" s="7">
        <v>0.43160404703072031</v>
      </c>
      <c r="S314" s="7">
        <v>1.5308959865285923</v>
      </c>
      <c r="T314" s="7">
        <v>2.8987378066672065E-2</v>
      </c>
      <c r="U314" s="7">
        <v>3.024923470205599E-3</v>
      </c>
      <c r="V314" s="7">
        <v>0.4723820783503232</v>
      </c>
      <c r="W314" s="7">
        <v>0.52002312427710939</v>
      </c>
      <c r="X314" s="7">
        <v>9.8039799465438702E-3</v>
      </c>
      <c r="Y314" s="7">
        <v>2.0471116130306899E-3</v>
      </c>
      <c r="AD314" s="7"/>
      <c r="AJ314" s="7"/>
      <c r="AK314" s="7"/>
    </row>
    <row r="315" spans="2:45">
      <c r="B315" s="14" t="s">
        <v>221</v>
      </c>
      <c r="C315" s="3" t="s">
        <v>427</v>
      </c>
      <c r="D315" s="2" t="s">
        <v>243</v>
      </c>
      <c r="E315" s="1">
        <v>3.5000000000000003E-2</v>
      </c>
      <c r="F315" s="1">
        <v>12.06</v>
      </c>
      <c r="G315" s="1">
        <v>57.252499999999998</v>
      </c>
      <c r="H315" s="1">
        <v>1.3239203073946451</v>
      </c>
      <c r="I315" s="1">
        <v>0.115</v>
      </c>
      <c r="J315" s="1">
        <v>9.3574999999999999</v>
      </c>
      <c r="K315" s="1">
        <v>19.336221929146213</v>
      </c>
      <c r="L315" s="1">
        <v>0.38500000000000001</v>
      </c>
      <c r="M315" s="1">
        <v>4.2500000000000003E-2</v>
      </c>
      <c r="N315" s="1">
        <f t="shared" si="43"/>
        <v>99.907642236540852</v>
      </c>
      <c r="O315" s="7">
        <f t="shared" si="44"/>
        <v>0.76103353699387011</v>
      </c>
      <c r="P315" s="7">
        <f t="shared" si="45"/>
        <v>0.46313400063683219</v>
      </c>
      <c r="Q315" s="7">
        <v>1.1528603191707141E-3</v>
      </c>
      <c r="R315" s="7">
        <v>0.46817872802487726</v>
      </c>
      <c r="S315" s="7">
        <v>1.4910030003872292</v>
      </c>
      <c r="T315" s="7">
        <v>3.2815406485632082E-2</v>
      </c>
      <c r="U315" s="7">
        <v>2.8485722319599033E-3</v>
      </c>
      <c r="V315" s="7">
        <v>0.45949102002490055</v>
      </c>
      <c r="W315" s="7">
        <v>0.53264304785410999</v>
      </c>
      <c r="X315" s="7">
        <v>1.0741257193337199E-2</v>
      </c>
      <c r="Y315" s="7">
        <v>1.1261074787831261E-3</v>
      </c>
      <c r="AD315" s="7"/>
      <c r="AJ315" s="7"/>
      <c r="AK315" s="7"/>
    </row>
    <row r="316" spans="2:45">
      <c r="B316" s="14" t="s">
        <v>221</v>
      </c>
      <c r="C316" s="3" t="s">
        <v>427</v>
      </c>
      <c r="D316" s="2" t="s">
        <v>244</v>
      </c>
      <c r="E316" s="1">
        <v>8.7499999999999994E-2</v>
      </c>
      <c r="F316" s="1">
        <v>20.21</v>
      </c>
      <c r="G316" s="1">
        <v>47.594999999999999</v>
      </c>
      <c r="H316" s="1">
        <v>1.1163359934351953</v>
      </c>
      <c r="I316" s="1">
        <v>7.0000000000000007E-2</v>
      </c>
      <c r="J316" s="1">
        <v>9.7675000000000001</v>
      </c>
      <c r="K316" s="1">
        <v>19.750508580647733</v>
      </c>
      <c r="L316" s="1">
        <v>0.35</v>
      </c>
      <c r="M316" s="1">
        <v>6.25E-2</v>
      </c>
      <c r="N316" s="1">
        <f t="shared" si="43"/>
        <v>99.009344574082917</v>
      </c>
      <c r="O316" s="7">
        <f>S316/(S316+R316)</f>
        <v>0.61237993923109701</v>
      </c>
      <c r="P316" s="7">
        <f>V316/(V316+W316)</f>
        <v>0.46852944897824444</v>
      </c>
      <c r="Q316" s="7">
        <v>2.7968915353705583E-3</v>
      </c>
      <c r="R316" s="7">
        <v>0.76135921362413561</v>
      </c>
      <c r="S316" s="7">
        <v>1.2028301838850246</v>
      </c>
      <c r="T316" s="7">
        <v>2.6851576986846482E-2</v>
      </c>
      <c r="U316" s="7">
        <v>1.6826212166256842E-3</v>
      </c>
      <c r="V316" s="7">
        <v>0.46543553429639384</v>
      </c>
      <c r="W316" s="7">
        <v>0.52796100739677454</v>
      </c>
      <c r="X316" s="7">
        <v>9.4759193361282062E-3</v>
      </c>
      <c r="Y316" s="7">
        <v>1.6070517227006129E-3</v>
      </c>
      <c r="AD316" s="7"/>
      <c r="AJ316" s="7"/>
      <c r="AK316" s="7"/>
    </row>
    <row r="317" spans="2:45">
      <c r="B317" s="14" t="s">
        <v>221</v>
      </c>
      <c r="C317" s="3" t="s">
        <v>427</v>
      </c>
      <c r="D317" s="2" t="s">
        <v>245</v>
      </c>
      <c r="E317" s="1">
        <v>3.5000000000000003E-2</v>
      </c>
      <c r="F317" s="1">
        <v>12.035</v>
      </c>
      <c r="G317" s="1">
        <v>57.844999999999999</v>
      </c>
      <c r="H317" s="1">
        <v>1.687230688993945</v>
      </c>
      <c r="I317" s="1">
        <v>0.14749999999999999</v>
      </c>
      <c r="J317" s="1">
        <v>10.3925</v>
      </c>
      <c r="K317" s="1">
        <v>17.971811247215143</v>
      </c>
      <c r="L317" s="1">
        <v>0.36499999999999999</v>
      </c>
      <c r="M317" s="1">
        <v>6.7500000000000004E-2</v>
      </c>
      <c r="N317" s="1">
        <f t="shared" si="43"/>
        <v>100.54654193620907</v>
      </c>
      <c r="O317" s="7">
        <f t="shared" ref="O317:O336" si="46">S317/(S317+R317)</f>
        <v>0.76327604448388908</v>
      </c>
      <c r="P317" s="7">
        <f t="shared" ref="P317:P336" si="47">V317/(V317+W317)</f>
        <v>0.50758685923563318</v>
      </c>
      <c r="Q317" s="7">
        <v>1.1385853162982269E-3</v>
      </c>
      <c r="R317" s="7">
        <v>0.46142312017205672</v>
      </c>
      <c r="S317" s="7">
        <v>1.4877802004891398</v>
      </c>
      <c r="T317" s="7">
        <v>4.130278132914178E-2</v>
      </c>
      <c r="U317" s="7">
        <v>3.6083636885333114E-3</v>
      </c>
      <c r="V317" s="7">
        <v>0.50399486665454318</v>
      </c>
      <c r="W317" s="7">
        <v>0.48892852662143904</v>
      </c>
      <c r="X317" s="7">
        <v>1.0057178030134822E-2</v>
      </c>
      <c r="Y317" s="7">
        <v>1.7663776987125494E-3</v>
      </c>
      <c r="AD317" s="7"/>
      <c r="AJ317" s="7"/>
      <c r="AK317" s="7"/>
    </row>
    <row r="318" spans="2:45">
      <c r="B318" s="14" t="s">
        <v>221</v>
      </c>
      <c r="C318" s="3" t="s">
        <v>427</v>
      </c>
      <c r="D318" s="2" t="s">
        <v>246</v>
      </c>
      <c r="E318" s="1">
        <v>2.2499999999999999E-2</v>
      </c>
      <c r="F318" s="1">
        <v>12.73</v>
      </c>
      <c r="G318" s="1">
        <v>57.502499999999998</v>
      </c>
      <c r="H318" s="1">
        <v>1.0436482819935948</v>
      </c>
      <c r="I318" s="1">
        <v>0.105</v>
      </c>
      <c r="J318" s="1">
        <v>10.28</v>
      </c>
      <c r="K318" s="1">
        <v>18.153413783798783</v>
      </c>
      <c r="L318" s="1">
        <v>0.34499999999999997</v>
      </c>
      <c r="M318" s="1">
        <v>3.7499999999999999E-2</v>
      </c>
      <c r="N318" s="1">
        <f t="shared" si="43"/>
        <v>100.21956206579237</v>
      </c>
      <c r="O318" s="7">
        <f t="shared" si="46"/>
        <v>0.75187624351624516</v>
      </c>
      <c r="P318" s="7">
        <f t="shared" si="47"/>
        <v>0.50235285575579913</v>
      </c>
      <c r="Q318" s="7">
        <v>7.3224429874741185E-4</v>
      </c>
      <c r="R318" s="7">
        <v>0.48826726319619601</v>
      </c>
      <c r="S318" s="7">
        <v>1.4795703599141243</v>
      </c>
      <c r="T318" s="7">
        <v>2.5558475220739396E-2</v>
      </c>
      <c r="U318" s="7">
        <v>2.5697065357227211E-3</v>
      </c>
      <c r="V318" s="7">
        <v>0.49874107961267566</v>
      </c>
      <c r="W318" s="7">
        <v>0.49406920084708306</v>
      </c>
      <c r="X318" s="7">
        <v>9.5099517860561533E-3</v>
      </c>
      <c r="Y318" s="7">
        <v>9.8171858865533489E-4</v>
      </c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</row>
    <row r="319" spans="2:45">
      <c r="B319" s="14" t="s">
        <v>221</v>
      </c>
      <c r="C319" s="3" t="s">
        <v>427</v>
      </c>
      <c r="D319" s="2" t="s">
        <v>247</v>
      </c>
      <c r="E319" s="1">
        <v>3.5000000000000003E-2</v>
      </c>
      <c r="F319" s="1">
        <v>12.9175</v>
      </c>
      <c r="G319" s="1">
        <v>56.987499999999997</v>
      </c>
      <c r="H319" s="1">
        <v>1.5284640257816415</v>
      </c>
      <c r="I319" s="1">
        <v>0.09</v>
      </c>
      <c r="J319" s="1">
        <v>10.845000000000001</v>
      </c>
      <c r="K319" s="1">
        <v>17.222171239022092</v>
      </c>
      <c r="L319" s="1">
        <v>0.34749999999999998</v>
      </c>
      <c r="M319" s="1">
        <v>7.0000000000000007E-2</v>
      </c>
      <c r="N319" s="1">
        <f t="shared" si="43"/>
        <v>100.04313526480372</v>
      </c>
      <c r="O319" s="7">
        <f t="shared" si="46"/>
        <v>0.74744393824940081</v>
      </c>
      <c r="P319" s="7">
        <f t="shared" si="47"/>
        <v>0.52886198610606616</v>
      </c>
      <c r="Q319" s="7">
        <v>1.1357004729070613E-3</v>
      </c>
      <c r="R319" s="7">
        <v>0.49400341954010818</v>
      </c>
      <c r="S319" s="7">
        <v>1.4620114791556902</v>
      </c>
      <c r="T319" s="7">
        <v>3.7321430484721141E-2</v>
      </c>
      <c r="U319" s="7">
        <v>2.1961349368329777E-3</v>
      </c>
      <c r="V319" s="7">
        <v>0.52460673782438649</v>
      </c>
      <c r="W319" s="7">
        <v>0.46734721539314295</v>
      </c>
      <c r="X319" s="7">
        <v>9.5507243423439674E-3</v>
      </c>
      <c r="Y319" s="7">
        <v>1.8271578498674501E-3</v>
      </c>
      <c r="AD319" s="7"/>
      <c r="AR319" s="7"/>
      <c r="AS319" s="7"/>
    </row>
    <row r="320" spans="2:45">
      <c r="B320" s="14" t="s">
        <v>221</v>
      </c>
      <c r="C320" s="3" t="s">
        <v>427</v>
      </c>
      <c r="D320" s="2" t="s">
        <v>248</v>
      </c>
      <c r="E320" s="1">
        <v>4.2500000000000003E-2</v>
      </c>
      <c r="F320" s="1">
        <v>11.547499999999999</v>
      </c>
      <c r="G320" s="1">
        <v>57.527500000000003</v>
      </c>
      <c r="H320" s="1">
        <v>1.9813581321345182</v>
      </c>
      <c r="I320" s="1">
        <v>0.15</v>
      </c>
      <c r="J320" s="1">
        <v>9.7025000000000006</v>
      </c>
      <c r="K320" s="1">
        <v>18.857152135112557</v>
      </c>
      <c r="L320" s="1">
        <v>0.33750000000000002</v>
      </c>
      <c r="M320" s="1">
        <v>0.10249999999999999</v>
      </c>
      <c r="N320" s="1">
        <f t="shared" si="43"/>
        <v>100.2485102672471</v>
      </c>
      <c r="O320" s="7">
        <f t="shared" si="46"/>
        <v>0.76969170361151007</v>
      </c>
      <c r="P320" s="7">
        <f t="shared" si="47"/>
        <v>0.47840374036869826</v>
      </c>
      <c r="Q320" s="7">
        <v>1.3958610340789441E-3</v>
      </c>
      <c r="R320" s="7">
        <v>0.44698911509182349</v>
      </c>
      <c r="S320" s="7">
        <v>1.4938402953165224</v>
      </c>
      <c r="T320" s="7">
        <v>4.8969259092663364E-2</v>
      </c>
      <c r="U320" s="7">
        <v>3.7048042154167442E-3</v>
      </c>
      <c r="V320" s="7">
        <v>0.47505670359910895</v>
      </c>
      <c r="W320" s="7">
        <v>0.51794703678341869</v>
      </c>
      <c r="X320" s="7">
        <v>9.3888579910620315E-3</v>
      </c>
      <c r="Y320" s="7">
        <v>2.7080668759051109E-3</v>
      </c>
      <c r="AD320" s="7"/>
      <c r="AR320" s="7"/>
      <c r="AS320" s="7"/>
    </row>
    <row r="321" spans="2:45">
      <c r="B321" s="14" t="s">
        <v>221</v>
      </c>
      <c r="C321" s="3" t="s">
        <v>427</v>
      </c>
      <c r="D321" s="2" t="s">
        <v>249</v>
      </c>
      <c r="E321" s="1">
        <v>4.2500000000000003E-2</v>
      </c>
      <c r="F321" s="1">
        <v>9.7174999999999994</v>
      </c>
      <c r="G321" s="1">
        <v>59.05</v>
      </c>
      <c r="H321" s="1">
        <v>2.2821394023358472</v>
      </c>
      <c r="I321" s="1">
        <v>0.13</v>
      </c>
      <c r="J321" s="1">
        <v>8.8350000000000009</v>
      </c>
      <c r="K321" s="1">
        <v>19.886505836152519</v>
      </c>
      <c r="L321" s="1">
        <v>0.40250000000000002</v>
      </c>
      <c r="M321" s="1">
        <v>8.2500000000000004E-2</v>
      </c>
      <c r="N321" s="1">
        <f t="shared" si="43"/>
        <v>100.42864523848837</v>
      </c>
      <c r="O321" s="7">
        <f t="shared" si="46"/>
        <v>0.80301301278030812</v>
      </c>
      <c r="P321" s="7">
        <f t="shared" si="47"/>
        <v>0.44195033938440581</v>
      </c>
      <c r="Q321" s="7">
        <v>1.4134269198495116E-3</v>
      </c>
      <c r="R321" s="7">
        <v>0.38088572866458897</v>
      </c>
      <c r="S321" s="7">
        <v>1.5526720867042099</v>
      </c>
      <c r="T321" s="7">
        <v>5.7112858269383615E-2</v>
      </c>
      <c r="U321" s="7">
        <v>3.2512362610587161E-3</v>
      </c>
      <c r="V321" s="7">
        <v>0.43802563500851122</v>
      </c>
      <c r="W321" s="7">
        <v>0.55309394557296021</v>
      </c>
      <c r="X321" s="7">
        <v>1.1337989551293323E-2</v>
      </c>
      <c r="Y321" s="7">
        <v>2.2070930481450945E-3</v>
      </c>
      <c r="AD321" s="7"/>
      <c r="AR321" s="7"/>
      <c r="AS321" s="7"/>
    </row>
    <row r="322" spans="2:45">
      <c r="B322" s="14" t="s">
        <v>221</v>
      </c>
      <c r="C322" s="3" t="s">
        <v>427</v>
      </c>
      <c r="D322" s="2" t="s">
        <v>250</v>
      </c>
      <c r="E322" s="1">
        <v>0.02</v>
      </c>
      <c r="F322" s="1">
        <v>10.907500000000001</v>
      </c>
      <c r="G322" s="1">
        <v>58.042499999999997</v>
      </c>
      <c r="H322" s="1">
        <v>1.7916098922975909</v>
      </c>
      <c r="I322" s="1">
        <v>0.13</v>
      </c>
      <c r="J322" s="1">
        <v>9.2925000000000004</v>
      </c>
      <c r="K322" s="1">
        <v>19.2103896907179</v>
      </c>
      <c r="L322" s="1">
        <v>0.38</v>
      </c>
      <c r="M322" s="1">
        <v>5.2499999999999998E-2</v>
      </c>
      <c r="N322" s="1">
        <f t="shared" si="43"/>
        <v>99.826999583015478</v>
      </c>
      <c r="O322" s="7">
        <f t="shared" si="46"/>
        <v>0.78117074188711433</v>
      </c>
      <c r="P322" s="7">
        <f t="shared" si="47"/>
        <v>0.46302418292328279</v>
      </c>
      <c r="Q322" s="7">
        <v>6.6302732119045992E-4</v>
      </c>
      <c r="R322" s="7">
        <v>0.42616950813754273</v>
      </c>
      <c r="S322" s="7">
        <v>1.5213283347592148</v>
      </c>
      <c r="T322" s="7">
        <v>4.4694303958632275E-2</v>
      </c>
      <c r="U322" s="7">
        <v>3.2408992511142316E-3</v>
      </c>
      <c r="V322" s="7">
        <v>0.45924299892847592</v>
      </c>
      <c r="W322" s="7">
        <v>0.53259072351138781</v>
      </c>
      <c r="X322" s="7">
        <v>1.0670155898263473E-2</v>
      </c>
      <c r="Y322" s="7">
        <v>1.4000482341783328E-3</v>
      </c>
      <c r="AD322" s="7"/>
      <c r="AR322" s="7"/>
      <c r="AS322" s="7"/>
    </row>
    <row r="323" spans="2:45">
      <c r="B323" s="14" t="s">
        <v>221</v>
      </c>
      <c r="C323" s="3" t="s">
        <v>427</v>
      </c>
      <c r="D323" s="2" t="s">
        <v>251</v>
      </c>
      <c r="E323" s="1">
        <v>4.7500000000000001E-2</v>
      </c>
      <c r="F323" s="1">
        <v>9.9700000000000006</v>
      </c>
      <c r="G323" s="1">
        <v>59.407499999999999</v>
      </c>
      <c r="H323" s="1">
        <v>1.54063529548393</v>
      </c>
      <c r="I323" s="1">
        <v>0.1125</v>
      </c>
      <c r="J323" s="1">
        <v>8.8650000000000002</v>
      </c>
      <c r="K323" s="1">
        <v>19.868719396520849</v>
      </c>
      <c r="L323" s="1">
        <v>0.38250000000000001</v>
      </c>
      <c r="M323" s="1">
        <v>0.06</v>
      </c>
      <c r="N323" s="1">
        <f t="shared" si="43"/>
        <v>100.25435469200475</v>
      </c>
      <c r="O323" s="7">
        <f t="shared" si="46"/>
        <v>0.79989159785049702</v>
      </c>
      <c r="P323" s="7">
        <f t="shared" si="47"/>
        <v>0.44300732031654877</v>
      </c>
      <c r="Q323" s="7">
        <v>1.5795564809525406E-3</v>
      </c>
      <c r="R323" s="7">
        <v>0.39074410179439534</v>
      </c>
      <c r="S323" s="7">
        <v>1.5619180433086697</v>
      </c>
      <c r="T323" s="7">
        <v>3.8552157798094733E-2</v>
      </c>
      <c r="U323" s="7">
        <v>2.8132920684681602E-3</v>
      </c>
      <c r="V323" s="7">
        <v>0.4394695971959825</v>
      </c>
      <c r="W323" s="7">
        <v>0.55254470379110188</v>
      </c>
      <c r="X323" s="7">
        <v>1.0773547452943314E-2</v>
      </c>
      <c r="Y323" s="7">
        <v>1.605000109391169E-3</v>
      </c>
      <c r="AD323" s="7"/>
      <c r="AR323" s="7"/>
      <c r="AS323" s="7"/>
    </row>
    <row r="324" spans="2:45">
      <c r="B324" s="14" t="s">
        <v>221</v>
      </c>
      <c r="C324" s="3" t="s">
        <v>427</v>
      </c>
      <c r="D324" s="2" t="s">
        <v>252</v>
      </c>
      <c r="E324" s="1">
        <v>4.2500000000000003E-2</v>
      </c>
      <c r="F324" s="1">
        <v>10.522500000000001</v>
      </c>
      <c r="G324" s="1">
        <v>58.972499999999997</v>
      </c>
      <c r="H324" s="1">
        <v>1.3745469390366425</v>
      </c>
      <c r="I324" s="1">
        <v>0.13250000000000001</v>
      </c>
      <c r="J324" s="1">
        <v>8.59</v>
      </c>
      <c r="K324" s="1">
        <v>20.483167528522962</v>
      </c>
      <c r="L324" s="1">
        <v>0.41249999999999998</v>
      </c>
      <c r="M324" s="1">
        <v>3.7499999999999999E-2</v>
      </c>
      <c r="N324" s="1">
        <f t="shared" si="43"/>
        <v>100.5677144675596</v>
      </c>
      <c r="O324" s="7">
        <f t="shared" si="46"/>
        <v>0.78990161856012164</v>
      </c>
      <c r="P324" s="7">
        <f t="shared" si="47"/>
        <v>0.42777501476475049</v>
      </c>
      <c r="Q324" s="7">
        <v>1.4085487720598997E-3</v>
      </c>
      <c r="R324" s="7">
        <v>0.41101494761217316</v>
      </c>
      <c r="S324" s="7">
        <v>1.5452825964019348</v>
      </c>
      <c r="T324" s="7">
        <v>3.4280711872378689E-2</v>
      </c>
      <c r="U324" s="7">
        <v>3.3023232846971771E-3</v>
      </c>
      <c r="V324" s="7">
        <v>0.42440908182952752</v>
      </c>
      <c r="W324" s="7">
        <v>0.56772245269435295</v>
      </c>
      <c r="X324" s="7">
        <v>1.1579575838562858E-2</v>
      </c>
      <c r="Y324" s="7">
        <v>9.9976169431259423E-4</v>
      </c>
      <c r="AD324" s="7"/>
      <c r="AR324" s="7"/>
      <c r="AS324" s="7"/>
    </row>
    <row r="325" spans="2:45">
      <c r="B325" s="14" t="s">
        <v>221</v>
      </c>
      <c r="C325" s="3" t="s">
        <v>427</v>
      </c>
      <c r="D325" s="2" t="s">
        <v>253</v>
      </c>
      <c r="E325" s="1">
        <v>4.4999999999999998E-2</v>
      </c>
      <c r="F325" s="1">
        <v>10.7125</v>
      </c>
      <c r="G325" s="1">
        <v>57.697499999999998</v>
      </c>
      <c r="H325" s="1">
        <v>2.0344170542815676</v>
      </c>
      <c r="I325" s="1">
        <v>9.2499999999999999E-2</v>
      </c>
      <c r="J325" s="1">
        <v>8.2850000000000001</v>
      </c>
      <c r="K325" s="1">
        <v>20.784409132709857</v>
      </c>
      <c r="L325" s="1">
        <v>0.40749999999999997</v>
      </c>
      <c r="M325" s="1">
        <v>4.7500000000000001E-2</v>
      </c>
      <c r="N325" s="1">
        <f t="shared" si="43"/>
        <v>100.10632618699141</v>
      </c>
      <c r="O325" s="7">
        <f t="shared" si="46"/>
        <v>0.78322832563698086</v>
      </c>
      <c r="P325" s="7">
        <f t="shared" si="47"/>
        <v>0.41539983247401002</v>
      </c>
      <c r="Q325" s="7">
        <v>1.4999234716458825E-3</v>
      </c>
      <c r="R325" s="7">
        <v>0.42082656297040022</v>
      </c>
      <c r="S325" s="7">
        <v>1.520509011462901</v>
      </c>
      <c r="T325" s="7">
        <v>5.1027450825696263E-2</v>
      </c>
      <c r="U325" s="7">
        <v>2.3185638988558513E-3</v>
      </c>
      <c r="V325" s="7">
        <v>0.41167798749064843</v>
      </c>
      <c r="W325" s="7">
        <v>0.57936234355331162</v>
      </c>
      <c r="X325" s="7">
        <v>1.1504558049404021E-2</v>
      </c>
      <c r="Y325" s="7">
        <v>1.2735982771363665E-3</v>
      </c>
      <c r="AD325" s="7"/>
      <c r="AR325" s="7"/>
      <c r="AS325" s="7"/>
    </row>
    <row r="326" spans="2:45">
      <c r="B326" s="14" t="s">
        <v>221</v>
      </c>
      <c r="C326" s="3" t="s">
        <v>427</v>
      </c>
      <c r="D326" s="2" t="s">
        <v>254</v>
      </c>
      <c r="E326" s="1">
        <v>0.04</v>
      </c>
      <c r="F326" s="1">
        <v>9.2050000000000001</v>
      </c>
      <c r="G326" s="1">
        <v>60.067500000000003</v>
      </c>
      <c r="H326" s="1">
        <v>1.0428127720523952</v>
      </c>
      <c r="I326" s="1">
        <v>6.25E-2</v>
      </c>
      <c r="J326" s="1">
        <v>8.1300000000000008</v>
      </c>
      <c r="K326" s="1">
        <v>20.591665584844026</v>
      </c>
      <c r="L326" s="1">
        <v>0.42</v>
      </c>
      <c r="M326" s="1">
        <v>0.05</v>
      </c>
      <c r="N326" s="1">
        <f t="shared" si="43"/>
        <v>99.609478356896417</v>
      </c>
      <c r="O326" s="7">
        <f t="shared" si="46"/>
        <v>0.81404322366206205</v>
      </c>
      <c r="P326" s="7">
        <f t="shared" si="47"/>
        <v>0.41307796859858686</v>
      </c>
      <c r="Q326" s="7">
        <v>1.349098356956836E-3</v>
      </c>
      <c r="R326" s="7">
        <v>0.36590061340635371</v>
      </c>
      <c r="S326" s="7">
        <v>1.6017642419006946</v>
      </c>
      <c r="T326" s="7">
        <v>2.6466545607189751E-2</v>
      </c>
      <c r="U326" s="7">
        <v>1.5852011859240542E-3</v>
      </c>
      <c r="V326" s="7">
        <v>0.40877348082614445</v>
      </c>
      <c r="W326" s="7">
        <v>0.58080599786877152</v>
      </c>
      <c r="X326" s="7">
        <v>1.1998270577910485E-2</v>
      </c>
      <c r="Y326" s="7">
        <v>1.3565502700545041E-3</v>
      </c>
      <c r="AD326" s="7"/>
      <c r="AR326" s="7"/>
      <c r="AS326" s="7"/>
    </row>
    <row r="327" spans="2:45">
      <c r="B327" s="14" t="s">
        <v>221</v>
      </c>
      <c r="C327" s="3" t="s">
        <v>427</v>
      </c>
      <c r="D327" s="2" t="s">
        <v>255</v>
      </c>
      <c r="E327" s="1">
        <v>8.7499999999999994E-2</v>
      </c>
      <c r="F327" s="1">
        <v>11.3775</v>
      </c>
      <c r="G327" s="1">
        <v>57.192500000000003</v>
      </c>
      <c r="H327" s="1">
        <v>0.9181992659183944</v>
      </c>
      <c r="I327" s="1">
        <v>4.4999999999999998E-2</v>
      </c>
      <c r="J327" s="1">
        <v>7.7350000000000003</v>
      </c>
      <c r="K327" s="1">
        <v>21.513794189836709</v>
      </c>
      <c r="L327" s="1">
        <v>0.40250000000000002</v>
      </c>
      <c r="M327" s="1">
        <v>4.7500000000000001E-2</v>
      </c>
      <c r="N327" s="1">
        <f t="shared" si="43"/>
        <v>99.319493455755108</v>
      </c>
      <c r="O327" s="7">
        <f t="shared" si="46"/>
        <v>0.77128162540188561</v>
      </c>
      <c r="P327" s="7">
        <f t="shared" si="47"/>
        <v>0.39058140399845526</v>
      </c>
      <c r="Q327" s="7">
        <v>2.9381570844619902E-3</v>
      </c>
      <c r="R327" s="7">
        <v>0.45026638425428894</v>
      </c>
      <c r="S327" s="7">
        <v>1.518383423814087</v>
      </c>
      <c r="T327" s="7">
        <v>2.3201240011102797E-2</v>
      </c>
      <c r="U327" s="7">
        <v>1.1363188757989259E-3</v>
      </c>
      <c r="V327" s="7">
        <v>0.38720042167005736</v>
      </c>
      <c r="W327" s="7">
        <v>0.60414329747840656</v>
      </c>
      <c r="X327" s="7">
        <v>1.1447709020428182E-2</v>
      </c>
      <c r="Y327" s="7">
        <v>1.2830477913682453E-3</v>
      </c>
      <c r="AD327" s="7"/>
      <c r="AR327" s="7"/>
      <c r="AS327" s="7"/>
    </row>
    <row r="328" spans="2:45">
      <c r="B328" s="14" t="s">
        <v>221</v>
      </c>
      <c r="C328" s="3" t="s">
        <v>427</v>
      </c>
      <c r="D328" s="2" t="s">
        <v>256</v>
      </c>
      <c r="E328" s="1">
        <v>3.5000000000000003E-2</v>
      </c>
      <c r="F328" s="1">
        <v>12.19</v>
      </c>
      <c r="G328" s="1">
        <v>57.872500000000002</v>
      </c>
      <c r="H328" s="1">
        <v>0.98346407620952681</v>
      </c>
      <c r="I328" s="1">
        <v>0.08</v>
      </c>
      <c r="J328" s="1">
        <v>9.5975000000000001</v>
      </c>
      <c r="K328" s="1">
        <v>19.105068194877642</v>
      </c>
      <c r="L328" s="1">
        <v>0.35249999999999998</v>
      </c>
      <c r="M328" s="1">
        <v>4.7500000000000001E-2</v>
      </c>
      <c r="N328" s="1">
        <f t="shared" si="43"/>
        <v>100.26353227108717</v>
      </c>
      <c r="O328" s="7">
        <f t="shared" si="46"/>
        <v>0.7610424941267695</v>
      </c>
      <c r="P328" s="7">
        <f t="shared" si="47"/>
        <v>0.472432699376298</v>
      </c>
      <c r="Q328" s="7">
        <v>1.1465426067916436E-3</v>
      </c>
      <c r="R328" s="7">
        <v>0.47063213984276131</v>
      </c>
      <c r="S328" s="7">
        <v>1.4988901738544558</v>
      </c>
      <c r="T328" s="7">
        <v>2.4243088793332035E-2</v>
      </c>
      <c r="U328" s="7">
        <v>1.9707561479343125E-3</v>
      </c>
      <c r="V328" s="7">
        <v>0.4686933808630166</v>
      </c>
      <c r="W328" s="7">
        <v>0.52339159014297421</v>
      </c>
      <c r="X328" s="7">
        <v>9.7806341555516461E-3</v>
      </c>
      <c r="Y328" s="7">
        <v>1.251693593182219E-3</v>
      </c>
      <c r="AD328" s="7"/>
      <c r="AR328" s="7"/>
      <c r="AS328" s="7"/>
    </row>
    <row r="329" spans="2:45">
      <c r="B329" s="14" t="s">
        <v>221</v>
      </c>
      <c r="C329" s="3" t="s">
        <v>427</v>
      </c>
      <c r="D329" s="2" t="s">
        <v>257</v>
      </c>
      <c r="E329" s="1">
        <v>2.5000000000000001E-2</v>
      </c>
      <c r="F329" s="1">
        <v>9.36</v>
      </c>
      <c r="G329" s="1">
        <v>60.3</v>
      </c>
      <c r="H329" s="1">
        <v>1.8320264977055678</v>
      </c>
      <c r="I329" s="1">
        <v>0.1275</v>
      </c>
      <c r="J329" s="1">
        <v>9.0374999999999996</v>
      </c>
      <c r="K329" s="1">
        <v>19.626522384127046</v>
      </c>
      <c r="L329" s="1">
        <v>0.42499999999999999</v>
      </c>
      <c r="M329" s="1">
        <v>4.7500000000000001E-2</v>
      </c>
      <c r="N329" s="1">
        <f t="shared" si="43"/>
        <v>100.7810488818326</v>
      </c>
      <c r="O329" s="7">
        <f t="shared" si="46"/>
        <v>0.81209241943927313</v>
      </c>
      <c r="P329" s="7">
        <f t="shared" si="47"/>
        <v>0.45080235388444423</v>
      </c>
      <c r="Q329" s="7">
        <v>8.2881614799023293E-4</v>
      </c>
      <c r="R329" s="7">
        <v>0.36572088889841653</v>
      </c>
      <c r="S329" s="7">
        <v>1.5805597657036201</v>
      </c>
      <c r="T329" s="7">
        <v>4.5704319143338168E-2</v>
      </c>
      <c r="U329" s="7">
        <v>3.1786969793228029E-3</v>
      </c>
      <c r="V329" s="7">
        <v>0.44665793228950867</v>
      </c>
      <c r="W329" s="7">
        <v>0.5441486339157825</v>
      </c>
      <c r="X329" s="7">
        <v>1.1934187711584049E-2</v>
      </c>
      <c r="Y329" s="7">
        <v>1.266759210436751E-3</v>
      </c>
      <c r="AD329" s="7"/>
      <c r="AR329" s="7"/>
      <c r="AS329" s="7"/>
    </row>
    <row r="330" spans="2:45">
      <c r="B330" s="14" t="s">
        <v>221</v>
      </c>
      <c r="C330" s="3" t="s">
        <v>427</v>
      </c>
      <c r="D330" s="2" t="s">
        <v>258</v>
      </c>
      <c r="E330" s="1">
        <v>4.2500000000000003E-2</v>
      </c>
      <c r="F330" s="1">
        <v>10.032500000000001</v>
      </c>
      <c r="G330" s="1">
        <v>60.552500000000002</v>
      </c>
      <c r="H330" s="1">
        <v>0.85306048511823052</v>
      </c>
      <c r="I330" s="1">
        <v>0.13750000000000001</v>
      </c>
      <c r="J330" s="1">
        <v>9.52</v>
      </c>
      <c r="K330" s="1">
        <v>19.007406782072032</v>
      </c>
      <c r="L330" s="1">
        <v>0.38750000000000001</v>
      </c>
      <c r="M330" s="1">
        <v>5.7500000000000002E-2</v>
      </c>
      <c r="N330" s="1">
        <f t="shared" si="43"/>
        <v>100.59046726719028</v>
      </c>
      <c r="O330" s="7">
        <f t="shared" si="46"/>
        <v>0.80193908599204178</v>
      </c>
      <c r="P330" s="7">
        <f t="shared" si="47"/>
        <v>0.47168930727717723</v>
      </c>
      <c r="Q330" s="7">
        <v>1.4018860962348699E-3</v>
      </c>
      <c r="R330" s="7">
        <v>0.39002162686030856</v>
      </c>
      <c r="S330" s="7">
        <v>1.5791787517900553</v>
      </c>
      <c r="T330" s="7">
        <v>2.1174390655602338E-2</v>
      </c>
      <c r="U330" s="7">
        <v>3.4107292507818444E-3</v>
      </c>
      <c r="V330" s="7">
        <v>0.46813303830175035</v>
      </c>
      <c r="W330" s="7">
        <v>0.52432753071993166</v>
      </c>
      <c r="X330" s="7">
        <v>1.0826329593715307E-2</v>
      </c>
      <c r="Y330" s="7">
        <v>1.5257167316198605E-3</v>
      </c>
      <c r="AD330" s="7"/>
      <c r="AR330" s="7"/>
      <c r="AS330" s="7"/>
    </row>
    <row r="331" spans="2:45">
      <c r="B331" s="14" t="s">
        <v>221</v>
      </c>
      <c r="C331" s="3" t="s">
        <v>427</v>
      </c>
      <c r="D331" s="2" t="s">
        <v>259</v>
      </c>
      <c r="E331" s="1">
        <v>0.03</v>
      </c>
      <c r="F331" s="1">
        <v>9.6649999999999991</v>
      </c>
      <c r="G331" s="1">
        <v>58.65</v>
      </c>
      <c r="H331" s="1">
        <v>1.9481796814144978</v>
      </c>
      <c r="I331" s="1">
        <v>0.13</v>
      </c>
      <c r="J331" s="1">
        <v>8.4574999999999996</v>
      </c>
      <c r="K331" s="1">
        <v>20.157006470412728</v>
      </c>
      <c r="L331" s="1">
        <v>0.42249999999999999</v>
      </c>
      <c r="M331" s="1">
        <v>5.7500000000000002E-2</v>
      </c>
      <c r="N331" s="1">
        <f t="shared" si="43"/>
        <v>99.51768615182722</v>
      </c>
      <c r="O331" s="7">
        <f t="shared" si="46"/>
        <v>0.80279467685359296</v>
      </c>
      <c r="P331" s="7">
        <f t="shared" si="47"/>
        <v>0.42789897640382446</v>
      </c>
      <c r="Q331" s="7">
        <v>1.008689970947193E-3</v>
      </c>
      <c r="R331" s="7">
        <v>0.38299581559369794</v>
      </c>
      <c r="S331" s="7">
        <v>1.5591212098648808</v>
      </c>
      <c r="T331" s="7">
        <v>4.9291581801019113E-2</v>
      </c>
      <c r="U331" s="7">
        <v>3.2870063992532701E-3</v>
      </c>
      <c r="V331" s="7">
        <v>0.42392301971318413</v>
      </c>
      <c r="W331" s="7">
        <v>0.56678516864460227</v>
      </c>
      <c r="X331" s="7">
        <v>1.2032306898774634E-2</v>
      </c>
      <c r="Y331" s="7">
        <v>1.5552011136412479E-3</v>
      </c>
      <c r="AD331" s="7"/>
      <c r="AR331" s="7"/>
      <c r="AS331" s="7"/>
    </row>
    <row r="332" spans="2:45">
      <c r="B332" s="14" t="s">
        <v>221</v>
      </c>
      <c r="C332" s="3" t="s">
        <v>427</v>
      </c>
      <c r="D332" s="2" t="s">
        <v>260</v>
      </c>
      <c r="E332" s="1">
        <v>6.25E-2</v>
      </c>
      <c r="F332" s="1">
        <v>9.7050000000000001</v>
      </c>
      <c r="G332" s="1">
        <v>58.86</v>
      </c>
      <c r="H332" s="1">
        <v>1.4185716643818149</v>
      </c>
      <c r="I332" s="1">
        <v>9.7500000000000003E-2</v>
      </c>
      <c r="J332" s="1">
        <v>8.2675000000000001</v>
      </c>
      <c r="K332" s="1">
        <v>20.446053595882063</v>
      </c>
      <c r="L332" s="1">
        <v>0.40250000000000002</v>
      </c>
      <c r="M332" s="1">
        <v>3.5000000000000003E-2</v>
      </c>
      <c r="N332" s="1">
        <f t="shared" si="43"/>
        <v>99.294625260263871</v>
      </c>
      <c r="O332" s="7">
        <f t="shared" si="46"/>
        <v>0.80270664877621423</v>
      </c>
      <c r="P332" s="7">
        <f t="shared" si="47"/>
        <v>0.41887633318280632</v>
      </c>
      <c r="Q332" s="7">
        <v>2.1074332904446849E-3</v>
      </c>
      <c r="R332" s="7">
        <v>0.38567819080654986</v>
      </c>
      <c r="S332" s="7">
        <v>1.5691681758562728</v>
      </c>
      <c r="T332" s="7">
        <v>3.5994189357809958E-2</v>
      </c>
      <c r="U332" s="7">
        <v>2.4722886992393175E-3</v>
      </c>
      <c r="V332" s="7">
        <v>0.41558184610463167</v>
      </c>
      <c r="W332" s="7">
        <v>0.57655309488584705</v>
      </c>
      <c r="X332" s="7">
        <v>1.1495435864603755E-2</v>
      </c>
      <c r="Y332" s="7">
        <v>9.4934513460088186E-4</v>
      </c>
      <c r="AD332" s="7"/>
      <c r="AR332" s="7"/>
      <c r="AS332" s="7"/>
    </row>
    <row r="333" spans="2:45">
      <c r="B333" s="14" t="s">
        <v>221</v>
      </c>
      <c r="C333" s="3" t="s">
        <v>427</v>
      </c>
      <c r="D333" s="2" t="s">
        <v>261</v>
      </c>
      <c r="E333" s="1">
        <v>3.7499999999999999E-2</v>
      </c>
      <c r="F333" s="1">
        <v>8.8524999999999991</v>
      </c>
      <c r="G333" s="1">
        <v>60.64</v>
      </c>
      <c r="H333" s="1">
        <v>1.421115816164557</v>
      </c>
      <c r="I333" s="1">
        <v>0.1075</v>
      </c>
      <c r="J333" s="1">
        <v>8.5975000000000001</v>
      </c>
      <c r="K333" s="1">
        <v>20.041264340093196</v>
      </c>
      <c r="L333" s="1">
        <v>0.39750000000000002</v>
      </c>
      <c r="M333" s="1">
        <v>5.7500000000000002E-2</v>
      </c>
      <c r="N333" s="1">
        <f t="shared" si="43"/>
        <v>100.15238015625775</v>
      </c>
      <c r="O333" s="7">
        <f t="shared" si="46"/>
        <v>0.82127826229359313</v>
      </c>
      <c r="P333" s="7">
        <f t="shared" si="47"/>
        <v>0.43333626714033624</v>
      </c>
      <c r="Q333" s="7">
        <v>1.2566306185856954E-3</v>
      </c>
      <c r="R333" s="7">
        <v>0.34962141626198689</v>
      </c>
      <c r="S333" s="7">
        <v>1.6066118922811718</v>
      </c>
      <c r="T333" s="7">
        <v>3.583547290987088E-2</v>
      </c>
      <c r="U333" s="7">
        <v>2.7089786548987848E-3</v>
      </c>
      <c r="V333" s="7">
        <v>0.42949399855657794</v>
      </c>
      <c r="W333" s="7">
        <v>0.56163928781911787</v>
      </c>
      <c r="X333" s="7">
        <v>1.1282341520955913E-2</v>
      </c>
      <c r="Y333" s="7">
        <v>1.5499813768347468E-3</v>
      </c>
      <c r="AD333" s="7"/>
      <c r="AR333" s="7"/>
      <c r="AS333" s="7"/>
    </row>
    <row r="334" spans="2:45">
      <c r="B334" s="14" t="s">
        <v>221</v>
      </c>
      <c r="C334" s="3" t="s">
        <v>427</v>
      </c>
      <c r="D334" s="2" t="s">
        <v>262</v>
      </c>
      <c r="E334" s="1">
        <v>3.2500000000000001E-2</v>
      </c>
      <c r="F334" s="1">
        <v>10.782500000000001</v>
      </c>
      <c r="G334" s="1">
        <v>58.042499999999997</v>
      </c>
      <c r="H334" s="1">
        <v>2.0502541454223104</v>
      </c>
      <c r="I334" s="1">
        <v>7.2499999999999995E-2</v>
      </c>
      <c r="J334" s="1">
        <v>9.8774999999999995</v>
      </c>
      <c r="K334" s="1">
        <v>18.117658743712351</v>
      </c>
      <c r="L334" s="1">
        <v>0.3775</v>
      </c>
      <c r="M334" s="1">
        <v>0.06</v>
      </c>
      <c r="N334" s="1">
        <f t="shared" si="43"/>
        <v>99.412912889134674</v>
      </c>
      <c r="O334" s="7">
        <f t="shared" si="46"/>
        <v>0.7831346747300395</v>
      </c>
      <c r="P334" s="7">
        <f t="shared" si="47"/>
        <v>0.49286104072106629</v>
      </c>
      <c r="Q334" s="7">
        <v>1.0776725498439423E-3</v>
      </c>
      <c r="R334" s="7">
        <v>0.4213845898433296</v>
      </c>
      <c r="S334" s="7">
        <v>1.5216857895212703</v>
      </c>
      <c r="T334" s="7">
        <v>5.1158577017836215E-2</v>
      </c>
      <c r="U334" s="7">
        <v>1.8078492589385794E-3</v>
      </c>
      <c r="V334" s="7">
        <v>0.48826887827442905</v>
      </c>
      <c r="W334" s="7">
        <v>0.50241376436269469</v>
      </c>
      <c r="X334" s="7">
        <v>1.0602448094294675E-2</v>
      </c>
      <c r="Y334" s="7">
        <v>1.6004310773627458E-3</v>
      </c>
      <c r="AD334" s="7"/>
      <c r="AR334" s="7"/>
      <c r="AS334" s="7"/>
    </row>
    <row r="335" spans="2:45">
      <c r="B335" s="14" t="s">
        <v>221</v>
      </c>
      <c r="C335" s="3" t="s">
        <v>427</v>
      </c>
      <c r="D335" s="2" t="s">
        <v>263</v>
      </c>
      <c r="E335" s="1">
        <v>3.7499999999999999E-2</v>
      </c>
      <c r="F335" s="1">
        <v>9.4499999999999993</v>
      </c>
      <c r="G335" s="1">
        <v>60.104999999999997</v>
      </c>
      <c r="H335" s="1">
        <v>1.8155161220323581</v>
      </c>
      <c r="I335" s="1">
        <v>0.12</v>
      </c>
      <c r="J335" s="1">
        <v>9.2133333333333329</v>
      </c>
      <c r="K335" s="1">
        <v>19.348878601960703</v>
      </c>
      <c r="L335" s="1">
        <v>0.3725</v>
      </c>
      <c r="M335" s="1">
        <v>4.4999999999999998E-2</v>
      </c>
      <c r="N335" s="1">
        <f t="shared" si="43"/>
        <v>100.50772805732642</v>
      </c>
      <c r="O335" s="7">
        <f t="shared" si="46"/>
        <v>0.81013004281997303</v>
      </c>
      <c r="P335" s="7">
        <f t="shared" si="47"/>
        <v>0.45911327962241805</v>
      </c>
      <c r="Q335" s="7">
        <v>1.2441895608304475E-3</v>
      </c>
      <c r="R335" s="7">
        <v>0.36952414142134787</v>
      </c>
      <c r="S335" s="7">
        <v>1.5766718071613983</v>
      </c>
      <c r="T335" s="7">
        <v>4.5327596673545578E-2</v>
      </c>
      <c r="U335" s="7">
        <v>2.9940378110231381E-3</v>
      </c>
      <c r="V335" s="7">
        <v>0.45570166456726668</v>
      </c>
      <c r="W335" s="7">
        <v>0.53686745680958148</v>
      </c>
      <c r="X335" s="7">
        <v>1.0468086477787384E-2</v>
      </c>
      <c r="Y335" s="7">
        <v>1.2010195172194084E-3</v>
      </c>
      <c r="AD335" s="7"/>
      <c r="AR335" s="7"/>
      <c r="AS335" s="7"/>
    </row>
    <row r="336" spans="2:45">
      <c r="B336" s="14" t="s">
        <v>221</v>
      </c>
      <c r="C336" s="3" t="s">
        <v>427</v>
      </c>
      <c r="D336" s="2" t="s">
        <v>264</v>
      </c>
      <c r="E336" s="1">
        <v>0.05</v>
      </c>
      <c r="F336" s="1">
        <v>9.1050000000000004</v>
      </c>
      <c r="G336" s="1">
        <v>59.852499999999999</v>
      </c>
      <c r="H336" s="1">
        <v>1.5994414842838736</v>
      </c>
      <c r="I336" s="1">
        <v>0.12</v>
      </c>
      <c r="J336" s="1">
        <v>8.6274999999999995</v>
      </c>
      <c r="K336" s="1">
        <v>19.935804940298237</v>
      </c>
      <c r="L336" s="1">
        <v>0.39500000000000002</v>
      </c>
      <c r="M336" s="1">
        <v>0.05</v>
      </c>
      <c r="N336" s="1">
        <f t="shared" si="43"/>
        <v>99.735246424582101</v>
      </c>
      <c r="O336" s="7">
        <f t="shared" si="46"/>
        <v>0.81515137379994551</v>
      </c>
      <c r="P336" s="7">
        <f t="shared" si="47"/>
        <v>0.43548841306111585</v>
      </c>
      <c r="Q336" s="7">
        <v>1.6796457066613484E-3</v>
      </c>
      <c r="R336" s="7">
        <v>0.36048180804741214</v>
      </c>
      <c r="S336" s="7">
        <v>1.5896641868558805</v>
      </c>
      <c r="T336" s="7">
        <v>4.0431823935890066E-2</v>
      </c>
      <c r="U336" s="7">
        <v>3.0314448737478648E-3</v>
      </c>
      <c r="V336" s="7">
        <v>0.43205714683077867</v>
      </c>
      <c r="W336" s="7">
        <v>0.56006373141206989</v>
      </c>
      <c r="X336" s="7">
        <v>1.1239073586130088E-2</v>
      </c>
      <c r="Y336" s="7">
        <v>1.3511387514292205E-3</v>
      </c>
      <c r="AD336" s="7"/>
      <c r="AR336" s="7"/>
      <c r="AS336" s="7"/>
    </row>
    <row r="337" spans="2:45">
      <c r="B337" s="14" t="s">
        <v>221</v>
      </c>
      <c r="C337" s="3" t="s">
        <v>427</v>
      </c>
      <c r="D337" s="2" t="s">
        <v>265</v>
      </c>
      <c r="E337" s="1">
        <v>0.11</v>
      </c>
      <c r="F337" s="1">
        <v>19.760000000000002</v>
      </c>
      <c r="G337" s="1">
        <v>50.32</v>
      </c>
      <c r="H337" s="1">
        <v>0.24872932002892059</v>
      </c>
      <c r="I337" s="1">
        <v>0.08</v>
      </c>
      <c r="J337" s="1">
        <v>11.9</v>
      </c>
      <c r="K337" s="1">
        <v>16.776190618971675</v>
      </c>
      <c r="L337" s="1">
        <v>0.18</v>
      </c>
      <c r="M337" s="1">
        <v>0.06</v>
      </c>
      <c r="N337" s="1">
        <f t="shared" si="43"/>
        <v>99.434919939000594</v>
      </c>
      <c r="O337" s="7">
        <f t="shared" ref="O337:O371" si="48">S337/(S337+R337)</f>
        <v>0.63076964346790887</v>
      </c>
      <c r="P337" s="7">
        <f t="shared" ref="P337:P371" si="49">V337/(V337+W337)</f>
        <v>0.55839421753108431</v>
      </c>
      <c r="Q337" s="7">
        <v>3.4590788281015695E-3</v>
      </c>
      <c r="R337" s="7">
        <v>0.7323360899029604</v>
      </c>
      <c r="S337" s="7">
        <v>1.25107637049508</v>
      </c>
      <c r="T337" s="7">
        <v>5.8857532913023647E-3</v>
      </c>
      <c r="U337" s="7">
        <v>1.8918143272266975E-3</v>
      </c>
      <c r="V337" s="7">
        <v>0.55785750605449513</v>
      </c>
      <c r="W337" s="7">
        <v>0.44118132447107472</v>
      </c>
      <c r="X337" s="7">
        <v>4.7943089650663269E-3</v>
      </c>
      <c r="Y337" s="7">
        <v>1.5177536646927862E-3</v>
      </c>
      <c r="AD337" s="7"/>
      <c r="AR337" s="7"/>
      <c r="AS337" s="7"/>
    </row>
    <row r="338" spans="2:45">
      <c r="B338" s="14" t="s">
        <v>221</v>
      </c>
      <c r="C338" s="3" t="s">
        <v>427</v>
      </c>
      <c r="D338" s="2" t="s">
        <v>266</v>
      </c>
      <c r="E338" s="1">
        <v>0.08</v>
      </c>
      <c r="F338" s="1">
        <v>20.58</v>
      </c>
      <c r="G338" s="1">
        <v>49.18</v>
      </c>
      <c r="H338" s="1">
        <v>0.56218630375941259</v>
      </c>
      <c r="I338" s="1">
        <v>0.06</v>
      </c>
      <c r="J338" s="1">
        <v>12.02</v>
      </c>
      <c r="K338" s="1">
        <v>16.684138573400329</v>
      </c>
      <c r="L338" s="1">
        <v>0.15</v>
      </c>
      <c r="M338" s="1">
        <v>0.04</v>
      </c>
      <c r="N338" s="1">
        <f t="shared" si="43"/>
        <v>99.356324877159764</v>
      </c>
      <c r="O338" s="7">
        <f t="shared" si="48"/>
        <v>0.61584386516185097</v>
      </c>
      <c r="P338" s="7">
        <f t="shared" si="49"/>
        <v>0.5622216191589976</v>
      </c>
      <c r="Q338" s="7">
        <v>2.507379142072331E-3</v>
      </c>
      <c r="R338" s="7">
        <v>0.76020568829172719</v>
      </c>
      <c r="S338" s="7">
        <v>1.2186920029087884</v>
      </c>
      <c r="T338" s="7">
        <v>1.3259207900945924E-2</v>
      </c>
      <c r="U338" s="7">
        <v>1.4141713071975101E-3</v>
      </c>
      <c r="V338" s="7">
        <v>0.56162060762718191</v>
      </c>
      <c r="W338" s="7">
        <v>0.43731039838301977</v>
      </c>
      <c r="X338" s="7">
        <v>3.9820528536256066E-3</v>
      </c>
      <c r="Y338" s="7">
        <v>1.0084915854407426E-3</v>
      </c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R338" s="7"/>
      <c r="AS338" s="7"/>
    </row>
    <row r="339" spans="2:45">
      <c r="B339" s="14" t="s">
        <v>221</v>
      </c>
      <c r="C339" s="3" t="s">
        <v>427</v>
      </c>
      <c r="D339" s="2" t="s">
        <v>267</v>
      </c>
      <c r="E339" s="1">
        <v>0.08</v>
      </c>
      <c r="F339" s="1">
        <v>19.989999999999998</v>
      </c>
      <c r="G339" s="1">
        <v>49.97</v>
      </c>
      <c r="H339" s="1">
        <v>0.808561468967264</v>
      </c>
      <c r="I339" s="1">
        <v>0.06</v>
      </c>
      <c r="J339" s="1">
        <v>12.2</v>
      </c>
      <c r="K339" s="1">
        <v>16.402447486802615</v>
      </c>
      <c r="L339" s="1">
        <v>0.16</v>
      </c>
      <c r="M339" s="1">
        <v>0.06</v>
      </c>
      <c r="N339" s="1">
        <f t="shared" si="43"/>
        <v>99.73100895576988</v>
      </c>
      <c r="O339" s="7">
        <f t="shared" si="48"/>
        <v>0.62643845546083221</v>
      </c>
      <c r="P339" s="7">
        <f t="shared" si="49"/>
        <v>0.57005492645353484</v>
      </c>
      <c r="Q339" s="7">
        <v>2.5028825592790286E-3</v>
      </c>
      <c r="R339" s="7">
        <v>0.73708742467341881</v>
      </c>
      <c r="S339" s="7">
        <v>1.23604775331366</v>
      </c>
      <c r="T339" s="7">
        <v>1.9035786459327575E-2</v>
      </c>
      <c r="U339" s="7">
        <v>1.4116352175172434E-3</v>
      </c>
      <c r="V339" s="7">
        <v>0.56900864049246647</v>
      </c>
      <c r="W339" s="7">
        <v>0.42915594696653925</v>
      </c>
      <c r="X339" s="7">
        <v>4.239905791768207E-3</v>
      </c>
      <c r="Y339" s="7">
        <v>1.5100245260234819E-3</v>
      </c>
      <c r="AD339" s="7"/>
      <c r="AR339" s="7"/>
      <c r="AS339" s="7"/>
    </row>
    <row r="340" spans="2:45">
      <c r="B340" s="14" t="s">
        <v>221</v>
      </c>
      <c r="C340" s="3" t="s">
        <v>427</v>
      </c>
      <c r="D340" s="2" t="s">
        <v>268</v>
      </c>
      <c r="E340" s="1">
        <v>0.08</v>
      </c>
      <c r="F340" s="1">
        <v>20.59</v>
      </c>
      <c r="G340" s="1">
        <v>49.98</v>
      </c>
      <c r="H340" s="1">
        <v>0.2893064319247548</v>
      </c>
      <c r="I340" s="1">
        <v>0.06</v>
      </c>
      <c r="J340" s="1">
        <v>12.38</v>
      </c>
      <c r="K340" s="1">
        <v>16.409678886875643</v>
      </c>
      <c r="L340" s="1">
        <v>1.7999999999999999E-2</v>
      </c>
      <c r="M340" s="1">
        <v>7.0000000000000007E-2</v>
      </c>
      <c r="N340" s="1">
        <f t="shared" si="43"/>
        <v>99.876985318800379</v>
      </c>
      <c r="O340" s="7">
        <f t="shared" si="48"/>
        <v>0.61953959278946225</v>
      </c>
      <c r="P340" s="7">
        <f t="shared" si="49"/>
        <v>0.5735330750586376</v>
      </c>
      <c r="Q340" s="7">
        <v>2.4902491092172498E-3</v>
      </c>
      <c r="R340" s="7">
        <v>0.75537894557744767</v>
      </c>
      <c r="S340" s="7">
        <v>1.2300548374428155</v>
      </c>
      <c r="T340" s="7">
        <v>6.7766989533772914E-3</v>
      </c>
      <c r="U340" s="7">
        <v>1.4045099039623437E-3</v>
      </c>
      <c r="V340" s="7">
        <v>0.5744893693261226</v>
      </c>
      <c r="W340" s="7">
        <v>0.42717800490052898</v>
      </c>
      <c r="X340" s="7">
        <v>4.7458176891755193E-4</v>
      </c>
      <c r="Y340" s="7">
        <v>1.7528030176111255E-3</v>
      </c>
      <c r="AD340" s="7"/>
      <c r="AR340" s="7"/>
      <c r="AS340" s="7"/>
    </row>
    <row r="341" spans="2:45">
      <c r="B341" s="14" t="s">
        <v>221</v>
      </c>
      <c r="C341" s="3" t="s">
        <v>427</v>
      </c>
      <c r="D341" s="2" t="s">
        <v>269</v>
      </c>
      <c r="E341" s="1">
        <v>0.08</v>
      </c>
      <c r="F341" s="1">
        <v>19.93</v>
      </c>
      <c r="G341" s="1">
        <v>49.96</v>
      </c>
      <c r="H341" s="1">
        <v>0.67431498949453605</v>
      </c>
      <c r="I341" s="1">
        <v>0.06</v>
      </c>
      <c r="J341" s="1">
        <v>12.24</v>
      </c>
      <c r="K341" s="1">
        <v>16.38324394727832</v>
      </c>
      <c r="L341" s="1">
        <v>0.05</v>
      </c>
      <c r="M341" s="1">
        <v>0.01</v>
      </c>
      <c r="N341" s="1">
        <f t="shared" si="43"/>
        <v>99.387558936772848</v>
      </c>
      <c r="O341" s="7">
        <f t="shared" si="48"/>
        <v>0.62709483409245592</v>
      </c>
      <c r="P341" s="7">
        <f t="shared" si="49"/>
        <v>0.57114396793268574</v>
      </c>
      <c r="Q341" s="7">
        <v>2.5099358077436172E-3</v>
      </c>
      <c r="R341" s="7">
        <v>0.73694597094614556</v>
      </c>
      <c r="S341" s="7">
        <v>1.2392829427848577</v>
      </c>
      <c r="T341" s="7">
        <v>1.5919988100923987E-2</v>
      </c>
      <c r="U341" s="7">
        <v>1.4156132762933535E-3</v>
      </c>
      <c r="V341" s="7">
        <v>0.57248299481300069</v>
      </c>
      <c r="W341" s="7">
        <v>0.42986146990254503</v>
      </c>
      <c r="X341" s="7">
        <v>1.3287043933560597E-3</v>
      </c>
      <c r="Y341" s="7">
        <v>2.5237997513349658E-4</v>
      </c>
      <c r="AD341" s="7"/>
      <c r="AR341" s="7"/>
      <c r="AS341" s="7"/>
    </row>
    <row r="342" spans="2:45">
      <c r="B342" s="14" t="s">
        <v>221</v>
      </c>
      <c r="C342" s="3" t="s">
        <v>427</v>
      </c>
      <c r="D342" s="2" t="s">
        <v>270</v>
      </c>
      <c r="E342" s="1">
        <v>0.01</v>
      </c>
      <c r="F342" s="1">
        <v>12.11</v>
      </c>
      <c r="G342" s="1">
        <v>56.68</v>
      </c>
      <c r="H342" s="1">
        <v>1.9293193242203386</v>
      </c>
      <c r="I342" s="1">
        <v>0.1</v>
      </c>
      <c r="J342" s="1">
        <v>10.25</v>
      </c>
      <c r="K342" s="1">
        <v>17.903977227495595</v>
      </c>
      <c r="L342" s="1">
        <v>0.21</v>
      </c>
      <c r="M342" s="1">
        <v>0.01</v>
      </c>
      <c r="N342" s="1">
        <f t="shared" si="43"/>
        <v>99.203296551715937</v>
      </c>
      <c r="O342" s="7">
        <f t="shared" si="48"/>
        <v>0.75844387352870668</v>
      </c>
      <c r="P342" s="7">
        <f t="shared" si="49"/>
        <v>0.50508099726329048</v>
      </c>
      <c r="Q342" s="7">
        <v>3.2944675072219502E-4</v>
      </c>
      <c r="R342" s="7">
        <v>0.4702026737355533</v>
      </c>
      <c r="S342" s="7">
        <v>1.4763539324014163</v>
      </c>
      <c r="T342" s="7">
        <v>4.7829588046401916E-2</v>
      </c>
      <c r="U342" s="7">
        <v>2.4774561575915516E-3</v>
      </c>
      <c r="V342" s="7">
        <v>0.50340513292662892</v>
      </c>
      <c r="W342" s="7">
        <v>0.49327685601030991</v>
      </c>
      <c r="X342" s="7">
        <v>5.8599007786128239E-3</v>
      </c>
      <c r="Y342" s="7">
        <v>2.6501319276312564E-4</v>
      </c>
      <c r="AD342" s="7"/>
      <c r="AR342" s="7"/>
      <c r="AS342" s="7"/>
    </row>
    <row r="343" spans="2:45">
      <c r="B343" s="14" t="s">
        <v>221</v>
      </c>
      <c r="C343" s="3" t="s">
        <v>427</v>
      </c>
      <c r="D343" s="2" t="s">
        <v>271</v>
      </c>
      <c r="E343" s="1">
        <v>0.01</v>
      </c>
      <c r="F343" s="1">
        <v>12.03</v>
      </c>
      <c r="G343" s="1">
        <v>56.55</v>
      </c>
      <c r="H343" s="1">
        <v>1.815858690620078</v>
      </c>
      <c r="I343" s="1">
        <v>0.1</v>
      </c>
      <c r="J343" s="1">
        <v>10.11</v>
      </c>
      <c r="K343" s="1">
        <v>17.976070354973295</v>
      </c>
      <c r="L343" s="1">
        <v>0.19</v>
      </c>
      <c r="M343" s="1">
        <v>0.04</v>
      </c>
      <c r="N343" s="1">
        <f t="shared" si="43"/>
        <v>98.821929045593365</v>
      </c>
      <c r="O343" s="7">
        <f t="shared" si="48"/>
        <v>0.75923660267183612</v>
      </c>
      <c r="P343" s="7">
        <f t="shared" si="49"/>
        <v>0.50063836142323459</v>
      </c>
      <c r="Q343" s="7">
        <v>3.3098668888071594E-4</v>
      </c>
      <c r="R343" s="7">
        <v>0.46927981922923828</v>
      </c>
      <c r="S343" s="7">
        <v>1.4798529162156073</v>
      </c>
      <c r="T343" s="7">
        <v>4.5227218037191541E-2</v>
      </c>
      <c r="U343" s="7">
        <v>2.4890365701006278E-3</v>
      </c>
      <c r="V343" s="7">
        <v>0.49885029052246088</v>
      </c>
      <c r="W343" s="7">
        <v>0.49757812759617759</v>
      </c>
      <c r="X343" s="7">
        <v>5.326597347853128E-3</v>
      </c>
      <c r="Y343" s="7">
        <v>1.0650077924895362E-3</v>
      </c>
      <c r="AD343" s="7"/>
      <c r="AR343" s="7"/>
      <c r="AS343" s="7"/>
    </row>
    <row r="344" spans="2:45">
      <c r="B344" s="14" t="s">
        <v>221</v>
      </c>
      <c r="C344" s="3" t="s">
        <v>427</v>
      </c>
      <c r="D344" s="2" t="s">
        <v>272</v>
      </c>
      <c r="E344" s="1">
        <v>0.01</v>
      </c>
      <c r="F344" s="1">
        <v>12.08</v>
      </c>
      <c r="G344" s="1">
        <v>55.91</v>
      </c>
      <c r="H344" s="1">
        <v>2.3585058568589208</v>
      </c>
      <c r="I344" s="1">
        <v>0.09</v>
      </c>
      <c r="J344" s="1">
        <v>9.58</v>
      </c>
      <c r="K344" s="1">
        <v>18.847790459468541</v>
      </c>
      <c r="L344" s="1">
        <v>0.25</v>
      </c>
      <c r="M344" s="1">
        <v>0.01</v>
      </c>
      <c r="N344" s="1">
        <f t="shared" si="43"/>
        <v>99.136296316327474</v>
      </c>
      <c r="O344" s="7">
        <f t="shared" si="48"/>
        <v>0.75638642904178111</v>
      </c>
      <c r="P344" s="7">
        <f t="shared" si="49"/>
        <v>0.47535792158442247</v>
      </c>
      <c r="Q344" s="7">
        <v>3.3128150691615944E-4</v>
      </c>
      <c r="R344" s="7">
        <v>0.47165001213737501</v>
      </c>
      <c r="S344" s="7">
        <v>1.4644080255253367</v>
      </c>
      <c r="T344" s="7">
        <v>5.8795142813618639E-2</v>
      </c>
      <c r="U344" s="7">
        <v>2.2421282549177635E-3</v>
      </c>
      <c r="V344" s="7">
        <v>0.47311993512545758</v>
      </c>
      <c r="W344" s="7">
        <v>0.52217206200481969</v>
      </c>
      <c r="X344" s="7">
        <v>7.0149235262367254E-3</v>
      </c>
      <c r="Y344" s="7">
        <v>2.6648910532210072E-4</v>
      </c>
      <c r="AD344" s="7"/>
      <c r="AR344" s="7"/>
      <c r="AS344" s="7"/>
    </row>
    <row r="345" spans="2:45">
      <c r="B345" s="14" t="s">
        <v>221</v>
      </c>
      <c r="C345" s="3" t="s">
        <v>427</v>
      </c>
      <c r="D345" s="2" t="s">
        <v>273</v>
      </c>
      <c r="E345" s="1">
        <v>0.13</v>
      </c>
      <c r="F345" s="1">
        <v>11.9</v>
      </c>
      <c r="G345" s="1">
        <v>56.27</v>
      </c>
      <c r="H345" s="1">
        <v>2.0420392994668437</v>
      </c>
      <c r="I345" s="1">
        <v>0.12</v>
      </c>
      <c r="J345" s="1">
        <v>9.73</v>
      </c>
      <c r="K345" s="1">
        <v>18.842550552560304</v>
      </c>
      <c r="L345" s="1">
        <v>0.23</v>
      </c>
      <c r="M345" s="1">
        <v>0.01</v>
      </c>
      <c r="N345" s="1">
        <f t="shared" si="43"/>
        <v>99.274589852027191</v>
      </c>
      <c r="O345" s="7">
        <f t="shared" si="48"/>
        <v>0.76031371738012821</v>
      </c>
      <c r="P345" s="7">
        <f t="shared" si="49"/>
        <v>0.4793033625576979</v>
      </c>
      <c r="Q345" s="7">
        <v>4.2981543412039082E-3</v>
      </c>
      <c r="R345" s="7">
        <v>0.4637045295128106</v>
      </c>
      <c r="S345" s="7">
        <v>1.470926540919445</v>
      </c>
      <c r="T345" s="7">
        <v>5.0805420186842198E-2</v>
      </c>
      <c r="U345" s="7">
        <v>2.9836003492479291E-3</v>
      </c>
      <c r="V345" s="7">
        <v>0.47957886984156645</v>
      </c>
      <c r="W345" s="7">
        <v>0.52099593790106724</v>
      </c>
      <c r="X345" s="7">
        <v>6.4409841334792843E-3</v>
      </c>
      <c r="Y345" s="7">
        <v>2.6596281433695801E-4</v>
      </c>
      <c r="AD345" s="7"/>
      <c r="AR345" s="7"/>
      <c r="AS345" s="7"/>
    </row>
    <row r="346" spans="2:45">
      <c r="B346" s="14" t="s">
        <v>221</v>
      </c>
      <c r="C346" s="3" t="s">
        <v>427</v>
      </c>
      <c r="D346" s="2" t="s">
        <v>274</v>
      </c>
      <c r="E346" s="1">
        <v>0.1</v>
      </c>
      <c r="F346" s="1">
        <v>11.1</v>
      </c>
      <c r="G346" s="1">
        <v>58.09</v>
      </c>
      <c r="H346" s="1">
        <v>0.71459815343838118</v>
      </c>
      <c r="I346" s="1">
        <v>0.04</v>
      </c>
      <c r="J346" s="1">
        <v>9.18</v>
      </c>
      <c r="K346" s="1">
        <v>19.326996712786279</v>
      </c>
      <c r="L346" s="1">
        <v>0.21</v>
      </c>
      <c r="M346" s="1">
        <v>0.01</v>
      </c>
      <c r="N346" s="1">
        <f t="shared" si="43"/>
        <v>98.771594866224675</v>
      </c>
      <c r="O346" s="7">
        <f t="shared" si="48"/>
        <v>0.778306655946856</v>
      </c>
      <c r="P346" s="7">
        <f t="shared" si="49"/>
        <v>0.45849427228968292</v>
      </c>
      <c r="Q346" s="7">
        <v>3.3440367449247724E-3</v>
      </c>
      <c r="R346" s="7">
        <v>0.43747147694168353</v>
      </c>
      <c r="S346" s="7">
        <v>1.5358465710589524</v>
      </c>
      <c r="T346" s="7">
        <v>1.7982092530319349E-2</v>
      </c>
      <c r="U346" s="7">
        <v>1.0058929895972579E-3</v>
      </c>
      <c r="V346" s="7">
        <v>0.45763819885583368</v>
      </c>
      <c r="W346" s="7">
        <v>0.54049466018824099</v>
      </c>
      <c r="X346" s="7">
        <v>5.9480700545195527E-3</v>
      </c>
      <c r="Y346" s="7">
        <v>2.6900063592887605E-4</v>
      </c>
      <c r="AD346" s="7"/>
      <c r="AR346" s="7"/>
      <c r="AS346" s="7"/>
    </row>
    <row r="347" spans="2:45">
      <c r="B347" s="14" t="s">
        <v>221</v>
      </c>
      <c r="C347" s="3" t="s">
        <v>427</v>
      </c>
      <c r="D347" s="2" t="s">
        <v>275</v>
      </c>
      <c r="E347" s="1">
        <v>0.1</v>
      </c>
      <c r="F347" s="1">
        <v>11.2</v>
      </c>
      <c r="G347" s="1">
        <v>58.21</v>
      </c>
      <c r="H347" s="1">
        <v>0.94321007313419047</v>
      </c>
      <c r="I347" s="1">
        <v>0.04</v>
      </c>
      <c r="J347" s="1">
        <v>9.84</v>
      </c>
      <c r="K347" s="1">
        <v>18.361289190099104</v>
      </c>
      <c r="L347" s="1">
        <v>0.21</v>
      </c>
      <c r="M347" s="1">
        <v>0.03</v>
      </c>
      <c r="N347" s="1">
        <f t="shared" si="43"/>
        <v>98.934499263233306</v>
      </c>
      <c r="O347" s="7">
        <f t="shared" si="48"/>
        <v>0.77711293364479073</v>
      </c>
      <c r="P347" s="7">
        <f t="shared" si="49"/>
        <v>0.48857223392567156</v>
      </c>
      <c r="Q347" s="7">
        <v>3.3226609909673037E-3</v>
      </c>
      <c r="R347" s="7">
        <v>0.43859106310380952</v>
      </c>
      <c r="S347" s="7">
        <v>1.5291815415426995</v>
      </c>
      <c r="T347" s="7">
        <v>2.358314713206866E-2</v>
      </c>
      <c r="U347" s="7">
        <v>9.9946311974436039E-4</v>
      </c>
      <c r="V347" s="7">
        <v>0.48740465959821633</v>
      </c>
      <c r="W347" s="7">
        <v>0.51020557232578434</v>
      </c>
      <c r="X347" s="7">
        <v>5.9100487970677133E-3</v>
      </c>
      <c r="Y347" s="7">
        <v>8.0184338964228176E-4</v>
      </c>
      <c r="AD347" s="7"/>
      <c r="AR347" s="7"/>
      <c r="AS347" s="7"/>
    </row>
    <row r="348" spans="2:45">
      <c r="B348" s="14" t="s">
        <v>221</v>
      </c>
      <c r="C348" s="3" t="s">
        <v>427</v>
      </c>
      <c r="D348" s="2" t="s">
        <v>276</v>
      </c>
      <c r="E348" s="1">
        <v>0.1</v>
      </c>
      <c r="F348" s="1">
        <v>11.75</v>
      </c>
      <c r="G348" s="1">
        <v>57.34</v>
      </c>
      <c r="H348" s="1">
        <v>0.88872266206363559</v>
      </c>
      <c r="I348" s="1">
        <v>0.04</v>
      </c>
      <c r="J348" s="1">
        <v>9.74</v>
      </c>
      <c r="K348" s="1">
        <v>18.490317562564876</v>
      </c>
      <c r="L348" s="1">
        <v>0.23</v>
      </c>
      <c r="M348" s="1">
        <v>0.01</v>
      </c>
      <c r="N348" s="1">
        <f t="shared" si="43"/>
        <v>98.589040224628519</v>
      </c>
      <c r="O348" s="7">
        <f t="shared" si="48"/>
        <v>0.76601097919193839</v>
      </c>
      <c r="P348" s="7">
        <f t="shared" si="49"/>
        <v>0.48427113153728113</v>
      </c>
      <c r="Q348" s="7">
        <v>3.3271182829251347E-3</v>
      </c>
      <c r="R348" s="7">
        <v>0.46074627217300812</v>
      </c>
      <c r="S348" s="7">
        <v>1.5083472800879452</v>
      </c>
      <c r="T348" s="7">
        <v>2.2250603408907388E-2</v>
      </c>
      <c r="U348" s="7">
        <v>1.0008038821447064E-3</v>
      </c>
      <c r="V348" s="7">
        <v>0.48309856032478576</v>
      </c>
      <c r="W348" s="7">
        <v>0.51448012827312184</v>
      </c>
      <c r="X348" s="7">
        <v>6.481593884291573E-3</v>
      </c>
      <c r="Y348" s="7">
        <v>2.6763968287004731E-4</v>
      </c>
      <c r="AD348" s="7"/>
      <c r="AR348" s="7"/>
      <c r="AS348" s="7"/>
    </row>
    <row r="349" spans="2:45">
      <c r="B349" s="14" t="s">
        <v>221</v>
      </c>
      <c r="C349" s="3" t="s">
        <v>427</v>
      </c>
      <c r="D349" s="2" t="s">
        <v>277</v>
      </c>
      <c r="E349" s="1">
        <v>1</v>
      </c>
      <c r="F349" s="1">
        <v>11.48</v>
      </c>
      <c r="G349" s="1">
        <v>58.06</v>
      </c>
      <c r="H349" s="1">
        <v>0</v>
      </c>
      <c r="I349" s="1">
        <v>0.06</v>
      </c>
      <c r="J349" s="1">
        <v>9.7100000000000009</v>
      </c>
      <c r="K349" s="1">
        <v>19.3</v>
      </c>
      <c r="L349" s="1">
        <v>0.23</v>
      </c>
      <c r="M349" s="1">
        <v>0.01</v>
      </c>
      <c r="N349" s="1">
        <f t="shared" si="43"/>
        <v>99.850000000000009</v>
      </c>
      <c r="O349" s="7">
        <f t="shared" si="48"/>
        <v>0.77235337629109768</v>
      </c>
      <c r="P349" s="7">
        <f t="shared" si="49"/>
        <v>0.47280712043113171</v>
      </c>
      <c r="Q349" s="7">
        <v>3.2859484178969778E-2</v>
      </c>
      <c r="R349" s="7">
        <v>0.44458863067080695</v>
      </c>
      <c r="S349" s="7">
        <v>1.5083884151882787</v>
      </c>
      <c r="T349" s="7">
        <v>0</v>
      </c>
      <c r="U349" s="7">
        <v>1.4826298557083267E-3</v>
      </c>
      <c r="V349" s="7">
        <v>0.47565111283187306</v>
      </c>
      <c r="W349" s="7">
        <v>0.53036400893310387</v>
      </c>
      <c r="X349" s="7">
        <v>6.4013904401420008E-3</v>
      </c>
      <c r="Y349" s="7">
        <v>2.643279011169048E-4</v>
      </c>
      <c r="AD349" s="7"/>
      <c r="AR349" s="7"/>
      <c r="AS349" s="7"/>
    </row>
    <row r="350" spans="2:45">
      <c r="B350" s="14" t="s">
        <v>221</v>
      </c>
      <c r="C350" s="3" t="s">
        <v>427</v>
      </c>
      <c r="D350" s="2" t="s">
        <v>278</v>
      </c>
      <c r="E350" s="1">
        <v>0.13</v>
      </c>
      <c r="F350" s="1">
        <v>12.41</v>
      </c>
      <c r="G350" s="1">
        <v>56.71</v>
      </c>
      <c r="H350" s="1">
        <v>0.82889953099897973</v>
      </c>
      <c r="I350" s="1">
        <v>0.04</v>
      </c>
      <c r="J350" s="1">
        <v>9.61</v>
      </c>
      <c r="K350" s="1">
        <v>18.934147074635263</v>
      </c>
      <c r="L350" s="1">
        <v>0.23</v>
      </c>
      <c r="M350" s="1">
        <v>0.01</v>
      </c>
      <c r="N350" s="1">
        <f t="shared" si="43"/>
        <v>98.903046605634259</v>
      </c>
      <c r="O350" s="7">
        <f t="shared" si="48"/>
        <v>0.7540304587305463</v>
      </c>
      <c r="P350" s="7">
        <f t="shared" si="49"/>
        <v>0.4749976381352809</v>
      </c>
      <c r="Q350" s="7">
        <v>4.3041497371719434E-3</v>
      </c>
      <c r="R350" s="7">
        <v>0.48425211194797424</v>
      </c>
      <c r="S350" s="7">
        <v>1.4844961706594557</v>
      </c>
      <c r="T350" s="7">
        <v>2.06515765153652E-2</v>
      </c>
      <c r="U350" s="7">
        <v>9.9592070143023309E-4</v>
      </c>
      <c r="V350" s="7">
        <v>0.47432493133997761</v>
      </c>
      <c r="W350" s="7">
        <v>0.52425883678580898</v>
      </c>
      <c r="X350" s="7">
        <v>6.4499685131079662E-3</v>
      </c>
      <c r="Y350" s="7">
        <v>2.6633379970838529E-4</v>
      </c>
      <c r="AD350" s="7"/>
      <c r="AR350" s="7"/>
      <c r="AS350" s="7"/>
    </row>
    <row r="351" spans="2:45">
      <c r="B351" s="14" t="s">
        <v>221</v>
      </c>
      <c r="C351" s="3" t="s">
        <v>427</v>
      </c>
      <c r="D351" s="2" t="s">
        <v>279</v>
      </c>
      <c r="E351" s="1">
        <v>0.13</v>
      </c>
      <c r="F351" s="1">
        <v>15.09</v>
      </c>
      <c r="G351" s="1">
        <v>54.97</v>
      </c>
      <c r="H351" s="1">
        <v>0.70835833071804444</v>
      </c>
      <c r="I351" s="1">
        <v>0.04</v>
      </c>
      <c r="J351" s="1">
        <v>10.37</v>
      </c>
      <c r="K351" s="1">
        <v>18.592611373979434</v>
      </c>
      <c r="L351" s="1">
        <v>0.2</v>
      </c>
      <c r="M351" s="1">
        <v>0.04</v>
      </c>
      <c r="N351" s="1">
        <f t="shared" si="43"/>
        <v>100.1409697046975</v>
      </c>
      <c r="O351" s="7">
        <f t="shared" si="48"/>
        <v>0.70961859713400666</v>
      </c>
      <c r="P351" s="7">
        <f t="shared" si="49"/>
        <v>0.49855565930535867</v>
      </c>
      <c r="Q351" s="7">
        <v>4.1868642548248325E-3</v>
      </c>
      <c r="R351" s="7">
        <v>0.57278348919960009</v>
      </c>
      <c r="S351" s="7">
        <v>1.3997377657649646</v>
      </c>
      <c r="T351" s="7">
        <v>1.716745159887445E-2</v>
      </c>
      <c r="U351" s="7">
        <v>9.6878246345539294E-4</v>
      </c>
      <c r="V351" s="7">
        <v>0.4978893425649652</v>
      </c>
      <c r="W351" s="7">
        <v>0.50077416324836399</v>
      </c>
      <c r="X351" s="7">
        <v>5.4558354472485429E-3</v>
      </c>
      <c r="Y351" s="7">
        <v>1.036305457703149E-3</v>
      </c>
      <c r="AD351" s="7"/>
      <c r="AR351" s="7"/>
      <c r="AS351" s="7"/>
    </row>
    <row r="352" spans="2:45">
      <c r="B352" s="14" t="s">
        <v>221</v>
      </c>
      <c r="C352" s="3" t="s">
        <v>427</v>
      </c>
      <c r="D352" s="2" t="s">
        <v>280</v>
      </c>
      <c r="E352" s="1">
        <v>0.13</v>
      </c>
      <c r="F352" s="1">
        <v>15.33</v>
      </c>
      <c r="G352" s="1">
        <v>54.12</v>
      </c>
      <c r="H352" s="1">
        <v>0.6597072945887299</v>
      </c>
      <c r="I352" s="1">
        <v>0.06</v>
      </c>
      <c r="J352" s="1">
        <v>10.02</v>
      </c>
      <c r="K352" s="1">
        <v>18.996388112006223</v>
      </c>
      <c r="L352" s="1">
        <v>0.23</v>
      </c>
      <c r="M352" s="1">
        <v>0.01</v>
      </c>
      <c r="N352" s="1">
        <f t="shared" si="43"/>
        <v>99.556095406594949</v>
      </c>
      <c r="O352" s="7">
        <f t="shared" si="48"/>
        <v>0.70311366279687748</v>
      </c>
      <c r="P352" s="7">
        <f t="shared" si="49"/>
        <v>0.48460589103755375</v>
      </c>
      <c r="Q352" s="7">
        <v>4.2137151904568567E-3</v>
      </c>
      <c r="R352" s="7">
        <v>0.585625127859009</v>
      </c>
      <c r="S352" s="7">
        <v>1.3869315528424622</v>
      </c>
      <c r="T352" s="7">
        <v>1.6090902722178058E-2</v>
      </c>
      <c r="U352" s="7">
        <v>1.462493097718423E-3</v>
      </c>
      <c r="V352" s="7">
        <v>0.48417024114412938</v>
      </c>
      <c r="W352" s="7">
        <v>0.51493078114742452</v>
      </c>
      <c r="X352" s="7">
        <v>6.3144481398802544E-3</v>
      </c>
      <c r="Y352" s="7">
        <v>2.6073785674117798E-4</v>
      </c>
      <c r="AD352" s="7"/>
      <c r="AR352" s="7"/>
      <c r="AS352" s="7"/>
    </row>
    <row r="353" spans="2:45">
      <c r="B353" s="14" t="s">
        <v>221</v>
      </c>
      <c r="C353" s="3" t="s">
        <v>427</v>
      </c>
      <c r="D353" s="2" t="s">
        <v>281</v>
      </c>
      <c r="E353" s="1">
        <v>0.16</v>
      </c>
      <c r="F353" s="1">
        <v>15.52</v>
      </c>
      <c r="G353" s="1">
        <v>53.61</v>
      </c>
      <c r="H353" s="1">
        <v>0.91865279360374497</v>
      </c>
      <c r="I353" s="1">
        <v>0.06</v>
      </c>
      <c r="J353" s="1">
        <v>10.130000000000001</v>
      </c>
      <c r="K353" s="1">
        <v>18.843386100631434</v>
      </c>
      <c r="L353" s="1">
        <v>0.22</v>
      </c>
      <c r="M353" s="1">
        <v>0.06</v>
      </c>
      <c r="N353" s="1">
        <f t="shared" si="43"/>
        <v>99.522038894235166</v>
      </c>
      <c r="O353" s="7">
        <f t="shared" si="48"/>
        <v>0.69854591439644831</v>
      </c>
      <c r="P353" s="7">
        <f t="shared" si="49"/>
        <v>0.48935390893453734</v>
      </c>
      <c r="Q353" s="7">
        <v>5.1797678411995701E-3</v>
      </c>
      <c r="R353" s="7">
        <v>0.59215820584825496</v>
      </c>
      <c r="S353" s="7">
        <v>1.372181420409172</v>
      </c>
      <c r="T353" s="7">
        <v>2.2379429432312747E-2</v>
      </c>
      <c r="U353" s="7">
        <v>1.4607043139305005E-3</v>
      </c>
      <c r="V353" s="7">
        <v>0.48888679077951203</v>
      </c>
      <c r="W353" s="7">
        <v>0.51015864822384172</v>
      </c>
      <c r="X353" s="7">
        <v>6.0325194712360147E-3</v>
      </c>
      <c r="Y353" s="7">
        <v>1.5625136805404306E-3</v>
      </c>
      <c r="AD353" s="7"/>
      <c r="AR353" s="7"/>
      <c r="AS353" s="7"/>
    </row>
    <row r="354" spans="2:45">
      <c r="B354" s="14" t="s">
        <v>221</v>
      </c>
      <c r="C354" s="3" t="s">
        <v>427</v>
      </c>
      <c r="D354" s="2" t="s">
        <v>282</v>
      </c>
      <c r="E354" s="1">
        <v>0.08</v>
      </c>
      <c r="F354" s="1">
        <v>15.16</v>
      </c>
      <c r="G354" s="1">
        <v>53.72</v>
      </c>
      <c r="H354" s="1">
        <v>0.83521020347844022</v>
      </c>
      <c r="I354" s="1">
        <v>7.0000000000000007E-2</v>
      </c>
      <c r="J354" s="1">
        <v>10.029999999999999</v>
      </c>
      <c r="K354" s="1">
        <v>18.758468662048703</v>
      </c>
      <c r="L354" s="1">
        <v>0.12</v>
      </c>
      <c r="M354" s="1">
        <v>0.01</v>
      </c>
      <c r="N354" s="1">
        <f t="shared" si="43"/>
        <v>98.783678865527136</v>
      </c>
      <c r="O354" s="7">
        <f t="shared" si="48"/>
        <v>0.70389229118896957</v>
      </c>
      <c r="P354" s="7">
        <f t="shared" si="49"/>
        <v>0.48800359080307654</v>
      </c>
      <c r="Q354" s="7">
        <v>2.6129375193009174E-3</v>
      </c>
      <c r="R354" s="7">
        <v>0.58357134942561806</v>
      </c>
      <c r="S354" s="7">
        <v>1.3872363400089072</v>
      </c>
      <c r="T354" s="7">
        <v>2.0527786721958208E-2</v>
      </c>
      <c r="U354" s="7">
        <v>1.7193244024574291E-3</v>
      </c>
      <c r="V354" s="7">
        <v>0.48836948123624507</v>
      </c>
      <c r="W354" s="7">
        <v>0.51238028872459973</v>
      </c>
      <c r="X354" s="7">
        <v>3.319754920343827E-3</v>
      </c>
      <c r="Y354" s="7">
        <v>2.6273704056972719E-4</v>
      </c>
      <c r="AD354" s="7"/>
      <c r="AR354" s="7"/>
      <c r="AS354" s="7"/>
    </row>
    <row r="355" spans="2:45">
      <c r="B355" s="14" t="s">
        <v>221</v>
      </c>
      <c r="C355" s="3" t="s">
        <v>427</v>
      </c>
      <c r="D355" s="2" t="s">
        <v>283</v>
      </c>
      <c r="E355" s="1">
        <v>0.11</v>
      </c>
      <c r="F355" s="1">
        <v>12.44</v>
      </c>
      <c r="G355" s="1">
        <v>53.79</v>
      </c>
      <c r="H355" s="1">
        <v>2.4029513703157539</v>
      </c>
      <c r="I355" s="1">
        <v>0.04</v>
      </c>
      <c r="J355" s="1">
        <v>10.49</v>
      </c>
      <c r="K355" s="1">
        <v>16.677797897051278</v>
      </c>
      <c r="L355" s="1">
        <v>0.2</v>
      </c>
      <c r="M355" s="1">
        <v>0.03</v>
      </c>
      <c r="N355" s="1">
        <f t="shared" ref="N355:N371" si="50">SUM(E355:M355)</f>
        <v>96.180749267367034</v>
      </c>
      <c r="O355" s="7">
        <f t="shared" si="48"/>
        <v>0.74363489790645099</v>
      </c>
      <c r="P355" s="7">
        <f t="shared" si="49"/>
        <v>0.52857231724185083</v>
      </c>
      <c r="Q355" s="7">
        <v>3.7113261198764482E-3</v>
      </c>
      <c r="R355" s="7">
        <v>0.49466654113245678</v>
      </c>
      <c r="S355" s="7">
        <v>1.4348727646968926</v>
      </c>
      <c r="T355" s="7">
        <v>6.1008270342705728E-2</v>
      </c>
      <c r="U355" s="7">
        <v>1.0148857940954056E-3</v>
      </c>
      <c r="V355" s="7">
        <v>0.52761904892795963</v>
      </c>
      <c r="W355" s="7">
        <v>0.47057747351032186</v>
      </c>
      <c r="X355" s="7">
        <v>5.7154728736371783E-3</v>
      </c>
      <c r="Y355" s="7">
        <v>8.1421660205471607E-4</v>
      </c>
      <c r="AD355" s="7"/>
      <c r="AR355" s="7"/>
      <c r="AS355" s="7"/>
    </row>
    <row r="356" spans="2:45">
      <c r="B356" s="14" t="s">
        <v>221</v>
      </c>
      <c r="C356" s="3" t="s">
        <v>427</v>
      </c>
      <c r="D356" s="2" t="s">
        <v>284</v>
      </c>
      <c r="E356" s="1">
        <v>0.11</v>
      </c>
      <c r="F356" s="1">
        <v>12.85</v>
      </c>
      <c r="G356" s="1">
        <v>55.48</v>
      </c>
      <c r="H356" s="1">
        <v>1.7965903730410886</v>
      </c>
      <c r="I356" s="1">
        <v>0.06</v>
      </c>
      <c r="J356" s="1">
        <v>9.69</v>
      </c>
      <c r="K356" s="1">
        <v>18.923408199302671</v>
      </c>
      <c r="L356" s="1">
        <v>0.25</v>
      </c>
      <c r="M356" s="1">
        <v>0.01</v>
      </c>
      <c r="N356" s="1">
        <f t="shared" si="50"/>
        <v>99.169998572343758</v>
      </c>
      <c r="O356" s="7">
        <f t="shared" si="48"/>
        <v>0.74335041291437309</v>
      </c>
      <c r="P356" s="7">
        <f t="shared" si="49"/>
        <v>0.47720695935217367</v>
      </c>
      <c r="Q356" s="7">
        <v>3.6261038122186035E-3</v>
      </c>
      <c r="R356" s="7">
        <v>0.49923657905961027</v>
      </c>
      <c r="S356" s="7">
        <v>1.4459704432024139</v>
      </c>
      <c r="T356" s="7">
        <v>4.4566026481692944E-2</v>
      </c>
      <c r="U356" s="7">
        <v>1.4873718159231853E-3</v>
      </c>
      <c r="V356" s="7">
        <v>0.47618956129460971</v>
      </c>
      <c r="W356" s="7">
        <v>0.52167845375080146</v>
      </c>
      <c r="X356" s="7">
        <v>6.9802872700721226E-3</v>
      </c>
      <c r="Y356" s="7">
        <v>2.6517331265772025E-4</v>
      </c>
      <c r="AD356" s="7"/>
      <c r="AR356" s="7"/>
      <c r="AS356" s="7"/>
    </row>
    <row r="357" spans="2:45">
      <c r="B357" s="14" t="s">
        <v>221</v>
      </c>
      <c r="C357" s="3" t="s">
        <v>427</v>
      </c>
      <c r="D357" s="2" t="s">
        <v>285</v>
      </c>
      <c r="E357" s="1">
        <v>0.13</v>
      </c>
      <c r="F357" s="1">
        <v>12.73</v>
      </c>
      <c r="G357" s="1">
        <v>56.06</v>
      </c>
      <c r="H357" s="1">
        <v>1.4444294418599279</v>
      </c>
      <c r="I357" s="1">
        <v>0.06</v>
      </c>
      <c r="J357" s="1">
        <v>10.039999999999999</v>
      </c>
      <c r="K357" s="1">
        <v>18.40028648297606</v>
      </c>
      <c r="L357" s="1">
        <v>0.2</v>
      </c>
      <c r="M357" s="1">
        <v>0.04</v>
      </c>
      <c r="N357" s="1">
        <f t="shared" si="50"/>
        <v>99.104715924835986</v>
      </c>
      <c r="O357" s="7">
        <f t="shared" si="48"/>
        <v>0.74710629739962908</v>
      </c>
      <c r="P357" s="7">
        <f t="shared" si="49"/>
        <v>0.49307062937888246</v>
      </c>
      <c r="Q357" s="7">
        <v>4.2788973192085678E-3</v>
      </c>
      <c r="R357" s="7">
        <v>0.49382450701674246</v>
      </c>
      <c r="S357" s="7">
        <v>1.4588714357410595</v>
      </c>
      <c r="T357" s="7">
        <v>3.5776029679942312E-2</v>
      </c>
      <c r="U357" s="7">
        <v>1.4851164619196554E-3</v>
      </c>
      <c r="V357" s="7">
        <v>0.49264124702801954</v>
      </c>
      <c r="W357" s="7">
        <v>0.50648791961611039</v>
      </c>
      <c r="X357" s="7">
        <v>5.5757622527104261E-3</v>
      </c>
      <c r="Y357" s="7">
        <v>1.059084884287162E-3</v>
      </c>
      <c r="AD357" s="7"/>
      <c r="AR357" s="7"/>
      <c r="AS357" s="7"/>
    </row>
    <row r="358" spans="2:45">
      <c r="B358" s="14" t="s">
        <v>221</v>
      </c>
      <c r="C358" s="3" t="s">
        <v>427</v>
      </c>
      <c r="D358" s="2" t="s">
        <v>286</v>
      </c>
      <c r="E358" s="1">
        <v>0.11</v>
      </c>
      <c r="F358" s="1">
        <v>13.04</v>
      </c>
      <c r="G358" s="1">
        <v>55.3</v>
      </c>
      <c r="H358" s="1">
        <v>1.9673341108731501</v>
      </c>
      <c r="I358" s="1">
        <v>0.06</v>
      </c>
      <c r="J358" s="1">
        <v>9.9700000000000006</v>
      </c>
      <c r="K358" s="1">
        <v>18.579771103868111</v>
      </c>
      <c r="L358" s="1">
        <v>0.23</v>
      </c>
      <c r="M358" s="1">
        <v>0</v>
      </c>
      <c r="N358" s="1">
        <f t="shared" si="50"/>
        <v>99.257105214741259</v>
      </c>
      <c r="O358" s="7">
        <f t="shared" si="48"/>
        <v>0.73991531295612833</v>
      </c>
      <c r="P358" s="7">
        <f t="shared" si="49"/>
        <v>0.48889608420533642</v>
      </c>
      <c r="Q358" s="7">
        <v>3.6135902483408148E-3</v>
      </c>
      <c r="R358" s="7">
        <v>0.50486996434178077</v>
      </c>
      <c r="S358" s="7">
        <v>1.4363053123734455</v>
      </c>
      <c r="T358" s="7">
        <v>4.86330648977642E-2</v>
      </c>
      <c r="U358" s="7">
        <v>1.482238945163705E-3</v>
      </c>
      <c r="V358" s="7">
        <v>0.48825862557913574</v>
      </c>
      <c r="W358" s="7">
        <v>0.51043750096637164</v>
      </c>
      <c r="X358" s="7">
        <v>6.399702647997752E-3</v>
      </c>
      <c r="Y358" s="7">
        <v>0</v>
      </c>
      <c r="AD358" s="7"/>
      <c r="AR358" s="7"/>
      <c r="AS358" s="7"/>
    </row>
    <row r="359" spans="2:45">
      <c r="B359" s="14" t="s">
        <v>221</v>
      </c>
      <c r="C359" s="3" t="s">
        <v>427</v>
      </c>
      <c r="D359" s="2" t="s">
        <v>287</v>
      </c>
      <c r="E359" s="1">
        <v>0.11</v>
      </c>
      <c r="F359" s="1">
        <v>12.82</v>
      </c>
      <c r="G359" s="1">
        <v>55.41</v>
      </c>
      <c r="H359" s="1">
        <v>1.6429520668736581</v>
      </c>
      <c r="I359" s="1">
        <v>0.06</v>
      </c>
      <c r="J359" s="1">
        <v>9.5500000000000007</v>
      </c>
      <c r="K359" s="1">
        <v>19.011653638970063</v>
      </c>
      <c r="L359" s="1">
        <v>0.24</v>
      </c>
      <c r="M359" s="1">
        <v>0.06</v>
      </c>
      <c r="N359" s="1">
        <f t="shared" si="50"/>
        <v>98.904605705843721</v>
      </c>
      <c r="O359" s="7">
        <f t="shared" si="48"/>
        <v>0.74355541925626778</v>
      </c>
      <c r="P359" s="7">
        <f t="shared" si="49"/>
        <v>0.47241774908749462</v>
      </c>
      <c r="Q359" s="7">
        <v>3.6384765828658076E-3</v>
      </c>
      <c r="R359" s="7">
        <v>0.49977053388820719</v>
      </c>
      <c r="S359" s="7">
        <v>1.4490736664407255</v>
      </c>
      <c r="T359" s="7">
        <v>4.0893952634390551E-2</v>
      </c>
      <c r="U359" s="7">
        <v>1.4924469354725821E-3</v>
      </c>
      <c r="V359" s="7">
        <v>0.47091097929580727</v>
      </c>
      <c r="W359" s="7">
        <v>0.52589953471515494</v>
      </c>
      <c r="X359" s="7">
        <v>6.7239407820380639E-3</v>
      </c>
      <c r="Y359" s="7">
        <v>1.5964687253381417E-3</v>
      </c>
      <c r="AD359" s="7"/>
      <c r="AR359" s="7"/>
      <c r="AS359" s="7"/>
    </row>
    <row r="360" spans="2:45">
      <c r="B360" s="14" t="s">
        <v>221</v>
      </c>
      <c r="C360" s="3" t="s">
        <v>427</v>
      </c>
      <c r="D360" s="2" t="s">
        <v>288</v>
      </c>
      <c r="E360" s="1">
        <v>0.13</v>
      </c>
      <c r="F360" s="1">
        <v>13.15</v>
      </c>
      <c r="G360" s="1">
        <v>56.84</v>
      </c>
      <c r="H360" s="1">
        <v>0.83156384486042034</v>
      </c>
      <c r="I360" s="1">
        <v>0.06</v>
      </c>
      <c r="J360" s="1">
        <v>10.1</v>
      </c>
      <c r="K360" s="1">
        <v>18.681749695684832</v>
      </c>
      <c r="L360" s="1">
        <v>0.21</v>
      </c>
      <c r="M360" s="1">
        <v>0.03</v>
      </c>
      <c r="N360" s="1">
        <f t="shared" si="50"/>
        <v>100.03331354054525</v>
      </c>
      <c r="O360" s="7">
        <f t="shared" si="48"/>
        <v>0.74356779676224649</v>
      </c>
      <c r="P360" s="7">
        <f t="shared" si="49"/>
        <v>0.49076559800429748</v>
      </c>
      <c r="Q360" s="7">
        <v>4.2335740744694449E-3</v>
      </c>
      <c r="R360" s="7">
        <v>0.50471392400191595</v>
      </c>
      <c r="S360" s="7">
        <v>1.4635019148409376</v>
      </c>
      <c r="T360" s="7">
        <v>2.0378241599729563E-2</v>
      </c>
      <c r="U360" s="7">
        <v>1.4693857042388108E-3</v>
      </c>
      <c r="V360" s="7">
        <v>0.49033594368064953</v>
      </c>
      <c r="W360" s="7">
        <v>0.50878857864651605</v>
      </c>
      <c r="X360" s="7">
        <v>5.7925373747899651E-3</v>
      </c>
      <c r="Y360" s="7">
        <v>7.859000767532875E-4</v>
      </c>
      <c r="AD360" s="7"/>
      <c r="AR360" s="7"/>
      <c r="AS360" s="7"/>
    </row>
    <row r="361" spans="2:45">
      <c r="B361" s="14" t="s">
        <v>221</v>
      </c>
      <c r="C361" s="3" t="s">
        <v>427</v>
      </c>
      <c r="D361" s="2" t="s">
        <v>289</v>
      </c>
      <c r="E361" s="1">
        <v>0.11</v>
      </c>
      <c r="F361" s="1">
        <v>13.51</v>
      </c>
      <c r="G361" s="1">
        <v>56.6</v>
      </c>
      <c r="H361" s="1">
        <v>0.57367023721757437</v>
      </c>
      <c r="I361" s="1">
        <v>0.06</v>
      </c>
      <c r="J361" s="1">
        <v>10.5</v>
      </c>
      <c r="K361" s="1">
        <v>17.963805203620108</v>
      </c>
      <c r="L361" s="1">
        <v>0.22</v>
      </c>
      <c r="M361" s="1">
        <v>0</v>
      </c>
      <c r="N361" s="1">
        <f t="shared" si="50"/>
        <v>99.537475440837682</v>
      </c>
      <c r="O361" s="7">
        <f t="shared" si="48"/>
        <v>0.73756599373570819</v>
      </c>
      <c r="P361" s="7">
        <f t="shared" si="49"/>
        <v>0.51027010742754497</v>
      </c>
      <c r="Q361" s="7">
        <v>3.5822276815625472E-3</v>
      </c>
      <c r="R361" s="7">
        <v>0.51852723499201026</v>
      </c>
      <c r="S361" s="7">
        <v>1.4573113477174737</v>
      </c>
      <c r="T361" s="7">
        <v>1.4058212918705237E-2</v>
      </c>
      <c r="U361" s="7">
        <v>1.4693745043432797E-3</v>
      </c>
      <c r="V361" s="7">
        <v>0.50975130353842246</v>
      </c>
      <c r="W361" s="7">
        <v>0.48923197241372385</v>
      </c>
      <c r="X361" s="7">
        <v>6.0683262337584559E-3</v>
      </c>
      <c r="Y361" s="7">
        <v>0</v>
      </c>
      <c r="AD361" s="7"/>
      <c r="AR361" s="7"/>
      <c r="AS361" s="7"/>
    </row>
    <row r="362" spans="2:45">
      <c r="B362" s="14" t="s">
        <v>221</v>
      </c>
      <c r="C362" s="3" t="s">
        <v>427</v>
      </c>
      <c r="D362" s="2" t="s">
        <v>290</v>
      </c>
      <c r="E362" s="1">
        <v>0.08</v>
      </c>
      <c r="F362" s="1">
        <v>14.81</v>
      </c>
      <c r="G362" s="1">
        <v>54.6</v>
      </c>
      <c r="H362" s="1">
        <v>1.0656753956822425</v>
      </c>
      <c r="I362" s="1">
        <v>7.0000000000000007E-2</v>
      </c>
      <c r="J362" s="1">
        <v>10.53</v>
      </c>
      <c r="K362" s="1">
        <v>18.011093544351642</v>
      </c>
      <c r="L362" s="1">
        <v>0.2</v>
      </c>
      <c r="M362" s="1">
        <v>0.06</v>
      </c>
      <c r="N362" s="1">
        <f t="shared" si="50"/>
        <v>99.426768940033895</v>
      </c>
      <c r="O362" s="7">
        <f t="shared" si="48"/>
        <v>0.71208015210165765</v>
      </c>
      <c r="P362" s="7">
        <f t="shared" si="49"/>
        <v>0.51032610975215364</v>
      </c>
      <c r="Q362" s="7">
        <v>2.5935944099255027E-3</v>
      </c>
      <c r="R362" s="7">
        <v>0.56587805959024085</v>
      </c>
      <c r="S362" s="7">
        <v>1.3995232967971065</v>
      </c>
      <c r="T362" s="7">
        <v>2.5998261690308055E-2</v>
      </c>
      <c r="U362" s="7">
        <v>1.7065965512467153E-3</v>
      </c>
      <c r="V362" s="7">
        <v>0.50891938209077081</v>
      </c>
      <c r="W362" s="7">
        <v>0.48832409098556062</v>
      </c>
      <c r="X362" s="7">
        <v>5.4919656134946766E-3</v>
      </c>
      <c r="Y362" s="7">
        <v>1.5647522713463035E-3</v>
      </c>
      <c r="AD362" s="7"/>
      <c r="AR362" s="7"/>
      <c r="AS362" s="7"/>
    </row>
    <row r="363" spans="2:45">
      <c r="B363" s="14" t="s">
        <v>221</v>
      </c>
      <c r="C363" s="3" t="s">
        <v>427</v>
      </c>
      <c r="D363" s="2" t="s">
        <v>291</v>
      </c>
      <c r="E363" s="1">
        <v>0.13</v>
      </c>
      <c r="F363" s="1">
        <v>15.02</v>
      </c>
      <c r="G363" s="1">
        <v>54.79</v>
      </c>
      <c r="H363" s="1">
        <v>0.81805700478188248</v>
      </c>
      <c r="I363" s="1">
        <v>0.06</v>
      </c>
      <c r="J363" s="1">
        <v>10.6</v>
      </c>
      <c r="K363" s="1">
        <v>18.083903299117168</v>
      </c>
      <c r="L363" s="1">
        <v>0.23</v>
      </c>
      <c r="M363" s="1">
        <v>0.06</v>
      </c>
      <c r="N363" s="1">
        <f t="shared" si="50"/>
        <v>99.791960303899046</v>
      </c>
      <c r="O363" s="7">
        <f t="shared" si="48"/>
        <v>0.70990076478241504</v>
      </c>
      <c r="P363" s="7">
        <f t="shared" si="49"/>
        <v>0.51097364798989742</v>
      </c>
      <c r="Q363" s="7">
        <v>4.194441760351904E-3</v>
      </c>
      <c r="R363" s="7">
        <v>0.57115827285143606</v>
      </c>
      <c r="S363" s="7">
        <v>1.397679295517356</v>
      </c>
      <c r="T363" s="7">
        <v>1.9861940730304894E-2</v>
      </c>
      <c r="U363" s="7">
        <v>1.4558036900997756E-3</v>
      </c>
      <c r="V363" s="7">
        <v>0.50985329123295287</v>
      </c>
      <c r="W363" s="7">
        <v>0.48795411671978239</v>
      </c>
      <c r="X363" s="7">
        <v>6.2855660087027697E-3</v>
      </c>
      <c r="Y363" s="7">
        <v>1.5572714890129161E-3</v>
      </c>
      <c r="AD363" s="7"/>
      <c r="AR363" s="7"/>
      <c r="AS363" s="7"/>
    </row>
    <row r="364" spans="2:45">
      <c r="B364" s="14" t="s">
        <v>221</v>
      </c>
      <c r="C364" s="3" t="s">
        <v>427</v>
      </c>
      <c r="D364" s="2" t="s">
        <v>292</v>
      </c>
      <c r="E364" s="1">
        <v>0.21</v>
      </c>
      <c r="F364" s="1">
        <v>14.19</v>
      </c>
      <c r="G364" s="1">
        <v>55.55</v>
      </c>
      <c r="H364" s="1">
        <v>0.74296562865190963</v>
      </c>
      <c r="I364" s="1">
        <v>7.0000000000000007E-2</v>
      </c>
      <c r="J364" s="1">
        <v>10.45</v>
      </c>
      <c r="K364" s="1">
        <v>18.321471346222587</v>
      </c>
      <c r="L364" s="1">
        <v>0.21</v>
      </c>
      <c r="M364" s="1">
        <v>0.06</v>
      </c>
      <c r="N364" s="1">
        <f t="shared" si="50"/>
        <v>99.804436974874491</v>
      </c>
      <c r="O364" s="7">
        <f t="shared" si="48"/>
        <v>0.72422626054510497</v>
      </c>
      <c r="P364" s="7">
        <f t="shared" si="49"/>
        <v>0.50414944760696712</v>
      </c>
      <c r="Q364" s="7">
        <v>6.804043959866086E-3</v>
      </c>
      <c r="R364" s="7">
        <v>0.54185855468005906</v>
      </c>
      <c r="S364" s="7">
        <v>1.4230078454025501</v>
      </c>
      <c r="T364" s="7">
        <v>1.8114395113987491E-2</v>
      </c>
      <c r="U364" s="7">
        <v>1.7055584418363477E-3</v>
      </c>
      <c r="V364" s="7">
        <v>0.50474572825817199</v>
      </c>
      <c r="W364" s="7">
        <v>0.49643701756062286</v>
      </c>
      <c r="X364" s="7">
        <v>5.7630561381976485E-3</v>
      </c>
      <c r="Y364" s="7">
        <v>1.5638004447083133E-3</v>
      </c>
      <c r="AD364" s="7"/>
      <c r="AR364" s="7"/>
      <c r="AS364" s="7"/>
    </row>
    <row r="365" spans="2:45">
      <c r="B365" s="14" t="s">
        <v>221</v>
      </c>
      <c r="C365" s="3" t="s">
        <v>427</v>
      </c>
      <c r="D365" s="2" t="s">
        <v>293</v>
      </c>
      <c r="E365" s="1">
        <v>0.11</v>
      </c>
      <c r="F365" s="1">
        <v>14.57</v>
      </c>
      <c r="G365" s="1">
        <v>54.88</v>
      </c>
      <c r="H365" s="1">
        <v>0.81418468687031209</v>
      </c>
      <c r="I365" s="1">
        <v>7.0000000000000007E-2</v>
      </c>
      <c r="J365" s="1">
        <v>10.37</v>
      </c>
      <c r="K365" s="1">
        <v>18.237387653413766</v>
      </c>
      <c r="L365" s="1">
        <v>0.2</v>
      </c>
      <c r="M365" s="1">
        <v>0.04</v>
      </c>
      <c r="N365" s="1">
        <f t="shared" si="50"/>
        <v>99.291572340284077</v>
      </c>
      <c r="O365" s="7">
        <f t="shared" si="48"/>
        <v>0.71645842347276933</v>
      </c>
      <c r="P365" s="7">
        <f t="shared" si="49"/>
        <v>0.50337823143328897</v>
      </c>
      <c r="Q365" s="7">
        <v>3.5772520042512447E-3</v>
      </c>
      <c r="R365" s="7">
        <v>0.55843435067042779</v>
      </c>
      <c r="S365" s="7">
        <v>1.4110628832450962</v>
      </c>
      <c r="T365" s="7">
        <v>1.9924483773253954E-2</v>
      </c>
      <c r="U365" s="7">
        <v>1.7118891513596879E-3</v>
      </c>
      <c r="V365" s="7">
        <v>0.50274082381981577</v>
      </c>
      <c r="W365" s="7">
        <v>0.49599291639048637</v>
      </c>
      <c r="X365" s="7">
        <v>5.5089976283579367E-3</v>
      </c>
      <c r="Y365" s="7">
        <v>1.0464033169512413E-3</v>
      </c>
      <c r="AD365" s="7"/>
      <c r="AR365" s="7"/>
      <c r="AS365" s="7"/>
    </row>
    <row r="366" spans="2:45">
      <c r="B366" s="14" t="s">
        <v>221</v>
      </c>
      <c r="C366" s="3" t="s">
        <v>427</v>
      </c>
      <c r="D366" s="2" t="s">
        <v>294</v>
      </c>
      <c r="E366" s="1">
        <v>0.11</v>
      </c>
      <c r="F366" s="1">
        <v>14.14</v>
      </c>
      <c r="G366" s="1">
        <v>55.45</v>
      </c>
      <c r="H366" s="1">
        <v>0.86703212111412764</v>
      </c>
      <c r="I366" s="1">
        <v>7.0000000000000007E-2</v>
      </c>
      <c r="J366" s="1">
        <v>10.29</v>
      </c>
      <c r="K366" s="1">
        <v>18.379834950155185</v>
      </c>
      <c r="L366" s="1">
        <v>0.2</v>
      </c>
      <c r="M366" s="1">
        <v>0.03</v>
      </c>
      <c r="N366" s="1">
        <f t="shared" si="50"/>
        <v>99.536867071269299</v>
      </c>
      <c r="O366" s="7">
        <f t="shared" si="48"/>
        <v>0.72457125308548509</v>
      </c>
      <c r="P366" s="7">
        <f t="shared" si="49"/>
        <v>0.49949706906239016</v>
      </c>
      <c r="Q366" s="7">
        <v>3.5782036609062961E-3</v>
      </c>
      <c r="R366" s="7">
        <v>0.54209762262571359</v>
      </c>
      <c r="S366" s="7">
        <v>1.4260978860078319</v>
      </c>
      <c r="T366" s="7">
        <v>2.1223394913888249E-2</v>
      </c>
      <c r="U366" s="7">
        <v>1.7123445653762753E-3</v>
      </c>
      <c r="V366" s="7">
        <v>0.49899511135589736</v>
      </c>
      <c r="W366" s="7">
        <v>0.49999996241413491</v>
      </c>
      <c r="X366" s="7">
        <v>5.5104631874657263E-3</v>
      </c>
      <c r="Y366" s="7">
        <v>7.850112687860099E-4</v>
      </c>
      <c r="AD366" s="7"/>
      <c r="AR366" s="7"/>
      <c r="AS366" s="7"/>
    </row>
    <row r="367" spans="2:45">
      <c r="B367" s="14" t="s">
        <v>221</v>
      </c>
      <c r="C367" s="3" t="s">
        <v>427</v>
      </c>
      <c r="D367" s="2" t="s">
        <v>295</v>
      </c>
      <c r="E367" s="1">
        <v>0.11</v>
      </c>
      <c r="F367" s="1">
        <v>13.54</v>
      </c>
      <c r="G367" s="1">
        <v>56.63</v>
      </c>
      <c r="H367" s="1">
        <v>0.65553576580609085</v>
      </c>
      <c r="I367" s="1">
        <v>0.06</v>
      </c>
      <c r="J367" s="1">
        <v>10.33</v>
      </c>
      <c r="K367" s="1">
        <v>18.310141699539358</v>
      </c>
      <c r="L367" s="1">
        <v>0.22</v>
      </c>
      <c r="M367" s="1">
        <v>0.03</v>
      </c>
      <c r="N367" s="1">
        <f t="shared" si="50"/>
        <v>99.885677465345452</v>
      </c>
      <c r="O367" s="7">
        <f t="shared" si="48"/>
        <v>0.73723908667490712</v>
      </c>
      <c r="P367" s="7">
        <f t="shared" si="49"/>
        <v>0.50141675828613752</v>
      </c>
      <c r="Q367" s="7">
        <v>3.5752023524644704E-3</v>
      </c>
      <c r="R367" s="7">
        <v>0.51865949073318285</v>
      </c>
      <c r="S367" s="7">
        <v>1.4552242356165102</v>
      </c>
      <c r="T367" s="7">
        <v>1.6032883299814671E-2</v>
      </c>
      <c r="U367" s="7">
        <v>1.4664928227811429E-3</v>
      </c>
      <c r="V367" s="7">
        <v>0.50051466796651323</v>
      </c>
      <c r="W367" s="7">
        <v>0.49768624912547299</v>
      </c>
      <c r="X367" s="7">
        <v>6.056425262447763E-3</v>
      </c>
      <c r="Y367" s="7">
        <v>7.8435282081288943E-4</v>
      </c>
      <c r="AD367" s="7"/>
      <c r="AR367" s="7"/>
      <c r="AS367" s="7"/>
    </row>
    <row r="368" spans="2:45">
      <c r="B368" s="14" t="s">
        <v>221</v>
      </c>
      <c r="C368" s="3" t="s">
        <v>427</v>
      </c>
      <c r="D368" s="2" t="s">
        <v>296</v>
      </c>
      <c r="E368" s="1">
        <v>0.13</v>
      </c>
      <c r="F368" s="1">
        <v>14.36</v>
      </c>
      <c r="G368" s="1">
        <v>55.44</v>
      </c>
      <c r="H368" s="1">
        <v>12.552718990456757</v>
      </c>
      <c r="I368" s="1">
        <v>7.0000000000000007E-2</v>
      </c>
      <c r="J368" s="1">
        <v>19.21</v>
      </c>
      <c r="K368" s="1">
        <v>7.9149252289598042</v>
      </c>
      <c r="L368" s="1">
        <v>0.21</v>
      </c>
      <c r="M368" s="1">
        <v>0.04</v>
      </c>
      <c r="N368" s="1">
        <f t="shared" si="50"/>
        <v>109.92764421941654</v>
      </c>
      <c r="O368" s="7">
        <f t="shared" si="48"/>
        <v>0.7214432437328917</v>
      </c>
      <c r="P368" s="7">
        <f t="shared" si="49"/>
        <v>0.81225819049555059</v>
      </c>
      <c r="Q368" s="7">
        <v>3.6843770356062128E-3</v>
      </c>
      <c r="R368" s="7">
        <v>0.47965709956533908</v>
      </c>
      <c r="S368" s="7">
        <v>1.2422795929534218</v>
      </c>
      <c r="T368" s="7">
        <v>0.26771075485515716</v>
      </c>
      <c r="U368" s="7">
        <v>1.4918992774353027E-3</v>
      </c>
      <c r="V368" s="7">
        <v>0.81162725933803614</v>
      </c>
      <c r="W368" s="7">
        <v>0.18759597883315482</v>
      </c>
      <c r="X368" s="7">
        <v>5.0411050583168146E-3</v>
      </c>
      <c r="Y368" s="7">
        <v>9.1193308353260864E-4</v>
      </c>
      <c r="AD368" s="7"/>
      <c r="AR368" s="7"/>
      <c r="AS368" s="7"/>
    </row>
    <row r="369" spans="2:45">
      <c r="B369" s="14" t="s">
        <v>221</v>
      </c>
      <c r="C369" s="3" t="s">
        <v>427</v>
      </c>
      <c r="D369" s="2" t="s">
        <v>297</v>
      </c>
      <c r="E369" s="1">
        <v>0.13</v>
      </c>
      <c r="F369" s="1">
        <v>14.2</v>
      </c>
      <c r="G369" s="1">
        <v>55.37</v>
      </c>
      <c r="H369" s="1">
        <v>13.458635320965296</v>
      </c>
      <c r="I369" s="1">
        <v>0.06</v>
      </c>
      <c r="J369" s="1">
        <v>19.59</v>
      </c>
      <c r="K369" s="1">
        <v>7.4797717393310217</v>
      </c>
      <c r="L369" s="1">
        <v>0.24</v>
      </c>
      <c r="M369" s="1">
        <v>0.01</v>
      </c>
      <c r="N369" s="1">
        <f t="shared" si="50"/>
        <v>110.53840706029634</v>
      </c>
      <c r="O369" s="7">
        <f t="shared" si="48"/>
        <v>0.72343664627695325</v>
      </c>
      <c r="P369" s="7">
        <f t="shared" si="49"/>
        <v>0.8235936056737605</v>
      </c>
      <c r="Q369" s="7">
        <v>3.6624367707545663E-3</v>
      </c>
      <c r="R369" s="7">
        <v>0.47148822425437309</v>
      </c>
      <c r="S369" s="7">
        <v>1.2333226912457551</v>
      </c>
      <c r="T369" s="7">
        <v>0.28532189936113284</v>
      </c>
      <c r="U369" s="7">
        <v>1.2711557986143736E-3</v>
      </c>
      <c r="V369" s="7">
        <v>0.82275355008735485</v>
      </c>
      <c r="W369" s="7">
        <v>0.17622646192267233</v>
      </c>
      <c r="X369" s="7">
        <v>5.7269549164378798E-3</v>
      </c>
      <c r="Y369" s="7">
        <v>2.2662564290518438E-4</v>
      </c>
      <c r="AD369" s="7"/>
      <c r="AR369" s="7"/>
      <c r="AS369" s="7"/>
    </row>
    <row r="370" spans="2:45">
      <c r="B370" s="14" t="s">
        <v>221</v>
      </c>
      <c r="C370" s="3" t="s">
        <v>427</v>
      </c>
      <c r="D370" s="2" t="s">
        <v>298</v>
      </c>
      <c r="E370" s="1">
        <v>0.13</v>
      </c>
      <c r="F370" s="1">
        <v>13.86</v>
      </c>
      <c r="G370" s="1">
        <v>55.37</v>
      </c>
      <c r="H370" s="1">
        <v>12.700908281699899</v>
      </c>
      <c r="I370" s="1">
        <v>0.06</v>
      </c>
      <c r="J370" s="1">
        <v>19.14</v>
      </c>
      <c r="K370" s="1">
        <v>7.7115828729227394</v>
      </c>
      <c r="L370" s="1">
        <v>0.23</v>
      </c>
      <c r="M370" s="1">
        <v>0.01</v>
      </c>
      <c r="N370" s="1">
        <f t="shared" si="50"/>
        <v>109.21249115462264</v>
      </c>
      <c r="O370" s="7">
        <f t="shared" si="48"/>
        <v>0.72825913417123389</v>
      </c>
      <c r="P370" s="7">
        <f t="shared" si="49"/>
        <v>0.81564662642781749</v>
      </c>
      <c r="Q370" s="7">
        <v>3.7132204483757351E-3</v>
      </c>
      <c r="R370" s="7">
        <v>0.46658023127311793</v>
      </c>
      <c r="S370" s="7">
        <v>1.250424054593577</v>
      </c>
      <c r="T370" s="7">
        <v>0.27299170971809072</v>
      </c>
      <c r="U370" s="7">
        <v>1.2887817592312479E-3</v>
      </c>
      <c r="V370" s="7">
        <v>0.8150004717054351</v>
      </c>
      <c r="W370" s="7">
        <v>0.18420732895057662</v>
      </c>
      <c r="X370" s="7">
        <v>5.5644334971460983E-3</v>
      </c>
      <c r="Y370" s="7">
        <v>2.2976805444983907E-4</v>
      </c>
      <c r="AD370" s="7"/>
      <c r="AR370" s="7"/>
      <c r="AS370" s="7"/>
    </row>
    <row r="371" spans="2:45">
      <c r="B371" s="14" t="s">
        <v>221</v>
      </c>
      <c r="C371" s="3" t="s">
        <v>427</v>
      </c>
      <c r="D371" s="2" t="s">
        <v>299</v>
      </c>
      <c r="E371" s="1">
        <v>0.11</v>
      </c>
      <c r="F371" s="1">
        <v>14.22</v>
      </c>
      <c r="G371" s="1">
        <v>55.45</v>
      </c>
      <c r="H371" s="1">
        <v>13.365644880686457</v>
      </c>
      <c r="I371" s="1">
        <v>0.06</v>
      </c>
      <c r="J371" s="1">
        <v>19.55</v>
      </c>
      <c r="K371" s="1">
        <v>7.5234455614519469</v>
      </c>
      <c r="L371" s="1">
        <v>0.23</v>
      </c>
      <c r="M371" s="1">
        <v>0.01</v>
      </c>
      <c r="N371" s="1">
        <f t="shared" si="50"/>
        <v>110.51909044213842</v>
      </c>
      <c r="O371" s="7">
        <f t="shared" si="48"/>
        <v>0.72344391361962268</v>
      </c>
      <c r="P371" s="7">
        <f t="shared" si="49"/>
        <v>0.82244788241803934</v>
      </c>
      <c r="Q371" s="7">
        <v>3.0999960059141492E-3</v>
      </c>
      <c r="R371" s="7">
        <v>0.47230633219663176</v>
      </c>
      <c r="S371" s="7">
        <v>1.2355075813507927</v>
      </c>
      <c r="T371" s="7">
        <v>0.28344295341255155</v>
      </c>
      <c r="U371" s="7">
        <v>1.2715705140967928E-3</v>
      </c>
      <c r="V371" s="7">
        <v>0.82134147994100892</v>
      </c>
      <c r="W371" s="7">
        <v>0.17731326463225505</v>
      </c>
      <c r="X371" s="7">
        <v>5.4901223670670365E-3</v>
      </c>
      <c r="Y371" s="7">
        <v>2.2669957968219346E-4</v>
      </c>
      <c r="AD371" s="7"/>
      <c r="AR371" s="7"/>
      <c r="AS371" s="7"/>
    </row>
    <row r="372" spans="2:45">
      <c r="B372" s="14" t="s">
        <v>300</v>
      </c>
      <c r="C372" s="3" t="s">
        <v>427</v>
      </c>
      <c r="D372" s="2" t="s">
        <v>301</v>
      </c>
      <c r="E372" s="1">
        <v>4.1099999999999998E-2</v>
      </c>
      <c r="F372" s="1">
        <v>10.48</v>
      </c>
      <c r="G372" s="1">
        <v>59.27</v>
      </c>
      <c r="H372" s="1">
        <v>2.5213921063677289</v>
      </c>
      <c r="I372" s="1">
        <v>0.14130000000000001</v>
      </c>
      <c r="J372" s="1">
        <v>11.72</v>
      </c>
      <c r="K372" s="1">
        <v>15.830485538715875</v>
      </c>
      <c r="L372" s="1">
        <v>8.9399999999999993E-2</v>
      </c>
      <c r="M372" s="1">
        <v>7.8600000000000003E-2</v>
      </c>
      <c r="N372" s="1">
        <f t="shared" ref="N372:N377" si="51">SUM(E372:M372)</f>
        <v>100.1722776450836</v>
      </c>
      <c r="O372" s="7">
        <f t="shared" ref="O372:O405" si="52">S372/(S372+R372)</f>
        <v>0.7914044075666048</v>
      </c>
      <c r="P372" s="7">
        <f t="shared" ref="P372:P405" si="53">V372/(V372+W372)</f>
        <v>0.56891582153389442</v>
      </c>
      <c r="Q372" s="7">
        <v>1.3386671478495158E-3</v>
      </c>
      <c r="R372" s="7">
        <v>0.40229792168693196</v>
      </c>
      <c r="S372" s="7">
        <v>1.5263042936996951</v>
      </c>
      <c r="T372" s="7">
        <v>6.1798576304175512E-2</v>
      </c>
      <c r="U372" s="7">
        <v>3.4609370067490148E-3</v>
      </c>
      <c r="V372" s="7">
        <v>0.56907163743956313</v>
      </c>
      <c r="W372" s="7">
        <v>0.43120224474084196</v>
      </c>
      <c r="X372" s="7">
        <v>2.4663462192745008E-3</v>
      </c>
      <c r="Y372" s="7">
        <v>2.0593757549191155E-3</v>
      </c>
      <c r="AD372" s="7"/>
      <c r="AR372" s="7"/>
      <c r="AS372" s="7"/>
    </row>
    <row r="373" spans="2:45">
      <c r="B373" s="14" t="s">
        <v>300</v>
      </c>
      <c r="C373" s="3" t="s">
        <v>427</v>
      </c>
      <c r="D373" s="2" t="s">
        <v>302</v>
      </c>
      <c r="E373" s="1">
        <v>3.7699999999999997E-2</v>
      </c>
      <c r="F373" s="1">
        <v>10.47</v>
      </c>
      <c r="G373" s="1">
        <v>59.02</v>
      </c>
      <c r="H373" s="1">
        <v>3.7115754881672269</v>
      </c>
      <c r="I373" s="1">
        <v>0.10580000000000001</v>
      </c>
      <c r="J373" s="1">
        <v>11.69</v>
      </c>
      <c r="K373" s="1">
        <v>16.277736501032898</v>
      </c>
      <c r="L373" s="1">
        <v>8.9399999999999993E-2</v>
      </c>
      <c r="M373" s="1">
        <v>2.0899999999999998E-2</v>
      </c>
      <c r="N373" s="1">
        <f t="shared" si="51"/>
        <v>101.42311198920012</v>
      </c>
      <c r="O373" s="7">
        <f t="shared" si="52"/>
        <v>0.79086369769158105</v>
      </c>
      <c r="P373" s="7">
        <f t="shared" si="53"/>
        <v>0.56143927206235833</v>
      </c>
      <c r="Q373" s="7">
        <v>1.2155342342086018E-3</v>
      </c>
      <c r="R373" s="7">
        <v>0.39785814088946925</v>
      </c>
      <c r="S373" s="7">
        <v>1.5045286590011449</v>
      </c>
      <c r="T373" s="7">
        <v>9.0051601337336251E-2</v>
      </c>
      <c r="U373" s="7">
        <v>2.5652651518159393E-3</v>
      </c>
      <c r="V373" s="7">
        <v>0.56188689270217052</v>
      </c>
      <c r="W373" s="7">
        <v>0.43891038077349487</v>
      </c>
      <c r="X373" s="7">
        <v>2.4414571287261371E-3</v>
      </c>
      <c r="Y373" s="7">
        <v>5.4206878163366062E-4</v>
      </c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R373" s="7"/>
      <c r="AS373" s="7"/>
    </row>
    <row r="374" spans="2:45">
      <c r="B374" s="14" t="s">
        <v>300</v>
      </c>
      <c r="C374" s="3" t="s">
        <v>427</v>
      </c>
      <c r="D374" s="2" t="s">
        <v>303</v>
      </c>
      <c r="E374" s="1">
        <v>8.8999999999999999E-3</v>
      </c>
      <c r="F374" s="1">
        <v>10.49</v>
      </c>
      <c r="G374" s="1">
        <v>60.55</v>
      </c>
      <c r="H374" s="1">
        <v>2.3389575279611647</v>
      </c>
      <c r="I374" s="1">
        <v>0.1414</v>
      </c>
      <c r="J374" s="1">
        <v>12.87</v>
      </c>
      <c r="K374" s="1">
        <v>14.147069580190829</v>
      </c>
      <c r="L374" s="1">
        <v>0.153</v>
      </c>
      <c r="M374" s="1">
        <v>0.1017</v>
      </c>
      <c r="N374" s="1">
        <f t="shared" si="51"/>
        <v>100.80102710815201</v>
      </c>
      <c r="O374" s="7">
        <f t="shared" si="52"/>
        <v>0.79475412442561533</v>
      </c>
      <c r="P374" s="7">
        <f t="shared" si="53"/>
        <v>0.6185648950943673</v>
      </c>
      <c r="Q374" s="7">
        <v>2.8605118517923604E-4</v>
      </c>
      <c r="R374" s="7">
        <v>0.39736073994747617</v>
      </c>
      <c r="S374" s="7">
        <v>1.5386622804199452</v>
      </c>
      <c r="T374" s="7">
        <v>5.6569635200930612E-2</v>
      </c>
      <c r="U374" s="7">
        <v>3.4176210306444948E-3</v>
      </c>
      <c r="V374" s="7">
        <v>0.61665298386666689</v>
      </c>
      <c r="W374" s="7">
        <v>0.38025613392701457</v>
      </c>
      <c r="X374" s="7">
        <v>4.1651525757758793E-3</v>
      </c>
      <c r="Y374" s="7">
        <v>2.6294018463673768E-3</v>
      </c>
      <c r="AD374" s="7"/>
      <c r="AR374" s="7"/>
      <c r="AS374" s="7"/>
    </row>
    <row r="375" spans="2:45">
      <c r="B375" s="14" t="s">
        <v>300</v>
      </c>
      <c r="C375" s="3" t="s">
        <v>427</v>
      </c>
      <c r="D375" s="2" t="s">
        <v>304</v>
      </c>
      <c r="E375" s="1">
        <v>0.05</v>
      </c>
      <c r="F375" s="1">
        <v>8.8000000000000007</v>
      </c>
      <c r="G375" s="1">
        <v>60.38</v>
      </c>
      <c r="H375" s="1">
        <v>4.145880959535269</v>
      </c>
      <c r="I375" s="1">
        <v>0.12</v>
      </c>
      <c r="J375" s="1">
        <v>14.02</v>
      </c>
      <c r="K375" s="1">
        <v>11.860259413268118</v>
      </c>
      <c r="L375" s="1">
        <v>0.09</v>
      </c>
      <c r="M375" s="1">
        <v>0</v>
      </c>
      <c r="N375" s="1">
        <f t="shared" si="51"/>
        <v>99.46614037280338</v>
      </c>
      <c r="O375" s="7">
        <f t="shared" si="52"/>
        <v>0.82152052173724888</v>
      </c>
      <c r="P375" s="7">
        <f t="shared" si="53"/>
        <v>0.67816714955873181</v>
      </c>
      <c r="Q375" s="7">
        <v>1.625747694003338E-3</v>
      </c>
      <c r="R375" s="7">
        <v>0.33722637734759003</v>
      </c>
      <c r="S375" s="7">
        <v>1.5522142498327367</v>
      </c>
      <c r="T375" s="7">
        <v>0.10143953925362315</v>
      </c>
      <c r="U375" s="7">
        <v>2.9341690890217552E-3</v>
      </c>
      <c r="V375" s="7">
        <v>0.6795786110869696</v>
      </c>
      <c r="W375" s="7">
        <v>0.32250267747021893</v>
      </c>
      <c r="X375" s="7">
        <v>2.4786282258364217E-3</v>
      </c>
      <c r="Y375" s="7">
        <v>0</v>
      </c>
      <c r="AD375" s="7"/>
      <c r="AR375" s="7"/>
      <c r="AS375" s="7"/>
    </row>
    <row r="376" spans="2:45">
      <c r="B376" s="14" t="s">
        <v>300</v>
      </c>
      <c r="C376" s="3" t="s">
        <v>427</v>
      </c>
      <c r="D376" s="2" t="s">
        <v>305</v>
      </c>
      <c r="E376" s="1">
        <v>0.01</v>
      </c>
      <c r="F376" s="1">
        <v>8.83</v>
      </c>
      <c r="G376" s="1">
        <v>61.27</v>
      </c>
      <c r="H376" s="1">
        <v>4.7990787580131604</v>
      </c>
      <c r="I376" s="1">
        <v>7.0000000000000007E-2</v>
      </c>
      <c r="J376" s="1">
        <v>14.57</v>
      </c>
      <c r="K376" s="1">
        <v>11.334802476041643</v>
      </c>
      <c r="L376" s="1">
        <v>7.0000000000000007E-2</v>
      </c>
      <c r="M376" s="1">
        <v>0.12</v>
      </c>
      <c r="N376" s="1">
        <f t="shared" si="51"/>
        <v>101.07388123405481</v>
      </c>
      <c r="O376" s="7">
        <f t="shared" si="52"/>
        <v>0.82316104472086837</v>
      </c>
      <c r="P376" s="7">
        <f t="shared" si="53"/>
        <v>0.69617657312602921</v>
      </c>
      <c r="Q376" s="7">
        <v>3.1956277405403627E-4</v>
      </c>
      <c r="R376" s="7">
        <v>0.33256198885770816</v>
      </c>
      <c r="S376" s="7">
        <v>1.5480303745883175</v>
      </c>
      <c r="T376" s="7">
        <v>0.11540413158851059</v>
      </c>
      <c r="U376" s="7">
        <v>1.6821897086772837E-3</v>
      </c>
      <c r="V376" s="7">
        <v>0.69410357274846701</v>
      </c>
      <c r="W376" s="7">
        <v>0.30291873386513551</v>
      </c>
      <c r="X376" s="7">
        <v>1.8946978476186689E-3</v>
      </c>
      <c r="Y376" s="7">
        <v>3.0847480215112997E-3</v>
      </c>
      <c r="AD376" s="7"/>
      <c r="AR376" s="7"/>
      <c r="AS376" s="7"/>
    </row>
    <row r="377" spans="2:45">
      <c r="B377" s="14" t="s">
        <v>300</v>
      </c>
      <c r="C377" s="3" t="s">
        <v>427</v>
      </c>
      <c r="D377" s="2" t="s">
        <v>306</v>
      </c>
      <c r="E377" s="1">
        <v>0.03</v>
      </c>
      <c r="F377" s="1">
        <v>7.45</v>
      </c>
      <c r="G377" s="1">
        <v>60.58</v>
      </c>
      <c r="H377" s="1">
        <v>4.3053883412583289</v>
      </c>
      <c r="I377" s="1">
        <v>0.12</v>
      </c>
      <c r="J377" s="1">
        <v>10.45</v>
      </c>
      <c r="K377" s="1">
        <v>17.353359506136318</v>
      </c>
      <c r="L377" s="1">
        <v>0.08</v>
      </c>
      <c r="M377" s="1">
        <v>0.05</v>
      </c>
      <c r="N377" s="1">
        <f t="shared" si="51"/>
        <v>100.41874784739464</v>
      </c>
      <c r="O377" s="7">
        <f t="shared" si="52"/>
        <v>0.84508070941512448</v>
      </c>
      <c r="P377" s="7">
        <f t="shared" si="53"/>
        <v>0.51771401370335113</v>
      </c>
      <c r="Q377" s="7">
        <v>9.9738609918530196E-4</v>
      </c>
      <c r="R377" s="7">
        <v>0.29191341374204782</v>
      </c>
      <c r="S377" s="7">
        <v>1.5923800957361494</v>
      </c>
      <c r="T377" s="7">
        <v>0.10771140336508278</v>
      </c>
      <c r="U377" s="7">
        <v>3.0001574791751282E-3</v>
      </c>
      <c r="V377" s="7">
        <v>0.51792502101711813</v>
      </c>
      <c r="W377" s="7">
        <v>0.48248255403046003</v>
      </c>
      <c r="X377" s="7">
        <v>2.2527748164542991E-3</v>
      </c>
      <c r="Y377" s="7">
        <v>1.337193714326759E-3</v>
      </c>
      <c r="AD377" s="7"/>
      <c r="AR377" s="7"/>
      <c r="AS377" s="7"/>
    </row>
    <row r="378" spans="2:45">
      <c r="B378" s="14" t="s">
        <v>300</v>
      </c>
      <c r="C378" s="3" t="s">
        <v>427</v>
      </c>
      <c r="D378" s="2" t="s">
        <v>307</v>
      </c>
      <c r="E378" s="1">
        <v>0</v>
      </c>
      <c r="F378" s="1">
        <v>10.81</v>
      </c>
      <c r="G378" s="1">
        <v>59.78</v>
      </c>
      <c r="H378" s="1">
        <v>3.2813721426438227</v>
      </c>
      <c r="I378" s="1">
        <v>0.1867</v>
      </c>
      <c r="J378" s="1">
        <v>13.55</v>
      </c>
      <c r="K378" s="1">
        <v>13.430802497305645</v>
      </c>
      <c r="L378" s="1">
        <v>7.0599999999999996E-2</v>
      </c>
      <c r="M378" s="1">
        <v>3.2300000000000002E-2</v>
      </c>
      <c r="N378" s="1">
        <f t="shared" ref="N378:N383" si="54">SUM(E378:M378)</f>
        <v>101.14177463994947</v>
      </c>
      <c r="O378" s="7">
        <f t="shared" si="52"/>
        <v>0.78767653276632976</v>
      </c>
      <c r="P378" s="7">
        <f t="shared" si="53"/>
        <v>0.64265484294703745</v>
      </c>
      <c r="Q378" s="7">
        <v>0</v>
      </c>
      <c r="R378" s="7">
        <v>0.4060379962885447</v>
      </c>
      <c r="S378" s="7">
        <v>1.5063177201037663</v>
      </c>
      <c r="T378" s="7">
        <v>7.8695163803581103E-2</v>
      </c>
      <c r="U378" s="7">
        <v>4.4745599020533811E-3</v>
      </c>
      <c r="V378" s="7">
        <v>0.64377350664796218</v>
      </c>
      <c r="W378" s="7">
        <v>0.35796718466278071</v>
      </c>
      <c r="X378" s="7">
        <v>1.9057928778540994E-3</v>
      </c>
      <c r="Y378" s="7">
        <v>8.2807571345747631E-4</v>
      </c>
      <c r="AD378" s="7"/>
      <c r="AR378" s="7"/>
      <c r="AS378" s="7"/>
    </row>
    <row r="379" spans="2:45">
      <c r="B379" s="14" t="s">
        <v>300</v>
      </c>
      <c r="C379" s="3" t="s">
        <v>427</v>
      </c>
      <c r="D379" s="2" t="s">
        <v>308</v>
      </c>
      <c r="E379" s="1">
        <v>2.6100000000000002E-2</v>
      </c>
      <c r="F379" s="1">
        <v>10.53</v>
      </c>
      <c r="G379" s="1">
        <v>59.73</v>
      </c>
      <c r="H379" s="1">
        <v>2.9010564228170908</v>
      </c>
      <c r="I379" s="1">
        <v>0.15770000000000001</v>
      </c>
      <c r="J379" s="1">
        <v>12.93</v>
      </c>
      <c r="K379" s="1">
        <v>14.185813993777165</v>
      </c>
      <c r="L379" s="1">
        <v>1.9E-2</v>
      </c>
      <c r="M379" s="1">
        <v>5.3800000000000001E-2</v>
      </c>
      <c r="N379" s="1">
        <f t="shared" si="54"/>
        <v>100.53347041659426</v>
      </c>
      <c r="O379" s="7">
        <f t="shared" si="52"/>
        <v>0.79189452565358587</v>
      </c>
      <c r="P379" s="7">
        <f t="shared" si="53"/>
        <v>0.61901691121955094</v>
      </c>
      <c r="Q379" s="7">
        <v>8.4048031137209348E-4</v>
      </c>
      <c r="R379" s="7">
        <v>0.39964200657693816</v>
      </c>
      <c r="S379" s="7">
        <v>1.5207399912156367</v>
      </c>
      <c r="T379" s="7">
        <v>7.0299220599453704E-2</v>
      </c>
      <c r="U379" s="7">
        <v>3.8189104926136556E-3</v>
      </c>
      <c r="V379" s="7">
        <v>0.62071766829654795</v>
      </c>
      <c r="W379" s="7">
        <v>0.38202984481039826</v>
      </c>
      <c r="X379" s="7">
        <v>5.1823456640633515E-4</v>
      </c>
      <c r="Y379" s="7">
        <v>1.3936431306331865E-3</v>
      </c>
      <c r="AD379" s="7"/>
      <c r="AR379" s="7"/>
      <c r="AS379" s="7"/>
    </row>
    <row r="380" spans="2:45">
      <c r="B380" s="14" t="s">
        <v>300</v>
      </c>
      <c r="C380" s="3" t="s">
        <v>427</v>
      </c>
      <c r="D380" s="2" t="s">
        <v>309</v>
      </c>
      <c r="E380" s="1">
        <v>9.1000000000000004E-3</v>
      </c>
      <c r="F380" s="1">
        <v>9.06</v>
      </c>
      <c r="G380" s="1">
        <v>61.57</v>
      </c>
      <c r="H380" s="1">
        <v>4.4013201211092294</v>
      </c>
      <c r="I380" s="1">
        <v>0.10390000000000001</v>
      </c>
      <c r="J380" s="1">
        <v>14.05</v>
      </c>
      <c r="K380" s="1">
        <v>12.558893131634514</v>
      </c>
      <c r="L380" s="1">
        <v>7.1999999999999995E-2</v>
      </c>
      <c r="M380" s="1">
        <v>0</v>
      </c>
      <c r="N380" s="1">
        <f t="shared" si="54"/>
        <v>101.82521325274375</v>
      </c>
      <c r="O380" s="7">
        <f t="shared" si="52"/>
        <v>0.82010849261566099</v>
      </c>
      <c r="P380" s="7">
        <f t="shared" si="53"/>
        <v>0.66602548053637434</v>
      </c>
      <c r="Q380" s="7">
        <v>2.8960763977263872E-4</v>
      </c>
      <c r="R380" s="7">
        <v>0.33982282214535281</v>
      </c>
      <c r="S380" s="7">
        <v>1.5492203410725736</v>
      </c>
      <c r="T380" s="7">
        <v>0.10540443307562519</v>
      </c>
      <c r="U380" s="7">
        <v>2.4865942134515021E-3</v>
      </c>
      <c r="V380" s="7">
        <v>0.66658186137830611</v>
      </c>
      <c r="W380" s="7">
        <v>0.3342535133306071</v>
      </c>
      <c r="X380" s="7">
        <v>1.9408271443107743E-3</v>
      </c>
      <c r="Y380" s="7">
        <v>0</v>
      </c>
      <c r="AD380" s="7"/>
      <c r="AR380" s="7"/>
      <c r="AS380" s="7"/>
    </row>
    <row r="381" spans="2:45">
      <c r="B381" s="14" t="s">
        <v>300</v>
      </c>
      <c r="C381" s="3" t="s">
        <v>427</v>
      </c>
      <c r="D381" s="2" t="s">
        <v>310</v>
      </c>
      <c r="E381" s="1">
        <v>2.7000000000000001E-3</v>
      </c>
      <c r="F381" s="1">
        <v>8.99</v>
      </c>
      <c r="G381" s="1">
        <v>60.68</v>
      </c>
      <c r="H381" s="1">
        <v>4.6317831071595723</v>
      </c>
      <c r="I381" s="1">
        <v>0.1913</v>
      </c>
      <c r="J381" s="1">
        <v>14.71</v>
      </c>
      <c r="K381" s="1">
        <v>11.122667037487895</v>
      </c>
      <c r="L381" s="1">
        <v>3.8800000000000001E-2</v>
      </c>
      <c r="M381" s="1">
        <v>7.1599999999999997E-2</v>
      </c>
      <c r="N381" s="1">
        <f t="shared" si="54"/>
        <v>100.43885014464749</v>
      </c>
      <c r="O381" s="7">
        <f t="shared" si="52"/>
        <v>0.81910246120127761</v>
      </c>
      <c r="P381" s="7">
        <f t="shared" si="53"/>
        <v>0.70216155323272644</v>
      </c>
      <c r="Q381" s="7">
        <v>8.6608475454878818E-5</v>
      </c>
      <c r="R381" s="7">
        <v>0.33986938382117321</v>
      </c>
      <c r="S381" s="7">
        <v>1.5389255742425325</v>
      </c>
      <c r="T381" s="7">
        <v>0.11180266138375039</v>
      </c>
      <c r="U381" s="7">
        <v>4.6145818008173165E-3</v>
      </c>
      <c r="V381" s="7">
        <v>0.7034250790033153</v>
      </c>
      <c r="W381" s="7">
        <v>0.29837440113736108</v>
      </c>
      <c r="X381" s="7">
        <v>1.0541783544615851E-3</v>
      </c>
      <c r="Y381" s="7">
        <v>1.8475317811334883E-3</v>
      </c>
      <c r="AD381" s="7"/>
      <c r="AR381" s="7"/>
      <c r="AS381" s="7"/>
    </row>
    <row r="382" spans="2:45">
      <c r="B382" s="14" t="s">
        <v>300</v>
      </c>
      <c r="C382" s="3" t="s">
        <v>427</v>
      </c>
      <c r="D382" s="2" t="s">
        <v>311</v>
      </c>
      <c r="E382" s="1">
        <v>0</v>
      </c>
      <c r="F382" s="1">
        <v>8.4499999999999993</v>
      </c>
      <c r="G382" s="1">
        <v>60.81</v>
      </c>
      <c r="H382" s="1">
        <v>4.7110354907701817</v>
      </c>
      <c r="I382" s="1">
        <v>0.16689999999999999</v>
      </c>
      <c r="J382" s="1">
        <v>13.03</v>
      </c>
      <c r="K382" s="1">
        <v>13.684127165844659</v>
      </c>
      <c r="L382" s="1">
        <v>0.2051</v>
      </c>
      <c r="M382" s="1">
        <v>0</v>
      </c>
      <c r="N382" s="1">
        <f t="shared" si="54"/>
        <v>101.05716265661485</v>
      </c>
      <c r="O382" s="7">
        <f t="shared" si="52"/>
        <v>0.82840496871512204</v>
      </c>
      <c r="P382" s="7">
        <f t="shared" si="53"/>
        <v>0.62927030590297828</v>
      </c>
      <c r="Q382" s="7">
        <v>0</v>
      </c>
      <c r="R382" s="7">
        <v>0.32212093376759832</v>
      </c>
      <c r="S382" s="7">
        <v>1.5550950401193193</v>
      </c>
      <c r="T382" s="7">
        <v>0.11466481938719753</v>
      </c>
      <c r="U382" s="7">
        <v>4.0596033629422363E-3</v>
      </c>
      <c r="V382" s="7">
        <v>0.62828903298012506</v>
      </c>
      <c r="W382" s="7">
        <v>0.37015158480582766</v>
      </c>
      <c r="X382" s="7">
        <v>5.6189855769898335E-3</v>
      </c>
      <c r="Y382" s="7">
        <v>0</v>
      </c>
      <c r="AD382" s="7"/>
      <c r="AR382" s="7"/>
      <c r="AS382" s="7"/>
    </row>
    <row r="383" spans="2:45">
      <c r="B383" s="14" t="s">
        <v>300</v>
      </c>
      <c r="C383" s="3" t="s">
        <v>427</v>
      </c>
      <c r="D383" s="2" t="s">
        <v>312</v>
      </c>
      <c r="E383" s="1">
        <v>1.84E-2</v>
      </c>
      <c r="F383" s="1">
        <v>12.14</v>
      </c>
      <c r="G383" s="1">
        <v>59.21</v>
      </c>
      <c r="H383" s="1">
        <v>2.5178864630993365</v>
      </c>
      <c r="I383" s="1">
        <v>0.1933</v>
      </c>
      <c r="J383" s="1">
        <v>14.35</v>
      </c>
      <c r="K383" s="1">
        <v>12.356916035559795</v>
      </c>
      <c r="L383" s="1">
        <v>2.9600000000000001E-2</v>
      </c>
      <c r="M383" s="1">
        <v>0.1045</v>
      </c>
      <c r="N383" s="1">
        <f t="shared" si="54"/>
        <v>100.92060249865912</v>
      </c>
      <c r="O383" s="7">
        <f t="shared" si="52"/>
        <v>0.76591049065556938</v>
      </c>
      <c r="P383" s="7">
        <f t="shared" si="53"/>
        <v>0.67427924392080318</v>
      </c>
      <c r="Q383" s="7">
        <v>5.8095918316867189E-4</v>
      </c>
      <c r="R383" s="7">
        <v>0.45175420876097144</v>
      </c>
      <c r="S383" s="7">
        <v>1.4780811351043408</v>
      </c>
      <c r="T383" s="7">
        <v>5.9823420161657204E-2</v>
      </c>
      <c r="U383" s="7">
        <v>4.5896588033469922E-3</v>
      </c>
      <c r="V383" s="7">
        <v>0.67544228359265013</v>
      </c>
      <c r="W383" s="7">
        <v>0.32628257992989296</v>
      </c>
      <c r="X383" s="7">
        <v>7.9159902063232065E-4</v>
      </c>
      <c r="Y383" s="7">
        <v>2.654155443339266E-3</v>
      </c>
      <c r="AD383" s="7"/>
      <c r="AR383" s="7"/>
      <c r="AS383" s="7"/>
    </row>
    <row r="384" spans="2:45">
      <c r="B384" s="14" t="s">
        <v>300</v>
      </c>
      <c r="C384" s="3" t="s">
        <v>427</v>
      </c>
      <c r="D384" s="2" t="s">
        <v>313</v>
      </c>
      <c r="E384" s="1">
        <v>0.02</v>
      </c>
      <c r="F384" s="1">
        <v>8.84</v>
      </c>
      <c r="G384" s="1">
        <v>61.21</v>
      </c>
      <c r="H384" s="1">
        <v>4.037575273392604</v>
      </c>
      <c r="I384" s="1">
        <v>0.17</v>
      </c>
      <c r="J384" s="1">
        <v>13.32</v>
      </c>
      <c r="K384" s="1">
        <v>13.402374604960208</v>
      </c>
      <c r="L384" s="1">
        <v>0.08</v>
      </c>
      <c r="M384" s="1">
        <v>0.11</v>
      </c>
      <c r="N384" s="1">
        <f t="shared" ref="N384:N394" si="55">SUM(E384:M384)</f>
        <v>101.18994987835282</v>
      </c>
      <c r="O384" s="7">
        <f t="shared" si="52"/>
        <v>0.822853453764406</v>
      </c>
      <c r="P384" s="7">
        <f t="shared" si="53"/>
        <v>0.63920254170018587</v>
      </c>
      <c r="Q384" s="7">
        <v>6.4363288234479791E-4</v>
      </c>
      <c r="R384" s="7">
        <v>0.33528661443167335</v>
      </c>
      <c r="S384" s="7">
        <v>1.5574209858946844</v>
      </c>
      <c r="T384" s="7">
        <v>9.7776876034298965E-2</v>
      </c>
      <c r="U384" s="7">
        <v>4.1141289373268584E-3</v>
      </c>
      <c r="V384" s="7">
        <v>0.63902963384439215</v>
      </c>
      <c r="W384" s="7">
        <v>0.36069986057323988</v>
      </c>
      <c r="X384" s="7">
        <v>2.1806398989909163E-3</v>
      </c>
      <c r="Y384" s="7">
        <v>2.8476275030482529E-3</v>
      </c>
      <c r="AD384" s="7"/>
      <c r="AR384" s="7"/>
      <c r="AS384" s="7"/>
    </row>
    <row r="385" spans="2:45">
      <c r="B385" s="14" t="s">
        <v>300</v>
      </c>
      <c r="C385" s="3" t="s">
        <v>427</v>
      </c>
      <c r="D385" s="2" t="s">
        <v>314</v>
      </c>
      <c r="E385" s="1">
        <v>0.02</v>
      </c>
      <c r="F385" s="1">
        <v>7.77</v>
      </c>
      <c r="G385" s="1">
        <v>60.94</v>
      </c>
      <c r="H385" s="1">
        <v>4.9003074018717552</v>
      </c>
      <c r="I385" s="1">
        <v>0.14000000000000001</v>
      </c>
      <c r="J385" s="1">
        <v>13.6</v>
      </c>
      <c r="K385" s="1">
        <v>12.49458252532369</v>
      </c>
      <c r="L385" s="1">
        <v>0</v>
      </c>
      <c r="M385" s="1">
        <v>0.05</v>
      </c>
      <c r="N385" s="1">
        <f t="shared" si="55"/>
        <v>99.914889927195432</v>
      </c>
      <c r="O385" s="7">
        <f t="shared" si="52"/>
        <v>0.84029124778376563</v>
      </c>
      <c r="P385" s="7">
        <f t="shared" si="53"/>
        <v>0.65989907684936144</v>
      </c>
      <c r="Q385" s="7">
        <v>6.5277588338267991E-4</v>
      </c>
      <c r="R385" s="7">
        <v>0.2988896296880108</v>
      </c>
      <c r="S385" s="7">
        <v>1.5725771843744736</v>
      </c>
      <c r="T385" s="7">
        <v>0.12035516364379717</v>
      </c>
      <c r="U385" s="7">
        <v>3.4362352634771708E-3</v>
      </c>
      <c r="V385" s="7">
        <v>0.66173112034299897</v>
      </c>
      <c r="W385" s="7">
        <v>0.34104512765902045</v>
      </c>
      <c r="X385" s="7">
        <v>0</v>
      </c>
      <c r="Y385" s="7">
        <v>1.3127631448389258E-3</v>
      </c>
      <c r="AD385" s="7"/>
      <c r="AR385" s="7"/>
      <c r="AS385" s="7"/>
    </row>
    <row r="386" spans="2:45">
      <c r="B386" s="14" t="s">
        <v>300</v>
      </c>
      <c r="C386" s="3" t="s">
        <v>427</v>
      </c>
      <c r="D386" s="2" t="s">
        <v>315</v>
      </c>
      <c r="E386" s="1">
        <v>0</v>
      </c>
      <c r="F386" s="1">
        <v>7.91</v>
      </c>
      <c r="G386" s="1">
        <v>61.32</v>
      </c>
      <c r="H386" s="1">
        <v>4.6412014311174277</v>
      </c>
      <c r="I386" s="1">
        <v>0.17</v>
      </c>
      <c r="J386" s="1">
        <v>13.64</v>
      </c>
      <c r="K386" s="1">
        <v>12.550084145438571</v>
      </c>
      <c r="L386" s="1">
        <v>0.05</v>
      </c>
      <c r="M386" s="1">
        <v>0.04</v>
      </c>
      <c r="N386" s="1">
        <f t="shared" si="55"/>
        <v>100.32128557655601</v>
      </c>
      <c r="O386" s="7">
        <f t="shared" si="52"/>
        <v>0.83872276288055136</v>
      </c>
      <c r="P386" s="7">
        <f t="shared" si="53"/>
        <v>0.65956338996479758</v>
      </c>
      <c r="Q386" s="7">
        <v>0</v>
      </c>
      <c r="R386" s="7">
        <v>0.30291272188766011</v>
      </c>
      <c r="S386" s="7">
        <v>1.5752985328308866</v>
      </c>
      <c r="T386" s="7">
        <v>0.11348096554686649</v>
      </c>
      <c r="U386" s="7">
        <v>4.1538898672935929E-3</v>
      </c>
      <c r="V386" s="7">
        <v>0.66070595803325394</v>
      </c>
      <c r="W386" s="7">
        <v>0.34102635168229478</v>
      </c>
      <c r="X386" s="7">
        <v>1.3760716604023088E-3</v>
      </c>
      <c r="Y386" s="7">
        <v>1.0455084913418456E-3</v>
      </c>
      <c r="AD386" s="7"/>
      <c r="AR386" s="7"/>
      <c r="AS386" s="7"/>
    </row>
    <row r="387" spans="2:45">
      <c r="B387" s="14" t="s">
        <v>300</v>
      </c>
      <c r="C387" s="3" t="s">
        <v>427</v>
      </c>
      <c r="D387" s="2" t="s">
        <v>316</v>
      </c>
      <c r="E387" s="1">
        <v>0.03</v>
      </c>
      <c r="F387" s="1">
        <v>8.98</v>
      </c>
      <c r="G387" s="1">
        <v>59.87</v>
      </c>
      <c r="H387" s="1">
        <v>4.5845392909836589</v>
      </c>
      <c r="I387" s="1">
        <v>0.17</v>
      </c>
      <c r="J387" s="1">
        <v>13.43</v>
      </c>
      <c r="K387" s="1">
        <v>13.070632839790186</v>
      </c>
      <c r="L387" s="1">
        <v>0</v>
      </c>
      <c r="M387" s="1">
        <v>0.06</v>
      </c>
      <c r="N387" s="1">
        <f t="shared" si="55"/>
        <v>100.19517213077384</v>
      </c>
      <c r="O387" s="7">
        <f t="shared" si="52"/>
        <v>0.81726893771521469</v>
      </c>
      <c r="P387" s="7">
        <f t="shared" si="53"/>
        <v>0.6468434655983194</v>
      </c>
      <c r="Q387" s="7">
        <v>9.7269372287891781E-4</v>
      </c>
      <c r="R387" s="7">
        <v>0.34315230294813381</v>
      </c>
      <c r="S387" s="7">
        <v>1.5347566779197872</v>
      </c>
      <c r="T387" s="7">
        <v>0.11185563179720504</v>
      </c>
      <c r="U387" s="7">
        <v>4.1449999445580072E-3</v>
      </c>
      <c r="V387" s="7">
        <v>0.64914156280827517</v>
      </c>
      <c r="W387" s="7">
        <v>0.35441122443033446</v>
      </c>
      <c r="X387" s="7">
        <v>0</v>
      </c>
      <c r="Y387" s="7">
        <v>1.5649064288277789E-3</v>
      </c>
      <c r="AD387" s="7"/>
      <c r="AR387" s="7"/>
      <c r="AS387" s="7"/>
    </row>
    <row r="388" spans="2:45">
      <c r="B388" s="14" t="s">
        <v>300</v>
      </c>
      <c r="C388" s="3" t="s">
        <v>427</v>
      </c>
      <c r="D388" s="2" t="s">
        <v>317</v>
      </c>
      <c r="E388" s="1">
        <v>0</v>
      </c>
      <c r="F388" s="1">
        <v>9.25</v>
      </c>
      <c r="G388" s="1">
        <v>60.95</v>
      </c>
      <c r="H388" s="1">
        <v>4.122661518674029</v>
      </c>
      <c r="I388" s="1">
        <v>0.1794</v>
      </c>
      <c r="J388" s="1">
        <v>13.5</v>
      </c>
      <c r="K388" s="1">
        <v>13.312357090516926</v>
      </c>
      <c r="L388" s="1">
        <v>0.107</v>
      </c>
      <c r="M388" s="1">
        <v>2.18E-2</v>
      </c>
      <c r="N388" s="1">
        <f t="shared" si="55"/>
        <v>101.44321860919096</v>
      </c>
      <c r="O388" s="7">
        <f t="shared" si="52"/>
        <v>0.81550834045657239</v>
      </c>
      <c r="P388" s="7">
        <f t="shared" si="53"/>
        <v>0.64383923406376131</v>
      </c>
      <c r="Q388" s="7">
        <v>0</v>
      </c>
      <c r="R388" s="7">
        <v>0.34906339736623976</v>
      </c>
      <c r="S388" s="7">
        <v>1.5429646662876277</v>
      </c>
      <c r="T388" s="7">
        <v>9.9332606820077274E-2</v>
      </c>
      <c r="U388" s="7">
        <v>4.3196647630278744E-3</v>
      </c>
      <c r="V388" s="7">
        <v>0.64439056047564636</v>
      </c>
      <c r="W388" s="7">
        <v>0.35646575020365961</v>
      </c>
      <c r="X388" s="7">
        <v>2.9018594432116481E-3</v>
      </c>
      <c r="Y388" s="7">
        <v>5.6149464050958672E-4</v>
      </c>
      <c r="AD388" s="7"/>
      <c r="AR388" s="7"/>
      <c r="AS388" s="7"/>
    </row>
    <row r="389" spans="2:45">
      <c r="B389" s="14" t="s">
        <v>300</v>
      </c>
      <c r="C389" s="3" t="s">
        <v>427</v>
      </c>
      <c r="D389" s="2" t="s">
        <v>318</v>
      </c>
      <c r="E389" s="1">
        <v>1.3899999999999999E-2</v>
      </c>
      <c r="F389" s="1">
        <v>9.19</v>
      </c>
      <c r="G389" s="1">
        <v>60.12</v>
      </c>
      <c r="H389" s="1">
        <v>3.9083786531671216</v>
      </c>
      <c r="I389" s="1">
        <v>0.1183</v>
      </c>
      <c r="J389" s="1">
        <v>12.27</v>
      </c>
      <c r="K389" s="1">
        <v>14.952680809934339</v>
      </c>
      <c r="L389" s="1">
        <v>7.2999999999999995E-2</v>
      </c>
      <c r="M389" s="1">
        <v>0</v>
      </c>
      <c r="N389" s="1">
        <f t="shared" si="55"/>
        <v>100.64625946310144</v>
      </c>
      <c r="O389" s="7">
        <f t="shared" si="52"/>
        <v>0.81442205085294195</v>
      </c>
      <c r="P389" s="7">
        <f t="shared" si="53"/>
        <v>0.59395426473825175</v>
      </c>
      <c r="Q389" s="7">
        <v>4.5195344870487187E-4</v>
      </c>
      <c r="R389" s="7">
        <v>0.35216820074379973</v>
      </c>
      <c r="S389" s="7">
        <v>1.5455152382769113</v>
      </c>
      <c r="T389" s="7">
        <v>9.5627507147002078E-2</v>
      </c>
      <c r="U389" s="7">
        <v>2.8925734674376991E-3</v>
      </c>
      <c r="V389" s="7">
        <v>0.59474666128474984</v>
      </c>
      <c r="W389" s="7">
        <v>0.40658744235511091</v>
      </c>
      <c r="X389" s="7">
        <v>2.010423276284274E-3</v>
      </c>
      <c r="Y389" s="7">
        <v>0</v>
      </c>
      <c r="AD389" s="7"/>
      <c r="AR389" s="7"/>
      <c r="AS389" s="7"/>
    </row>
    <row r="390" spans="2:45">
      <c r="B390" s="14" t="s">
        <v>300</v>
      </c>
      <c r="C390" s="3" t="s">
        <v>427</v>
      </c>
      <c r="D390" s="2" t="s">
        <v>319</v>
      </c>
      <c r="E390" s="1">
        <v>0</v>
      </c>
      <c r="F390" s="1">
        <v>9.41</v>
      </c>
      <c r="G390" s="1">
        <v>60.74</v>
      </c>
      <c r="H390" s="1">
        <v>3.7617418308832913</v>
      </c>
      <c r="I390" s="1">
        <v>0.11609999999999999</v>
      </c>
      <c r="J390" s="1">
        <v>13.32</v>
      </c>
      <c r="K390" s="1">
        <v>13.325719445446358</v>
      </c>
      <c r="L390" s="1">
        <v>9.2499999999999999E-2</v>
      </c>
      <c r="M390" s="1">
        <v>8.3599999999999994E-2</v>
      </c>
      <c r="N390" s="1">
        <f t="shared" si="55"/>
        <v>100.84966127632967</v>
      </c>
      <c r="O390" s="7">
        <f t="shared" si="52"/>
        <v>0.81238869137386727</v>
      </c>
      <c r="P390" s="7">
        <f t="shared" si="53"/>
        <v>0.64052432035081752</v>
      </c>
      <c r="Q390" s="7">
        <v>0</v>
      </c>
      <c r="R390" s="7">
        <v>0.35706919817096433</v>
      </c>
      <c r="S390" s="7">
        <v>1.5461700083873311</v>
      </c>
      <c r="T390" s="7">
        <v>9.113880424417431E-2</v>
      </c>
      <c r="U390" s="7">
        <v>2.8109945987647338E-3</v>
      </c>
      <c r="V390" s="7">
        <v>0.63932224024537587</v>
      </c>
      <c r="W390" s="7">
        <v>0.35880104708775262</v>
      </c>
      <c r="X390" s="7">
        <v>2.5225193954013726E-3</v>
      </c>
      <c r="Y390" s="7">
        <v>2.1651878702359487E-3</v>
      </c>
      <c r="AD390" s="7"/>
      <c r="AR390" s="7"/>
      <c r="AS390" s="7"/>
    </row>
    <row r="391" spans="2:45">
      <c r="B391" s="14" t="s">
        <v>300</v>
      </c>
      <c r="C391" s="3" t="s">
        <v>427</v>
      </c>
      <c r="D391" s="2" t="s">
        <v>320</v>
      </c>
      <c r="E391" s="1">
        <v>2.7400000000000001E-2</v>
      </c>
      <c r="F391" s="1">
        <v>9.4</v>
      </c>
      <c r="G391" s="1">
        <v>60.93</v>
      </c>
      <c r="H391" s="1">
        <v>3.4283555082746826</v>
      </c>
      <c r="I391" s="1">
        <v>0.15329999999999999</v>
      </c>
      <c r="J391" s="1">
        <v>13.86</v>
      </c>
      <c r="K391" s="1">
        <v>12.540944528952323</v>
      </c>
      <c r="L391" s="1">
        <v>6.0699999999999997E-2</v>
      </c>
      <c r="M391" s="1">
        <v>0</v>
      </c>
      <c r="N391" s="1">
        <f t="shared" si="55"/>
        <v>100.400700037227</v>
      </c>
      <c r="O391" s="7">
        <f t="shared" si="52"/>
        <v>0.81302593063131057</v>
      </c>
      <c r="P391" s="7">
        <f t="shared" si="53"/>
        <v>0.66330959264640788</v>
      </c>
      <c r="Q391" s="7">
        <v>8.8220480513175167E-4</v>
      </c>
      <c r="R391" s="7">
        <v>0.35669944399588543</v>
      </c>
      <c r="S391" s="7">
        <v>1.551048754458944</v>
      </c>
      <c r="T391" s="7">
        <v>8.3063839920880511E-2</v>
      </c>
      <c r="U391" s="7">
        <v>3.711776007012686E-3</v>
      </c>
      <c r="V391" s="7">
        <v>0.66525880592257791</v>
      </c>
      <c r="W391" s="7">
        <v>0.33767981172712797</v>
      </c>
      <c r="X391" s="7">
        <v>1.6553631624398528E-3</v>
      </c>
      <c r="Y391" s="7">
        <v>0</v>
      </c>
      <c r="AD391" s="7"/>
      <c r="AR391" s="7"/>
      <c r="AS391" s="7"/>
    </row>
    <row r="392" spans="2:45">
      <c r="B392" s="14" t="s">
        <v>300</v>
      </c>
      <c r="C392" s="3" t="s">
        <v>427</v>
      </c>
      <c r="D392" s="2" t="s">
        <v>321</v>
      </c>
      <c r="E392" s="1">
        <v>3.4299999999999997E-2</v>
      </c>
      <c r="F392" s="1">
        <v>9.2799999999999994</v>
      </c>
      <c r="G392" s="1">
        <v>61.07</v>
      </c>
      <c r="H392" s="1">
        <v>2.8661968201108374</v>
      </c>
      <c r="I392" s="1">
        <v>0.17</v>
      </c>
      <c r="J392" s="1">
        <v>11.93</v>
      </c>
      <c r="K392" s="1">
        <v>15.589687878989629</v>
      </c>
      <c r="L392" s="1">
        <v>0.1082</v>
      </c>
      <c r="M392" s="1">
        <v>0.1235</v>
      </c>
      <c r="N392" s="1">
        <f t="shared" si="55"/>
        <v>101.17188469910046</v>
      </c>
      <c r="O392" s="7">
        <f t="shared" si="52"/>
        <v>0.81531702045935361</v>
      </c>
      <c r="P392" s="7">
        <f t="shared" si="53"/>
        <v>0.57701131243591341</v>
      </c>
      <c r="Q392" s="7">
        <v>1.1117909465119585E-3</v>
      </c>
      <c r="R392" s="7">
        <v>0.35451344621700803</v>
      </c>
      <c r="S392" s="7">
        <v>1.5650648879574423</v>
      </c>
      <c r="T392" s="7">
        <v>6.9910485885955609E-2</v>
      </c>
      <c r="U392" s="7">
        <v>4.143799023285025E-3</v>
      </c>
      <c r="V392" s="7">
        <v>0.57647171392783714</v>
      </c>
      <c r="W392" s="7">
        <v>0.42259312501648399</v>
      </c>
      <c r="X392" s="7">
        <v>2.9705852010743893E-3</v>
      </c>
      <c r="Y392" s="7">
        <v>3.2201658244013142E-3</v>
      </c>
      <c r="AD392" s="7"/>
      <c r="AR392" s="7"/>
      <c r="AS392" s="7"/>
    </row>
    <row r="393" spans="2:45">
      <c r="B393" s="14" t="s">
        <v>300</v>
      </c>
      <c r="C393" s="3" t="s">
        <v>427</v>
      </c>
      <c r="D393" s="2" t="s">
        <v>322</v>
      </c>
      <c r="E393" s="1">
        <v>4.8999999999999998E-3</v>
      </c>
      <c r="F393" s="1">
        <v>10.07</v>
      </c>
      <c r="G393" s="1">
        <v>61.33</v>
      </c>
      <c r="H393" s="1">
        <v>2.0718079651397145</v>
      </c>
      <c r="I393" s="1">
        <v>0.1648</v>
      </c>
      <c r="J393" s="1">
        <v>12.73</v>
      </c>
      <c r="K393" s="1">
        <v>14.576497460310327</v>
      </c>
      <c r="L393" s="1">
        <v>7.6E-3</v>
      </c>
      <c r="M393" s="1">
        <v>5.2299999999999999E-2</v>
      </c>
      <c r="N393" s="1">
        <f t="shared" si="55"/>
        <v>101.00790542545003</v>
      </c>
      <c r="O393" s="7">
        <f t="shared" si="52"/>
        <v>0.80336903820862959</v>
      </c>
      <c r="P393" s="7">
        <f t="shared" si="53"/>
        <v>0.60888333902101432</v>
      </c>
      <c r="Q393" s="7">
        <v>1.5762093105836872E-4</v>
      </c>
      <c r="R393" s="7">
        <v>0.38177105818778201</v>
      </c>
      <c r="S393" s="7">
        <v>1.5597902031198301</v>
      </c>
      <c r="T393" s="7">
        <v>5.015042345798193E-2</v>
      </c>
      <c r="U393" s="7">
        <v>3.986536686144731E-3</v>
      </c>
      <c r="V393" s="7">
        <v>0.61045654969112151</v>
      </c>
      <c r="W393" s="7">
        <v>0.39212721401086553</v>
      </c>
      <c r="X393" s="7">
        <v>2.0706997926463427E-4</v>
      </c>
      <c r="Y393" s="7">
        <v>1.3533239359515763E-3</v>
      </c>
      <c r="AD393" s="7"/>
      <c r="AR393" s="7"/>
      <c r="AS393" s="7"/>
    </row>
    <row r="394" spans="2:45">
      <c r="B394" s="14" t="s">
        <v>300</v>
      </c>
      <c r="C394" s="3" t="s">
        <v>427</v>
      </c>
      <c r="D394" s="2" t="s">
        <v>323</v>
      </c>
      <c r="E394" s="1">
        <v>4.0899999999999999E-2</v>
      </c>
      <c r="F394" s="1">
        <v>8.56</v>
      </c>
      <c r="G394" s="1">
        <v>60.4</v>
      </c>
      <c r="H394" s="1">
        <v>4.9745191470008709</v>
      </c>
      <c r="I394" s="1">
        <v>0.16789999999999999</v>
      </c>
      <c r="J394" s="1">
        <v>13.71</v>
      </c>
      <c r="K394" s="1">
        <v>12.508491573978564</v>
      </c>
      <c r="L394" s="1">
        <v>0.13739999999999999</v>
      </c>
      <c r="M394" s="1">
        <v>0.13919999999999999</v>
      </c>
      <c r="N394" s="1">
        <f t="shared" si="55"/>
        <v>100.63841072097945</v>
      </c>
      <c r="O394" s="7">
        <f t="shared" si="52"/>
        <v>0.82558662627671409</v>
      </c>
      <c r="P394" s="7">
        <f t="shared" si="53"/>
        <v>0.66145560140608783</v>
      </c>
      <c r="Q394" s="7">
        <v>1.3210485799230321E-3</v>
      </c>
      <c r="R394" s="7">
        <v>0.32585543411735712</v>
      </c>
      <c r="S394" s="7">
        <v>1.5424384195084571</v>
      </c>
      <c r="T394" s="7">
        <v>0.12090767915920608</v>
      </c>
      <c r="U394" s="7">
        <v>4.0781850275664116E-3</v>
      </c>
      <c r="V394" s="7">
        <v>0.66014825691407597</v>
      </c>
      <c r="W394" s="7">
        <v>0.33787527710811271</v>
      </c>
      <c r="X394" s="7">
        <v>3.7589621481264215E-3</v>
      </c>
      <c r="Y394" s="7">
        <v>3.6167374371754951E-3</v>
      </c>
      <c r="AD394" s="7"/>
      <c r="AR394" s="7"/>
      <c r="AS394" s="7"/>
    </row>
    <row r="395" spans="2:45">
      <c r="B395" s="14" t="s">
        <v>300</v>
      </c>
      <c r="C395" s="3" t="s">
        <v>427</v>
      </c>
      <c r="D395" s="2" t="s">
        <v>324</v>
      </c>
      <c r="E395" s="1">
        <v>1.9099999999999999E-2</v>
      </c>
      <c r="F395" s="1">
        <v>9.56</v>
      </c>
      <c r="G395" s="1">
        <v>60.58</v>
      </c>
      <c r="H395" s="1">
        <v>3.7102725098494376</v>
      </c>
      <c r="I395" s="1">
        <v>0.1241</v>
      </c>
      <c r="J395" s="1">
        <v>13.06</v>
      </c>
      <c r="K395" s="1">
        <v>13.900819802981159</v>
      </c>
      <c r="L395" s="1">
        <v>7.3200000000000001E-2</v>
      </c>
      <c r="M395" s="1">
        <v>5.7500000000000002E-2</v>
      </c>
      <c r="N395" s="1">
        <f t="shared" ref="N395:N405" si="56">SUM(E395:M395)</f>
        <v>101.08499231283059</v>
      </c>
      <c r="O395" s="7">
        <f t="shared" si="52"/>
        <v>0.80956007106622008</v>
      </c>
      <c r="P395" s="7">
        <f t="shared" si="53"/>
        <v>0.62613615557348834</v>
      </c>
      <c r="Q395" s="7">
        <v>6.1433981034539115E-4</v>
      </c>
      <c r="R395" s="7">
        <v>0.36240059914376477</v>
      </c>
      <c r="S395" s="7">
        <v>1.5405648197825328</v>
      </c>
      <c r="T395" s="7">
        <v>8.9802494022688251E-2</v>
      </c>
      <c r="U395" s="7">
        <v>3.0017037151616466E-3</v>
      </c>
      <c r="V395" s="7">
        <v>0.62622011637455555</v>
      </c>
      <c r="W395" s="7">
        <v>0.37391397714539198</v>
      </c>
      <c r="X395" s="7">
        <v>1.9942156141923972E-3</v>
      </c>
      <c r="Y395" s="7">
        <v>1.4877343913670721E-3</v>
      </c>
      <c r="AD395" s="7"/>
      <c r="AR395" s="7"/>
      <c r="AS395" s="7"/>
    </row>
    <row r="396" spans="2:45">
      <c r="B396" s="14" t="s">
        <v>300</v>
      </c>
      <c r="C396" s="3" t="s">
        <v>427</v>
      </c>
      <c r="D396" s="2" t="s">
        <v>325</v>
      </c>
      <c r="E396" s="1">
        <v>2.34</v>
      </c>
      <c r="F396" s="1">
        <v>9.1999999999999993</v>
      </c>
      <c r="G396" s="1">
        <v>58.58</v>
      </c>
      <c r="H396" s="1">
        <v>1.0319383254289698</v>
      </c>
      <c r="I396" s="1">
        <v>0.1283</v>
      </c>
      <c r="J396" s="1">
        <v>15.02</v>
      </c>
      <c r="K396" s="1">
        <v>13.577048981076677</v>
      </c>
      <c r="L396" s="1">
        <v>5.62E-2</v>
      </c>
      <c r="M396" s="1">
        <v>5.8599999999999999E-2</v>
      </c>
      <c r="N396" s="1">
        <f t="shared" si="56"/>
        <v>99.992087306505638</v>
      </c>
      <c r="O396" s="7">
        <f t="shared" si="52"/>
        <v>0.81030096426195397</v>
      </c>
      <c r="P396" s="7">
        <f t="shared" si="53"/>
        <v>0.66353148273672158</v>
      </c>
      <c r="Q396" s="7">
        <v>7.4513175693325565E-2</v>
      </c>
      <c r="R396" s="7">
        <v>0.34527152715005854</v>
      </c>
      <c r="S396" s="7">
        <v>1.47483011863185</v>
      </c>
      <c r="T396" s="7">
        <v>2.4727388677693085E-2</v>
      </c>
      <c r="U396" s="7">
        <v>3.0723070768733703E-3</v>
      </c>
      <c r="V396" s="7">
        <v>0.71301011985439755</v>
      </c>
      <c r="W396" s="7">
        <v>0.36155851540251938</v>
      </c>
      <c r="X396" s="7">
        <v>1.5157908127558972E-3</v>
      </c>
      <c r="Y396" s="7">
        <v>1.5010567005268064E-3</v>
      </c>
      <c r="AD396" s="7"/>
      <c r="AR396" s="7"/>
      <c r="AS396" s="7"/>
    </row>
    <row r="397" spans="2:45">
      <c r="B397" s="14" t="s">
        <v>300</v>
      </c>
      <c r="C397" s="3" t="s">
        <v>427</v>
      </c>
      <c r="D397" s="2" t="s">
        <v>326</v>
      </c>
      <c r="E397" s="1">
        <v>0</v>
      </c>
      <c r="F397" s="1">
        <v>8.6199999999999992</v>
      </c>
      <c r="G397" s="1">
        <v>61.37</v>
      </c>
      <c r="H397" s="1">
        <v>4.5890730887400526</v>
      </c>
      <c r="I397" s="1">
        <v>0.16450000000000001</v>
      </c>
      <c r="J397" s="1">
        <v>14.46</v>
      </c>
      <c r="K397" s="1">
        <v>11.525581408574617</v>
      </c>
      <c r="L397" s="1">
        <v>6.2799999999999995E-2</v>
      </c>
      <c r="M397" s="1">
        <v>8.2000000000000003E-2</v>
      </c>
      <c r="N397" s="1">
        <f t="shared" si="56"/>
        <v>100.87395449731467</v>
      </c>
      <c r="O397" s="7">
        <f t="shared" si="52"/>
        <v>0.82687120099210243</v>
      </c>
      <c r="P397" s="7">
        <f t="shared" si="53"/>
        <v>0.69101889555761664</v>
      </c>
      <c r="Q397" s="7">
        <v>0</v>
      </c>
      <c r="R397" s="7">
        <v>0.32571625327206677</v>
      </c>
      <c r="S397" s="7">
        <v>1.5556359835513904</v>
      </c>
      <c r="T397" s="7">
        <v>0.11071557352809869</v>
      </c>
      <c r="U397" s="7">
        <v>3.9660948242216136E-3</v>
      </c>
      <c r="V397" s="7">
        <v>0.69111971270460792</v>
      </c>
      <c r="W397" s="7">
        <v>0.30902618366326179</v>
      </c>
      <c r="X397" s="7">
        <v>1.7053825895611834E-3</v>
      </c>
      <c r="Y397" s="7">
        <v>2.1148158667917537E-3</v>
      </c>
      <c r="AD397" s="7"/>
      <c r="AR397" s="7"/>
      <c r="AS397" s="7"/>
    </row>
    <row r="398" spans="2:45">
      <c r="B398" s="14" t="s">
        <v>300</v>
      </c>
      <c r="C398" s="3" t="s">
        <v>427</v>
      </c>
      <c r="D398" s="2" t="s">
        <v>327</v>
      </c>
      <c r="E398" s="1">
        <v>5.2699999999999997E-2</v>
      </c>
      <c r="F398" s="1">
        <v>10.039999999999999</v>
      </c>
      <c r="G398" s="1">
        <v>59.5</v>
      </c>
      <c r="H398" s="1">
        <v>3.6633387526896617</v>
      </c>
      <c r="I398" s="1">
        <v>0.11609999999999999</v>
      </c>
      <c r="J398" s="1">
        <v>12.33</v>
      </c>
      <c r="K398" s="1">
        <v>15.152527921549797</v>
      </c>
      <c r="L398" s="1">
        <v>6.9999999999999999E-4</v>
      </c>
      <c r="M398" s="1">
        <v>5.2900000000000003E-2</v>
      </c>
      <c r="N398" s="1">
        <f t="shared" si="56"/>
        <v>100.90826667423946</v>
      </c>
      <c r="O398" s="7">
        <f t="shared" si="52"/>
        <v>0.79901931115378266</v>
      </c>
      <c r="P398" s="7">
        <f t="shared" si="53"/>
        <v>0.59192713668845665</v>
      </c>
      <c r="Q398" s="7">
        <v>1.7024094489535137E-3</v>
      </c>
      <c r="R398" s="7">
        <v>0.3822459048753899</v>
      </c>
      <c r="S398" s="7">
        <v>1.5196577410409084</v>
      </c>
      <c r="T398" s="7">
        <v>8.9050791440858035E-2</v>
      </c>
      <c r="U398" s="7">
        <v>2.8203718724683071E-3</v>
      </c>
      <c r="V398" s="7">
        <v>0.59377926534237235</v>
      </c>
      <c r="W398" s="7">
        <v>0.40934971547151194</v>
      </c>
      <c r="X398" s="7">
        <v>1.9153016602737554E-5</v>
      </c>
      <c r="Y398" s="7">
        <v>1.3746474909347038E-3</v>
      </c>
      <c r="AD398" s="7"/>
      <c r="AR398" s="7"/>
      <c r="AS398" s="7"/>
    </row>
    <row r="399" spans="2:45">
      <c r="B399" s="14" t="s">
        <v>300</v>
      </c>
      <c r="C399" s="3" t="s">
        <v>427</v>
      </c>
      <c r="D399" s="2" t="s">
        <v>328</v>
      </c>
      <c r="E399" s="1">
        <v>5.3900000000000003E-2</v>
      </c>
      <c r="F399" s="1">
        <v>10.18</v>
      </c>
      <c r="G399" s="1">
        <v>60.41</v>
      </c>
      <c r="H399" s="1">
        <v>3.8811350183171514</v>
      </c>
      <c r="I399" s="1">
        <v>0.19539999999999999</v>
      </c>
      <c r="J399" s="1">
        <v>14.26</v>
      </c>
      <c r="K399" s="1">
        <v>12.483254180231334</v>
      </c>
      <c r="L399" s="1">
        <v>2.3300000000000001E-2</v>
      </c>
      <c r="M399" s="1">
        <v>3.0300000000000001E-2</v>
      </c>
      <c r="N399" s="1">
        <f t="shared" si="56"/>
        <v>101.51728919854851</v>
      </c>
      <c r="O399" s="7">
        <f t="shared" si="52"/>
        <v>0.79923287888918981</v>
      </c>
      <c r="P399" s="7">
        <f t="shared" si="53"/>
        <v>0.67065305273431586</v>
      </c>
      <c r="Q399" s="7">
        <v>1.7088790685385749E-3</v>
      </c>
      <c r="R399" s="7">
        <v>0.38038734998376922</v>
      </c>
      <c r="S399" s="7">
        <v>1.5142821949056071</v>
      </c>
      <c r="T399" s="7">
        <v>9.2595229843530191E-2</v>
      </c>
      <c r="U399" s="7">
        <v>4.6587335650090439E-3</v>
      </c>
      <c r="V399" s="7">
        <v>0.67398562861011657</v>
      </c>
      <c r="W399" s="7">
        <v>0.33098352177578483</v>
      </c>
      <c r="X399" s="7">
        <v>6.2569721994624116E-4</v>
      </c>
      <c r="Y399" s="7">
        <v>7.7276502769794227E-4</v>
      </c>
      <c r="AD399" s="7"/>
      <c r="AR399" s="7"/>
      <c r="AS399" s="7"/>
    </row>
    <row r="400" spans="2:45">
      <c r="B400" s="14" t="s">
        <v>300</v>
      </c>
      <c r="C400" s="3" t="s">
        <v>427</v>
      </c>
      <c r="D400" s="2" t="s">
        <v>329</v>
      </c>
      <c r="E400" s="1">
        <v>2E-3</v>
      </c>
      <c r="F400" s="1">
        <v>8.17</v>
      </c>
      <c r="G400" s="1">
        <v>61.34</v>
      </c>
      <c r="H400" s="1">
        <v>4.4813345223027694</v>
      </c>
      <c r="I400" s="1">
        <v>0.2147</v>
      </c>
      <c r="J400" s="1">
        <v>12.15</v>
      </c>
      <c r="K400" s="1">
        <v>15.212579064278554</v>
      </c>
      <c r="L400" s="1">
        <v>0.1328</v>
      </c>
      <c r="M400" s="1">
        <v>0.16020000000000001</v>
      </c>
      <c r="N400" s="1">
        <f t="shared" si="56"/>
        <v>101.86361358658134</v>
      </c>
      <c r="O400" s="7">
        <f t="shared" si="52"/>
        <v>0.83434509186076156</v>
      </c>
      <c r="P400" s="7">
        <f t="shared" si="53"/>
        <v>0.58741186566161741</v>
      </c>
      <c r="Q400" s="7">
        <v>6.4698194577724236E-5</v>
      </c>
      <c r="R400" s="7">
        <v>0.31148701383750904</v>
      </c>
      <c r="S400" s="7">
        <v>1.5688497497173257</v>
      </c>
      <c r="T400" s="7">
        <v>0.10908796191064951</v>
      </c>
      <c r="U400" s="7">
        <v>5.2229390726802327E-3</v>
      </c>
      <c r="V400" s="7">
        <v>0.58593169293509173</v>
      </c>
      <c r="W400" s="7">
        <v>0.41154848611294559</v>
      </c>
      <c r="X400" s="7">
        <v>3.6386977339987942E-3</v>
      </c>
      <c r="Y400" s="7">
        <v>4.1687604852215362E-3</v>
      </c>
      <c r="AD400" s="7"/>
      <c r="AR400" s="7"/>
      <c r="AS400" s="7"/>
    </row>
    <row r="401" spans="2:45">
      <c r="B401" s="14" t="s">
        <v>300</v>
      </c>
      <c r="C401" s="3" t="s">
        <v>427</v>
      </c>
      <c r="D401" s="2" t="s">
        <v>330</v>
      </c>
      <c r="E401" s="1">
        <v>5.9999999999999995E-4</v>
      </c>
      <c r="F401" s="1">
        <v>8.8000000000000007</v>
      </c>
      <c r="G401" s="1">
        <v>60.5</v>
      </c>
      <c r="H401" s="1">
        <v>4.5985917866431363</v>
      </c>
      <c r="I401" s="1">
        <v>0.1206</v>
      </c>
      <c r="J401" s="1">
        <v>12.43</v>
      </c>
      <c r="K401" s="1">
        <v>14.750005046734767</v>
      </c>
      <c r="L401" s="1">
        <v>0.13159999999999999</v>
      </c>
      <c r="M401" s="1">
        <v>4.7600000000000003E-2</v>
      </c>
      <c r="N401" s="1">
        <f t="shared" si="56"/>
        <v>101.37899683337793</v>
      </c>
      <c r="O401" s="7">
        <f t="shared" si="52"/>
        <v>0.8218114502903956</v>
      </c>
      <c r="P401" s="7">
        <f t="shared" si="53"/>
        <v>0.60035376423761244</v>
      </c>
      <c r="Q401" s="7">
        <v>1.940246753910352E-5</v>
      </c>
      <c r="R401" s="7">
        <v>0.33538536678387032</v>
      </c>
      <c r="S401" s="7">
        <v>1.546808339436037</v>
      </c>
      <c r="T401" s="7">
        <v>0.1119020060154261</v>
      </c>
      <c r="U401" s="7">
        <v>2.9327414147936053E-3</v>
      </c>
      <c r="V401" s="7">
        <v>0.59921874315094581</v>
      </c>
      <c r="W401" s="7">
        <v>0.39889066974145437</v>
      </c>
      <c r="X401" s="7">
        <v>3.6045192036768597E-3</v>
      </c>
      <c r="Y401" s="7">
        <v>1.2382117862570529E-3</v>
      </c>
      <c r="AD401" s="7"/>
      <c r="AR401" s="7"/>
      <c r="AS401" s="7"/>
    </row>
    <row r="402" spans="2:45">
      <c r="B402" s="14" t="s">
        <v>300</v>
      </c>
      <c r="C402" s="3" t="s">
        <v>427</v>
      </c>
      <c r="D402" s="2" t="s">
        <v>331</v>
      </c>
      <c r="E402" s="1">
        <v>3.9800000000000002E-2</v>
      </c>
      <c r="F402" s="1">
        <v>8.48</v>
      </c>
      <c r="G402" s="1">
        <v>61.58</v>
      </c>
      <c r="H402" s="1">
        <v>4.8795516571712794</v>
      </c>
      <c r="I402" s="1">
        <v>0.1323</v>
      </c>
      <c r="J402" s="1">
        <v>14.11</v>
      </c>
      <c r="K402" s="1">
        <v>12.302027594228191</v>
      </c>
      <c r="L402" s="1">
        <v>6.9900000000000004E-2</v>
      </c>
      <c r="M402" s="1">
        <v>9.1200000000000003E-2</v>
      </c>
      <c r="N402" s="1">
        <f t="shared" si="56"/>
        <v>101.68477925139948</v>
      </c>
      <c r="O402" s="7">
        <f t="shared" si="52"/>
        <v>0.82968603634135907</v>
      </c>
      <c r="P402" s="7">
        <f t="shared" si="53"/>
        <v>0.6715468415861362</v>
      </c>
      <c r="Q402" s="7">
        <v>1.2709165359498821E-3</v>
      </c>
      <c r="R402" s="7">
        <v>0.31914315435328255</v>
      </c>
      <c r="S402" s="7">
        <v>1.5547088040976338</v>
      </c>
      <c r="T402" s="7">
        <v>0.11725224744091101</v>
      </c>
      <c r="U402" s="7">
        <v>3.1769805181364706E-3</v>
      </c>
      <c r="V402" s="7">
        <v>0.67169098202873112</v>
      </c>
      <c r="W402" s="7">
        <v>0.32852365741809358</v>
      </c>
      <c r="X402" s="7">
        <v>1.89058789665185E-3</v>
      </c>
      <c r="Y402" s="7">
        <v>2.3426697106096266E-3</v>
      </c>
      <c r="AD402" s="7"/>
      <c r="AR402" s="7"/>
      <c r="AS402" s="7"/>
    </row>
    <row r="403" spans="2:45">
      <c r="B403" s="14" t="s">
        <v>300</v>
      </c>
      <c r="C403" s="3" t="s">
        <v>427</v>
      </c>
      <c r="D403" s="2" t="s">
        <v>332</v>
      </c>
      <c r="E403" s="1">
        <v>2.4799999999999999E-2</v>
      </c>
      <c r="F403" s="1">
        <v>8.39</v>
      </c>
      <c r="G403" s="1">
        <v>61.08</v>
      </c>
      <c r="H403" s="1">
        <v>4.9935080867564405</v>
      </c>
      <c r="I403" s="1">
        <v>0.1116</v>
      </c>
      <c r="J403" s="1">
        <v>14.01</v>
      </c>
      <c r="K403" s="1">
        <v>12.254587309858753</v>
      </c>
      <c r="L403" s="1">
        <v>0</v>
      </c>
      <c r="M403" s="1">
        <v>6.5100000000000005E-2</v>
      </c>
      <c r="N403" s="1">
        <f t="shared" si="56"/>
        <v>100.92959539661518</v>
      </c>
      <c r="O403" s="7">
        <f t="shared" si="52"/>
        <v>0.83004144896282461</v>
      </c>
      <c r="P403" s="7">
        <f t="shared" si="53"/>
        <v>0.67082988184149939</v>
      </c>
      <c r="Q403" s="7">
        <v>7.9800247052380516E-4</v>
      </c>
      <c r="R403" s="7">
        <v>0.31817806661432296</v>
      </c>
      <c r="S403" s="7">
        <v>1.5539140680422461</v>
      </c>
      <c r="T403" s="7">
        <v>0.12091094351054998</v>
      </c>
      <c r="U403" s="7">
        <v>2.7004584459168423E-3</v>
      </c>
      <c r="V403" s="7">
        <v>0.67204636421880448</v>
      </c>
      <c r="W403" s="7">
        <v>0.32976703499049398</v>
      </c>
      <c r="X403" s="7">
        <v>0</v>
      </c>
      <c r="Y403" s="7">
        <v>1.6850617071417242E-3</v>
      </c>
      <c r="AD403" s="7"/>
      <c r="AR403" s="7"/>
      <c r="AS403" s="7"/>
    </row>
    <row r="404" spans="2:45">
      <c r="B404" s="14" t="s">
        <v>300</v>
      </c>
      <c r="C404" s="3" t="s">
        <v>427</v>
      </c>
      <c r="D404" s="2" t="s">
        <v>333</v>
      </c>
      <c r="E404" s="1">
        <v>1.1900000000000001E-2</v>
      </c>
      <c r="F404" s="1">
        <v>10.65</v>
      </c>
      <c r="G404" s="1">
        <v>61</v>
      </c>
      <c r="H404" s="1">
        <v>3.1294628196564354</v>
      </c>
      <c r="I404" s="1">
        <v>0.1472</v>
      </c>
      <c r="J404" s="1">
        <v>14.33</v>
      </c>
      <c r="K404" s="1">
        <v>12.400691265339681</v>
      </c>
      <c r="L404" s="1">
        <v>3.5299999999999998E-2</v>
      </c>
      <c r="M404" s="1">
        <v>6.1899999999999997E-2</v>
      </c>
      <c r="N404" s="1">
        <f t="shared" si="56"/>
        <v>101.76645408499611</v>
      </c>
      <c r="O404" s="7">
        <f t="shared" si="52"/>
        <v>0.79348982961328907</v>
      </c>
      <c r="P404" s="7">
        <f t="shared" si="53"/>
        <v>0.67319533308522717</v>
      </c>
      <c r="Q404" s="7">
        <v>3.7550945179627297E-4</v>
      </c>
      <c r="R404" s="7">
        <v>0.396076651720916</v>
      </c>
      <c r="S404" s="7">
        <v>1.5218756262672473</v>
      </c>
      <c r="T404" s="7">
        <v>7.4310640613070689E-2</v>
      </c>
      <c r="U404" s="7">
        <v>3.4930312475866471E-3</v>
      </c>
      <c r="V404" s="7">
        <v>0.67410670596526179</v>
      </c>
      <c r="W404" s="7">
        <v>0.3272470955767926</v>
      </c>
      <c r="X404" s="7">
        <v>9.4348360143226169E-4</v>
      </c>
      <c r="Y404" s="7">
        <v>1.5712555558969397E-3</v>
      </c>
      <c r="AD404" s="7"/>
      <c r="AR404" s="7"/>
      <c r="AS404" s="7"/>
    </row>
    <row r="405" spans="2:45">
      <c r="B405" s="14" t="s">
        <v>300</v>
      </c>
      <c r="C405" s="3" t="s">
        <v>427</v>
      </c>
      <c r="D405" s="2" t="s">
        <v>334</v>
      </c>
      <c r="E405" s="1">
        <v>0</v>
      </c>
      <c r="F405" s="1">
        <v>9.99</v>
      </c>
      <c r="G405" s="1">
        <v>61.03</v>
      </c>
      <c r="H405" s="1">
        <v>3.1051652728709871</v>
      </c>
      <c r="I405" s="1">
        <v>8.2400000000000001E-2</v>
      </c>
      <c r="J405" s="1">
        <v>13.15</v>
      </c>
      <c r="K405" s="1">
        <v>13.834344210238621</v>
      </c>
      <c r="L405" s="1">
        <v>9.1800000000000007E-2</v>
      </c>
      <c r="M405" s="1">
        <v>6.7900000000000002E-2</v>
      </c>
      <c r="N405" s="1">
        <f t="shared" si="56"/>
        <v>101.35160948310963</v>
      </c>
      <c r="O405" s="7">
        <f t="shared" si="52"/>
        <v>0.80385394661607179</v>
      </c>
      <c r="P405" s="7">
        <f t="shared" si="53"/>
        <v>0.62886189132539949</v>
      </c>
      <c r="Q405" s="7">
        <v>0</v>
      </c>
      <c r="R405" s="7">
        <v>0.37684465922721966</v>
      </c>
      <c r="S405" s="7">
        <v>1.5444005186688634</v>
      </c>
      <c r="T405" s="7">
        <v>7.4788215685089199E-2</v>
      </c>
      <c r="U405" s="7">
        <v>1.9833032094132737E-3</v>
      </c>
      <c r="V405" s="7">
        <v>0.62744469564097227</v>
      </c>
      <c r="W405" s="7">
        <v>0.3703017162437735</v>
      </c>
      <c r="X405" s="7">
        <v>2.4886829601017428E-3</v>
      </c>
      <c r="Y405" s="7">
        <v>1.7482083645673334E-3</v>
      </c>
      <c r="AD405" s="7"/>
      <c r="AR405" s="7"/>
      <c r="AS405" s="7"/>
    </row>
    <row r="406" spans="2:45">
      <c r="B406" s="14" t="s">
        <v>300</v>
      </c>
      <c r="C406" s="3" t="s">
        <v>427</v>
      </c>
      <c r="D406" s="2" t="s">
        <v>335</v>
      </c>
      <c r="E406" s="1">
        <v>0.11</v>
      </c>
      <c r="F406" s="1">
        <v>18.52</v>
      </c>
      <c r="G406" s="1">
        <v>49.95</v>
      </c>
      <c r="H406" s="1">
        <v>1.4605280677325669</v>
      </c>
      <c r="I406" s="1">
        <v>0.05</v>
      </c>
      <c r="J406" s="1">
        <v>11.02</v>
      </c>
      <c r="K406" s="1">
        <v>17.775800762146915</v>
      </c>
      <c r="L406" s="1">
        <v>0.22</v>
      </c>
      <c r="M406" s="1">
        <v>0.03</v>
      </c>
      <c r="N406" s="1">
        <f t="shared" ref="N406:N424" si="57">SUM(E406:M406)</f>
        <v>99.136328829879474</v>
      </c>
      <c r="O406" s="7">
        <f t="shared" ref="O406:O431" si="58">S406/(S406+R406)</f>
        <v>0.64404135102422688</v>
      </c>
      <c r="P406" s="7">
        <f t="shared" ref="P406:P431" si="59">V406/(V406+W406)</f>
        <v>0.52496513309729065</v>
      </c>
      <c r="Q406" s="7">
        <v>3.5080140871527419E-3</v>
      </c>
      <c r="R406" s="7">
        <v>0.69608992595932617</v>
      </c>
      <c r="S406" s="7">
        <v>1.2594459992450158</v>
      </c>
      <c r="T406" s="7">
        <v>3.5049824565716037E-2</v>
      </c>
      <c r="U406" s="7">
        <v>1.1991110278178688E-3</v>
      </c>
      <c r="V406" s="7">
        <v>0.52391252802539956</v>
      </c>
      <c r="W406" s="7">
        <v>0.47408237676821829</v>
      </c>
      <c r="X406" s="7">
        <v>5.9426077306670815E-3</v>
      </c>
      <c r="Y406" s="7">
        <v>7.6961259068676754E-4</v>
      </c>
      <c r="AD406" s="7"/>
      <c r="AR406" s="7"/>
      <c r="AS406" s="7"/>
    </row>
    <row r="407" spans="2:45">
      <c r="B407" s="14" t="s">
        <v>300</v>
      </c>
      <c r="C407" s="3" t="s">
        <v>427</v>
      </c>
      <c r="D407" s="2" t="s">
        <v>336</v>
      </c>
      <c r="E407" s="1">
        <v>0.08</v>
      </c>
      <c r="F407" s="1">
        <v>23.16</v>
      </c>
      <c r="G407" s="1">
        <v>45.39</v>
      </c>
      <c r="H407" s="1">
        <v>1.8887222209969166</v>
      </c>
      <c r="I407" s="1">
        <v>0.06</v>
      </c>
      <c r="J407" s="1">
        <v>12.63</v>
      </c>
      <c r="K407" s="1">
        <v>16.140506948008323</v>
      </c>
      <c r="L407" s="1">
        <v>0.2</v>
      </c>
      <c r="M407" s="1">
        <v>7.0000000000000007E-2</v>
      </c>
      <c r="N407" s="1">
        <f t="shared" si="57"/>
        <v>99.619229169005223</v>
      </c>
      <c r="O407" s="7">
        <f t="shared" si="58"/>
        <v>0.56798685309244934</v>
      </c>
      <c r="P407" s="7">
        <f t="shared" si="59"/>
        <v>0.58244359893399855</v>
      </c>
      <c r="Q407" s="7">
        <v>2.4670768354750241E-3</v>
      </c>
      <c r="R407" s="7">
        <v>0.8417574450283366</v>
      </c>
      <c r="S407" s="7">
        <v>1.1066958625939658</v>
      </c>
      <c r="T407" s="7">
        <v>4.3829657398658739E-2</v>
      </c>
      <c r="U407" s="7">
        <v>1.3914406540436026E-3</v>
      </c>
      <c r="V407" s="7">
        <v>0.58063683643516451</v>
      </c>
      <c r="W407" s="7">
        <v>0.41626112501184803</v>
      </c>
      <c r="X407" s="7">
        <v>5.2240632129783443E-3</v>
      </c>
      <c r="Y407" s="7">
        <v>1.7364928295299617E-3</v>
      </c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R407" s="7"/>
      <c r="AS407" s="7"/>
    </row>
    <row r="408" spans="2:45">
      <c r="B408" s="14" t="s">
        <v>300</v>
      </c>
      <c r="C408" s="3" t="s">
        <v>427</v>
      </c>
      <c r="D408" s="2" t="s">
        <v>337</v>
      </c>
      <c r="E408" s="1">
        <v>0.11</v>
      </c>
      <c r="F408" s="1">
        <v>17.34</v>
      </c>
      <c r="G408" s="1">
        <v>51.15</v>
      </c>
      <c r="H408" s="1">
        <v>0.61069609333425623</v>
      </c>
      <c r="I408" s="1">
        <v>0.11</v>
      </c>
      <c r="J408" s="1">
        <v>9.7799999999999994</v>
      </c>
      <c r="K408" s="1">
        <v>19.64048893057857</v>
      </c>
      <c r="L408" s="1">
        <v>0.02</v>
      </c>
      <c r="M408" s="1">
        <v>0.04</v>
      </c>
      <c r="N408" s="1">
        <f t="shared" si="57"/>
        <v>98.801185023912822</v>
      </c>
      <c r="O408" s="7">
        <f t="shared" si="58"/>
        <v>0.66430170791862586</v>
      </c>
      <c r="P408" s="7">
        <f t="shared" si="59"/>
        <v>0.47023925780814413</v>
      </c>
      <c r="Q408" s="7">
        <v>3.5643500370380449E-3</v>
      </c>
      <c r="R408" s="7">
        <v>0.66220503419145049</v>
      </c>
      <c r="S408" s="7">
        <v>1.3104145763692439</v>
      </c>
      <c r="T408" s="7">
        <v>1.4890871006746131E-2</v>
      </c>
      <c r="U408" s="7">
        <v>2.6804091792418032E-3</v>
      </c>
      <c r="V408" s="7">
        <v>0.47242738315495464</v>
      </c>
      <c r="W408" s="7">
        <v>0.53222583392651512</v>
      </c>
      <c r="X408" s="7">
        <v>5.4891284923020485E-4</v>
      </c>
      <c r="Y408" s="7">
        <v>1.0426292855799416E-3</v>
      </c>
      <c r="AD408" s="7"/>
      <c r="AJ408" s="7"/>
      <c r="AK408" s="7"/>
      <c r="AR408" s="7"/>
      <c r="AS408" s="7"/>
    </row>
    <row r="409" spans="2:45">
      <c r="B409" s="14" t="s">
        <v>300</v>
      </c>
      <c r="C409" s="3" t="s">
        <v>427</v>
      </c>
      <c r="D409" s="2" t="s">
        <v>338</v>
      </c>
      <c r="E409" s="1">
        <v>0.08</v>
      </c>
      <c r="F409" s="1">
        <v>17.66</v>
      </c>
      <c r="G409" s="1">
        <v>50.88</v>
      </c>
      <c r="H409" s="1">
        <v>0.89472148878250513</v>
      </c>
      <c r="I409" s="1">
        <v>0.09</v>
      </c>
      <c r="J409" s="1">
        <v>9.36</v>
      </c>
      <c r="K409" s="1">
        <v>20.254919752227547</v>
      </c>
      <c r="L409" s="1">
        <v>0.25</v>
      </c>
      <c r="M409" s="1">
        <v>0.06</v>
      </c>
      <c r="N409" s="1">
        <f t="shared" si="57"/>
        <v>99.529641241010069</v>
      </c>
      <c r="O409" s="7">
        <f t="shared" si="58"/>
        <v>0.65902331531841529</v>
      </c>
      <c r="P409" s="7">
        <f t="shared" si="59"/>
        <v>0.45168062711057616</v>
      </c>
      <c r="Q409" s="7">
        <v>2.5802433976728429E-3</v>
      </c>
      <c r="R409" s="7">
        <v>0.67130071596038954</v>
      </c>
      <c r="S409" s="7">
        <v>1.2974576951528878</v>
      </c>
      <c r="T409" s="7">
        <v>2.1715301023622402E-2</v>
      </c>
      <c r="U409" s="7">
        <v>2.182900533877151E-3</v>
      </c>
      <c r="V409" s="7">
        <v>0.45004411057648658</v>
      </c>
      <c r="W409" s="7">
        <v>0.5463327175718482</v>
      </c>
      <c r="X409" s="7">
        <v>6.8296183668097874E-3</v>
      </c>
      <c r="Y409" s="7">
        <v>1.5566974164055412E-3</v>
      </c>
      <c r="AD409" s="7"/>
      <c r="AJ409" s="7"/>
      <c r="AK409" s="7"/>
    </row>
    <row r="410" spans="2:45">
      <c r="B410" s="14" t="s">
        <v>300</v>
      </c>
      <c r="C410" s="3" t="s">
        <v>427</v>
      </c>
      <c r="D410" s="2" t="s">
        <v>339</v>
      </c>
      <c r="E410" s="1">
        <v>0.11</v>
      </c>
      <c r="F410" s="1">
        <v>24.8</v>
      </c>
      <c r="G410" s="1">
        <v>44.11</v>
      </c>
      <c r="H410" s="1">
        <v>1.2842197943887195</v>
      </c>
      <c r="I410" s="1">
        <v>0.03</v>
      </c>
      <c r="J410" s="1">
        <v>12.9</v>
      </c>
      <c r="K410" s="1">
        <v>16.024444887908491</v>
      </c>
      <c r="L410" s="1">
        <v>0.17</v>
      </c>
      <c r="M410" s="1">
        <v>0.03</v>
      </c>
      <c r="N410" s="1">
        <f t="shared" si="57"/>
        <v>99.458664682297211</v>
      </c>
      <c r="O410" s="7">
        <f t="shared" si="58"/>
        <v>0.54404056112222843</v>
      </c>
      <c r="P410" s="7">
        <f t="shared" si="59"/>
        <v>0.58932648735443149</v>
      </c>
      <c r="Q410" s="7">
        <v>3.3672653489146744E-3</v>
      </c>
      <c r="R410" s="7">
        <v>0.89473012407955987</v>
      </c>
      <c r="S410" s="7">
        <v>1.0675718874364448</v>
      </c>
      <c r="T410" s="7">
        <v>2.9582257512793753E-2</v>
      </c>
      <c r="U410" s="7">
        <v>6.9060013668584155E-4</v>
      </c>
      <c r="V410" s="7">
        <v>0.58868492140919926</v>
      </c>
      <c r="W410" s="7">
        <v>0.41022643594703923</v>
      </c>
      <c r="X410" s="7">
        <v>4.4077739782662382E-3</v>
      </c>
      <c r="Y410" s="7">
        <v>7.3873415109668823E-4</v>
      </c>
      <c r="AD410" s="7"/>
      <c r="AJ410" s="7"/>
      <c r="AK410" s="7"/>
    </row>
    <row r="411" spans="2:45">
      <c r="B411" s="14" t="s">
        <v>300</v>
      </c>
      <c r="C411" s="3" t="s">
        <v>427</v>
      </c>
      <c r="D411" s="2" t="s">
        <v>340</v>
      </c>
      <c r="E411" s="1">
        <v>0.08</v>
      </c>
      <c r="F411" s="1">
        <v>15.82</v>
      </c>
      <c r="G411" s="1">
        <v>53.2</v>
      </c>
      <c r="H411" s="1">
        <v>1.1866556680460973</v>
      </c>
      <c r="I411" s="1">
        <v>0.06</v>
      </c>
      <c r="J411" s="1">
        <v>10.24</v>
      </c>
      <c r="K411" s="1">
        <v>18.642234163112448</v>
      </c>
      <c r="L411" s="1">
        <v>0.22</v>
      </c>
      <c r="M411" s="1">
        <v>0.01</v>
      </c>
      <c r="N411" s="1">
        <f t="shared" si="57"/>
        <v>99.458889831158558</v>
      </c>
      <c r="O411" s="7">
        <f t="shared" si="58"/>
        <v>0.69286771059870889</v>
      </c>
      <c r="P411" s="7">
        <f t="shared" si="59"/>
        <v>0.49473564997477931</v>
      </c>
      <c r="Q411" s="7">
        <v>2.5869073747454186E-3</v>
      </c>
      <c r="R411" s="7">
        <v>0.60291084199877265</v>
      </c>
      <c r="S411" s="7">
        <v>1.3601222313848758</v>
      </c>
      <c r="T411" s="7">
        <v>2.887506080521085E-2</v>
      </c>
      <c r="U411" s="7">
        <v>1.4590255308253959E-3</v>
      </c>
      <c r="V411" s="7">
        <v>0.49362755439558148</v>
      </c>
      <c r="W411" s="7">
        <v>0.50413267254732363</v>
      </c>
      <c r="X411" s="7">
        <v>6.0255863146259168E-3</v>
      </c>
      <c r="Y411" s="7">
        <v>2.6011964803906166E-4</v>
      </c>
      <c r="AD411" s="7"/>
      <c r="AJ411" s="7"/>
      <c r="AK411" s="7"/>
    </row>
    <row r="412" spans="2:45">
      <c r="B412" s="14" t="s">
        <v>300</v>
      </c>
      <c r="C412" s="3" t="s">
        <v>427</v>
      </c>
      <c r="D412" s="2" t="s">
        <v>341</v>
      </c>
      <c r="E412" s="1">
        <v>0.08</v>
      </c>
      <c r="F412" s="1">
        <v>17.73</v>
      </c>
      <c r="G412" s="1">
        <v>51.27</v>
      </c>
      <c r="H412" s="1">
        <v>1.5739715490443535</v>
      </c>
      <c r="I412" s="1">
        <v>0.06</v>
      </c>
      <c r="J412" s="1">
        <v>11.21</v>
      </c>
      <c r="K412" s="1">
        <v>17.503723068487247</v>
      </c>
      <c r="L412" s="1">
        <v>0.18</v>
      </c>
      <c r="M412" s="1">
        <v>7.0000000000000007E-2</v>
      </c>
      <c r="N412" s="1">
        <f t="shared" si="57"/>
        <v>99.6776946175316</v>
      </c>
      <c r="O412" s="7">
        <f t="shared" si="58"/>
        <v>0.65984975632262699</v>
      </c>
      <c r="P412" s="7">
        <f t="shared" si="59"/>
        <v>0.53306728707828266</v>
      </c>
      <c r="Q412" s="7">
        <v>2.5450749738573732E-3</v>
      </c>
      <c r="R412" s="7">
        <v>0.66477557105582774</v>
      </c>
      <c r="S412" s="7">
        <v>1.2895830790186862</v>
      </c>
      <c r="T412" s="7">
        <v>3.7680336180348384E-2</v>
      </c>
      <c r="U412" s="7">
        <v>1.43543189871192E-3</v>
      </c>
      <c r="V412" s="7">
        <v>0.53164869434292217</v>
      </c>
      <c r="W412" s="7">
        <v>0.46569011677952399</v>
      </c>
      <c r="X412" s="7">
        <v>4.8503026410104096E-3</v>
      </c>
      <c r="Y412" s="7">
        <v>1.791393109111873E-3</v>
      </c>
      <c r="AD412" s="7"/>
      <c r="AJ412" s="7"/>
      <c r="AK412" s="7"/>
    </row>
    <row r="413" spans="2:45">
      <c r="B413" s="14" t="s">
        <v>300</v>
      </c>
      <c r="C413" s="3" t="s">
        <v>427</v>
      </c>
      <c r="D413" s="2" t="s">
        <v>342</v>
      </c>
      <c r="E413" s="1">
        <v>0.08</v>
      </c>
      <c r="F413" s="1">
        <v>18.61</v>
      </c>
      <c r="G413" s="1">
        <v>50.14</v>
      </c>
      <c r="H413" s="1">
        <v>1.5627891275983754</v>
      </c>
      <c r="I413" s="1">
        <v>0.06</v>
      </c>
      <c r="J413" s="1">
        <v>11.12</v>
      </c>
      <c r="K413" s="1">
        <v>17.763785134438827</v>
      </c>
      <c r="L413" s="1">
        <v>0.19</v>
      </c>
      <c r="M413" s="1">
        <v>0.04</v>
      </c>
      <c r="N413" s="1">
        <f t="shared" si="57"/>
        <v>99.566574262037207</v>
      </c>
      <c r="O413" s="7">
        <f t="shared" si="58"/>
        <v>0.64380031241734237</v>
      </c>
      <c r="P413" s="7">
        <f t="shared" si="59"/>
        <v>0.52738589262383528</v>
      </c>
      <c r="Q413" s="7">
        <v>2.5396088223982993E-3</v>
      </c>
      <c r="R413" s="7">
        <v>0.69627200831078306</v>
      </c>
      <c r="S413" s="7">
        <v>1.2584517957330101</v>
      </c>
      <c r="T413" s="7">
        <v>3.7332280374125837E-2</v>
      </c>
      <c r="U413" s="7">
        <v>1.4323489686418271E-3</v>
      </c>
      <c r="V413" s="7">
        <v>0.52624765417919706</v>
      </c>
      <c r="W413" s="7">
        <v>0.47159408095145794</v>
      </c>
      <c r="X413" s="7">
        <v>5.1087679929502933E-3</v>
      </c>
      <c r="Y413" s="7">
        <v>1.0214546674353229E-3</v>
      </c>
      <c r="AD413" s="7"/>
      <c r="AJ413" s="7"/>
      <c r="AK413" s="7"/>
    </row>
    <row r="414" spans="2:45">
      <c r="B414" s="14" t="s">
        <v>300</v>
      </c>
      <c r="C414" s="3" t="s">
        <v>427</v>
      </c>
      <c r="D414" s="2" t="s">
        <v>343</v>
      </c>
      <c r="E414" s="1">
        <v>0.04</v>
      </c>
      <c r="F414" s="1">
        <v>11.42</v>
      </c>
      <c r="G414" s="1">
        <v>56.51</v>
      </c>
      <c r="H414" s="1">
        <v>2.8002706025166737</v>
      </c>
      <c r="I414" s="1">
        <v>0.23</v>
      </c>
      <c r="J414" s="1">
        <v>10.78</v>
      </c>
      <c r="K414" s="1">
        <v>17.150285676862691</v>
      </c>
      <c r="L414" s="1">
        <v>0.16</v>
      </c>
      <c r="M414" s="1">
        <v>0</v>
      </c>
      <c r="N414" s="1">
        <f t="shared" si="57"/>
        <v>99.090556279379371</v>
      </c>
      <c r="O414" s="7">
        <f t="shared" si="58"/>
        <v>0.76849427278865334</v>
      </c>
      <c r="P414" s="7">
        <f t="shared" si="59"/>
        <v>0.52840627798341866</v>
      </c>
      <c r="Q414" s="7">
        <v>1.3185843143848257E-3</v>
      </c>
      <c r="R414" s="7">
        <v>0.44367988576028422</v>
      </c>
      <c r="S414" s="7">
        <v>1.4728164839180311</v>
      </c>
      <c r="T414" s="7">
        <v>6.9463268171997328E-2</v>
      </c>
      <c r="U414" s="7">
        <v>5.7015967604589204E-3</v>
      </c>
      <c r="V414" s="7">
        <v>0.5297551900748676</v>
      </c>
      <c r="W414" s="7">
        <v>0.47279760338662724</v>
      </c>
      <c r="X414" s="7">
        <v>4.4673876133487951E-3</v>
      </c>
      <c r="Y414" s="7">
        <v>0</v>
      </c>
      <c r="AD414" s="7"/>
      <c r="AJ414" s="7"/>
      <c r="AK414" s="7"/>
    </row>
    <row r="415" spans="2:45">
      <c r="B415" s="14" t="s">
        <v>300</v>
      </c>
      <c r="C415" s="3" t="s">
        <v>427</v>
      </c>
      <c r="D415" s="2" t="s">
        <v>344</v>
      </c>
      <c r="E415" s="1">
        <v>0.02</v>
      </c>
      <c r="F415" s="1">
        <v>12.5</v>
      </c>
      <c r="G415" s="1">
        <v>56.86</v>
      </c>
      <c r="H415" s="1">
        <v>1.8850277654535506</v>
      </c>
      <c r="I415" s="1">
        <v>0.15</v>
      </c>
      <c r="J415" s="1">
        <v>10.69</v>
      </c>
      <c r="K415" s="1">
        <v>17.64383125978749</v>
      </c>
      <c r="L415" s="1">
        <v>0.15</v>
      </c>
      <c r="M415" s="1">
        <v>0</v>
      </c>
      <c r="N415" s="1">
        <f t="shared" si="57"/>
        <v>99.898859025241052</v>
      </c>
      <c r="O415" s="7">
        <f t="shared" si="58"/>
        <v>0.75317918820585017</v>
      </c>
      <c r="P415" s="7">
        <f t="shared" si="59"/>
        <v>0.5192385896548154</v>
      </c>
      <c r="Q415" s="7">
        <v>6.5176656724173657E-4</v>
      </c>
      <c r="R415" s="7">
        <v>0.48009570343912278</v>
      </c>
      <c r="S415" s="7">
        <v>1.4650227002695799</v>
      </c>
      <c r="T415" s="7">
        <v>4.6226087040253105E-2</v>
      </c>
      <c r="U415" s="7">
        <v>3.675988058280226E-3</v>
      </c>
      <c r="V415" s="7">
        <v>0.51933588733606184</v>
      </c>
      <c r="W415" s="7">
        <v>0.48085149796846871</v>
      </c>
      <c r="X415" s="7">
        <v>4.1403693209917493E-3</v>
      </c>
      <c r="Y415" s="7">
        <v>0</v>
      </c>
      <c r="AD415" s="7"/>
      <c r="AJ415" s="7"/>
      <c r="AK415" s="7"/>
    </row>
    <row r="416" spans="2:45">
      <c r="B416" s="14" t="s">
        <v>300</v>
      </c>
      <c r="C416" s="3" t="s">
        <v>427</v>
      </c>
      <c r="D416" s="2" t="s">
        <v>345</v>
      </c>
      <c r="E416" s="1">
        <v>0.04</v>
      </c>
      <c r="F416" s="1">
        <v>10.130000000000001</v>
      </c>
      <c r="G416" s="1">
        <v>57.47</v>
      </c>
      <c r="H416" s="1">
        <v>3.812786936761682</v>
      </c>
      <c r="I416" s="1">
        <v>0.05</v>
      </c>
      <c r="J416" s="1">
        <v>11.47</v>
      </c>
      <c r="K416" s="1">
        <v>15.619212330053012</v>
      </c>
      <c r="L416" s="1">
        <v>0.1</v>
      </c>
      <c r="M416" s="1">
        <v>0.04</v>
      </c>
      <c r="N416" s="1">
        <f t="shared" si="57"/>
        <v>98.731999266814697</v>
      </c>
      <c r="O416" s="7">
        <f t="shared" si="58"/>
        <v>0.79192017913130774</v>
      </c>
      <c r="P416" s="7">
        <f t="shared" si="59"/>
        <v>0.5669218035794884</v>
      </c>
      <c r="Q416" s="7">
        <v>1.3244818240732074E-3</v>
      </c>
      <c r="R416" s="7">
        <v>0.39532217810805209</v>
      </c>
      <c r="S416" s="7">
        <v>1.5045361380787838</v>
      </c>
      <c r="T416" s="7">
        <v>9.500267765930559E-2</v>
      </c>
      <c r="U416" s="7">
        <v>1.2450212528561416E-3</v>
      </c>
      <c r="V416" s="7">
        <v>0.56618449884937883</v>
      </c>
      <c r="W416" s="7">
        <v>0.43251496071373152</v>
      </c>
      <c r="X416" s="7">
        <v>2.8046053020748516E-3</v>
      </c>
      <c r="Y416" s="7">
        <v>1.0654382117441285E-3</v>
      </c>
      <c r="AD416" s="7"/>
      <c r="AJ416" s="7"/>
      <c r="AK416" s="7"/>
    </row>
    <row r="417" spans="2:37">
      <c r="B417" s="14" t="s">
        <v>300</v>
      </c>
      <c r="C417" s="3" t="s">
        <v>427</v>
      </c>
      <c r="D417" s="2" t="s">
        <v>346</v>
      </c>
      <c r="E417" s="1">
        <v>3.1899999999999998E-2</v>
      </c>
      <c r="F417" s="1">
        <v>9.3000000000000007</v>
      </c>
      <c r="G417" s="1">
        <v>58.9</v>
      </c>
      <c r="H417" s="1">
        <v>3.7379628615725129</v>
      </c>
      <c r="I417" s="1">
        <v>8.6900000000000005E-2</v>
      </c>
      <c r="J417" s="1">
        <v>11.09</v>
      </c>
      <c r="K417" s="1">
        <v>16.446539856828537</v>
      </c>
      <c r="L417" s="1">
        <v>8.48E-2</v>
      </c>
      <c r="M417" s="1">
        <v>8.6999999999999994E-3</v>
      </c>
      <c r="N417" s="1">
        <f t="shared" si="57"/>
        <v>99.686802718401054</v>
      </c>
      <c r="O417" s="7">
        <f t="shared" si="58"/>
        <v>0.80947520187445698</v>
      </c>
      <c r="P417" s="7">
        <f t="shared" si="59"/>
        <v>0.54587029762012318</v>
      </c>
      <c r="Q417" s="7">
        <v>1.0539119716889355E-3</v>
      </c>
      <c r="R417" s="7">
        <v>0.36211984514816925</v>
      </c>
      <c r="S417" s="7">
        <v>1.5385243161937925</v>
      </c>
      <c r="T417" s="7">
        <v>9.2929999422414866E-2</v>
      </c>
      <c r="U417" s="7">
        <v>2.1590076461220908E-3</v>
      </c>
      <c r="V417" s="7">
        <v>0.54620257906554792</v>
      </c>
      <c r="W417" s="7">
        <v>0.45440613961153231</v>
      </c>
      <c r="X417" s="7">
        <v>2.3729863837961308E-3</v>
      </c>
      <c r="Y417" s="7">
        <v>2.3121455693630023E-4</v>
      </c>
      <c r="AD417" s="7"/>
      <c r="AJ417" s="7"/>
      <c r="AK417" s="7"/>
    </row>
    <row r="418" spans="2:37">
      <c r="B418" s="14" t="s">
        <v>300</v>
      </c>
      <c r="C418" s="3" t="s">
        <v>427</v>
      </c>
      <c r="D418" s="2" t="s">
        <v>347</v>
      </c>
      <c r="E418" s="1">
        <v>5.3699999999999998E-2</v>
      </c>
      <c r="F418" s="1">
        <v>9.2799999999999994</v>
      </c>
      <c r="G418" s="1">
        <v>58.48</v>
      </c>
      <c r="H418" s="1">
        <v>3.7264790676667281</v>
      </c>
      <c r="I418" s="1">
        <v>9.6000000000000002E-2</v>
      </c>
      <c r="J418" s="1">
        <v>11.06</v>
      </c>
      <c r="K418" s="1">
        <v>16.206873101037989</v>
      </c>
      <c r="L418" s="1">
        <v>0.1764</v>
      </c>
      <c r="M418" s="1">
        <v>6.1800000000000001E-2</v>
      </c>
      <c r="N418" s="1">
        <f t="shared" si="57"/>
        <v>99.141252168704725</v>
      </c>
      <c r="O418" s="7">
        <f t="shared" si="58"/>
        <v>0.80870235354833386</v>
      </c>
      <c r="P418" s="7">
        <f t="shared" si="59"/>
        <v>0.54883616811203273</v>
      </c>
      <c r="Q418" s="7">
        <v>1.7831831147213295E-3</v>
      </c>
      <c r="R418" s="7">
        <v>0.36318287000902932</v>
      </c>
      <c r="S418" s="7">
        <v>1.5353395464745017</v>
      </c>
      <c r="T418" s="7">
        <v>9.3116713839277665E-2</v>
      </c>
      <c r="U418" s="7">
        <v>2.3972517238742943E-3</v>
      </c>
      <c r="V418" s="7">
        <v>0.54750152086178627</v>
      </c>
      <c r="W418" s="7">
        <v>0.45006670199269949</v>
      </c>
      <c r="X418" s="7">
        <v>4.9614198217753699E-3</v>
      </c>
      <c r="Y418" s="7">
        <v>1.6507921623348575E-3</v>
      </c>
      <c r="AD418" s="7"/>
      <c r="AJ418" s="7"/>
      <c r="AK418" s="7"/>
    </row>
    <row r="419" spans="2:37">
      <c r="B419" s="14" t="s">
        <v>300</v>
      </c>
      <c r="C419" s="3" t="s">
        <v>427</v>
      </c>
      <c r="D419" s="2" t="s">
        <v>348</v>
      </c>
      <c r="E419" s="1">
        <v>6.6000000000000003E-2</v>
      </c>
      <c r="F419" s="1">
        <v>11.57</v>
      </c>
      <c r="G419" s="1">
        <v>57.67</v>
      </c>
      <c r="H419" s="1">
        <v>2.4341808953647179</v>
      </c>
      <c r="I419" s="1">
        <v>0.152</v>
      </c>
      <c r="J419" s="1">
        <v>11.27</v>
      </c>
      <c r="K419" s="1">
        <v>16.619697226530395</v>
      </c>
      <c r="L419" s="1">
        <v>0.14779999999999999</v>
      </c>
      <c r="M419" s="1">
        <v>8.3900000000000002E-2</v>
      </c>
      <c r="N419" s="1">
        <f t="shared" si="57"/>
        <v>100.01357812189511</v>
      </c>
      <c r="O419" s="7">
        <f t="shared" si="58"/>
        <v>0.76978518687881403</v>
      </c>
      <c r="P419" s="7">
        <f t="shared" si="59"/>
        <v>0.54726486088010073</v>
      </c>
      <c r="Q419" s="7">
        <v>2.1489882179074535E-3</v>
      </c>
      <c r="R419" s="7">
        <v>0.44399612571844227</v>
      </c>
      <c r="S419" s="7">
        <v>1.4846205419011214</v>
      </c>
      <c r="T419" s="7">
        <v>5.9641731872766002E-2</v>
      </c>
      <c r="U419" s="7">
        <v>3.7218120359271438E-3</v>
      </c>
      <c r="V419" s="7">
        <v>0.54704437971142383</v>
      </c>
      <c r="W419" s="7">
        <v>0.45255274193033046</v>
      </c>
      <c r="X419" s="7">
        <v>4.0761510770067439E-3</v>
      </c>
      <c r="Y419" s="7">
        <v>2.1975275350754045E-3</v>
      </c>
      <c r="AD419" s="7"/>
      <c r="AJ419" s="7"/>
      <c r="AK419" s="7"/>
    </row>
    <row r="420" spans="2:37">
      <c r="B420" s="14" t="s">
        <v>300</v>
      </c>
      <c r="C420" s="3" t="s">
        <v>427</v>
      </c>
      <c r="D420" s="2" t="s">
        <v>349</v>
      </c>
      <c r="E420" s="1">
        <v>3.73E-2</v>
      </c>
      <c r="F420" s="1">
        <v>11.37</v>
      </c>
      <c r="G420" s="1">
        <v>58.55</v>
      </c>
      <c r="H420" s="1">
        <v>2.8243783691832882</v>
      </c>
      <c r="I420" s="1">
        <v>9.8599999999999993E-2</v>
      </c>
      <c r="J420" s="1">
        <v>10.82</v>
      </c>
      <c r="K420" s="1">
        <v>17.718593242955009</v>
      </c>
      <c r="L420" s="1">
        <v>0.18129999999999999</v>
      </c>
      <c r="M420" s="1">
        <v>3.7400000000000003E-2</v>
      </c>
      <c r="N420" s="1">
        <f t="shared" si="57"/>
        <v>101.63757161213832</v>
      </c>
      <c r="O420" s="7">
        <f t="shared" si="58"/>
        <v>0.77550828619250056</v>
      </c>
      <c r="P420" s="7">
        <f t="shared" si="59"/>
        <v>0.52120017734869384</v>
      </c>
      <c r="Q420" s="7">
        <v>1.2024459914501233E-3</v>
      </c>
      <c r="R420" s="7">
        <v>0.43198924489171026</v>
      </c>
      <c r="S420" s="7">
        <v>1.4923100424402884</v>
      </c>
      <c r="T420" s="7">
        <v>6.8515198672484345E-2</v>
      </c>
      <c r="U420" s="7">
        <v>2.3903110063086853E-3</v>
      </c>
      <c r="V420" s="7">
        <v>0.519987080556787</v>
      </c>
      <c r="W420" s="7">
        <v>0.47768541295985423</v>
      </c>
      <c r="X420" s="7">
        <v>4.9503999816765945E-3</v>
      </c>
      <c r="Y420" s="7">
        <v>9.6986349944056861E-4</v>
      </c>
      <c r="AD420" s="7"/>
      <c r="AJ420" s="7"/>
      <c r="AK420" s="7"/>
    </row>
    <row r="421" spans="2:37">
      <c r="B421" s="14" t="s">
        <v>300</v>
      </c>
      <c r="C421" s="3" t="s">
        <v>427</v>
      </c>
      <c r="D421" s="2" t="s">
        <v>350</v>
      </c>
      <c r="E421" s="1">
        <v>0.06</v>
      </c>
      <c r="F421" s="1">
        <v>9.93</v>
      </c>
      <c r="G421" s="1">
        <v>57.63</v>
      </c>
      <c r="H421" s="1">
        <v>4.2784262255264798</v>
      </c>
      <c r="I421" s="1">
        <v>0.14000000000000001</v>
      </c>
      <c r="J421" s="1">
        <v>10.18</v>
      </c>
      <c r="K421" s="1">
        <v>18.2402249706665</v>
      </c>
      <c r="L421" s="1">
        <v>0.17</v>
      </c>
      <c r="M421" s="1">
        <v>0</v>
      </c>
      <c r="N421" s="1">
        <f t="shared" si="57"/>
        <v>100.62865119619299</v>
      </c>
      <c r="O421" s="7">
        <f t="shared" si="58"/>
        <v>0.79563938179018534</v>
      </c>
      <c r="P421" s="7">
        <f t="shared" si="59"/>
        <v>0.49871639166630766</v>
      </c>
      <c r="Q421" s="7">
        <v>1.9731155696459668E-3</v>
      </c>
      <c r="R421" s="7">
        <v>0.38486307399086594</v>
      </c>
      <c r="S421" s="7">
        <v>1.4983915244843233</v>
      </c>
      <c r="T421" s="7">
        <v>0.10587480377217862</v>
      </c>
      <c r="U421" s="7">
        <v>3.4621833066702467E-3</v>
      </c>
      <c r="V421" s="7">
        <v>0.49906555546483822</v>
      </c>
      <c r="W421" s="7">
        <v>0.50163456950471397</v>
      </c>
      <c r="X421" s="7">
        <v>4.7351739067632067E-3</v>
      </c>
      <c r="Y421" s="7">
        <v>0</v>
      </c>
      <c r="AD421" s="7"/>
      <c r="AJ421" s="7"/>
      <c r="AK421" s="7"/>
    </row>
    <row r="422" spans="2:37">
      <c r="B422" s="14" t="s">
        <v>300</v>
      </c>
      <c r="C422" s="3" t="s">
        <v>427</v>
      </c>
      <c r="D422" s="2" t="s">
        <v>351</v>
      </c>
      <c r="E422" s="1">
        <v>0.08</v>
      </c>
      <c r="F422" s="1">
        <v>9.9700000000000006</v>
      </c>
      <c r="G422" s="1">
        <v>57.49</v>
      </c>
      <c r="H422" s="1">
        <v>3.8017995700259695</v>
      </c>
      <c r="I422" s="1">
        <v>0.15</v>
      </c>
      <c r="J422" s="1">
        <v>10.42</v>
      </c>
      <c r="K422" s="1">
        <v>17.649098883628451</v>
      </c>
      <c r="L422" s="1">
        <v>0.09</v>
      </c>
      <c r="M422" s="1">
        <v>0.06</v>
      </c>
      <c r="N422" s="1">
        <f t="shared" si="57"/>
        <v>99.710898453654437</v>
      </c>
      <c r="O422" s="7">
        <f t="shared" si="58"/>
        <v>0.79458824498986924</v>
      </c>
      <c r="P422" s="7">
        <f t="shared" si="59"/>
        <v>0.51277526182713506</v>
      </c>
      <c r="Q422" s="7">
        <v>2.6468000412931459E-3</v>
      </c>
      <c r="R422" s="7">
        <v>0.3887604057587023</v>
      </c>
      <c r="S422" s="7">
        <v>1.5038304332589043</v>
      </c>
      <c r="T422" s="7">
        <v>9.4651534794859771E-2</v>
      </c>
      <c r="U422" s="7">
        <v>3.7320130524739529E-3</v>
      </c>
      <c r="V422" s="7">
        <v>0.51393407135869384</v>
      </c>
      <c r="W422" s="7">
        <v>0.4883258066382079</v>
      </c>
      <c r="X422" s="7">
        <v>2.5220831139314876E-3</v>
      </c>
      <c r="Y422" s="7">
        <v>1.5968519829327908E-3</v>
      </c>
      <c r="AD422" s="7"/>
      <c r="AJ422" s="7"/>
      <c r="AK422" s="7"/>
    </row>
    <row r="423" spans="2:37">
      <c r="B423" s="14" t="s">
        <v>300</v>
      </c>
      <c r="C423" s="3" t="s">
        <v>427</v>
      </c>
      <c r="D423" s="2" t="s">
        <v>352</v>
      </c>
      <c r="E423" s="1">
        <v>0</v>
      </c>
      <c r="F423" s="1">
        <v>9.92</v>
      </c>
      <c r="G423" s="1">
        <v>58.78</v>
      </c>
      <c r="H423" s="1">
        <v>3.4451589882240237</v>
      </c>
      <c r="I423" s="1">
        <v>0.16</v>
      </c>
      <c r="J423" s="1">
        <v>10.6</v>
      </c>
      <c r="K423" s="1">
        <v>17.49000800625781</v>
      </c>
      <c r="L423" s="1">
        <v>0.13</v>
      </c>
      <c r="M423" s="1">
        <v>0.1</v>
      </c>
      <c r="N423" s="1">
        <f t="shared" si="57"/>
        <v>100.62516699448182</v>
      </c>
      <c r="O423" s="7">
        <f t="shared" si="58"/>
        <v>0.79899514830456397</v>
      </c>
      <c r="P423" s="7">
        <f t="shared" si="59"/>
        <v>0.51931391450366904</v>
      </c>
      <c r="Q423" s="7">
        <v>0</v>
      </c>
      <c r="R423" s="7">
        <v>0.38333786270282572</v>
      </c>
      <c r="S423" s="7">
        <v>1.5237696497250923</v>
      </c>
      <c r="T423" s="7">
        <v>8.5002341385211899E-2</v>
      </c>
      <c r="U423" s="7">
        <v>3.9450730934354099E-3</v>
      </c>
      <c r="V423" s="7">
        <v>0.51811806285796913</v>
      </c>
      <c r="W423" s="7">
        <v>0.47957918419761403</v>
      </c>
      <c r="X423" s="7">
        <v>3.6103010180552702E-3</v>
      </c>
      <c r="Y423" s="7">
        <v>2.637525019795894E-3</v>
      </c>
      <c r="AD423" s="7"/>
      <c r="AJ423" s="7"/>
      <c r="AK423" s="7"/>
    </row>
    <row r="424" spans="2:37">
      <c r="B424" s="14" t="s">
        <v>300</v>
      </c>
      <c r="C424" s="3" t="s">
        <v>427</v>
      </c>
      <c r="D424" s="2" t="s">
        <v>353</v>
      </c>
      <c r="E424" s="1">
        <v>0.03</v>
      </c>
      <c r="F424" s="1">
        <v>8.75</v>
      </c>
      <c r="G424" s="1">
        <v>59.83</v>
      </c>
      <c r="H424" s="1">
        <v>4.1580452149034697</v>
      </c>
      <c r="I424" s="1">
        <v>0.18</v>
      </c>
      <c r="J424" s="1">
        <v>12.82</v>
      </c>
      <c r="K424" s="1">
        <v>13.638545129592549</v>
      </c>
      <c r="L424" s="1">
        <v>0.21</v>
      </c>
      <c r="M424" s="1">
        <v>0.01</v>
      </c>
      <c r="N424" s="1">
        <f t="shared" si="57"/>
        <v>99.626590344496023</v>
      </c>
      <c r="O424" s="7">
        <f t="shared" si="58"/>
        <v>0.82101370964569997</v>
      </c>
      <c r="P424" s="7">
        <f t="shared" si="59"/>
        <v>0.62625323047453485</v>
      </c>
      <c r="Q424" s="7">
        <v>9.8238619906873721E-4</v>
      </c>
      <c r="R424" s="7">
        <v>0.33769511140645753</v>
      </c>
      <c r="S424" s="7">
        <v>1.5490142602331043</v>
      </c>
      <c r="T424" s="7">
        <v>0.10246074352996715</v>
      </c>
      <c r="U424" s="7">
        <v>4.4325562161663798E-3</v>
      </c>
      <c r="V424" s="7">
        <v>0.62583171616585065</v>
      </c>
      <c r="W424" s="7">
        <v>0.37349521056574508</v>
      </c>
      <c r="X424" s="7">
        <v>5.8245990084911494E-3</v>
      </c>
      <c r="Y424" s="7">
        <v>2.6341667514899133E-4</v>
      </c>
      <c r="AD424" s="7"/>
      <c r="AJ424" s="7"/>
      <c r="AK424" s="7"/>
    </row>
    <row r="425" spans="2:37">
      <c r="B425" s="14" t="s">
        <v>300</v>
      </c>
      <c r="C425" s="3" t="s">
        <v>427</v>
      </c>
      <c r="D425" s="2" t="s">
        <v>354</v>
      </c>
      <c r="E425" s="1">
        <v>1.46E-2</v>
      </c>
      <c r="F425" s="1">
        <v>9.36</v>
      </c>
      <c r="G425" s="1">
        <v>58.89</v>
      </c>
      <c r="H425" s="1">
        <v>4.029762155202758</v>
      </c>
      <c r="I425" s="1">
        <v>0.11260000000000001</v>
      </c>
      <c r="J425" s="1">
        <v>11.2</v>
      </c>
      <c r="K425" s="1">
        <v>16.403975639291595</v>
      </c>
      <c r="L425" s="1">
        <v>6.7000000000000004E-2</v>
      </c>
      <c r="M425" s="1">
        <v>4.8399999999999999E-2</v>
      </c>
      <c r="N425" s="1">
        <f t="shared" ref="N425:N449" si="60">SUM(E425:M425)</f>
        <v>100.12633779449436</v>
      </c>
      <c r="O425" s="7">
        <f t="shared" si="58"/>
        <v>0.80845513067865504</v>
      </c>
      <c r="P425" s="7">
        <f t="shared" si="59"/>
        <v>0.54895761479693583</v>
      </c>
      <c r="Q425" s="7">
        <v>4.8008308300448183E-4</v>
      </c>
      <c r="R425" s="7">
        <v>0.36273972410858601</v>
      </c>
      <c r="S425" s="7">
        <v>1.5310187743246773</v>
      </c>
      <c r="T425" s="7">
        <v>9.9712650014025961E-2</v>
      </c>
      <c r="U425" s="7">
        <v>2.7843426933505068E-3</v>
      </c>
      <c r="V425" s="7">
        <v>0.54902246476685934</v>
      </c>
      <c r="W425" s="7">
        <v>0.45109566816030211</v>
      </c>
      <c r="X425" s="7">
        <v>1.8660534914027951E-3</v>
      </c>
      <c r="Y425" s="7">
        <v>1.2802393577918383E-3</v>
      </c>
      <c r="AD425" s="7"/>
      <c r="AJ425" s="7"/>
      <c r="AK425" s="7"/>
    </row>
    <row r="426" spans="2:37">
      <c r="B426" s="14" t="s">
        <v>300</v>
      </c>
      <c r="C426" s="3" t="s">
        <v>427</v>
      </c>
      <c r="D426" s="2" t="s">
        <v>355</v>
      </c>
      <c r="E426" s="1">
        <v>2.4899999999999999E-2</v>
      </c>
      <c r="F426" s="1">
        <v>9.91</v>
      </c>
      <c r="G426" s="1">
        <v>59.41</v>
      </c>
      <c r="H426" s="1">
        <v>3.187192566061777</v>
      </c>
      <c r="I426" s="1">
        <v>0.1197</v>
      </c>
      <c r="J426" s="1">
        <v>11.21</v>
      </c>
      <c r="K426" s="1">
        <v>16.562129033499442</v>
      </c>
      <c r="L426" s="1">
        <v>0.1537</v>
      </c>
      <c r="M426" s="1">
        <v>7.7399999999999997E-2</v>
      </c>
      <c r="N426" s="1">
        <f t="shared" si="60"/>
        <v>100.65502159956122</v>
      </c>
      <c r="O426" s="7">
        <f t="shared" si="58"/>
        <v>0.80086275059428291</v>
      </c>
      <c r="P426" s="7">
        <f t="shared" si="59"/>
        <v>0.54680193752995876</v>
      </c>
      <c r="Q426" s="7">
        <v>8.1267123707191955E-4</v>
      </c>
      <c r="R426" s="7">
        <v>0.38119300189180516</v>
      </c>
      <c r="S426" s="7">
        <v>1.5330294905318618</v>
      </c>
      <c r="T426" s="7">
        <v>7.8276453959693626E-2</v>
      </c>
      <c r="U426" s="7">
        <v>2.9378555712480108E-3</v>
      </c>
      <c r="V426" s="7">
        <v>0.54541829330563463</v>
      </c>
      <c r="W426" s="7">
        <v>0.45205127633310072</v>
      </c>
      <c r="X426" s="7">
        <v>4.2488866824950755E-3</v>
      </c>
      <c r="Y426" s="7">
        <v>2.0320704870889134E-3</v>
      </c>
      <c r="AD426" s="7"/>
      <c r="AJ426" s="7"/>
      <c r="AK426" s="7"/>
    </row>
    <row r="427" spans="2:37">
      <c r="B427" s="14" t="s">
        <v>300</v>
      </c>
      <c r="C427" s="3" t="s">
        <v>427</v>
      </c>
      <c r="D427" s="2" t="s">
        <v>356</v>
      </c>
      <c r="E427" s="1">
        <v>2.5399999999999999E-2</v>
      </c>
      <c r="F427" s="1">
        <v>9.49</v>
      </c>
      <c r="G427" s="1">
        <v>58.86</v>
      </c>
      <c r="H427" s="1">
        <v>4.4378987467351356</v>
      </c>
      <c r="I427" s="1">
        <v>0.16389999999999999</v>
      </c>
      <c r="J427" s="1">
        <v>12.14</v>
      </c>
      <c r="K427" s="1">
        <v>15.086729840061929</v>
      </c>
      <c r="L427" s="1">
        <v>8.14E-2</v>
      </c>
      <c r="M427" s="1">
        <v>5.4800000000000001E-2</v>
      </c>
      <c r="N427" s="1">
        <f t="shared" si="60"/>
        <v>100.34012858679706</v>
      </c>
      <c r="O427" s="7">
        <f t="shared" si="58"/>
        <v>0.80623047579031992</v>
      </c>
      <c r="P427" s="7">
        <f t="shared" si="59"/>
        <v>0.58922442267021491</v>
      </c>
      <c r="Q427" s="7">
        <v>8.2792547238119902E-4</v>
      </c>
      <c r="R427" s="7">
        <v>0.36456876999573173</v>
      </c>
      <c r="S427" s="7">
        <v>1.5168868999951168</v>
      </c>
      <c r="T427" s="7">
        <v>0.10885345417598913</v>
      </c>
      <c r="U427" s="7">
        <v>4.0175124441994637E-3</v>
      </c>
      <c r="V427" s="7">
        <v>0.58990864429833778</v>
      </c>
      <c r="W427" s="7">
        <v>0.411252579849538</v>
      </c>
      <c r="X427" s="7">
        <v>2.24733425730412E-3</v>
      </c>
      <c r="Y427" s="7">
        <v>1.4368795114018593E-3</v>
      </c>
      <c r="AD427" s="7"/>
      <c r="AJ427" s="7"/>
      <c r="AK427" s="7"/>
    </row>
    <row r="428" spans="2:37">
      <c r="B428" s="14" t="s">
        <v>300</v>
      </c>
      <c r="C428" s="3" t="s">
        <v>427</v>
      </c>
      <c r="D428" s="2" t="s">
        <v>357</v>
      </c>
      <c r="E428" s="1">
        <v>1.4E-3</v>
      </c>
      <c r="F428" s="1">
        <v>9.66</v>
      </c>
      <c r="G428" s="1">
        <v>59.55</v>
      </c>
      <c r="H428" s="1">
        <v>3.7006813121112763</v>
      </c>
      <c r="I428" s="1">
        <v>0.13109999999999999</v>
      </c>
      <c r="J428" s="1">
        <v>12.01</v>
      </c>
      <c r="K428" s="1">
        <v>15.260086205557045</v>
      </c>
      <c r="L428" s="1">
        <v>8.8999999999999996E-2</v>
      </c>
      <c r="M428" s="1">
        <v>0.1053</v>
      </c>
      <c r="N428" s="1">
        <f t="shared" si="60"/>
        <v>100.50756751766832</v>
      </c>
      <c r="O428" s="7">
        <f t="shared" si="58"/>
        <v>0.80527565995082151</v>
      </c>
      <c r="P428" s="7">
        <f t="shared" si="59"/>
        <v>0.58384283131134418</v>
      </c>
      <c r="Q428" s="7">
        <v>4.5564028144018359E-5</v>
      </c>
      <c r="R428" s="7">
        <v>0.37053302743696692</v>
      </c>
      <c r="S428" s="7">
        <v>1.5323263035710986</v>
      </c>
      <c r="T428" s="7">
        <v>9.0632312307189267E-2</v>
      </c>
      <c r="U428" s="7">
        <v>3.2086143142290046E-3</v>
      </c>
      <c r="V428" s="7">
        <v>0.58270081929952078</v>
      </c>
      <c r="W428" s="7">
        <v>0.41534315426566226</v>
      </c>
      <c r="X428" s="7">
        <v>2.4534082517323544E-3</v>
      </c>
      <c r="Y428" s="7">
        <v>2.7567965254568102E-3</v>
      </c>
      <c r="AD428" s="7"/>
      <c r="AJ428" s="7"/>
      <c r="AK428" s="7"/>
    </row>
    <row r="429" spans="2:37">
      <c r="B429" s="14" t="s">
        <v>300</v>
      </c>
      <c r="C429" s="3" t="s">
        <v>427</v>
      </c>
      <c r="D429" s="2" t="s">
        <v>358</v>
      </c>
      <c r="E429" s="1">
        <v>4.8399999999999999E-2</v>
      </c>
      <c r="F429" s="1">
        <v>9.93</v>
      </c>
      <c r="G429" s="1">
        <v>59.59</v>
      </c>
      <c r="H429" s="1">
        <v>3.3756860527274974</v>
      </c>
      <c r="I429" s="1">
        <v>8.2500000000000004E-2</v>
      </c>
      <c r="J429" s="1">
        <v>11.92</v>
      </c>
      <c r="K429" s="1">
        <v>15.462520518614177</v>
      </c>
      <c r="L429" s="1">
        <v>0.1525</v>
      </c>
      <c r="M429" s="1">
        <v>8.6199999999999999E-2</v>
      </c>
      <c r="N429" s="1">
        <f t="shared" si="60"/>
        <v>100.64780657134169</v>
      </c>
      <c r="O429" s="7">
        <f t="shared" si="58"/>
        <v>0.80102363186288239</v>
      </c>
      <c r="P429" s="7">
        <f t="shared" si="59"/>
        <v>0.57880469178641825</v>
      </c>
      <c r="Q429" s="7">
        <v>1.571985636054786E-3</v>
      </c>
      <c r="R429" s="7">
        <v>0.38010902643241828</v>
      </c>
      <c r="S429" s="7">
        <v>1.5302134404571137</v>
      </c>
      <c r="T429" s="7">
        <v>8.2503535308530829E-2</v>
      </c>
      <c r="U429" s="7">
        <v>2.0150132649137792E-3</v>
      </c>
      <c r="V429" s="7">
        <v>0.57714908662059339</v>
      </c>
      <c r="W429" s="7">
        <v>0.41999052681150395</v>
      </c>
      <c r="X429" s="7">
        <v>4.1952591631547248E-3</v>
      </c>
      <c r="Y429" s="7">
        <v>2.2521263057166587E-3</v>
      </c>
      <c r="AD429" s="7"/>
      <c r="AJ429" s="7"/>
      <c r="AK429" s="7"/>
    </row>
    <row r="430" spans="2:37">
      <c r="B430" s="14" t="s">
        <v>300</v>
      </c>
      <c r="C430" s="3" t="s">
        <v>427</v>
      </c>
      <c r="D430" s="2" t="s">
        <v>359</v>
      </c>
      <c r="E430" s="1">
        <v>6.7100000000000007E-2</v>
      </c>
      <c r="F430" s="1">
        <v>10.44</v>
      </c>
      <c r="G430" s="1">
        <v>57.52</v>
      </c>
      <c r="H430" s="1">
        <v>3.7147438685375858</v>
      </c>
      <c r="I430" s="1">
        <v>0.1542</v>
      </c>
      <c r="J430" s="1">
        <v>10.54</v>
      </c>
      <c r="K430" s="1">
        <v>17.607432562435751</v>
      </c>
      <c r="L430" s="1">
        <v>0.19839999999999999</v>
      </c>
      <c r="M430" s="1">
        <v>6.0900000000000003E-2</v>
      </c>
      <c r="N430" s="1">
        <f t="shared" si="60"/>
        <v>100.30277643097334</v>
      </c>
      <c r="O430" s="7">
        <f t="shared" si="58"/>
        <v>0.78705516827528965</v>
      </c>
      <c r="P430" s="7">
        <f t="shared" si="59"/>
        <v>0.51622587256138375</v>
      </c>
      <c r="Q430" s="7">
        <v>2.2020573402806885E-3</v>
      </c>
      <c r="R430" s="7">
        <v>0.40379629028789976</v>
      </c>
      <c r="S430" s="7">
        <v>1.4924520807921615</v>
      </c>
      <c r="T430" s="7">
        <v>9.1736523001717529E-2</v>
      </c>
      <c r="U430" s="7">
        <v>3.8054956188294064E-3</v>
      </c>
      <c r="V430" s="7">
        <v>0.51565028227055298</v>
      </c>
      <c r="W430" s="7">
        <v>0.48323472074571427</v>
      </c>
      <c r="X430" s="7">
        <v>5.514847536459643E-3</v>
      </c>
      <c r="Y430" s="7">
        <v>1.6077024063845557E-3</v>
      </c>
      <c r="AD430" s="7"/>
      <c r="AJ430" s="7"/>
      <c r="AK430" s="7"/>
    </row>
    <row r="431" spans="2:37">
      <c r="B431" s="14" t="s">
        <v>300</v>
      </c>
      <c r="C431" s="3" t="s">
        <v>427</v>
      </c>
      <c r="D431" s="2" t="s">
        <v>359</v>
      </c>
      <c r="E431" s="1">
        <v>3.4200000000000001E-2</v>
      </c>
      <c r="F431" s="1">
        <v>10.45</v>
      </c>
      <c r="G431" s="1">
        <v>58.04</v>
      </c>
      <c r="H431" s="1">
        <v>3.3167884826302241</v>
      </c>
      <c r="I431" s="1">
        <v>0.1348</v>
      </c>
      <c r="J431" s="1">
        <v>10.76</v>
      </c>
      <c r="K431" s="1">
        <v>17.215517200734357</v>
      </c>
      <c r="L431" s="1">
        <v>0.16059999999999999</v>
      </c>
      <c r="M431" s="1">
        <v>5.91E-2</v>
      </c>
      <c r="N431" s="1">
        <f t="shared" si="60"/>
        <v>100.17100568336458</v>
      </c>
      <c r="O431" s="7">
        <f t="shared" si="58"/>
        <v>0.78839994371292998</v>
      </c>
      <c r="P431" s="7">
        <f t="shared" si="59"/>
        <v>0.52699728730432771</v>
      </c>
      <c r="Q431" s="7">
        <v>1.1218358985344893E-3</v>
      </c>
      <c r="R431" s="7">
        <v>0.40399430246760443</v>
      </c>
      <c r="S431" s="7">
        <v>1.5052410236304206</v>
      </c>
      <c r="T431" s="7">
        <v>8.1870661875805162E-2</v>
      </c>
      <c r="U431" s="7">
        <v>3.3251701145505246E-3</v>
      </c>
      <c r="V431" s="7">
        <v>0.5261675299644254</v>
      </c>
      <c r="W431" s="7">
        <v>0.47225796982486834</v>
      </c>
      <c r="X431" s="7">
        <v>4.4620507689110021E-3</v>
      </c>
      <c r="Y431" s="7">
        <v>1.559455454879821E-3</v>
      </c>
      <c r="AD431" s="7"/>
      <c r="AJ431" s="7"/>
      <c r="AK431" s="7"/>
    </row>
    <row r="432" spans="2:37">
      <c r="B432" s="14" t="s">
        <v>300</v>
      </c>
      <c r="C432" s="3" t="s">
        <v>427</v>
      </c>
      <c r="D432" s="2" t="s">
        <v>360</v>
      </c>
      <c r="E432" s="1">
        <v>5.9900000000000002E-2</v>
      </c>
      <c r="F432" s="1">
        <v>10.64</v>
      </c>
      <c r="G432" s="1">
        <v>57.13</v>
      </c>
      <c r="H432" s="1">
        <v>3.3275912529196279</v>
      </c>
      <c r="I432" s="1">
        <v>0.12130000000000001</v>
      </c>
      <c r="J432" s="1">
        <v>10.17</v>
      </c>
      <c r="K432" s="1">
        <v>18.035796749073974</v>
      </c>
      <c r="L432" s="1">
        <v>0.17030000000000001</v>
      </c>
      <c r="M432" s="1">
        <v>2.52E-2</v>
      </c>
      <c r="N432" s="1">
        <f t="shared" si="60"/>
        <v>99.68008800199361</v>
      </c>
      <c r="O432" s="7">
        <f t="shared" ref="O432:O456" si="61">S432/(S432+R432)</f>
        <v>0.78270261643589656</v>
      </c>
      <c r="P432" s="7">
        <f t="shared" ref="P432:P456" si="62">V432/(V432+W432)</f>
        <v>0.5012883925224898</v>
      </c>
      <c r="Q432" s="7">
        <v>1.9796691930146055E-3</v>
      </c>
      <c r="R432" s="7">
        <v>0.41444141996706335</v>
      </c>
      <c r="S432" s="7">
        <v>1.4928131137480276</v>
      </c>
      <c r="T432" s="7">
        <v>8.2756682757509026E-2</v>
      </c>
      <c r="U432" s="7">
        <v>3.0147225706845747E-3</v>
      </c>
      <c r="V432" s="7">
        <v>0.50106642264820012</v>
      </c>
      <c r="W432" s="7">
        <v>0.49849077860042101</v>
      </c>
      <c r="X432" s="7">
        <v>4.767230923780565E-3</v>
      </c>
      <c r="Y432" s="7">
        <v>6.6995959129953139E-4</v>
      </c>
      <c r="AD432" s="7"/>
      <c r="AJ432" s="7"/>
      <c r="AK432" s="7"/>
    </row>
    <row r="433" spans="2:45">
      <c r="B433" s="14" t="s">
        <v>300</v>
      </c>
      <c r="C433" s="3" t="s">
        <v>427</v>
      </c>
      <c r="D433" s="2" t="s">
        <v>361</v>
      </c>
      <c r="E433" s="1">
        <v>7.9200000000000007E-2</v>
      </c>
      <c r="F433" s="1">
        <v>10.41</v>
      </c>
      <c r="G433" s="1">
        <v>58.2</v>
      </c>
      <c r="H433" s="1">
        <v>3.1918241256199926</v>
      </c>
      <c r="I433" s="1">
        <v>0.1188</v>
      </c>
      <c r="J433" s="1">
        <v>10.61</v>
      </c>
      <c r="K433" s="1">
        <v>17.52796150520884</v>
      </c>
      <c r="L433" s="1">
        <v>0.22489999999999999</v>
      </c>
      <c r="M433" s="1">
        <v>1.7399999999999999E-2</v>
      </c>
      <c r="N433" s="1">
        <f t="shared" si="60"/>
        <v>100.38008563082882</v>
      </c>
      <c r="O433" s="7">
        <f t="shared" si="61"/>
        <v>0.78949690550118101</v>
      </c>
      <c r="P433" s="7">
        <f t="shared" si="62"/>
        <v>0.5190081872091753</v>
      </c>
      <c r="Q433" s="7">
        <v>2.5957535216966621E-3</v>
      </c>
      <c r="R433" s="7">
        <v>0.40210986006467903</v>
      </c>
      <c r="S433" s="7">
        <v>1.5081226760510076</v>
      </c>
      <c r="T433" s="7">
        <v>7.8719897676437611E-2</v>
      </c>
      <c r="U433" s="7">
        <v>2.928029582240511E-3</v>
      </c>
      <c r="V433" s="7">
        <v>0.51839666600686185</v>
      </c>
      <c r="W433" s="7">
        <v>0.48042508436744003</v>
      </c>
      <c r="X433" s="7">
        <v>6.2432893768250286E-3</v>
      </c>
      <c r="Y433" s="7">
        <v>4.5874335281217765E-4</v>
      </c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</row>
    <row r="434" spans="2:45">
      <c r="B434" s="14" t="s">
        <v>300</v>
      </c>
      <c r="C434" s="3" t="s">
        <v>427</v>
      </c>
      <c r="D434" s="2" t="s">
        <v>362</v>
      </c>
      <c r="E434" s="1">
        <v>4.4900000000000002E-2</v>
      </c>
      <c r="F434" s="1">
        <v>13.07</v>
      </c>
      <c r="G434" s="1">
        <v>54.46</v>
      </c>
      <c r="H434" s="1">
        <v>3.7555023464060984</v>
      </c>
      <c r="I434" s="1">
        <v>0.1973</v>
      </c>
      <c r="J434" s="1">
        <v>10.91</v>
      </c>
      <c r="K434" s="1">
        <v>17.33075763524041</v>
      </c>
      <c r="L434" s="1">
        <v>0.2107</v>
      </c>
      <c r="M434" s="1">
        <v>0.1172</v>
      </c>
      <c r="N434" s="1">
        <f t="shared" si="60"/>
        <v>100.09635998164651</v>
      </c>
      <c r="O434" s="7">
        <f t="shared" si="61"/>
        <v>0.73651323132128077</v>
      </c>
      <c r="P434" s="7">
        <f t="shared" si="62"/>
        <v>0.52878484678835469</v>
      </c>
      <c r="Q434" s="7">
        <v>1.4560335179899838E-3</v>
      </c>
      <c r="R434" s="7">
        <v>0.49952398017686567</v>
      </c>
      <c r="S434" s="7">
        <v>1.3962978961237111</v>
      </c>
      <c r="T434" s="7">
        <v>9.1643225595456457E-2</v>
      </c>
      <c r="U434" s="7">
        <v>4.8114155339939631E-3</v>
      </c>
      <c r="V434" s="7">
        <v>0.52742210499213149</v>
      </c>
      <c r="W434" s="7">
        <v>0.47000077540147278</v>
      </c>
      <c r="X434" s="7">
        <v>5.7872908140528057E-3</v>
      </c>
      <c r="Y434" s="7">
        <v>3.0572778443256265E-3</v>
      </c>
      <c r="AD434" s="7"/>
      <c r="AR434" s="7"/>
      <c r="AS434" s="7"/>
    </row>
    <row r="435" spans="2:45">
      <c r="B435" s="14" t="s">
        <v>300</v>
      </c>
      <c r="C435" s="3" t="s">
        <v>427</v>
      </c>
      <c r="D435" s="2" t="s">
        <v>363</v>
      </c>
      <c r="E435" s="1">
        <v>0</v>
      </c>
      <c r="F435" s="1">
        <v>10.61</v>
      </c>
      <c r="G435" s="1">
        <v>57.39</v>
      </c>
      <c r="H435" s="1">
        <v>2.2596846647436419</v>
      </c>
      <c r="I435" s="1">
        <v>0.08</v>
      </c>
      <c r="J435" s="1">
        <v>8.43</v>
      </c>
      <c r="K435" s="1">
        <v>20.396710856296831</v>
      </c>
      <c r="L435" s="1">
        <v>0.28000000000000003</v>
      </c>
      <c r="M435" s="1">
        <v>0.06</v>
      </c>
      <c r="N435" s="1">
        <f t="shared" si="60"/>
        <v>99.506395521040474</v>
      </c>
      <c r="O435" s="7">
        <f t="shared" si="61"/>
        <v>0.78395251133394772</v>
      </c>
      <c r="P435" s="7">
        <f t="shared" si="62"/>
        <v>0.42421180131384528</v>
      </c>
      <c r="Q435" s="7">
        <v>0</v>
      </c>
      <c r="R435" s="7">
        <v>0.41891686843959536</v>
      </c>
      <c r="S435" s="7">
        <v>1.520086778518418</v>
      </c>
      <c r="T435" s="7">
        <v>5.6965495277443878E-2</v>
      </c>
      <c r="U435" s="7">
        <v>2.0154288822718299E-3</v>
      </c>
      <c r="V435" s="7">
        <v>0.42101043669481308</v>
      </c>
      <c r="W435" s="7">
        <v>0.57144294482565117</v>
      </c>
      <c r="X435" s="7">
        <v>7.9451209393917987E-3</v>
      </c>
      <c r="Y435" s="7">
        <v>1.6169264224148159E-3</v>
      </c>
      <c r="AD435" s="7"/>
      <c r="AR435" s="7"/>
      <c r="AS435" s="7"/>
    </row>
    <row r="436" spans="2:45">
      <c r="B436" s="14" t="s">
        <v>300</v>
      </c>
      <c r="C436" s="3" t="s">
        <v>427</v>
      </c>
      <c r="D436" s="2" t="s">
        <v>364</v>
      </c>
      <c r="E436" s="1">
        <v>0.02</v>
      </c>
      <c r="F436" s="1">
        <v>10.51</v>
      </c>
      <c r="G436" s="1">
        <v>58.05</v>
      </c>
      <c r="H436" s="1">
        <v>2.6823629398004147</v>
      </c>
      <c r="I436" s="1">
        <v>0.15</v>
      </c>
      <c r="J436" s="1">
        <v>10.06</v>
      </c>
      <c r="K436" s="1">
        <v>18.326380290107135</v>
      </c>
      <c r="L436" s="1">
        <v>0.11</v>
      </c>
      <c r="M436" s="1">
        <v>0</v>
      </c>
      <c r="N436" s="1">
        <f t="shared" si="60"/>
        <v>99.908743229907557</v>
      </c>
      <c r="O436" s="7">
        <f t="shared" si="61"/>
        <v>0.78747209061218271</v>
      </c>
      <c r="P436" s="7">
        <f t="shared" si="62"/>
        <v>0.49457407792962621</v>
      </c>
      <c r="Q436" s="7">
        <v>6.6042390114580223E-4</v>
      </c>
      <c r="R436" s="7">
        <v>0.40902629215324759</v>
      </c>
      <c r="S436" s="7">
        <v>1.5155505473378115</v>
      </c>
      <c r="T436" s="7">
        <v>6.6652681209627751E-2</v>
      </c>
      <c r="U436" s="7">
        <v>3.7248157485107467E-3</v>
      </c>
      <c r="V436" s="7">
        <v>0.49522129656360614</v>
      </c>
      <c r="W436" s="7">
        <v>0.50608734184439397</v>
      </c>
      <c r="X436" s="7">
        <v>3.0766012416564605E-3</v>
      </c>
      <c r="Y436" s="7">
        <v>0</v>
      </c>
      <c r="AD436" s="7"/>
      <c r="AR436" s="7"/>
      <c r="AS436" s="7"/>
    </row>
    <row r="437" spans="2:45">
      <c r="B437" s="14" t="s">
        <v>300</v>
      </c>
      <c r="C437" s="3" t="s">
        <v>427</v>
      </c>
      <c r="D437" s="2" t="s">
        <v>365</v>
      </c>
      <c r="E437" s="1">
        <v>0</v>
      </c>
      <c r="F437" s="1">
        <v>10.26</v>
      </c>
      <c r="G437" s="1">
        <v>58.06</v>
      </c>
      <c r="H437" s="1">
        <v>3.1838671556194473</v>
      </c>
      <c r="I437" s="1">
        <v>0.09</v>
      </c>
      <c r="J437" s="1">
        <v>10.25</v>
      </c>
      <c r="K437" s="1">
        <v>17.805121274432981</v>
      </c>
      <c r="L437" s="1">
        <v>0.19</v>
      </c>
      <c r="M437" s="1">
        <v>0</v>
      </c>
      <c r="N437" s="1">
        <f t="shared" si="60"/>
        <v>99.838988430052439</v>
      </c>
      <c r="O437" s="7">
        <f t="shared" si="61"/>
        <v>0.79150171117745904</v>
      </c>
      <c r="P437" s="7">
        <f t="shared" si="62"/>
        <v>0.50646499977346848</v>
      </c>
      <c r="Q437" s="7">
        <v>0</v>
      </c>
      <c r="R437" s="7">
        <v>0.39955803891926001</v>
      </c>
      <c r="S437" s="7">
        <v>1.5168031992266109</v>
      </c>
      <c r="T437" s="7">
        <v>7.9166059029519786E-2</v>
      </c>
      <c r="U437" s="7">
        <v>2.2363514123050726E-3</v>
      </c>
      <c r="V437" s="7">
        <v>0.50490445233169345</v>
      </c>
      <c r="W437" s="7">
        <v>0.49201429340103631</v>
      </c>
      <c r="X437" s="7">
        <v>5.3176056795743391E-3</v>
      </c>
      <c r="Y437" s="7">
        <v>0</v>
      </c>
      <c r="AD437" s="7"/>
      <c r="AR437" s="7"/>
      <c r="AS437" s="7"/>
    </row>
    <row r="438" spans="2:45">
      <c r="B438" s="14" t="s">
        <v>300</v>
      </c>
      <c r="C438" s="3" t="s">
        <v>427</v>
      </c>
      <c r="D438" s="2" t="s">
        <v>366</v>
      </c>
      <c r="E438" s="1">
        <v>0.02</v>
      </c>
      <c r="F438" s="1">
        <v>10.3</v>
      </c>
      <c r="G438" s="1">
        <v>58.29</v>
      </c>
      <c r="H438" s="1">
        <v>2.6785635766487363</v>
      </c>
      <c r="I438" s="1">
        <v>0.19</v>
      </c>
      <c r="J438" s="1">
        <v>9.7799999999999994</v>
      </c>
      <c r="K438" s="1">
        <v>18.749798998907448</v>
      </c>
      <c r="L438" s="1">
        <v>0.22</v>
      </c>
      <c r="M438" s="1">
        <v>0</v>
      </c>
      <c r="N438" s="1">
        <f t="shared" si="60"/>
        <v>100.22836257555619</v>
      </c>
      <c r="O438" s="7">
        <f t="shared" si="61"/>
        <v>0.79151203142707915</v>
      </c>
      <c r="P438" s="7">
        <f t="shared" si="62"/>
        <v>0.48181460375166973</v>
      </c>
      <c r="Q438" s="7">
        <v>6.6042876859783307E-4</v>
      </c>
      <c r="R438" s="7">
        <v>0.40085650424253877</v>
      </c>
      <c r="S438" s="7">
        <v>1.5218276054754516</v>
      </c>
      <c r="T438" s="7">
        <v>6.6558763301966195E-2</v>
      </c>
      <c r="U438" s="7">
        <v>4.7181347214238075E-3</v>
      </c>
      <c r="V438" s="7">
        <v>0.48144134952163298</v>
      </c>
      <c r="W438" s="7">
        <v>0.51778396613478261</v>
      </c>
      <c r="X438" s="7">
        <v>6.1532478336066825E-3</v>
      </c>
      <c r="Y438" s="7">
        <v>0</v>
      </c>
      <c r="AD438" s="7"/>
      <c r="AR438" s="7"/>
      <c r="AS438" s="7"/>
    </row>
    <row r="439" spans="2:45">
      <c r="B439" s="14" t="s">
        <v>300</v>
      </c>
      <c r="C439" s="3" t="s">
        <v>427</v>
      </c>
      <c r="D439" s="2" t="s">
        <v>367</v>
      </c>
      <c r="E439" s="1">
        <v>0.03</v>
      </c>
      <c r="F439" s="1">
        <v>10.26</v>
      </c>
      <c r="G439" s="1">
        <v>56.21</v>
      </c>
      <c r="H439" s="1">
        <v>4.0333234011037806</v>
      </c>
      <c r="I439" s="1">
        <v>0.11</v>
      </c>
      <c r="J439" s="1">
        <v>9.0500000000000007</v>
      </c>
      <c r="K439" s="1">
        <v>19.610771191015427</v>
      </c>
      <c r="L439" s="1">
        <v>0.13</v>
      </c>
      <c r="M439" s="1">
        <v>0.01</v>
      </c>
      <c r="N439" s="1">
        <f t="shared" si="60"/>
        <v>99.444094592119214</v>
      </c>
      <c r="O439" s="7">
        <f t="shared" si="61"/>
        <v>0.7861073194812479</v>
      </c>
      <c r="P439" s="7">
        <f t="shared" si="62"/>
        <v>0.45134338283035946</v>
      </c>
      <c r="Q439" s="7">
        <v>1.0034419729466511E-3</v>
      </c>
      <c r="R439" s="7">
        <v>0.40445861642793257</v>
      </c>
      <c r="S439" s="7">
        <v>1.4864832121891229</v>
      </c>
      <c r="T439" s="7">
        <v>0.10151760237639706</v>
      </c>
      <c r="U439" s="7">
        <v>2.7668425303271267E-3</v>
      </c>
      <c r="V439" s="7">
        <v>0.45126134470249907</v>
      </c>
      <c r="W439" s="7">
        <v>0.54855689096687998</v>
      </c>
      <c r="X439" s="7">
        <v>3.6829862712595422E-3</v>
      </c>
      <c r="Y439" s="7">
        <v>2.6906256263485665E-4</v>
      </c>
      <c r="AD439" s="7"/>
      <c r="AR439" s="7"/>
      <c r="AS439" s="7"/>
    </row>
    <row r="440" spans="2:45">
      <c r="B440" s="14" t="s">
        <v>300</v>
      </c>
      <c r="C440" s="3" t="s">
        <v>427</v>
      </c>
      <c r="D440" s="2" t="s">
        <v>368</v>
      </c>
      <c r="E440" s="1">
        <v>0.02</v>
      </c>
      <c r="F440" s="1">
        <v>9.34</v>
      </c>
      <c r="G440" s="1">
        <v>59.28</v>
      </c>
      <c r="H440" s="1">
        <v>3.6319364282973918</v>
      </c>
      <c r="I440" s="1">
        <v>0.09</v>
      </c>
      <c r="J440" s="1">
        <v>11.61</v>
      </c>
      <c r="K440" s="1">
        <v>15.501943608992475</v>
      </c>
      <c r="L440" s="1">
        <v>0.17</v>
      </c>
      <c r="M440" s="1">
        <v>0.08</v>
      </c>
      <c r="N440" s="1">
        <f t="shared" si="60"/>
        <v>99.723880037289874</v>
      </c>
      <c r="O440" s="7">
        <f t="shared" si="61"/>
        <v>0.80980487689730296</v>
      </c>
      <c r="P440" s="7">
        <f t="shared" si="62"/>
        <v>0.57174425884166746</v>
      </c>
      <c r="Q440" s="7">
        <v>6.5805680177805114E-4</v>
      </c>
      <c r="R440" s="7">
        <v>0.36218960828657848</v>
      </c>
      <c r="S440" s="7">
        <v>1.5421158353972328</v>
      </c>
      <c r="T440" s="7">
        <v>8.9924684450235048E-2</v>
      </c>
      <c r="U440" s="7">
        <v>2.2268791311988207E-3</v>
      </c>
      <c r="V440" s="7">
        <v>0.56947432965854483</v>
      </c>
      <c r="W440" s="7">
        <v>0.42655548761024353</v>
      </c>
      <c r="X440" s="7">
        <v>4.7377053501836859E-3</v>
      </c>
      <c r="Y440" s="7">
        <v>2.1174133140047218E-3</v>
      </c>
      <c r="AD440" s="7"/>
      <c r="AR440" s="7"/>
      <c r="AS440" s="7"/>
    </row>
    <row r="441" spans="2:45">
      <c r="B441" s="14" t="s">
        <v>300</v>
      </c>
      <c r="C441" s="3" t="s">
        <v>427</v>
      </c>
      <c r="D441" s="2" t="s">
        <v>369</v>
      </c>
      <c r="E441" s="1">
        <v>2.9999999999999997E-4</v>
      </c>
      <c r="F441" s="1">
        <v>9.2899999999999991</v>
      </c>
      <c r="G441" s="1">
        <v>59.56</v>
      </c>
      <c r="H441" s="1">
        <v>3.528907803584842</v>
      </c>
      <c r="I441" s="1">
        <v>9.9199999999999997E-2</v>
      </c>
      <c r="J441" s="1">
        <v>11.6</v>
      </c>
      <c r="K441" s="1">
        <v>15.624649900001652</v>
      </c>
      <c r="L441" s="1">
        <v>0.13919999999999999</v>
      </c>
      <c r="M441" s="1">
        <v>2.4400000000000002E-2</v>
      </c>
      <c r="N441" s="1">
        <f t="shared" si="60"/>
        <v>99.866657703586498</v>
      </c>
      <c r="O441" s="7">
        <f t="shared" si="61"/>
        <v>0.81135255039972909</v>
      </c>
      <c r="P441" s="7">
        <f t="shared" si="62"/>
        <v>0.5696014269637929</v>
      </c>
      <c r="Q441" s="7">
        <v>9.8612225314931166E-6</v>
      </c>
      <c r="R441" s="7">
        <v>0.35989924972147175</v>
      </c>
      <c r="S441" s="7">
        <v>1.547888268657758</v>
      </c>
      <c r="T441" s="7">
        <v>8.7288516844781228E-2</v>
      </c>
      <c r="U441" s="7">
        <v>2.4521211654634778E-3</v>
      </c>
      <c r="V441" s="7">
        <v>0.56842875502495227</v>
      </c>
      <c r="W441" s="7">
        <v>0.42951248619508564</v>
      </c>
      <c r="X441" s="7">
        <v>3.8755601272154354E-3</v>
      </c>
      <c r="Y441" s="7">
        <v>6.4518104074089264E-4</v>
      </c>
      <c r="AD441" s="7"/>
      <c r="AR441" s="7"/>
      <c r="AS441" s="7"/>
    </row>
    <row r="442" spans="2:45">
      <c r="B442" s="14" t="s">
        <v>300</v>
      </c>
      <c r="C442" s="3" t="s">
        <v>427</v>
      </c>
      <c r="D442" s="2" t="s">
        <v>370</v>
      </c>
      <c r="E442" s="1">
        <v>3.1899999999999998E-2</v>
      </c>
      <c r="F442" s="1">
        <v>9.39</v>
      </c>
      <c r="G442" s="1">
        <v>59.52</v>
      </c>
      <c r="H442" s="1">
        <v>3.5815710242037766</v>
      </c>
      <c r="I442" s="1">
        <v>0.15229999999999999</v>
      </c>
      <c r="J442" s="1">
        <v>11.58</v>
      </c>
      <c r="K442" s="1">
        <v>15.857262954191194</v>
      </c>
      <c r="L442" s="1">
        <v>0.16400000000000001</v>
      </c>
      <c r="M442" s="1">
        <v>4.9599999999999998E-2</v>
      </c>
      <c r="N442" s="1">
        <f t="shared" si="60"/>
        <v>100.32663397839498</v>
      </c>
      <c r="O442" s="7">
        <f t="shared" si="61"/>
        <v>0.80960477998876212</v>
      </c>
      <c r="P442" s="7">
        <f t="shared" si="62"/>
        <v>0.56555094922197036</v>
      </c>
      <c r="Q442" s="7">
        <v>1.0439624916433548E-3</v>
      </c>
      <c r="R442" s="7">
        <v>0.36217254684324995</v>
      </c>
      <c r="S442" s="7">
        <v>1.5400419458413517</v>
      </c>
      <c r="T442" s="7">
        <v>8.8201318548840391E-2</v>
      </c>
      <c r="U442" s="7">
        <v>3.7481318916357522E-3</v>
      </c>
      <c r="V442" s="7">
        <v>0.56495169651924571</v>
      </c>
      <c r="W442" s="7">
        <v>0.43398871246857573</v>
      </c>
      <c r="X442" s="7">
        <v>4.5459410479607902E-3</v>
      </c>
      <c r="Y442" s="7">
        <v>1.305744347496324E-3</v>
      </c>
      <c r="AD442" s="7"/>
      <c r="AR442" s="7"/>
      <c r="AS442" s="7"/>
    </row>
    <row r="443" spans="2:45">
      <c r="B443" s="14" t="s">
        <v>300</v>
      </c>
      <c r="C443" s="3" t="s">
        <v>427</v>
      </c>
      <c r="D443" s="2" t="s">
        <v>371</v>
      </c>
      <c r="E443" s="1">
        <v>3.7999999999999999E-2</v>
      </c>
      <c r="F443" s="1">
        <v>9.1300000000000008</v>
      </c>
      <c r="G443" s="1">
        <v>58.57</v>
      </c>
      <c r="H443" s="1">
        <v>4.2336199790752334</v>
      </c>
      <c r="I443" s="1">
        <v>0.1512</v>
      </c>
      <c r="J443" s="1">
        <v>11.43</v>
      </c>
      <c r="K443" s="1">
        <v>15.740542124604326</v>
      </c>
      <c r="L443" s="1">
        <v>0.17899999999999999</v>
      </c>
      <c r="M443" s="1">
        <v>9.3899999999999997E-2</v>
      </c>
      <c r="N443" s="1">
        <f t="shared" si="60"/>
        <v>99.566262103679563</v>
      </c>
      <c r="O443" s="7">
        <f t="shared" si="61"/>
        <v>0.81144609340609752</v>
      </c>
      <c r="P443" s="7">
        <f t="shared" si="62"/>
        <v>0.56416220311374266</v>
      </c>
      <c r="Q443" s="7">
        <v>1.2550161536441899E-3</v>
      </c>
      <c r="R443" s="7">
        <v>0.35537937509946238</v>
      </c>
      <c r="S443" s="7">
        <v>1.5293833514817465</v>
      </c>
      <c r="T443" s="7">
        <v>0.1052167514061324</v>
      </c>
      <c r="U443" s="7">
        <v>3.7552448526850368E-3</v>
      </c>
      <c r="V443" s="7">
        <v>0.56275646783831168</v>
      </c>
      <c r="W443" s="7">
        <v>0.43475181033475196</v>
      </c>
      <c r="X443" s="7">
        <v>5.0073101173830521E-3</v>
      </c>
      <c r="Y443" s="7">
        <v>2.4946727158828169E-3</v>
      </c>
      <c r="AD443" s="7"/>
      <c r="AR443" s="7"/>
      <c r="AS443" s="7"/>
    </row>
    <row r="444" spans="2:45">
      <c r="B444" s="14" t="s">
        <v>300</v>
      </c>
      <c r="C444" s="3" t="s">
        <v>427</v>
      </c>
      <c r="D444" s="2" t="s">
        <v>372</v>
      </c>
      <c r="E444" s="1">
        <v>6.2899999999999998E-2</v>
      </c>
      <c r="F444" s="1">
        <v>12.23</v>
      </c>
      <c r="G444" s="1">
        <v>58.26</v>
      </c>
      <c r="H444" s="1">
        <v>1.4976754324334494</v>
      </c>
      <c r="I444" s="1">
        <v>0.1709</v>
      </c>
      <c r="J444" s="1">
        <v>11.22</v>
      </c>
      <c r="K444" s="1">
        <v>17.082375154343335</v>
      </c>
      <c r="L444" s="1">
        <v>0.1343</v>
      </c>
      <c r="M444" s="1">
        <v>7.2800000000000004E-2</v>
      </c>
      <c r="N444" s="1">
        <f t="shared" si="60"/>
        <v>100.73095058677679</v>
      </c>
      <c r="O444" s="7">
        <f t="shared" si="61"/>
        <v>0.76165979194313316</v>
      </c>
      <c r="P444" s="7">
        <f t="shared" si="62"/>
        <v>0.53934859583293682</v>
      </c>
      <c r="Q444" s="7">
        <v>2.0294875899374365E-3</v>
      </c>
      <c r="R444" s="7">
        <v>0.46506958089986483</v>
      </c>
      <c r="S444" s="7">
        <v>1.4862150331880002</v>
      </c>
      <c r="T444" s="7">
        <v>3.6363088076917904E-2</v>
      </c>
      <c r="U444" s="7">
        <v>4.1466613276711795E-3</v>
      </c>
      <c r="V444" s="7">
        <v>0.53968103537519618</v>
      </c>
      <c r="W444" s="7">
        <v>0.46093533693916205</v>
      </c>
      <c r="X444" s="7">
        <v>3.6702657115520567E-3</v>
      </c>
      <c r="Y444" s="7">
        <v>1.889510891697858E-3</v>
      </c>
      <c r="AD444" s="7"/>
      <c r="AR444" s="7"/>
      <c r="AS444" s="7"/>
    </row>
    <row r="445" spans="2:45">
      <c r="B445" s="14" t="s">
        <v>300</v>
      </c>
      <c r="C445" s="3" t="s">
        <v>427</v>
      </c>
      <c r="D445" s="2" t="s">
        <v>373</v>
      </c>
      <c r="E445" s="1">
        <v>0</v>
      </c>
      <c r="F445" s="1">
        <v>12.12</v>
      </c>
      <c r="G445" s="1">
        <v>58.29</v>
      </c>
      <c r="H445" s="1">
        <v>1.9544483160058899</v>
      </c>
      <c r="I445" s="1">
        <v>0.20150000000000001</v>
      </c>
      <c r="J445" s="1">
        <v>11.38</v>
      </c>
      <c r="K445" s="1">
        <v>16.901365883980741</v>
      </c>
      <c r="L445" s="1">
        <v>6.4399999999999999E-2</v>
      </c>
      <c r="M445" s="1">
        <v>8.6699999999999999E-2</v>
      </c>
      <c r="N445" s="1">
        <f t="shared" si="60"/>
        <v>100.99841419998663</v>
      </c>
      <c r="O445" s="7">
        <f t="shared" si="61"/>
        <v>0.76338906703983633</v>
      </c>
      <c r="P445" s="7">
        <f t="shared" si="62"/>
        <v>0.54550693200621059</v>
      </c>
      <c r="Q445" s="7">
        <v>0</v>
      </c>
      <c r="R445" s="7">
        <v>0.45971466591094801</v>
      </c>
      <c r="S445" s="7">
        <v>1.4831992145239281</v>
      </c>
      <c r="T445" s="7">
        <v>4.7332724591989006E-2</v>
      </c>
      <c r="U445" s="7">
        <v>4.8766974865671582E-3</v>
      </c>
      <c r="V445" s="7">
        <v>0.54598514163914236</v>
      </c>
      <c r="W445" s="7">
        <v>0.45489149182759137</v>
      </c>
      <c r="X445" s="7">
        <v>1.7555031901225757E-3</v>
      </c>
      <c r="Y445" s="7">
        <v>2.2445608297120001E-3</v>
      </c>
      <c r="AD445" s="7"/>
      <c r="AR445" s="7"/>
      <c r="AS445" s="7"/>
    </row>
    <row r="446" spans="2:45">
      <c r="B446" s="14" t="s">
        <v>300</v>
      </c>
      <c r="C446" s="3" t="s">
        <v>427</v>
      </c>
      <c r="D446" s="2" t="s">
        <v>374</v>
      </c>
      <c r="E446" s="1">
        <v>3.3099999999999997E-2</v>
      </c>
      <c r="F446" s="1">
        <v>12.34</v>
      </c>
      <c r="G446" s="1">
        <v>57.64</v>
      </c>
      <c r="H446" s="1">
        <v>2.3543678181231722</v>
      </c>
      <c r="I446" s="1">
        <v>0.1065</v>
      </c>
      <c r="J446" s="1">
        <v>11.6</v>
      </c>
      <c r="K446" s="1">
        <v>16.451513912288707</v>
      </c>
      <c r="L446" s="1">
        <v>0.14050000000000001</v>
      </c>
      <c r="M446" s="1">
        <v>0</v>
      </c>
      <c r="N446" s="1">
        <f t="shared" si="60"/>
        <v>100.66598173041186</v>
      </c>
      <c r="O446" s="7">
        <f t="shared" si="61"/>
        <v>0.75807376690243222</v>
      </c>
      <c r="P446" s="7">
        <f t="shared" si="62"/>
        <v>0.55691659331415411</v>
      </c>
      <c r="Q446" s="7">
        <v>1.0657866715765233E-3</v>
      </c>
      <c r="R446" s="7">
        <v>0.46828815564987653</v>
      </c>
      <c r="S446" s="7">
        <v>1.4673769008180508</v>
      </c>
      <c r="T446" s="7">
        <v>5.7045829728921582E-2</v>
      </c>
      <c r="U446" s="7">
        <v>2.5787702299988283E-3</v>
      </c>
      <c r="V446" s="7">
        <v>0.55681230705004214</v>
      </c>
      <c r="W446" s="7">
        <v>0.44300043642831011</v>
      </c>
      <c r="X446" s="7">
        <v>3.8318134232236808E-3</v>
      </c>
      <c r="Y446" s="7">
        <v>0</v>
      </c>
      <c r="AD446" s="7"/>
      <c r="AR446" s="7"/>
      <c r="AS446" s="7"/>
    </row>
    <row r="447" spans="2:45">
      <c r="B447" s="14" t="s">
        <v>300</v>
      </c>
      <c r="C447" s="3" t="s">
        <v>427</v>
      </c>
      <c r="D447" s="2" t="s">
        <v>375</v>
      </c>
      <c r="E447" s="1">
        <v>0.02</v>
      </c>
      <c r="F447" s="1">
        <v>9.75</v>
      </c>
      <c r="G447" s="1">
        <v>57.02</v>
      </c>
      <c r="H447" s="1">
        <v>4.4741024128948945</v>
      </c>
      <c r="I447" s="1">
        <v>0.17</v>
      </c>
      <c r="J447" s="1">
        <v>9.7200000000000006</v>
      </c>
      <c r="K447" s="1">
        <v>18.594153382597128</v>
      </c>
      <c r="L447" s="1">
        <v>0.19</v>
      </c>
      <c r="M447" s="1">
        <v>0.08</v>
      </c>
      <c r="N447" s="1">
        <f t="shared" si="60"/>
        <v>100.01825579549202</v>
      </c>
      <c r="O447" s="7">
        <f t="shared" si="61"/>
        <v>0.79688076420289689</v>
      </c>
      <c r="P447" s="7">
        <f t="shared" si="62"/>
        <v>0.48235939597902389</v>
      </c>
      <c r="Q447" s="7">
        <v>6.6406067459703324E-4</v>
      </c>
      <c r="R447" s="7">
        <v>0.38153826894800918</v>
      </c>
      <c r="S447" s="7">
        <v>1.496857282565043</v>
      </c>
      <c r="T447" s="7">
        <v>0.11178691861795365</v>
      </c>
      <c r="U447" s="7">
        <v>4.2447042598996428E-3</v>
      </c>
      <c r="V447" s="7">
        <v>0.48111907643521801</v>
      </c>
      <c r="W447" s="7">
        <v>0.51630956379829818</v>
      </c>
      <c r="X447" s="7">
        <v>5.3433928719062171E-3</v>
      </c>
      <c r="Y447" s="7">
        <v>2.136731829075388E-3</v>
      </c>
      <c r="AD447" s="7"/>
      <c r="AR447" s="7"/>
      <c r="AS447" s="7"/>
    </row>
    <row r="448" spans="2:45">
      <c r="B448" s="14" t="s">
        <v>300</v>
      </c>
      <c r="C448" s="3" t="s">
        <v>427</v>
      </c>
      <c r="D448" s="2" t="s">
        <v>376</v>
      </c>
      <c r="E448" s="1">
        <v>0.01</v>
      </c>
      <c r="F448" s="1">
        <v>9.7899999999999991</v>
      </c>
      <c r="G448" s="1">
        <v>57.62</v>
      </c>
      <c r="H448" s="1">
        <v>3.8464336606579574</v>
      </c>
      <c r="I448" s="1">
        <v>0.1</v>
      </c>
      <c r="J448" s="1">
        <v>11.31</v>
      </c>
      <c r="K448" s="1">
        <v>15.718936637392481</v>
      </c>
      <c r="L448" s="1">
        <v>0.14000000000000001</v>
      </c>
      <c r="M448" s="1">
        <v>0.05</v>
      </c>
      <c r="N448" s="1">
        <f t="shared" si="60"/>
        <v>98.585370298050435</v>
      </c>
      <c r="O448" s="7">
        <f t="shared" si="61"/>
        <v>0.79791043456706245</v>
      </c>
      <c r="P448" s="7">
        <f t="shared" si="62"/>
        <v>0.56190352237108554</v>
      </c>
      <c r="Q448" s="7">
        <v>3.3245023165176339E-4</v>
      </c>
      <c r="R448" s="7">
        <v>0.38358803704911776</v>
      </c>
      <c r="S448" s="7">
        <v>1.5145210326960472</v>
      </c>
      <c r="T448" s="7">
        <v>9.6225944820634624E-2</v>
      </c>
      <c r="U448" s="7">
        <v>2.5000424854483487E-3</v>
      </c>
      <c r="V448" s="7">
        <v>0.56052861777027096</v>
      </c>
      <c r="W448" s="7">
        <v>0.43702451271196407</v>
      </c>
      <c r="X448" s="7">
        <v>3.9422159869247639E-3</v>
      </c>
      <c r="Y448" s="7">
        <v>1.3371462479405012E-3</v>
      </c>
      <c r="AD448" s="7"/>
      <c r="AR448" s="7"/>
      <c r="AS448" s="7"/>
    </row>
    <row r="449" spans="2:47">
      <c r="B449" s="14" t="s">
        <v>300</v>
      </c>
      <c r="C449" s="3" t="s">
        <v>427</v>
      </c>
      <c r="D449" s="2" t="s">
        <v>377</v>
      </c>
      <c r="E449" s="1">
        <v>0.03</v>
      </c>
      <c r="F449" s="1">
        <v>10.17</v>
      </c>
      <c r="G449" s="1">
        <v>56.84</v>
      </c>
      <c r="H449" s="1">
        <v>3.6348900038782337</v>
      </c>
      <c r="I449" s="1">
        <v>0.19</v>
      </c>
      <c r="J449" s="1">
        <v>9.4499999999999993</v>
      </c>
      <c r="K449" s="1">
        <v>19.139285949161735</v>
      </c>
      <c r="L449" s="1">
        <v>0.05</v>
      </c>
      <c r="M449" s="1">
        <v>0.05</v>
      </c>
      <c r="N449" s="1">
        <f t="shared" si="60"/>
        <v>99.554175953039973</v>
      </c>
      <c r="O449" s="7">
        <f t="shared" si="61"/>
        <v>0.78944365629252622</v>
      </c>
      <c r="P449" s="7">
        <f t="shared" si="62"/>
        <v>0.46812865277494603</v>
      </c>
      <c r="Q449" s="7">
        <v>9.9988806091243286E-4</v>
      </c>
      <c r="R449" s="7">
        <v>0.3994908196522684</v>
      </c>
      <c r="S449" s="7">
        <v>1.4978199553072435</v>
      </c>
      <c r="T449" s="7">
        <v>9.1165118055560157E-2</v>
      </c>
      <c r="U449" s="7">
        <v>4.7621654315514825E-3</v>
      </c>
      <c r="V449" s="7">
        <v>0.46953771495813051</v>
      </c>
      <c r="W449" s="7">
        <v>0.53347227422931165</v>
      </c>
      <c r="X449" s="7">
        <v>1.4115162151953902E-3</v>
      </c>
      <c r="Y449" s="7">
        <v>1.3405480898266164E-3</v>
      </c>
      <c r="AD449" s="7"/>
      <c r="AR449" s="7"/>
      <c r="AS449" s="7"/>
    </row>
    <row r="450" spans="2:47">
      <c r="B450" s="14" t="s">
        <v>300</v>
      </c>
      <c r="C450" s="3" t="s">
        <v>427</v>
      </c>
      <c r="D450" s="2" t="s">
        <v>378</v>
      </c>
      <c r="E450" s="1">
        <v>0</v>
      </c>
      <c r="F450" s="1">
        <v>12.43</v>
      </c>
      <c r="G450" s="1">
        <v>56.16</v>
      </c>
      <c r="H450" s="1">
        <v>3.2974189965052281</v>
      </c>
      <c r="I450" s="1">
        <v>0.1047</v>
      </c>
      <c r="J450" s="1">
        <v>10.89</v>
      </c>
      <c r="K450" s="1">
        <v>17.332946077635441</v>
      </c>
      <c r="L450" s="1">
        <v>0.1457</v>
      </c>
      <c r="M450" s="1">
        <v>8.7999999999999995E-2</v>
      </c>
      <c r="N450" s="1">
        <f t="shared" ref="N450:N473" si="63">SUM(E450:M450)</f>
        <v>100.44876507414067</v>
      </c>
      <c r="O450" s="7">
        <f t="shared" si="61"/>
        <v>0.75191818722883397</v>
      </c>
      <c r="P450" s="7">
        <f t="shared" si="62"/>
        <v>0.5282961617906079</v>
      </c>
      <c r="Q450" s="7">
        <v>0</v>
      </c>
      <c r="R450" s="7">
        <v>0.47494043075464804</v>
      </c>
      <c r="S450" s="7">
        <v>1.4395103927434032</v>
      </c>
      <c r="T450" s="7">
        <v>8.0444012279249577E-2</v>
      </c>
      <c r="U450" s="7">
        <v>2.5525821113497171E-3</v>
      </c>
      <c r="V450" s="7">
        <v>0.52631859712477791</v>
      </c>
      <c r="W450" s="7">
        <v>0.4699381149074896</v>
      </c>
      <c r="X450" s="7">
        <v>4.0008989395484288E-3</v>
      </c>
      <c r="Y450" s="7">
        <v>2.2949711395336197E-3</v>
      </c>
      <c r="AD450" s="7"/>
      <c r="AR450" s="7"/>
      <c r="AS450" s="7"/>
    </row>
    <row r="451" spans="2:47">
      <c r="B451" s="14" t="s">
        <v>300</v>
      </c>
      <c r="C451" s="3" t="s">
        <v>427</v>
      </c>
      <c r="D451" s="2" t="s">
        <v>379</v>
      </c>
      <c r="E451" s="1">
        <v>7.0699999999999999E-2</v>
      </c>
      <c r="F451" s="1">
        <v>12.84</v>
      </c>
      <c r="G451" s="1">
        <v>56.77</v>
      </c>
      <c r="H451" s="1">
        <v>1.9136423367381266</v>
      </c>
      <c r="I451" s="1">
        <v>0.13189999999999999</v>
      </c>
      <c r="J451" s="1">
        <v>10.7</v>
      </c>
      <c r="K451" s="1">
        <v>17.938083553458188</v>
      </c>
      <c r="L451" s="1">
        <v>0.13669999999999999</v>
      </c>
      <c r="M451" s="1">
        <v>0</v>
      </c>
      <c r="N451" s="1">
        <f t="shared" si="63"/>
        <v>100.50102589019632</v>
      </c>
      <c r="O451" s="7">
        <f t="shared" si="61"/>
        <v>0.74785783174243892</v>
      </c>
      <c r="P451" s="7">
        <f t="shared" si="62"/>
        <v>0.51534207699239443</v>
      </c>
      <c r="Q451" s="7">
        <v>2.2881394500622811E-3</v>
      </c>
      <c r="R451" s="7">
        <v>0.48976057428293351</v>
      </c>
      <c r="S451" s="7">
        <v>1.4526379450422726</v>
      </c>
      <c r="T451" s="7">
        <v>4.660485308190232E-2</v>
      </c>
      <c r="U451" s="7">
        <v>3.2101743463830122E-3</v>
      </c>
      <c r="V451" s="7">
        <v>0.51624445312239453</v>
      </c>
      <c r="W451" s="7">
        <v>0.4855065704603615</v>
      </c>
      <c r="X451" s="7">
        <v>3.7472902136901419E-3</v>
      </c>
      <c r="Y451" s="7">
        <v>0</v>
      </c>
      <c r="AD451" s="7"/>
      <c r="AR451" s="7"/>
      <c r="AS451" s="7"/>
    </row>
    <row r="452" spans="2:47">
      <c r="B452" s="14" t="s">
        <v>300</v>
      </c>
      <c r="C452" s="3" t="s">
        <v>427</v>
      </c>
      <c r="D452" s="2" t="s">
        <v>380</v>
      </c>
      <c r="E452" s="1">
        <v>0</v>
      </c>
      <c r="F452" s="1">
        <v>12.92</v>
      </c>
      <c r="G452" s="1">
        <v>56.79</v>
      </c>
      <c r="H452" s="1">
        <v>2.3853070456995149</v>
      </c>
      <c r="I452" s="1">
        <v>7.0499999999999993E-2</v>
      </c>
      <c r="J452" s="1">
        <v>10.94</v>
      </c>
      <c r="K452" s="1">
        <v>17.483674454630275</v>
      </c>
      <c r="L452" s="1">
        <v>0.1085</v>
      </c>
      <c r="M452" s="1">
        <v>5.5800000000000002E-2</v>
      </c>
      <c r="N452" s="1">
        <f t="shared" si="63"/>
        <v>100.75378150032979</v>
      </c>
      <c r="O452" s="7">
        <f t="shared" si="61"/>
        <v>0.7467514240017884</v>
      </c>
      <c r="P452" s="7">
        <f t="shared" si="62"/>
        <v>0.52727990847991346</v>
      </c>
      <c r="Q452" s="7">
        <v>0</v>
      </c>
      <c r="R452" s="7">
        <v>0.49097452654287532</v>
      </c>
      <c r="S452" s="7">
        <v>1.4477314448831693</v>
      </c>
      <c r="T452" s="7">
        <v>5.7875174333106294E-2</v>
      </c>
      <c r="U452" s="7">
        <v>1.7094271204245201E-3</v>
      </c>
      <c r="V452" s="7">
        <v>0.5258557065717685</v>
      </c>
      <c r="W452" s="7">
        <v>0.47144325763065908</v>
      </c>
      <c r="X452" s="7">
        <v>2.9631674958998707E-3</v>
      </c>
      <c r="Y452" s="7">
        <v>1.4472954220967772E-3</v>
      </c>
      <c r="AD452" s="7"/>
      <c r="AR452" s="7"/>
      <c r="AS452" s="7"/>
    </row>
    <row r="453" spans="2:47">
      <c r="B453" s="14" t="s">
        <v>300</v>
      </c>
      <c r="C453" s="3" t="s">
        <v>427</v>
      </c>
      <c r="D453" s="2" t="s">
        <v>381</v>
      </c>
      <c r="E453" s="1">
        <v>2.7799999999999998E-2</v>
      </c>
      <c r="F453" s="1">
        <v>11.08</v>
      </c>
      <c r="G453" s="1">
        <v>57.12</v>
      </c>
      <c r="H453" s="1">
        <v>3.6994711661332071</v>
      </c>
      <c r="I453" s="1">
        <v>0.18659999999999999</v>
      </c>
      <c r="J453" s="1">
        <v>11.03</v>
      </c>
      <c r="K453" s="1">
        <v>16.97117510823356</v>
      </c>
      <c r="L453" s="1">
        <v>0.16209999999999999</v>
      </c>
      <c r="M453" s="1">
        <v>8.0500000000000002E-2</v>
      </c>
      <c r="N453" s="1">
        <f t="shared" si="63"/>
        <v>100.35764627436676</v>
      </c>
      <c r="O453" s="7">
        <f t="shared" si="61"/>
        <v>0.77570144742060165</v>
      </c>
      <c r="P453" s="7">
        <f t="shared" si="62"/>
        <v>0.53672682613165834</v>
      </c>
      <c r="Q453" s="7">
        <v>9.064279745630943E-4</v>
      </c>
      <c r="R453" s="7">
        <v>0.42577875485450051</v>
      </c>
      <c r="S453" s="7">
        <v>1.4724892007703188</v>
      </c>
      <c r="T453" s="7">
        <v>9.0768560669991061E-2</v>
      </c>
      <c r="U453" s="7">
        <v>4.5753138780318409E-3</v>
      </c>
      <c r="V453" s="7">
        <v>0.5361330281798462</v>
      </c>
      <c r="W453" s="7">
        <v>0.46276064002732753</v>
      </c>
      <c r="X453" s="7">
        <v>4.4766924432014165E-3</v>
      </c>
      <c r="Y453" s="7">
        <v>2.1113812022193158E-3</v>
      </c>
      <c r="AD453" s="7"/>
      <c r="AR453" s="7"/>
      <c r="AS453" s="7"/>
    </row>
    <row r="454" spans="2:47">
      <c r="B454" s="14" t="s">
        <v>300</v>
      </c>
      <c r="C454" s="3" t="s">
        <v>427</v>
      </c>
      <c r="D454" s="2" t="s">
        <v>382</v>
      </c>
      <c r="E454" s="1">
        <v>2.7199999999999998E-2</v>
      </c>
      <c r="F454" s="1">
        <v>11.41</v>
      </c>
      <c r="G454" s="1">
        <v>57.94</v>
      </c>
      <c r="H454" s="1">
        <v>2.9857211666938155</v>
      </c>
      <c r="I454" s="1">
        <v>0.16739999999999999</v>
      </c>
      <c r="J454" s="1">
        <v>11.21</v>
      </c>
      <c r="K454" s="1">
        <v>16.923415217139592</v>
      </c>
      <c r="L454" s="1">
        <v>0.13489999999999999</v>
      </c>
      <c r="M454" s="1">
        <v>9.8699999999999996E-2</v>
      </c>
      <c r="N454" s="1">
        <f t="shared" si="63"/>
        <v>100.89733638383342</v>
      </c>
      <c r="O454" s="7">
        <f t="shared" si="61"/>
        <v>0.77306419590776265</v>
      </c>
      <c r="P454" s="7">
        <f t="shared" si="62"/>
        <v>0.54144913895112734</v>
      </c>
      <c r="Q454" s="7">
        <v>8.801200282712216E-4</v>
      </c>
      <c r="R454" s="7">
        <v>0.4351253314329307</v>
      </c>
      <c r="S454" s="7">
        <v>1.4822685904890387</v>
      </c>
      <c r="T454" s="7">
        <v>7.2699185392519183E-2</v>
      </c>
      <c r="U454" s="7">
        <v>4.0733263144852082E-3</v>
      </c>
      <c r="V454" s="7">
        <v>0.54073833338067534</v>
      </c>
      <c r="W454" s="7">
        <v>0.45794888298127345</v>
      </c>
      <c r="X454" s="7">
        <v>3.6971807990302898E-3</v>
      </c>
      <c r="Y454" s="7">
        <v>2.5690491817753178E-3</v>
      </c>
      <c r="AD454" s="7"/>
      <c r="AR454" s="7"/>
      <c r="AS454" s="7"/>
    </row>
    <row r="455" spans="2:47">
      <c r="B455" s="14" t="s">
        <v>300</v>
      </c>
      <c r="C455" s="3" t="s">
        <v>427</v>
      </c>
      <c r="D455" s="2" t="s">
        <v>383</v>
      </c>
      <c r="E455" s="1">
        <v>5.5E-2</v>
      </c>
      <c r="F455" s="1">
        <v>11.85</v>
      </c>
      <c r="G455" s="1">
        <v>57.66</v>
      </c>
      <c r="H455" s="1">
        <v>2.9745023915550055</v>
      </c>
      <c r="I455" s="1">
        <v>0.1075</v>
      </c>
      <c r="J455" s="1">
        <v>11.13</v>
      </c>
      <c r="K455" s="1">
        <v>17.243509994544286</v>
      </c>
      <c r="L455" s="1">
        <v>0.1157</v>
      </c>
      <c r="M455" s="1">
        <v>7.0999999999999994E-2</v>
      </c>
      <c r="N455" s="1">
        <f t="shared" si="63"/>
        <v>101.20721238609929</v>
      </c>
      <c r="O455" s="7">
        <f t="shared" si="61"/>
        <v>0.7654891010165783</v>
      </c>
      <c r="P455" s="7">
        <f t="shared" si="62"/>
        <v>0.53501215170413152</v>
      </c>
      <c r="Q455" s="7">
        <v>1.7723636513520995E-3</v>
      </c>
      <c r="R455" s="7">
        <v>0.45005357743027707</v>
      </c>
      <c r="S455" s="7">
        <v>1.4690622478094384</v>
      </c>
      <c r="T455" s="7">
        <v>7.2129307924835295E-2</v>
      </c>
      <c r="U455" s="7">
        <v>2.6050697663727589E-3</v>
      </c>
      <c r="V455" s="7">
        <v>0.534679896226122</v>
      </c>
      <c r="W455" s="7">
        <v>0.46469907960283596</v>
      </c>
      <c r="X455" s="7">
        <v>3.1579790412605462E-3</v>
      </c>
      <c r="Y455" s="7">
        <v>1.8404785475057061E-3</v>
      </c>
      <c r="AD455" s="7"/>
      <c r="AR455" s="7"/>
      <c r="AS455" s="7"/>
    </row>
    <row r="456" spans="2:47">
      <c r="B456" s="14" t="s">
        <v>300</v>
      </c>
      <c r="C456" s="3" t="s">
        <v>427</v>
      </c>
      <c r="D456" s="2" t="s">
        <v>384</v>
      </c>
      <c r="E456" s="1">
        <v>0.03</v>
      </c>
      <c r="F456" s="1">
        <v>10.93</v>
      </c>
      <c r="G456" s="1">
        <v>56.72</v>
      </c>
      <c r="H456" s="1">
        <v>3.4394706156707517</v>
      </c>
      <c r="I456" s="1">
        <v>0.2152</v>
      </c>
      <c r="J456" s="1">
        <v>10.37</v>
      </c>
      <c r="K456" s="1">
        <v>17.87512646651837</v>
      </c>
      <c r="L456" s="1">
        <v>0.15709999999999999</v>
      </c>
      <c r="M456" s="1">
        <v>0</v>
      </c>
      <c r="N456" s="1">
        <f t="shared" si="63"/>
        <v>99.736897082189117</v>
      </c>
      <c r="O456" s="7">
        <f t="shared" si="61"/>
        <v>0.77684819327449195</v>
      </c>
      <c r="P456" s="7">
        <f t="shared" si="62"/>
        <v>0.50839339180525034</v>
      </c>
      <c r="Q456" s="7">
        <v>9.8849388780450787E-4</v>
      </c>
      <c r="R456" s="7">
        <v>0.42445203309983648</v>
      </c>
      <c r="S456" s="7">
        <v>1.4776254778474147</v>
      </c>
      <c r="T456" s="7">
        <v>8.5280872435983035E-2</v>
      </c>
      <c r="U456" s="7">
        <v>5.33231442057881E-3</v>
      </c>
      <c r="V456" s="7">
        <v>0.50937782595468339</v>
      </c>
      <c r="W456" s="7">
        <v>0.49255853703763908</v>
      </c>
      <c r="X456" s="7">
        <v>4.3844453160595325E-3</v>
      </c>
      <c r="Y456" s="7">
        <v>0</v>
      </c>
      <c r="AA456" s="7"/>
      <c r="AB456" s="7"/>
      <c r="AC456" s="7"/>
      <c r="AD456" s="7"/>
      <c r="AR456" s="7"/>
      <c r="AS456" s="7"/>
    </row>
    <row r="457" spans="2:47">
      <c r="B457" s="14" t="s">
        <v>300</v>
      </c>
      <c r="C457" s="3" t="s">
        <v>427</v>
      </c>
      <c r="D457" s="2" t="s">
        <v>385</v>
      </c>
      <c r="E457" s="1">
        <v>3.8600000000000002E-2</v>
      </c>
      <c r="F457" s="1">
        <v>10.58</v>
      </c>
      <c r="G457" s="1">
        <v>58.05</v>
      </c>
      <c r="H457" s="1">
        <v>2.9987250461269532</v>
      </c>
      <c r="I457" s="1">
        <v>0.1595</v>
      </c>
      <c r="J457" s="1">
        <v>10.84</v>
      </c>
      <c r="K457" s="1">
        <v>17.191714183234307</v>
      </c>
      <c r="L457" s="1">
        <v>0.1075</v>
      </c>
      <c r="M457" s="1">
        <v>0</v>
      </c>
      <c r="N457" s="1">
        <f t="shared" si="63"/>
        <v>99.966039229361257</v>
      </c>
      <c r="O457" s="7">
        <f t="shared" ref="O457:O495" si="64">S457/(S457+R457)</f>
        <v>0.78635899581307789</v>
      </c>
      <c r="P457" s="7">
        <f t="shared" ref="P457:P495" si="65">V457/(V457+W457)</f>
        <v>0.52918810760504253</v>
      </c>
      <c r="Q457" s="7">
        <v>1.2668362279064785E-3</v>
      </c>
      <c r="R457" s="7">
        <v>0.40923668700850341</v>
      </c>
      <c r="S457" s="7">
        <v>1.5062976860205972</v>
      </c>
      <c r="T457" s="7">
        <v>7.4058875646120015E-2</v>
      </c>
      <c r="U457" s="7">
        <v>3.9365394344830652E-3</v>
      </c>
      <c r="V457" s="7">
        <v>0.53036028772946509</v>
      </c>
      <c r="W457" s="7">
        <v>0.47185476606251753</v>
      </c>
      <c r="X457" s="7">
        <v>2.9883218704071764E-3</v>
      </c>
      <c r="Y457" s="7">
        <v>0</v>
      </c>
      <c r="Z457" s="7"/>
      <c r="AE457" s="7"/>
      <c r="AT457" s="7"/>
      <c r="AU457" s="7"/>
    </row>
    <row r="458" spans="2:47">
      <c r="B458" s="14" t="s">
        <v>300</v>
      </c>
      <c r="C458" s="3" t="s">
        <v>427</v>
      </c>
      <c r="D458" s="2" t="s">
        <v>386</v>
      </c>
      <c r="E458" s="1">
        <v>3.7499999999999999E-2</v>
      </c>
      <c r="F458" s="1">
        <v>10.93</v>
      </c>
      <c r="G458" s="1">
        <v>57.31</v>
      </c>
      <c r="H458" s="1">
        <v>3.0749599161363927</v>
      </c>
      <c r="I458" s="1">
        <v>0.1721</v>
      </c>
      <c r="J458" s="1">
        <v>10.59</v>
      </c>
      <c r="K458" s="1">
        <v>17.393117207744627</v>
      </c>
      <c r="L458" s="1">
        <v>0.21779999999999999</v>
      </c>
      <c r="M458" s="1">
        <v>8.6999999999999994E-2</v>
      </c>
      <c r="N458" s="1">
        <f t="shared" si="63"/>
        <v>99.812477123881024</v>
      </c>
      <c r="O458" s="7">
        <f t="shared" si="64"/>
        <v>0.77863697369681961</v>
      </c>
      <c r="P458" s="7">
        <f t="shared" si="65"/>
        <v>0.52046492481988826</v>
      </c>
      <c r="Q458" s="7">
        <v>1.2327262391298719E-3</v>
      </c>
      <c r="R458" s="7">
        <v>0.42345889228819833</v>
      </c>
      <c r="S458" s="7">
        <v>1.4895023612692315</v>
      </c>
      <c r="T458" s="7">
        <v>7.6064519982212531E-2</v>
      </c>
      <c r="U458" s="7">
        <v>4.2543869910483898E-3</v>
      </c>
      <c r="V458" s="7">
        <v>0.51896716167807166</v>
      </c>
      <c r="W458" s="7">
        <v>0.47815509753596674</v>
      </c>
      <c r="X458" s="7">
        <v>6.064276394820131E-3</v>
      </c>
      <c r="Y458" s="7">
        <v>2.3005776213212282E-3</v>
      </c>
      <c r="AT458" s="7"/>
      <c r="AU458" s="7"/>
    </row>
    <row r="459" spans="2:47">
      <c r="B459" s="14" t="s">
        <v>300</v>
      </c>
      <c r="C459" s="3" t="s">
        <v>427</v>
      </c>
      <c r="D459" s="2" t="s">
        <v>387</v>
      </c>
      <c r="E459" s="1">
        <v>1.2800000000000001E-2</v>
      </c>
      <c r="F459" s="1">
        <v>9.65</v>
      </c>
      <c r="G459" s="1">
        <v>59.03</v>
      </c>
      <c r="H459" s="1">
        <v>3.2387845990970487</v>
      </c>
      <c r="I459" s="1">
        <v>0.159</v>
      </c>
      <c r="J459" s="1">
        <v>11.27</v>
      </c>
      <c r="K459" s="1">
        <v>16.165705954072067</v>
      </c>
      <c r="L459" s="1">
        <v>0.21890000000000001</v>
      </c>
      <c r="M459" s="1">
        <v>0</v>
      </c>
      <c r="N459" s="1">
        <f t="shared" si="63"/>
        <v>99.745190553169124</v>
      </c>
      <c r="O459" s="7">
        <f t="shared" si="64"/>
        <v>0.80405993049732027</v>
      </c>
      <c r="P459" s="7">
        <f t="shared" si="65"/>
        <v>0.55411770138506145</v>
      </c>
      <c r="Q459" s="7">
        <v>4.2142516159541604E-4</v>
      </c>
      <c r="R459" s="7">
        <v>0.3744497357011069</v>
      </c>
      <c r="S459" s="7">
        <v>1.5365924347518636</v>
      </c>
      <c r="T459" s="7">
        <v>8.0241650912628693E-2</v>
      </c>
      <c r="U459" s="7">
        <v>3.9366641556048331E-3</v>
      </c>
      <c r="V459" s="7">
        <v>0.55315004743835117</v>
      </c>
      <c r="W459" s="7">
        <v>0.44510365580142697</v>
      </c>
      <c r="X459" s="7">
        <v>6.1043860774230036E-3</v>
      </c>
      <c r="Y459" s="7">
        <v>0</v>
      </c>
      <c r="AT459" s="7"/>
      <c r="AU459" s="7"/>
    </row>
    <row r="460" spans="2:47">
      <c r="B460" s="14" t="s">
        <v>300</v>
      </c>
      <c r="C460" s="3" t="s">
        <v>427</v>
      </c>
      <c r="D460" s="2" t="s">
        <v>388</v>
      </c>
      <c r="E460" s="1">
        <v>0.1154</v>
      </c>
      <c r="F460" s="1">
        <v>9.7200000000000006</v>
      </c>
      <c r="G460" s="1">
        <v>58.75</v>
      </c>
      <c r="H460" s="1">
        <v>3.1739572481439375</v>
      </c>
      <c r="I460" s="1">
        <v>0.14949999999999999</v>
      </c>
      <c r="J460" s="1">
        <v>11.39</v>
      </c>
      <c r="K460" s="1">
        <v>16.074038318301728</v>
      </c>
      <c r="L460" s="1">
        <v>0.1641</v>
      </c>
      <c r="M460" s="1">
        <v>5.1299999999999998E-2</v>
      </c>
      <c r="N460" s="1">
        <f t="shared" si="63"/>
        <v>99.588295566445666</v>
      </c>
      <c r="O460" s="7">
        <f t="shared" si="64"/>
        <v>0.80216526191535586</v>
      </c>
      <c r="P460" s="7">
        <f t="shared" si="65"/>
        <v>0.55813592075949803</v>
      </c>
      <c r="Q460" s="7">
        <v>3.7992078529282772E-3</v>
      </c>
      <c r="R460" s="7">
        <v>0.37714576298792507</v>
      </c>
      <c r="S460" s="7">
        <v>1.529221979296862</v>
      </c>
      <c r="T460" s="7">
        <v>7.8631328937889933E-2</v>
      </c>
      <c r="U460" s="7">
        <v>3.7012565357325985E-3</v>
      </c>
      <c r="V460" s="7">
        <v>0.55900992035742014</v>
      </c>
      <c r="W460" s="7">
        <v>0.44255600572870746</v>
      </c>
      <c r="X460" s="7">
        <v>4.5759531115261197E-3</v>
      </c>
      <c r="Y460" s="7">
        <v>1.3585851910084517E-3</v>
      </c>
      <c r="AT460" s="7"/>
      <c r="AU460" s="7"/>
    </row>
    <row r="461" spans="2:47">
      <c r="B461" s="14" t="s">
        <v>300</v>
      </c>
      <c r="C461" s="3" t="s">
        <v>427</v>
      </c>
      <c r="D461" s="2" t="s">
        <v>389</v>
      </c>
      <c r="E461" s="1">
        <v>5.1400000000000001E-2</v>
      </c>
      <c r="F461" s="1">
        <v>9.75</v>
      </c>
      <c r="G461" s="1">
        <v>59.83</v>
      </c>
      <c r="H461" s="1">
        <v>2.594064346866503</v>
      </c>
      <c r="I461" s="1">
        <v>0.18709999999999999</v>
      </c>
      <c r="J461" s="1">
        <v>11.28</v>
      </c>
      <c r="K461" s="1">
        <v>16.455832336323134</v>
      </c>
      <c r="L461" s="1">
        <v>0.1736</v>
      </c>
      <c r="M461" s="1">
        <v>4.0899999999999999E-2</v>
      </c>
      <c r="N461" s="1">
        <f t="shared" si="63"/>
        <v>100.36289668318963</v>
      </c>
      <c r="O461" s="7">
        <f t="shared" si="64"/>
        <v>0.80455605214226633</v>
      </c>
      <c r="P461" s="7">
        <f t="shared" si="65"/>
        <v>0.54993823552173282</v>
      </c>
      <c r="Q461" s="7">
        <v>1.6816364973520799E-3</v>
      </c>
      <c r="R461" s="7">
        <v>0.37594935482407715</v>
      </c>
      <c r="S461" s="7">
        <v>1.5476167568149271</v>
      </c>
      <c r="T461" s="7">
        <v>6.3864136981747421E-2</v>
      </c>
      <c r="U461" s="7">
        <v>4.6032391922713242E-3</v>
      </c>
      <c r="V461" s="7">
        <v>0.5501570095733751</v>
      </c>
      <c r="W461" s="7">
        <v>0.45024080610393413</v>
      </c>
      <c r="X461" s="7">
        <v>4.8106578059653148E-3</v>
      </c>
      <c r="Y461" s="7">
        <v>1.0764022063508654E-3</v>
      </c>
      <c r="AT461" s="7"/>
      <c r="AU461" s="7"/>
    </row>
    <row r="462" spans="2:47">
      <c r="B462" s="14" t="s">
        <v>300</v>
      </c>
      <c r="C462" s="3" t="s">
        <v>427</v>
      </c>
      <c r="D462" s="2" t="s">
        <v>390</v>
      </c>
      <c r="E462" s="1">
        <v>3.4299999999999997E-2</v>
      </c>
      <c r="F462" s="1">
        <v>11.84</v>
      </c>
      <c r="G462" s="1">
        <v>57.7</v>
      </c>
      <c r="H462" s="1">
        <v>2.0936994067590158</v>
      </c>
      <c r="I462" s="1">
        <v>0.1764</v>
      </c>
      <c r="J462" s="1">
        <v>10.55</v>
      </c>
      <c r="K462" s="1">
        <v>17.98606621916699</v>
      </c>
      <c r="L462" s="1">
        <v>0.10059999999999999</v>
      </c>
      <c r="M462" s="1">
        <v>6.7500000000000004E-2</v>
      </c>
      <c r="N462" s="1">
        <f t="shared" si="63"/>
        <v>100.548565625926</v>
      </c>
      <c r="O462" s="7">
        <f t="shared" si="64"/>
        <v>0.76576503284309694</v>
      </c>
      <c r="P462" s="7">
        <f t="shared" si="65"/>
        <v>0.51114774318022771</v>
      </c>
      <c r="Q462" s="7">
        <v>1.1157506188854529E-3</v>
      </c>
      <c r="R462" s="7">
        <v>0.45392117371834917</v>
      </c>
      <c r="S462" s="7">
        <v>1.4839670042422386</v>
      </c>
      <c r="T462" s="7">
        <v>5.1250091358642891E-2</v>
      </c>
      <c r="U462" s="7">
        <v>4.3151147214990759E-3</v>
      </c>
      <c r="V462" s="7">
        <v>0.511604106238158</v>
      </c>
      <c r="W462" s="7">
        <v>0.48928871401590579</v>
      </c>
      <c r="X462" s="7">
        <v>2.7717671050255291E-3</v>
      </c>
      <c r="Y462" s="7">
        <v>1.7662779812956232E-3</v>
      </c>
      <c r="AT462" s="7"/>
      <c r="AU462" s="7"/>
    </row>
    <row r="463" spans="2:47">
      <c r="B463" s="14" t="s">
        <v>300</v>
      </c>
      <c r="C463" s="3" t="s">
        <v>427</v>
      </c>
      <c r="D463" s="2" t="s">
        <v>391</v>
      </c>
      <c r="E463" s="1">
        <v>2.7E-2</v>
      </c>
      <c r="F463" s="1">
        <v>10.96</v>
      </c>
      <c r="G463" s="1">
        <v>57.98</v>
      </c>
      <c r="H463" s="1">
        <v>3.4954631042636541</v>
      </c>
      <c r="I463" s="1">
        <v>0.16700000000000001</v>
      </c>
      <c r="J463" s="1">
        <v>10.45</v>
      </c>
      <c r="K463" s="1">
        <v>18.174743808724937</v>
      </c>
      <c r="L463" s="1">
        <v>0.20899999999999999</v>
      </c>
      <c r="M463" s="1">
        <v>5.5399999999999998E-2</v>
      </c>
      <c r="N463" s="1">
        <f t="shared" si="63"/>
        <v>101.5186069129886</v>
      </c>
      <c r="O463" s="7">
        <f t="shared" si="64"/>
        <v>0.78016410120458679</v>
      </c>
      <c r="P463" s="7">
        <f t="shared" si="65"/>
        <v>0.50615941681228149</v>
      </c>
      <c r="Q463" s="7">
        <v>8.7529339142552206E-4</v>
      </c>
      <c r="R463" s="7">
        <v>0.4187512940816403</v>
      </c>
      <c r="S463" s="7">
        <v>1.4860845237996989</v>
      </c>
      <c r="T463" s="7">
        <v>8.527110782060543E-2</v>
      </c>
      <c r="U463" s="7">
        <v>4.0712437576022375E-3</v>
      </c>
      <c r="V463" s="7">
        <v>0.50502714436432972</v>
      </c>
      <c r="W463" s="7">
        <v>0.49273586782048218</v>
      </c>
      <c r="X463" s="7">
        <v>5.7388108493735875E-3</v>
      </c>
      <c r="Y463" s="7">
        <v>1.4447141148420167E-3</v>
      </c>
      <c r="AT463" s="7"/>
      <c r="AU463" s="7"/>
    </row>
    <row r="464" spans="2:47">
      <c r="B464" s="14" t="s">
        <v>300</v>
      </c>
      <c r="C464" s="3" t="s">
        <v>427</v>
      </c>
      <c r="D464" s="2" t="s">
        <v>392</v>
      </c>
      <c r="E464" s="1">
        <v>2.5600000000000001E-2</v>
      </c>
      <c r="F464" s="1">
        <v>10.56</v>
      </c>
      <c r="G464" s="1">
        <v>57.67</v>
      </c>
      <c r="H464" s="1">
        <v>3.2759437591463683</v>
      </c>
      <c r="I464" s="1">
        <v>0.1353</v>
      </c>
      <c r="J464" s="1">
        <v>10.17</v>
      </c>
      <c r="K464" s="1">
        <v>17.972269732684079</v>
      </c>
      <c r="L464" s="1">
        <v>0.23549999999999999</v>
      </c>
      <c r="M464" s="1">
        <v>0.14610000000000001</v>
      </c>
      <c r="N464" s="1">
        <f t="shared" si="63"/>
        <v>100.19071349183046</v>
      </c>
      <c r="O464" s="7">
        <f t="shared" si="64"/>
        <v>0.78557247510305672</v>
      </c>
      <c r="P464" s="7">
        <f t="shared" si="65"/>
        <v>0.50217050467114588</v>
      </c>
      <c r="Q464" s="7">
        <v>8.4264010434992353E-4</v>
      </c>
      <c r="R464" s="7">
        <v>0.40965833969501458</v>
      </c>
      <c r="S464" s="7">
        <v>1.5008162595519887</v>
      </c>
      <c r="T464" s="7">
        <v>8.1142034826029885E-2</v>
      </c>
      <c r="U464" s="7">
        <v>3.3490428591330498E-3</v>
      </c>
      <c r="V464" s="7">
        <v>0.499035749235065</v>
      </c>
      <c r="W464" s="7">
        <v>0.49472183826375937</v>
      </c>
      <c r="X464" s="7">
        <v>6.5656663665407157E-3</v>
      </c>
      <c r="Y464" s="7">
        <v>3.86842909811914E-3</v>
      </c>
      <c r="AT464" s="7"/>
      <c r="AU464" s="7"/>
    </row>
    <row r="465" spans="2:47">
      <c r="B465" s="14" t="s">
        <v>300</v>
      </c>
      <c r="C465" s="3" t="s">
        <v>427</v>
      </c>
      <c r="D465" s="2" t="s">
        <v>393</v>
      </c>
      <c r="E465" s="1">
        <v>1.26E-2</v>
      </c>
      <c r="F465" s="1">
        <v>8.7899999999999991</v>
      </c>
      <c r="G465" s="1">
        <v>58.98</v>
      </c>
      <c r="H465" s="1">
        <v>4.0183208680471223</v>
      </c>
      <c r="I465" s="1">
        <v>0.1328</v>
      </c>
      <c r="J465" s="1">
        <v>10.73</v>
      </c>
      <c r="K465" s="1">
        <v>16.754270635459207</v>
      </c>
      <c r="L465" s="1">
        <v>0.2021</v>
      </c>
      <c r="M465" s="1">
        <v>6.7100000000000007E-2</v>
      </c>
      <c r="N465" s="1">
        <f t="shared" si="63"/>
        <v>99.687191503506341</v>
      </c>
      <c r="O465" s="7">
        <f t="shared" si="64"/>
        <v>0.81822397055958518</v>
      </c>
      <c r="P465" s="7">
        <f t="shared" si="65"/>
        <v>0.53306672344101413</v>
      </c>
      <c r="Q465" s="7">
        <v>4.1832705030952149E-4</v>
      </c>
      <c r="R465" s="7">
        <v>0.34394579237994061</v>
      </c>
      <c r="S465" s="7">
        <v>1.5481947359325903</v>
      </c>
      <c r="T465" s="7">
        <v>0.10039158557651628</v>
      </c>
      <c r="U465" s="7">
        <v>3.3156160051667385E-3</v>
      </c>
      <c r="V465" s="7">
        <v>0.53107232555693606</v>
      </c>
      <c r="W465" s="7">
        <v>0.46518630812553441</v>
      </c>
      <c r="X465" s="7">
        <v>5.6832590990455577E-3</v>
      </c>
      <c r="Y465" s="7">
        <v>1.7920502739602589E-3</v>
      </c>
      <c r="AT465" s="7"/>
      <c r="AU465" s="7"/>
    </row>
    <row r="466" spans="2:47">
      <c r="B466" s="14" t="s">
        <v>300</v>
      </c>
      <c r="C466" s="3" t="s">
        <v>427</v>
      </c>
      <c r="D466" s="2" t="s">
        <v>394</v>
      </c>
      <c r="E466" s="1">
        <v>0</v>
      </c>
      <c r="F466" s="1">
        <v>10.02</v>
      </c>
      <c r="G466" s="1">
        <v>58.13</v>
      </c>
      <c r="H466" s="1">
        <v>4.3852252057429171</v>
      </c>
      <c r="I466" s="1">
        <v>9.1499999999999998E-2</v>
      </c>
      <c r="J466" s="1">
        <v>11.02</v>
      </c>
      <c r="K466" s="1">
        <v>16.844126072257904</v>
      </c>
      <c r="L466" s="1">
        <v>0.12939999999999999</v>
      </c>
      <c r="M466" s="1">
        <v>5.9200000000000003E-2</v>
      </c>
      <c r="N466" s="1">
        <f t="shared" si="63"/>
        <v>100.67945127800083</v>
      </c>
      <c r="O466" s="7">
        <f t="shared" si="64"/>
        <v>0.79557693710012312</v>
      </c>
      <c r="P466" s="7">
        <f t="shared" si="65"/>
        <v>0.53836933389549024</v>
      </c>
      <c r="Q466" s="7">
        <v>0</v>
      </c>
      <c r="R466" s="7">
        <v>0.38588427672675607</v>
      </c>
      <c r="S466" s="7">
        <v>1.5017905836961896</v>
      </c>
      <c r="T466" s="7">
        <v>0.10782831984634811</v>
      </c>
      <c r="U466" s="7">
        <v>2.2484098653537269E-3</v>
      </c>
      <c r="V466" s="7">
        <v>0.53681393249073084</v>
      </c>
      <c r="W466" s="7">
        <v>0.46029697017992277</v>
      </c>
      <c r="X466" s="7">
        <v>3.5814068051164844E-3</v>
      </c>
      <c r="Y466" s="7">
        <v>1.5561003895819606E-3</v>
      </c>
      <c r="AT466" s="7"/>
      <c r="AU466" s="7"/>
    </row>
    <row r="467" spans="2:47">
      <c r="B467" s="14" t="s">
        <v>300</v>
      </c>
      <c r="C467" s="3" t="s">
        <v>427</v>
      </c>
      <c r="D467" s="2" t="s">
        <v>395</v>
      </c>
      <c r="E467" s="1">
        <v>2.4899999999999999E-2</v>
      </c>
      <c r="F467" s="1">
        <v>9.51</v>
      </c>
      <c r="G467" s="1">
        <v>57.28</v>
      </c>
      <c r="H467" s="1">
        <v>5.1527393093001788</v>
      </c>
      <c r="I467" s="1">
        <v>0.16020000000000001</v>
      </c>
      <c r="J467" s="1">
        <v>10.42</v>
      </c>
      <c r="K467" s="1">
        <v>17.663508430446768</v>
      </c>
      <c r="L467" s="1">
        <v>0.18809999999999999</v>
      </c>
      <c r="M467" s="1">
        <v>1.55E-2</v>
      </c>
      <c r="N467" s="1">
        <f t="shared" si="63"/>
        <v>100.41494773974695</v>
      </c>
      <c r="O467" s="7">
        <f t="shared" si="64"/>
        <v>0.80160957370568864</v>
      </c>
      <c r="P467" s="7">
        <f t="shared" si="65"/>
        <v>0.51257136453551366</v>
      </c>
      <c r="Q467" s="7">
        <v>8.2091651256544287E-4</v>
      </c>
      <c r="R467" s="7">
        <v>0.36951824280159684</v>
      </c>
      <c r="S467" s="7">
        <v>1.4930627783884991</v>
      </c>
      <c r="T467" s="7">
        <v>0.12783362747371463</v>
      </c>
      <c r="U467" s="7">
        <v>3.9717591555289943E-3</v>
      </c>
      <c r="V467" s="7">
        <v>0.51212491976824581</v>
      </c>
      <c r="W467" s="7">
        <v>0.48700408977431342</v>
      </c>
      <c r="X467" s="7">
        <v>5.2525981838852202E-3</v>
      </c>
      <c r="Y467" s="7">
        <v>4.1106794165018018E-4</v>
      </c>
      <c r="AT467" s="7"/>
      <c r="AU467" s="7"/>
    </row>
    <row r="468" spans="2:47">
      <c r="B468" s="14" t="s">
        <v>300</v>
      </c>
      <c r="C468" s="3" t="s">
        <v>427</v>
      </c>
      <c r="D468" s="2" t="s">
        <v>396</v>
      </c>
      <c r="E468" s="1">
        <v>2.7199999999999998E-2</v>
      </c>
      <c r="F468" s="1">
        <v>9.18</v>
      </c>
      <c r="G468" s="1">
        <v>58.22</v>
      </c>
      <c r="H468" s="1">
        <v>4.2856684675164445</v>
      </c>
      <c r="I468" s="1">
        <v>0.16489999999999999</v>
      </c>
      <c r="J468" s="1">
        <v>10.84</v>
      </c>
      <c r="K468" s="1">
        <v>16.863708321576464</v>
      </c>
      <c r="L468" s="1">
        <v>7.8299999999999995E-2</v>
      </c>
      <c r="M468" s="1">
        <v>1.34E-2</v>
      </c>
      <c r="N468" s="1">
        <f t="shared" si="63"/>
        <v>99.673176789092921</v>
      </c>
      <c r="O468" s="7">
        <f t="shared" si="64"/>
        <v>0.80968717780863331</v>
      </c>
      <c r="P468" s="7">
        <f t="shared" si="65"/>
        <v>0.53398476515150473</v>
      </c>
      <c r="Q468" s="7">
        <v>9.0099986319406623E-4</v>
      </c>
      <c r="R468" s="7">
        <v>0.35838863148908179</v>
      </c>
      <c r="S468" s="7">
        <v>1.5247668351915007</v>
      </c>
      <c r="T468" s="7">
        <v>0.10682716181996987</v>
      </c>
      <c r="U468" s="7">
        <v>4.1076858865298901E-3</v>
      </c>
      <c r="V468" s="7">
        <v>0.53529556938281098</v>
      </c>
      <c r="W468" s="7">
        <v>0.4671591902224268</v>
      </c>
      <c r="X468" s="7">
        <v>2.1968647595464398E-3</v>
      </c>
      <c r="Y468" s="7">
        <v>3.5706138493932455E-4</v>
      </c>
      <c r="AT468" s="7"/>
      <c r="AU468" s="7"/>
    </row>
    <row r="469" spans="2:47">
      <c r="B469" s="14" t="s">
        <v>300</v>
      </c>
      <c r="C469" s="3" t="s">
        <v>427</v>
      </c>
      <c r="D469" s="2" t="s">
        <v>397</v>
      </c>
      <c r="E469" s="1">
        <v>0</v>
      </c>
      <c r="F469" s="1">
        <v>9.25</v>
      </c>
      <c r="G469" s="1">
        <v>58.5</v>
      </c>
      <c r="H469" s="1">
        <v>4.756819132413229</v>
      </c>
      <c r="I469" s="1">
        <v>0.14460000000000001</v>
      </c>
      <c r="J469" s="1">
        <v>10.98</v>
      </c>
      <c r="K469" s="1">
        <v>16.73976176525824</v>
      </c>
      <c r="L469" s="1">
        <v>0.17419999999999999</v>
      </c>
      <c r="M469" s="1">
        <v>8.5500000000000007E-2</v>
      </c>
      <c r="N469" s="1">
        <f t="shared" si="63"/>
        <v>100.63088089767146</v>
      </c>
      <c r="O469" s="7">
        <f t="shared" si="64"/>
        <v>0.80925556760999706</v>
      </c>
      <c r="P469" s="7">
        <f t="shared" si="65"/>
        <v>0.53901017207453628</v>
      </c>
      <c r="Q469" s="7">
        <v>0</v>
      </c>
      <c r="R469" s="7">
        <v>0.35772364500656595</v>
      </c>
      <c r="S469" s="7">
        <v>1.5176844102867666</v>
      </c>
      <c r="T469" s="7">
        <v>0.11745570828418472</v>
      </c>
      <c r="U469" s="7">
        <v>3.5681182112413637E-3</v>
      </c>
      <c r="V469" s="7">
        <v>0.53710732786717807</v>
      </c>
      <c r="W469" s="7">
        <v>0.4593624155515138</v>
      </c>
      <c r="X469" s="7">
        <v>4.8415462154822071E-3</v>
      </c>
      <c r="Y469" s="7">
        <v>2.2568285770675598E-3</v>
      </c>
      <c r="AT469" s="7"/>
      <c r="AU469" s="7"/>
    </row>
    <row r="470" spans="2:47">
      <c r="B470" s="14" t="s">
        <v>300</v>
      </c>
      <c r="C470" s="3" t="s">
        <v>427</v>
      </c>
      <c r="D470" s="2" t="s">
        <v>398</v>
      </c>
      <c r="E470" s="1">
        <v>4.6600000000000003E-2</v>
      </c>
      <c r="F470" s="1">
        <v>9.81</v>
      </c>
      <c r="G470" s="1">
        <v>59.23</v>
      </c>
      <c r="H470" s="1">
        <v>3.3710370335627124</v>
      </c>
      <c r="I470" s="1">
        <v>0.1019</v>
      </c>
      <c r="J470" s="1">
        <v>10.5</v>
      </c>
      <c r="K470" s="1">
        <v>17.766703757251008</v>
      </c>
      <c r="L470" s="1">
        <v>0.1789</v>
      </c>
      <c r="M470" s="1">
        <v>5.9299999999999999E-2</v>
      </c>
      <c r="N470" s="1">
        <f t="shared" si="63"/>
        <v>101.06444079081372</v>
      </c>
      <c r="O470" s="7">
        <f t="shared" si="64"/>
        <v>0.80199387164601676</v>
      </c>
      <c r="P470" s="7">
        <f t="shared" si="65"/>
        <v>0.51302679875312229</v>
      </c>
      <c r="Q470" s="7">
        <v>1.5235182462245221E-3</v>
      </c>
      <c r="R470" s="7">
        <v>0.37799536386559041</v>
      </c>
      <c r="S470" s="7">
        <v>1.5310130441460723</v>
      </c>
      <c r="T470" s="7">
        <v>8.2933990823558013E-2</v>
      </c>
      <c r="U470" s="7">
        <v>2.5052823361654156E-3</v>
      </c>
      <c r="V470" s="7">
        <v>0.51175204616532055</v>
      </c>
      <c r="W470" s="7">
        <v>0.48576318580521216</v>
      </c>
      <c r="X470" s="7">
        <v>4.9540207689722764E-3</v>
      </c>
      <c r="Y470" s="7">
        <v>1.5595478428842087E-3</v>
      </c>
      <c r="AT470" s="7"/>
      <c r="AU470" s="7"/>
    </row>
    <row r="471" spans="2:47">
      <c r="B471" s="14" t="s">
        <v>300</v>
      </c>
      <c r="C471" s="3" t="s">
        <v>427</v>
      </c>
      <c r="D471" s="2" t="s">
        <v>399</v>
      </c>
      <c r="E471" s="1">
        <v>4.1000000000000003E-3</v>
      </c>
      <c r="F471" s="1">
        <v>11.01</v>
      </c>
      <c r="G471" s="1">
        <v>58.23</v>
      </c>
      <c r="H471" s="1">
        <v>3.0088266270863233</v>
      </c>
      <c r="I471" s="1">
        <v>0.11169999999999999</v>
      </c>
      <c r="J471" s="1">
        <v>11.07</v>
      </c>
      <c r="K471" s="1">
        <v>16.872624669454179</v>
      </c>
      <c r="L471" s="1">
        <v>0.14580000000000001</v>
      </c>
      <c r="M471" s="1">
        <v>9.8199999999999996E-2</v>
      </c>
      <c r="N471" s="1">
        <f t="shared" si="63"/>
        <v>100.5512512965405</v>
      </c>
      <c r="O471" s="7">
        <f t="shared" si="64"/>
        <v>0.78012137438463025</v>
      </c>
      <c r="P471" s="7">
        <f t="shared" si="65"/>
        <v>0.53907419870118334</v>
      </c>
      <c r="Q471" s="7">
        <v>1.3343092186252574E-4</v>
      </c>
      <c r="R471" s="7">
        <v>0.42229473948223761</v>
      </c>
      <c r="S471" s="7">
        <v>1.4982863915866427</v>
      </c>
      <c r="T471" s="7">
        <v>7.3684661228746506E-2</v>
      </c>
      <c r="U471" s="7">
        <v>2.7336729293241644E-3</v>
      </c>
      <c r="V471" s="7">
        <v>0.5370674058875532</v>
      </c>
      <c r="W471" s="7">
        <v>0.45920992881244693</v>
      </c>
      <c r="X471" s="7">
        <v>4.0189804446205714E-3</v>
      </c>
      <c r="Y471" s="7">
        <v>2.5707887065655696E-3</v>
      </c>
      <c r="AT471" s="7"/>
      <c r="AU471" s="7"/>
    </row>
    <row r="472" spans="2:47">
      <c r="B472" s="14" t="s">
        <v>300</v>
      </c>
      <c r="C472" s="3" t="s">
        <v>427</v>
      </c>
      <c r="D472" s="2" t="s">
        <v>400</v>
      </c>
      <c r="E472" s="1">
        <v>0</v>
      </c>
      <c r="F472" s="1">
        <v>9.81</v>
      </c>
      <c r="G472" s="1">
        <v>58.83</v>
      </c>
      <c r="H472" s="1">
        <v>3.5205890014660719</v>
      </c>
      <c r="I472" s="1">
        <v>0.16550000000000001</v>
      </c>
      <c r="J472" s="1">
        <v>11.25</v>
      </c>
      <c r="K472" s="1">
        <v>16.332135249750053</v>
      </c>
      <c r="L472" s="1">
        <v>0.15659999999999999</v>
      </c>
      <c r="M472" s="1">
        <v>6.0699999999999997E-2</v>
      </c>
      <c r="N472" s="1">
        <f t="shared" si="63"/>
        <v>100.12552425121612</v>
      </c>
      <c r="O472" s="7">
        <f t="shared" si="64"/>
        <v>0.80091560410967111</v>
      </c>
      <c r="P472" s="7">
        <f t="shared" si="65"/>
        <v>0.55114631113527712</v>
      </c>
      <c r="Q472" s="7">
        <v>0</v>
      </c>
      <c r="R472" s="7">
        <v>0.37924305709046352</v>
      </c>
      <c r="S472" s="7">
        <v>1.5256930650724199</v>
      </c>
      <c r="T472" s="7">
        <v>8.6899151144196551E-2</v>
      </c>
      <c r="U472" s="7">
        <v>4.0823633464600996E-3</v>
      </c>
      <c r="V472" s="7">
        <v>0.55011562030233074</v>
      </c>
      <c r="W472" s="7">
        <v>0.4480142940015075</v>
      </c>
      <c r="X472" s="7">
        <v>4.3508128814452257E-3</v>
      </c>
      <c r="Y472" s="7">
        <v>1.6016361611764871E-3</v>
      </c>
      <c r="AT472" s="7"/>
      <c r="AU472" s="7"/>
    </row>
    <row r="473" spans="2:47">
      <c r="B473" s="14" t="s">
        <v>300</v>
      </c>
      <c r="C473" s="3" t="s">
        <v>427</v>
      </c>
      <c r="D473" s="2" t="s">
        <v>401</v>
      </c>
      <c r="E473" s="1">
        <v>0</v>
      </c>
      <c r="F473" s="1">
        <v>10.65</v>
      </c>
      <c r="G473" s="1">
        <v>56.99</v>
      </c>
      <c r="H473" s="1">
        <v>4.4679281788727803</v>
      </c>
      <c r="I473" s="1">
        <v>0.14249999999999999</v>
      </c>
      <c r="J473" s="1">
        <v>11.12</v>
      </c>
      <c r="K473" s="1">
        <v>16.709709026357388</v>
      </c>
      <c r="L473" s="1">
        <v>0.15090000000000001</v>
      </c>
      <c r="M473" s="1">
        <v>2.63E-2</v>
      </c>
      <c r="N473" s="1">
        <f t="shared" si="63"/>
        <v>100.25733720523017</v>
      </c>
      <c r="O473" s="7">
        <f t="shared" si="64"/>
        <v>0.78212498969070998</v>
      </c>
      <c r="P473" s="7">
        <f t="shared" si="65"/>
        <v>0.54260275575486938</v>
      </c>
      <c r="Q473" s="7">
        <v>0</v>
      </c>
      <c r="R473" s="7">
        <v>0.41027975080402135</v>
      </c>
      <c r="S473" s="7">
        <v>1.4728171230485529</v>
      </c>
      <c r="T473" s="7">
        <v>0.10989760639688484</v>
      </c>
      <c r="U473" s="7">
        <v>3.502759875270042E-3</v>
      </c>
      <c r="V473" s="7">
        <v>0.54186123864603575</v>
      </c>
      <c r="W473" s="7">
        <v>0.4567721683889101</v>
      </c>
      <c r="X473" s="7">
        <v>4.1778200673975906E-3</v>
      </c>
      <c r="Y473" s="7">
        <v>6.9153277292745882E-4</v>
      </c>
      <c r="AT473" s="7"/>
      <c r="AU473" s="7"/>
    </row>
    <row r="474" spans="2:47">
      <c r="B474" s="14" t="s">
        <v>300</v>
      </c>
      <c r="C474" s="3" t="s">
        <v>427</v>
      </c>
      <c r="D474" s="2" t="s">
        <v>402</v>
      </c>
      <c r="E474" s="1">
        <v>2.1000000000000001E-2</v>
      </c>
      <c r="F474" s="1">
        <v>10.24</v>
      </c>
      <c r="G474" s="1">
        <v>58.2</v>
      </c>
      <c r="H474" s="1">
        <v>4.1018678239622099</v>
      </c>
      <c r="I474" s="1">
        <v>0.1353</v>
      </c>
      <c r="J474" s="1">
        <v>11.14</v>
      </c>
      <c r="K474" s="1">
        <v>16.769094164555085</v>
      </c>
      <c r="L474" s="1">
        <v>0.1757</v>
      </c>
      <c r="M474" s="1">
        <v>6.3200000000000006E-2</v>
      </c>
      <c r="N474" s="1">
        <f t="shared" ref="N474:N495" si="66">SUM(E474:M474)</f>
        <v>100.8461619885173</v>
      </c>
      <c r="O474" s="7">
        <f t="shared" si="64"/>
        <v>0.79222025020943576</v>
      </c>
      <c r="P474" s="7">
        <f t="shared" si="65"/>
        <v>0.5421682299008298</v>
      </c>
      <c r="Q474" s="7">
        <v>6.8386521215137944E-4</v>
      </c>
      <c r="R474" s="7">
        <v>0.39301298229571008</v>
      </c>
      <c r="S474" s="7">
        <v>1.4984753975481166</v>
      </c>
      <c r="T474" s="7">
        <v>0.1005171523671482</v>
      </c>
      <c r="U474" s="7">
        <v>3.3133686823611647E-3</v>
      </c>
      <c r="V474" s="7">
        <v>0.54081029908874867</v>
      </c>
      <c r="W474" s="7">
        <v>0.45668507091415711</v>
      </c>
      <c r="X474" s="7">
        <v>4.846282404948235E-3</v>
      </c>
      <c r="Y474" s="7">
        <v>1.655581486658702E-3</v>
      </c>
      <c r="AT474" s="7"/>
      <c r="AU474" s="7"/>
    </row>
    <row r="475" spans="2:47">
      <c r="B475" s="14" t="s">
        <v>300</v>
      </c>
      <c r="C475" s="3" t="s">
        <v>427</v>
      </c>
      <c r="D475" s="2" t="s">
        <v>403</v>
      </c>
      <c r="E475" s="1">
        <v>0</v>
      </c>
      <c r="F475" s="1">
        <v>10.54</v>
      </c>
      <c r="G475" s="1">
        <v>58.05</v>
      </c>
      <c r="H475" s="1">
        <v>3.803288633478076</v>
      </c>
      <c r="I475" s="1">
        <v>0.18290000000000001</v>
      </c>
      <c r="J475" s="1">
        <v>11.38</v>
      </c>
      <c r="K475" s="1">
        <v>16.457759007937529</v>
      </c>
      <c r="L475" s="1">
        <v>8.2799999999999999E-2</v>
      </c>
      <c r="M475" s="1">
        <v>8.3099999999999993E-2</v>
      </c>
      <c r="N475" s="1">
        <f t="shared" si="66"/>
        <v>100.57984764141561</v>
      </c>
      <c r="O475" s="7">
        <f t="shared" si="64"/>
        <v>0.78699466435895093</v>
      </c>
      <c r="P475" s="7">
        <f t="shared" si="65"/>
        <v>0.55209284283916527</v>
      </c>
      <c r="Q475" s="7">
        <v>0</v>
      </c>
      <c r="R475" s="7">
        <v>0.40426448851826569</v>
      </c>
      <c r="S475" s="7">
        <v>1.4936433141272103</v>
      </c>
      <c r="T475" s="7">
        <v>9.313991625656648E-2</v>
      </c>
      <c r="U475" s="7">
        <v>4.4761405489786368E-3</v>
      </c>
      <c r="V475" s="7">
        <v>0.55210295003167997</v>
      </c>
      <c r="W475" s="7">
        <v>0.44791535702055907</v>
      </c>
      <c r="X475" s="7">
        <v>2.282366247006657E-3</v>
      </c>
      <c r="Y475" s="7">
        <v>2.1754672497333416E-3</v>
      </c>
      <c r="AT475" s="7"/>
      <c r="AU475" s="7"/>
    </row>
    <row r="476" spans="2:47">
      <c r="B476" s="14" t="s">
        <v>300</v>
      </c>
      <c r="C476" s="3" t="s">
        <v>427</v>
      </c>
      <c r="D476" s="2" t="s">
        <v>404</v>
      </c>
      <c r="E476" s="1">
        <v>2.3099999999999999E-2</v>
      </c>
      <c r="F476" s="1">
        <v>10.37</v>
      </c>
      <c r="G476" s="1">
        <v>57.9</v>
      </c>
      <c r="H476" s="1">
        <v>3.7602449227872285</v>
      </c>
      <c r="I476" s="1">
        <v>0.1401</v>
      </c>
      <c r="J476" s="1">
        <v>11.17</v>
      </c>
      <c r="K476" s="1">
        <v>16.506490212790105</v>
      </c>
      <c r="L476" s="1">
        <v>0.1138</v>
      </c>
      <c r="M476" s="1">
        <v>0.14799999999999999</v>
      </c>
      <c r="N476" s="1">
        <f t="shared" si="66"/>
        <v>100.13173513557732</v>
      </c>
      <c r="O476" s="7">
        <f t="shared" si="64"/>
        <v>0.78927776321537757</v>
      </c>
      <c r="P476" s="7">
        <f t="shared" si="65"/>
        <v>0.54675000399345197</v>
      </c>
      <c r="Q476" s="7">
        <v>7.5631098755434998E-4</v>
      </c>
      <c r="R476" s="7">
        <v>0.40015008083642223</v>
      </c>
      <c r="S476" s="7">
        <v>1.4987955973333313</v>
      </c>
      <c r="T476" s="7">
        <v>9.2642840200966248E-2</v>
      </c>
      <c r="U476" s="7">
        <v>3.4494298270854877E-3</v>
      </c>
      <c r="V476" s="7">
        <v>0.5451928462178226</v>
      </c>
      <c r="W476" s="7">
        <v>0.45195912860749798</v>
      </c>
      <c r="X476" s="7">
        <v>3.155850570542336E-3</v>
      </c>
      <c r="Y476" s="7">
        <v>3.8979154187776806E-3</v>
      </c>
      <c r="AT476" s="7"/>
      <c r="AU476" s="7"/>
    </row>
    <row r="477" spans="2:47">
      <c r="B477" s="14" t="s">
        <v>300</v>
      </c>
      <c r="C477" s="3" t="s">
        <v>427</v>
      </c>
      <c r="D477" s="2" t="s">
        <v>405</v>
      </c>
      <c r="E477" s="1">
        <v>4.8500000000000001E-2</v>
      </c>
      <c r="F477" s="1">
        <v>10.35</v>
      </c>
      <c r="G477" s="1">
        <v>58.13</v>
      </c>
      <c r="H477" s="1">
        <v>3.7404142497013688</v>
      </c>
      <c r="I477" s="1">
        <v>0.10929999999999999</v>
      </c>
      <c r="J477" s="1">
        <v>11.05</v>
      </c>
      <c r="K477" s="1">
        <v>16.994334070796889</v>
      </c>
      <c r="L477" s="1">
        <v>7.3800000000000004E-2</v>
      </c>
      <c r="M477" s="1">
        <v>0</v>
      </c>
      <c r="N477" s="1">
        <f t="shared" si="66"/>
        <v>100.49634832049827</v>
      </c>
      <c r="O477" s="7">
        <f t="shared" si="64"/>
        <v>0.79025653805270024</v>
      </c>
      <c r="P477" s="7">
        <f t="shared" si="65"/>
        <v>0.53683819992001858</v>
      </c>
      <c r="Q477" s="7">
        <v>1.5840921589699451E-3</v>
      </c>
      <c r="R477" s="7">
        <v>0.39841417182950439</v>
      </c>
      <c r="S477" s="7">
        <v>1.5011166556420577</v>
      </c>
      <c r="T477" s="7">
        <v>9.1931787827768119E-2</v>
      </c>
      <c r="U477" s="7">
        <v>2.6846001913649444E-3</v>
      </c>
      <c r="V477" s="7">
        <v>0.53803376255383983</v>
      </c>
      <c r="W477" s="7">
        <v>0.46419328208269961</v>
      </c>
      <c r="X477" s="7">
        <v>2.0416477137955736E-3</v>
      </c>
      <c r="Y477" s="7">
        <v>0</v>
      </c>
      <c r="AT477" s="7"/>
      <c r="AU477" s="7"/>
    </row>
    <row r="478" spans="2:47">
      <c r="B478" s="14" t="s">
        <v>300</v>
      </c>
      <c r="C478" s="3" t="s">
        <v>427</v>
      </c>
      <c r="D478" s="2" t="s">
        <v>406</v>
      </c>
      <c r="E478" s="1">
        <v>5.5300000000000002E-2</v>
      </c>
      <c r="F478" s="1">
        <v>9.9499999999999993</v>
      </c>
      <c r="G478" s="1">
        <v>58.45</v>
      </c>
      <c r="H478" s="1">
        <v>3.5640315243088438</v>
      </c>
      <c r="I478" s="1">
        <v>9.0200000000000002E-2</v>
      </c>
      <c r="J478" s="1">
        <v>10.58</v>
      </c>
      <c r="K478" s="1">
        <v>17.543045189331689</v>
      </c>
      <c r="L478" s="1">
        <v>0.1341</v>
      </c>
      <c r="M478" s="1">
        <v>0</v>
      </c>
      <c r="N478" s="1">
        <f t="shared" si="66"/>
        <v>100.36667671364054</v>
      </c>
      <c r="O478" s="7">
        <f t="shared" si="64"/>
        <v>0.79760241243051655</v>
      </c>
      <c r="P478" s="7">
        <f t="shared" si="65"/>
        <v>0.518086530946687</v>
      </c>
      <c r="Q478" s="7">
        <v>1.8170607333583149E-3</v>
      </c>
      <c r="R478" s="7">
        <v>0.38532138753402445</v>
      </c>
      <c r="S478" s="7">
        <v>1.5184631000243711</v>
      </c>
      <c r="T478" s="7">
        <v>8.8123785845644953E-2</v>
      </c>
      <c r="U478" s="7">
        <v>2.2288025646210888E-3</v>
      </c>
      <c r="V478" s="7">
        <v>0.51824906274354154</v>
      </c>
      <c r="W478" s="7">
        <v>0.48206465279845012</v>
      </c>
      <c r="X478" s="7">
        <v>3.7321477559885572E-3</v>
      </c>
      <c r="Y478" s="7">
        <v>0</v>
      </c>
      <c r="AT478" s="7"/>
      <c r="AU478" s="7"/>
    </row>
    <row r="479" spans="2:47">
      <c r="B479" s="14" t="s">
        <v>300</v>
      </c>
      <c r="C479" s="3" t="s">
        <v>427</v>
      </c>
      <c r="D479" s="2" t="s">
        <v>407</v>
      </c>
      <c r="E479" s="1">
        <v>2.1899999999999999E-2</v>
      </c>
      <c r="F479" s="1">
        <v>13.5</v>
      </c>
      <c r="G479" s="1">
        <v>51.65</v>
      </c>
      <c r="H479" s="1">
        <v>5.3438292152080802</v>
      </c>
      <c r="I479" s="1">
        <v>0.1537</v>
      </c>
      <c r="J479" s="1">
        <v>10.78</v>
      </c>
      <c r="K479" s="1">
        <v>17.191563628937089</v>
      </c>
      <c r="L479" s="1">
        <v>0.124</v>
      </c>
      <c r="M479" s="1">
        <v>0.13239999999999999</v>
      </c>
      <c r="N479" s="1">
        <f t="shared" si="66"/>
        <v>98.897392844145159</v>
      </c>
      <c r="O479" s="7">
        <f t="shared" si="64"/>
        <v>0.71962002611699594</v>
      </c>
      <c r="P479" s="7">
        <f t="shared" si="65"/>
        <v>0.52780719069940862</v>
      </c>
      <c r="Q479" s="7">
        <v>7.1752520214454231E-4</v>
      </c>
      <c r="R479" s="7">
        <v>0.52129377161056722</v>
      </c>
      <c r="S479" s="7">
        <v>1.3379466170346321</v>
      </c>
      <c r="T479" s="7">
        <v>0.1317506942515525</v>
      </c>
      <c r="U479" s="7">
        <v>3.7869333494792651E-3</v>
      </c>
      <c r="V479" s="7">
        <v>0.52652664212176337</v>
      </c>
      <c r="W479" s="7">
        <v>0.47104719051975785</v>
      </c>
      <c r="X479" s="7">
        <v>3.4411251620864126E-3</v>
      </c>
      <c r="Y479" s="7">
        <v>3.4895007480169639E-3</v>
      </c>
      <c r="AT479" s="7"/>
      <c r="AU479" s="7"/>
    </row>
    <row r="480" spans="2:47">
      <c r="B480" s="14" t="s">
        <v>300</v>
      </c>
      <c r="C480" s="3" t="s">
        <v>427</v>
      </c>
      <c r="D480" s="2" t="s">
        <v>408</v>
      </c>
      <c r="E480" s="1">
        <v>0</v>
      </c>
      <c r="F480" s="1">
        <v>9.66</v>
      </c>
      <c r="G480" s="1">
        <v>58.88</v>
      </c>
      <c r="H480" s="1">
        <v>3.8597830672758366</v>
      </c>
      <c r="I480" s="1">
        <v>0.18110000000000001</v>
      </c>
      <c r="J480" s="1">
        <v>11.2</v>
      </c>
      <c r="K480" s="1">
        <v>16.586924694321617</v>
      </c>
      <c r="L480" s="1">
        <v>0.13550000000000001</v>
      </c>
      <c r="M480" s="1">
        <v>1.32E-2</v>
      </c>
      <c r="N480" s="1">
        <f t="shared" si="66"/>
        <v>100.51650776159747</v>
      </c>
      <c r="O480" s="7">
        <f t="shared" si="64"/>
        <v>0.80349528868416897</v>
      </c>
      <c r="P480" s="7">
        <f t="shared" si="65"/>
        <v>0.5462099860850349</v>
      </c>
      <c r="Q480" s="7">
        <v>0</v>
      </c>
      <c r="R480" s="7">
        <v>0.37257987633388467</v>
      </c>
      <c r="S480" s="7">
        <v>1.5234554596080496</v>
      </c>
      <c r="T480" s="7">
        <v>9.5051010711546979E-2</v>
      </c>
      <c r="U480" s="7">
        <v>4.4568266732588797E-3</v>
      </c>
      <c r="V480" s="7">
        <v>0.54640304806861217</v>
      </c>
      <c r="W480" s="7">
        <v>0.45395040937174136</v>
      </c>
      <c r="X480" s="7">
        <v>3.7558788880018637E-3</v>
      </c>
      <c r="Y480" s="7">
        <v>3.4749034490464705E-4</v>
      </c>
      <c r="AT480" s="7"/>
      <c r="AU480" s="7"/>
    </row>
    <row r="481" spans="1:47">
      <c r="B481" s="14" t="s">
        <v>300</v>
      </c>
      <c r="C481" s="3" t="s">
        <v>427</v>
      </c>
      <c r="D481" s="2" t="s">
        <v>409</v>
      </c>
      <c r="E481" s="1">
        <v>1.2999999999999999E-2</v>
      </c>
      <c r="F481" s="1">
        <v>9.4</v>
      </c>
      <c r="G481" s="1">
        <v>58.24</v>
      </c>
      <c r="H481" s="1">
        <v>4.0106083516626985</v>
      </c>
      <c r="I481" s="1">
        <v>0.1162</v>
      </c>
      <c r="J481" s="1">
        <v>10.050000000000001</v>
      </c>
      <c r="K481" s="1">
        <v>18.061210442627768</v>
      </c>
      <c r="L481" s="1">
        <v>0.17230000000000001</v>
      </c>
      <c r="M481" s="1">
        <v>4.9500000000000002E-2</v>
      </c>
      <c r="N481" s="1">
        <f t="shared" si="66"/>
        <v>100.11281879429048</v>
      </c>
      <c r="O481" s="7">
        <f t="shared" si="64"/>
        <v>0.806064760801814</v>
      </c>
      <c r="P481" s="7">
        <f t="shared" si="65"/>
        <v>0.49796899319868759</v>
      </c>
      <c r="Q481" s="7">
        <v>4.3086421187180199E-4</v>
      </c>
      <c r="R481" s="7">
        <v>0.36718137726017597</v>
      </c>
      <c r="S481" s="7">
        <v>1.5261381596030892</v>
      </c>
      <c r="T481" s="7">
        <v>0.10002639608829256</v>
      </c>
      <c r="U481" s="7">
        <v>2.8961693123492256E-3</v>
      </c>
      <c r="V481" s="7">
        <v>0.49655993730395842</v>
      </c>
      <c r="W481" s="7">
        <v>0.50061045700979567</v>
      </c>
      <c r="X481" s="7">
        <v>4.8369108945818806E-3</v>
      </c>
      <c r="Y481" s="7">
        <v>1.319728315885211E-3</v>
      </c>
      <c r="AT481" s="7"/>
      <c r="AU481" s="7"/>
    </row>
    <row r="482" spans="1:47">
      <c r="B482" s="14" t="s">
        <v>300</v>
      </c>
      <c r="C482" s="3" t="s">
        <v>427</v>
      </c>
      <c r="D482" s="2" t="s">
        <v>410</v>
      </c>
      <c r="E482" s="1">
        <v>4.0899999999999999E-2</v>
      </c>
      <c r="F482" s="1">
        <v>9.3699999999999992</v>
      </c>
      <c r="G482" s="1">
        <v>58.85</v>
      </c>
      <c r="H482" s="1">
        <v>3.6631401382032935</v>
      </c>
      <c r="I482" s="1">
        <v>0.17499999999999999</v>
      </c>
      <c r="J482" s="1">
        <v>11.09</v>
      </c>
      <c r="K482" s="1">
        <v>16.493866167221576</v>
      </c>
      <c r="L482" s="1">
        <v>0.13589999999999999</v>
      </c>
      <c r="M482" s="1">
        <v>8.4500000000000006E-2</v>
      </c>
      <c r="N482" s="1">
        <f t="shared" si="66"/>
        <v>99.903306305424877</v>
      </c>
      <c r="O482" s="7">
        <f t="shared" si="64"/>
        <v>0.80818441074376512</v>
      </c>
      <c r="P482" s="7">
        <f t="shared" si="65"/>
        <v>0.545157887117378</v>
      </c>
      <c r="Q482" s="7">
        <v>1.348199067404516E-3</v>
      </c>
      <c r="R482" s="7">
        <v>0.36402065597404776</v>
      </c>
      <c r="S482" s="7">
        <v>1.5337430106055991</v>
      </c>
      <c r="T482" s="7">
        <v>9.0863935993327871E-2</v>
      </c>
      <c r="U482" s="7">
        <v>4.3379996461077371E-3</v>
      </c>
      <c r="V482" s="7">
        <v>0.54496775457624058</v>
      </c>
      <c r="W482" s="7">
        <v>0.45468347941370912</v>
      </c>
      <c r="X482" s="7">
        <v>3.7943370832239152E-3</v>
      </c>
      <c r="Y482" s="7">
        <v>2.2406276403397524E-3</v>
      </c>
      <c r="AT482" s="7"/>
      <c r="AU482" s="7"/>
    </row>
    <row r="483" spans="1:47">
      <c r="B483" s="14" t="s">
        <v>300</v>
      </c>
      <c r="C483" s="3" t="s">
        <v>427</v>
      </c>
      <c r="D483" s="2" t="s">
        <v>411</v>
      </c>
      <c r="E483" s="1">
        <v>2.76E-2</v>
      </c>
      <c r="F483" s="1">
        <v>9.89</v>
      </c>
      <c r="G483" s="1">
        <v>58.22</v>
      </c>
      <c r="H483" s="1">
        <v>3.4334971952686848</v>
      </c>
      <c r="I483" s="1">
        <v>0.17849999999999999</v>
      </c>
      <c r="J483" s="1">
        <v>10.39</v>
      </c>
      <c r="K483" s="1">
        <v>17.680501415972074</v>
      </c>
      <c r="L483" s="1">
        <v>0.2039</v>
      </c>
      <c r="M483" s="1">
        <v>1.3899999999999999E-2</v>
      </c>
      <c r="N483" s="1">
        <f t="shared" si="66"/>
        <v>100.03789861124076</v>
      </c>
      <c r="O483" s="7">
        <f t="shared" si="64"/>
        <v>0.7979421213691108</v>
      </c>
      <c r="P483" s="7">
        <f t="shared" si="65"/>
        <v>0.51161072495772941</v>
      </c>
      <c r="Q483" s="7">
        <v>9.1097906777523369E-4</v>
      </c>
      <c r="R483" s="7">
        <v>0.384725816650347</v>
      </c>
      <c r="S483" s="7">
        <v>1.5193118742191489</v>
      </c>
      <c r="T483" s="7">
        <v>8.5279237865336199E-2</v>
      </c>
      <c r="U483" s="7">
        <v>4.4305565648081304E-3</v>
      </c>
      <c r="V483" s="7">
        <v>0.51123833178787192</v>
      </c>
      <c r="W483" s="7">
        <v>0.48803378439013001</v>
      </c>
      <c r="X483" s="7">
        <v>5.700359960583031E-3</v>
      </c>
      <c r="Y483" s="7">
        <v>3.6905949399988335E-4</v>
      </c>
      <c r="AT483" s="7"/>
      <c r="AU483" s="7"/>
    </row>
    <row r="484" spans="1:47">
      <c r="B484" s="14" t="s">
        <v>300</v>
      </c>
      <c r="C484" s="3" t="s">
        <v>427</v>
      </c>
      <c r="D484" s="2" t="s">
        <v>412</v>
      </c>
      <c r="E484" s="1">
        <v>4.2599999999999999E-2</v>
      </c>
      <c r="F484" s="1">
        <v>11.34</v>
      </c>
      <c r="G484" s="1">
        <v>57.75</v>
      </c>
      <c r="H484" s="1">
        <v>2.3409589823206018</v>
      </c>
      <c r="I484" s="1">
        <v>0.2026</v>
      </c>
      <c r="J484" s="1">
        <v>10.6</v>
      </c>
      <c r="K484" s="1">
        <v>17.71357933039436</v>
      </c>
      <c r="L484" s="1">
        <v>0.1721</v>
      </c>
      <c r="M484" s="1">
        <v>2.64E-2</v>
      </c>
      <c r="N484" s="1">
        <f t="shared" si="66"/>
        <v>100.18823831271496</v>
      </c>
      <c r="O484" s="7">
        <f t="shared" si="64"/>
        <v>0.77356716627863997</v>
      </c>
      <c r="P484" s="7">
        <f t="shared" si="65"/>
        <v>0.51614246912145478</v>
      </c>
      <c r="Q484" s="7">
        <v>1.3927124103859235E-3</v>
      </c>
      <c r="R484" s="7">
        <v>0.43693881217713315</v>
      </c>
      <c r="S484" s="7">
        <v>1.4927230879818081</v>
      </c>
      <c r="T484" s="7">
        <v>5.7590778357983652E-2</v>
      </c>
      <c r="U484" s="7">
        <v>4.9809483311519659E-3</v>
      </c>
      <c r="V484" s="7">
        <v>0.51661410245561779</v>
      </c>
      <c r="W484" s="7">
        <v>0.48429966334041463</v>
      </c>
      <c r="X484" s="7">
        <v>4.7656095351319861E-3</v>
      </c>
      <c r="Y484" s="7">
        <v>6.9428541037261241E-4</v>
      </c>
      <c r="AT484" s="7"/>
      <c r="AU484" s="7"/>
    </row>
    <row r="485" spans="1:47">
      <c r="B485" s="14" t="s">
        <v>300</v>
      </c>
      <c r="C485" s="3" t="s">
        <v>427</v>
      </c>
      <c r="D485" s="2" t="s">
        <v>413</v>
      </c>
      <c r="E485" s="1">
        <v>4.6399999999999997E-2</v>
      </c>
      <c r="F485" s="1">
        <v>11.31</v>
      </c>
      <c r="G485" s="1">
        <v>57.65</v>
      </c>
      <c r="H485" s="1">
        <v>2.7691667371303499</v>
      </c>
      <c r="I485" s="1">
        <v>0.1578</v>
      </c>
      <c r="J485" s="1">
        <v>10.37</v>
      </c>
      <c r="K485" s="1">
        <v>18.088273277435441</v>
      </c>
      <c r="L485" s="1">
        <v>0.22409999999999999</v>
      </c>
      <c r="M485" s="1">
        <v>6.3200000000000006E-2</v>
      </c>
      <c r="N485" s="1">
        <f t="shared" si="66"/>
        <v>100.67894001456578</v>
      </c>
      <c r="O485" s="7">
        <f t="shared" si="64"/>
        <v>0.77372755700534135</v>
      </c>
      <c r="P485" s="7">
        <f t="shared" si="65"/>
        <v>0.50543054692818024</v>
      </c>
      <c r="Q485" s="7">
        <v>1.5132832765975038E-3</v>
      </c>
      <c r="R485" s="7">
        <v>0.43473096952424356</v>
      </c>
      <c r="S485" s="7">
        <v>1.4865412975299717</v>
      </c>
      <c r="T485" s="7">
        <v>6.7960827140296942E-2</v>
      </c>
      <c r="U485" s="7">
        <v>3.8701696261458887E-3</v>
      </c>
      <c r="V485" s="7">
        <v>0.50418457420485852</v>
      </c>
      <c r="W485" s="7">
        <v>0.49335025480202621</v>
      </c>
      <c r="X485" s="7">
        <v>6.1905587267413638E-3</v>
      </c>
      <c r="Y485" s="7">
        <v>1.6580651691187626E-3</v>
      </c>
      <c r="AT485" s="7"/>
      <c r="AU485" s="7"/>
    </row>
    <row r="486" spans="1:47">
      <c r="B486" s="14" t="s">
        <v>300</v>
      </c>
      <c r="C486" s="3" t="s">
        <v>427</v>
      </c>
      <c r="D486" s="2" t="s">
        <v>414</v>
      </c>
      <c r="E486" s="1">
        <v>3.8199999999999998E-2</v>
      </c>
      <c r="F486" s="1">
        <v>7.7</v>
      </c>
      <c r="G486" s="1">
        <v>58.81</v>
      </c>
      <c r="H486" s="1">
        <v>4.6971132491433263</v>
      </c>
      <c r="I486" s="1">
        <v>0.1169</v>
      </c>
      <c r="J486" s="1">
        <v>10.36</v>
      </c>
      <c r="K486" s="1">
        <v>16.943485776471853</v>
      </c>
      <c r="L486" s="1">
        <v>0.2145</v>
      </c>
      <c r="M486" s="1">
        <v>1.24E-2</v>
      </c>
      <c r="N486" s="1">
        <f t="shared" si="66"/>
        <v>98.892599025615198</v>
      </c>
      <c r="O486" s="7">
        <f t="shared" si="64"/>
        <v>0.83669891848803501</v>
      </c>
      <c r="P486" s="7">
        <f t="shared" si="65"/>
        <v>0.521521359406518</v>
      </c>
      <c r="Q486" s="7">
        <v>1.2870841769983099E-3</v>
      </c>
      <c r="R486" s="7">
        <v>0.3057665944357863</v>
      </c>
      <c r="S486" s="7">
        <v>1.5666435060042585</v>
      </c>
      <c r="T486" s="7">
        <v>0.11909181585140427</v>
      </c>
      <c r="U486" s="7">
        <v>2.9619576772774259E-3</v>
      </c>
      <c r="V486" s="7">
        <v>0.52036956666441325</v>
      </c>
      <c r="W486" s="7">
        <v>0.47742190875393697</v>
      </c>
      <c r="X486" s="7">
        <v>6.1214826666420585E-3</v>
      </c>
      <c r="Y486" s="7">
        <v>3.3608376928255643E-4</v>
      </c>
      <c r="AT486" s="7"/>
      <c r="AU486" s="7"/>
    </row>
    <row r="487" spans="1:47">
      <c r="B487" s="14" t="s">
        <v>300</v>
      </c>
      <c r="C487" s="3" t="s">
        <v>427</v>
      </c>
      <c r="D487" s="2" t="s">
        <v>415</v>
      </c>
      <c r="E487" s="1">
        <v>1.9900000000000001E-2</v>
      </c>
      <c r="F487" s="1">
        <v>8.75</v>
      </c>
      <c r="G487" s="1">
        <v>58.45</v>
      </c>
      <c r="H487" s="1">
        <v>4.5970799920115066</v>
      </c>
      <c r="I487" s="1">
        <v>0.12529999999999999</v>
      </c>
      <c r="J487" s="1">
        <v>11.22</v>
      </c>
      <c r="K487" s="1">
        <v>15.893496802748587</v>
      </c>
      <c r="L487" s="1">
        <v>0.16750000000000001</v>
      </c>
      <c r="M487" s="1">
        <v>7.5399999999999995E-2</v>
      </c>
      <c r="N487" s="1">
        <f t="shared" si="66"/>
        <v>99.298676794760084</v>
      </c>
      <c r="O487" s="7">
        <f t="shared" si="64"/>
        <v>0.81755882660552315</v>
      </c>
      <c r="P487" s="7">
        <f t="shared" si="65"/>
        <v>0.55721275638322676</v>
      </c>
      <c r="Q487" s="7">
        <v>6.6099114698408765E-4</v>
      </c>
      <c r="R487" s="7">
        <v>0.34253609477530561</v>
      </c>
      <c r="S487" s="7">
        <v>1.5349792072923323</v>
      </c>
      <c r="T487" s="7">
        <v>0.11490314734266072</v>
      </c>
      <c r="U487" s="7">
        <v>3.1297841478665381E-3</v>
      </c>
      <c r="V487" s="7">
        <v>0.5555766296649558</v>
      </c>
      <c r="W487" s="7">
        <v>0.44148710102044564</v>
      </c>
      <c r="X487" s="7">
        <v>4.7124105214213594E-3</v>
      </c>
      <c r="Y487" s="7">
        <v>2.0146340880281108E-3</v>
      </c>
      <c r="AT487" s="7"/>
      <c r="AU487" s="7"/>
    </row>
    <row r="488" spans="1:47">
      <c r="B488" s="14" t="s">
        <v>416</v>
      </c>
      <c r="C488" s="3" t="s">
        <v>427</v>
      </c>
      <c r="D488" s="2" t="s">
        <v>417</v>
      </c>
      <c r="E488" s="1">
        <v>0.12</v>
      </c>
      <c r="F488" s="1">
        <v>11.38</v>
      </c>
      <c r="G488" s="1">
        <v>56.38</v>
      </c>
      <c r="H488" s="1">
        <v>3.0508674707360055</v>
      </c>
      <c r="I488" s="1">
        <v>0.19</v>
      </c>
      <c r="J488" s="1">
        <v>10.11</v>
      </c>
      <c r="K488" s="1">
        <v>18.144795855408251</v>
      </c>
      <c r="L488" s="1">
        <v>0.46</v>
      </c>
      <c r="M488" s="1">
        <v>0.04</v>
      </c>
      <c r="N488" s="1">
        <f t="shared" si="66"/>
        <v>99.875663326144249</v>
      </c>
      <c r="O488" s="7">
        <f t="shared" si="64"/>
        <v>0.76870870110531186</v>
      </c>
      <c r="P488" s="7">
        <f t="shared" si="65"/>
        <v>0.49830278299791941</v>
      </c>
      <c r="Q488" s="7">
        <v>3.9467440450826653E-3</v>
      </c>
      <c r="R488" s="7">
        <v>0.44111893582449296</v>
      </c>
      <c r="S488" s="7">
        <v>1.4660818016548003</v>
      </c>
      <c r="T488" s="7">
        <v>7.5507198333170322E-2</v>
      </c>
      <c r="U488" s="7">
        <v>4.6992880486849686E-3</v>
      </c>
      <c r="V488" s="7">
        <v>0.49569828627781726</v>
      </c>
      <c r="W488" s="7">
        <v>0.49907497847412174</v>
      </c>
      <c r="X488" s="7">
        <v>1.2814488840966563E-2</v>
      </c>
      <c r="Y488" s="7">
        <v>1.0582785008638065E-3</v>
      </c>
      <c r="AT488" s="7"/>
      <c r="AU488" s="7"/>
    </row>
    <row r="489" spans="1:47">
      <c r="B489" s="14" t="s">
        <v>416</v>
      </c>
      <c r="C489" s="3" t="s">
        <v>427</v>
      </c>
      <c r="D489" s="2" t="s">
        <v>418</v>
      </c>
      <c r="E489" s="1">
        <v>0.15</v>
      </c>
      <c r="F489" s="1">
        <v>10.130000000000001</v>
      </c>
      <c r="G489" s="1">
        <v>57.51</v>
      </c>
      <c r="H489" s="1">
        <v>2.8514599665835463</v>
      </c>
      <c r="I489" s="1">
        <v>0.17</v>
      </c>
      <c r="J489" s="1">
        <v>9.15</v>
      </c>
      <c r="K489" s="1">
        <v>19.434224923407051</v>
      </c>
      <c r="L489" s="1">
        <v>0.5</v>
      </c>
      <c r="M489" s="1">
        <v>0.02</v>
      </c>
      <c r="N489" s="1">
        <f t="shared" si="66"/>
        <v>99.915684889990601</v>
      </c>
      <c r="O489" s="7">
        <f t="shared" si="64"/>
        <v>0.79203480716872554</v>
      </c>
      <c r="P489" s="7">
        <f t="shared" si="65"/>
        <v>0.4563087316017107</v>
      </c>
      <c r="Q489" s="7">
        <v>4.9908761317962085E-3</v>
      </c>
      <c r="R489" s="7">
        <v>0.39723792096978622</v>
      </c>
      <c r="S489" s="7">
        <v>1.5128794191567982</v>
      </c>
      <c r="T489" s="7">
        <v>7.139373590592335E-2</v>
      </c>
      <c r="U489" s="7">
        <v>4.2535858519498915E-3</v>
      </c>
      <c r="V489" s="7">
        <v>0.45385295959514738</v>
      </c>
      <c r="W489" s="7">
        <v>0.54076521920247678</v>
      </c>
      <c r="X489" s="7">
        <v>1.4090982507848843E-2</v>
      </c>
      <c r="Y489" s="7">
        <v>5.3530067827275269E-4</v>
      </c>
      <c r="AT489" s="7"/>
      <c r="AU489" s="7"/>
    </row>
    <row r="490" spans="1:47">
      <c r="B490" s="14" t="s">
        <v>419</v>
      </c>
      <c r="C490" s="3" t="s">
        <v>427</v>
      </c>
      <c r="D490" s="2" t="s">
        <v>420</v>
      </c>
      <c r="E490" s="1">
        <v>0.11</v>
      </c>
      <c r="F490" s="1">
        <v>8.66</v>
      </c>
      <c r="G490" s="1">
        <v>61.67</v>
      </c>
      <c r="H490" s="1">
        <v>0.91778627899602461</v>
      </c>
      <c r="I490" s="1">
        <v>0.16</v>
      </c>
      <c r="J490" s="1">
        <v>9.66</v>
      </c>
      <c r="K490" s="1">
        <v>18.714165800017028</v>
      </c>
      <c r="L490" s="1">
        <v>0.28000000000000003</v>
      </c>
      <c r="M490" s="1">
        <v>0</v>
      </c>
      <c r="N490" s="1">
        <f t="shared" si="66"/>
        <v>100.17195207901304</v>
      </c>
      <c r="O490" s="7">
        <f t="shared" si="64"/>
        <v>0.82690653381696144</v>
      </c>
      <c r="P490" s="7">
        <f t="shared" si="65"/>
        <v>0.47920768382862527</v>
      </c>
      <c r="Q490" s="7">
        <v>3.65958585579805E-3</v>
      </c>
      <c r="R490" s="7">
        <v>0.3395571422998046</v>
      </c>
      <c r="S490" s="7">
        <v>1.622141064960879</v>
      </c>
      <c r="T490" s="7">
        <v>2.2976724316179364E-2</v>
      </c>
      <c r="U490" s="7">
        <v>4.0029483557705364E-3</v>
      </c>
      <c r="V490" s="7">
        <v>0.47909862804223241</v>
      </c>
      <c r="W490" s="7">
        <v>0.52067379675379422</v>
      </c>
      <c r="X490" s="7">
        <v>7.890109415541989E-3</v>
      </c>
      <c r="Y490" s="7">
        <v>0</v>
      </c>
      <c r="AT490" s="7"/>
      <c r="AU490" s="7"/>
    </row>
    <row r="491" spans="1:47">
      <c r="B491" s="14" t="s">
        <v>419</v>
      </c>
      <c r="C491" s="3" t="s">
        <v>427</v>
      </c>
      <c r="D491" s="2" t="s">
        <v>421</v>
      </c>
      <c r="E491" s="1">
        <v>0.02</v>
      </c>
      <c r="F491" s="1">
        <v>11.43</v>
      </c>
      <c r="G491" s="1">
        <v>58.87</v>
      </c>
      <c r="H491" s="1">
        <v>0.52525068399422858</v>
      </c>
      <c r="I491" s="1">
        <v>0.2</v>
      </c>
      <c r="J491" s="1">
        <v>10.4</v>
      </c>
      <c r="K491" s="1">
        <v>17.61737365077915</v>
      </c>
      <c r="L491" s="1">
        <v>0.27</v>
      </c>
      <c r="M491" s="1">
        <v>0.1</v>
      </c>
      <c r="N491" s="1">
        <f t="shared" si="66"/>
        <v>99.432624334773365</v>
      </c>
      <c r="O491" s="7">
        <f t="shared" si="64"/>
        <v>0.77554090349637583</v>
      </c>
      <c r="P491" s="7">
        <f t="shared" si="65"/>
        <v>0.51274476738895081</v>
      </c>
      <c r="Q491" s="7">
        <v>6.5841740486953504E-4</v>
      </c>
      <c r="R491" s="7">
        <v>0.443479204744754</v>
      </c>
      <c r="S491" s="7">
        <v>1.53228926110396</v>
      </c>
      <c r="T491" s="7">
        <v>1.3012035251623644E-2</v>
      </c>
      <c r="U491" s="7">
        <v>4.9513320449622042E-3</v>
      </c>
      <c r="V491" s="7">
        <v>0.51040296883936642</v>
      </c>
      <c r="W491" s="7">
        <v>0.48502984939979465</v>
      </c>
      <c r="X491" s="7">
        <v>7.5287141884525692E-3</v>
      </c>
      <c r="Y491" s="7">
        <v>2.6482170222165069E-3</v>
      </c>
      <c r="AT491" s="7"/>
      <c r="AU491" s="7"/>
    </row>
    <row r="492" spans="1:47">
      <c r="B492" s="14" t="s">
        <v>419</v>
      </c>
      <c r="C492" s="3" t="s">
        <v>427</v>
      </c>
      <c r="D492" s="2" t="s">
        <v>422</v>
      </c>
      <c r="E492" s="1">
        <v>0.1</v>
      </c>
      <c r="F492" s="1">
        <v>10.45</v>
      </c>
      <c r="G492" s="1">
        <v>59.47</v>
      </c>
      <c r="H492" s="1">
        <v>1.8540711712357929</v>
      </c>
      <c r="I492" s="1">
        <v>0.13</v>
      </c>
      <c r="J492" s="1">
        <v>12.38</v>
      </c>
      <c r="K492" s="1">
        <v>14.261686344141099</v>
      </c>
      <c r="L492" s="1">
        <v>0.19</v>
      </c>
      <c r="M492" s="1">
        <v>0.27</v>
      </c>
      <c r="N492" s="1">
        <f t="shared" si="66"/>
        <v>99.105757515376865</v>
      </c>
      <c r="O492" s="7">
        <f t="shared" si="64"/>
        <v>0.79243190012081643</v>
      </c>
      <c r="P492" s="7">
        <f t="shared" si="65"/>
        <v>0.60744273078731426</v>
      </c>
      <c r="Q492" s="7">
        <v>3.2719421655131938E-3</v>
      </c>
      <c r="R492" s="7">
        <v>0.40297456174507601</v>
      </c>
      <c r="S492" s="7">
        <v>1.538434363709414</v>
      </c>
      <c r="T492" s="7">
        <v>4.564984604781408E-2</v>
      </c>
      <c r="U492" s="7">
        <v>3.1986720833347654E-3</v>
      </c>
      <c r="V492" s="7">
        <v>0.60385797844234468</v>
      </c>
      <c r="W492" s="7">
        <v>0.39024063832713524</v>
      </c>
      <c r="X492" s="7">
        <v>5.2655647633710057E-3</v>
      </c>
      <c r="Y492" s="7">
        <v>7.1064327159971229E-3</v>
      </c>
      <c r="AT492" s="7"/>
      <c r="AU492" s="7"/>
    </row>
    <row r="493" spans="1:47">
      <c r="B493" s="14" t="s">
        <v>419</v>
      </c>
      <c r="C493" s="3" t="s">
        <v>427</v>
      </c>
      <c r="D493" s="2" t="s">
        <v>423</v>
      </c>
      <c r="E493" s="1">
        <v>0.11</v>
      </c>
      <c r="F493" s="1">
        <v>9.43</v>
      </c>
      <c r="G493" s="1">
        <v>62.25</v>
      </c>
      <c r="H493" s="1">
        <v>0.26730194087140452</v>
      </c>
      <c r="I493" s="1">
        <v>0.18</v>
      </c>
      <c r="J493" s="1">
        <v>11.68</v>
      </c>
      <c r="K493" s="1">
        <v>15.519478770226431</v>
      </c>
      <c r="L493" s="1">
        <v>0.28000000000000003</v>
      </c>
      <c r="M493" s="1">
        <v>0.16</v>
      </c>
      <c r="N493" s="1">
        <f t="shared" si="66"/>
        <v>99.876780711097823</v>
      </c>
      <c r="O493" s="7">
        <f t="shared" si="64"/>
        <v>0.81578383395536991</v>
      </c>
      <c r="P493" s="7">
        <f t="shared" si="65"/>
        <v>0.57293888175015728</v>
      </c>
      <c r="Q493" s="7">
        <v>3.6052128630294582E-3</v>
      </c>
      <c r="R493" s="7">
        <v>0.36425510087792329</v>
      </c>
      <c r="S493" s="7">
        <v>1.6130691953495595</v>
      </c>
      <c r="T493" s="7">
        <v>6.5924620203894335E-3</v>
      </c>
      <c r="U493" s="7">
        <v>4.4364080130344158E-3</v>
      </c>
      <c r="V493" s="7">
        <v>0.57067600864717027</v>
      </c>
      <c r="W493" s="7">
        <v>0.42537440235640028</v>
      </c>
      <c r="X493" s="7">
        <v>7.7728806144974757E-3</v>
      </c>
      <c r="Y493" s="7">
        <v>4.2183292579958233E-3</v>
      </c>
      <c r="AT493" s="7"/>
      <c r="AU493" s="7"/>
    </row>
    <row r="494" spans="1:47">
      <c r="B494" s="14" t="s">
        <v>419</v>
      </c>
      <c r="C494" s="3" t="s">
        <v>427</v>
      </c>
      <c r="D494" s="2" t="s">
        <v>424</v>
      </c>
      <c r="E494" s="1">
        <v>0.08</v>
      </c>
      <c r="F494" s="1">
        <v>10.16</v>
      </c>
      <c r="G494" s="1">
        <v>59.66</v>
      </c>
      <c r="H494" s="1">
        <v>1.9172558248250158</v>
      </c>
      <c r="I494" s="1">
        <v>0.18</v>
      </c>
      <c r="J494" s="1">
        <v>11.34</v>
      </c>
      <c r="K494" s="1">
        <v>16.174832097087922</v>
      </c>
      <c r="L494" s="1">
        <v>0.24</v>
      </c>
      <c r="M494" s="1">
        <v>0.11</v>
      </c>
      <c r="N494" s="1">
        <f t="shared" si="66"/>
        <v>99.862087921912945</v>
      </c>
      <c r="O494" s="7">
        <f t="shared" si="64"/>
        <v>0.797538509830793</v>
      </c>
      <c r="P494" s="7">
        <f t="shared" si="65"/>
        <v>0.55550769079334217</v>
      </c>
      <c r="Q494" s="7">
        <v>2.6222218970337525E-3</v>
      </c>
      <c r="R494" s="7">
        <v>0.39249025954262301</v>
      </c>
      <c r="S494" s="7">
        <v>1.546101910329285</v>
      </c>
      <c r="T494" s="7">
        <v>4.7289728005292631E-2</v>
      </c>
      <c r="U494" s="7">
        <v>4.4368291643663797E-3</v>
      </c>
      <c r="V494" s="7">
        <v>0.55411646223206945</v>
      </c>
      <c r="W494" s="7">
        <v>0.44337911058477886</v>
      </c>
      <c r="X494" s="7">
        <v>6.6631015710166335E-3</v>
      </c>
      <c r="Y494" s="7">
        <v>2.9003766735337887E-3</v>
      </c>
      <c r="AT494" s="7"/>
      <c r="AU494" s="7"/>
    </row>
    <row r="495" spans="1:47">
      <c r="B495" s="14" t="s">
        <v>419</v>
      </c>
      <c r="C495" s="3" t="s">
        <v>427</v>
      </c>
      <c r="D495" s="2" t="s">
        <v>425</v>
      </c>
      <c r="E495" s="1">
        <v>7.0000000000000007E-2</v>
      </c>
      <c r="F495" s="1">
        <v>11.19</v>
      </c>
      <c r="G495" s="1">
        <v>58.87</v>
      </c>
      <c r="H495" s="1">
        <v>0.95830102880791823</v>
      </c>
      <c r="I495" s="1">
        <v>0.14000000000000001</v>
      </c>
      <c r="J495" s="1">
        <v>10.87</v>
      </c>
      <c r="K495" s="1">
        <v>16.877710182010826</v>
      </c>
      <c r="L495" s="1">
        <v>0.21</v>
      </c>
      <c r="M495" s="1">
        <v>0.1</v>
      </c>
      <c r="N495" s="1">
        <f t="shared" si="66"/>
        <v>99.286011210818742</v>
      </c>
      <c r="O495" s="7">
        <f t="shared" si="64"/>
        <v>0.77921337657753342</v>
      </c>
      <c r="P495" s="7">
        <f t="shared" si="65"/>
        <v>0.53446593850467516</v>
      </c>
      <c r="Q495" s="7">
        <v>2.302460832952925E-3</v>
      </c>
      <c r="R495" s="7">
        <v>0.4337904836284498</v>
      </c>
      <c r="S495" s="7">
        <v>1.5309593590212507</v>
      </c>
      <c r="T495" s="7">
        <v>2.3719387114683244E-2</v>
      </c>
      <c r="U495" s="7">
        <v>3.4629242848551781E-3</v>
      </c>
      <c r="V495" s="7">
        <v>0.53300624905682981</v>
      </c>
      <c r="W495" s="7">
        <v>0.46426263312501836</v>
      </c>
      <c r="X495" s="7">
        <v>5.8505843500914929E-3</v>
      </c>
      <c r="Y495" s="7">
        <v>2.6459185858685452E-3</v>
      </c>
      <c r="AT495" s="7"/>
      <c r="AU495" s="7"/>
    </row>
    <row r="496" spans="1:47" ht="19">
      <c r="A496" s="6" t="s">
        <v>432</v>
      </c>
      <c r="B496" s="14" t="s">
        <v>432</v>
      </c>
      <c r="C496" s="3" t="s">
        <v>433</v>
      </c>
      <c r="D496" s="9" t="s">
        <v>434</v>
      </c>
      <c r="E496" s="1">
        <v>2.75E-2</v>
      </c>
      <c r="F496" s="1">
        <v>7.81</v>
      </c>
      <c r="G496" s="1">
        <v>64.62</v>
      </c>
      <c r="H496" s="1">
        <v>2.1223439564882169</v>
      </c>
      <c r="I496" s="1">
        <v>8.6099999999999996E-2</v>
      </c>
      <c r="J496" s="1">
        <v>13.19</v>
      </c>
      <c r="K496" s="1">
        <v>13.620291537903103</v>
      </c>
      <c r="L496" s="1">
        <v>9.0999999999999998E-2</v>
      </c>
      <c r="M496" s="5"/>
      <c r="N496" s="1">
        <f t="shared" ref="N496:N530" si="67">SUM(E496:M496)</f>
        <v>101.56723549439133</v>
      </c>
      <c r="O496" s="7">
        <f t="shared" ref="O496:O500" si="68">S496/(S496+R496)</f>
        <v>0.84734094174446817</v>
      </c>
      <c r="P496" s="7">
        <f t="shared" ref="P496:P500" si="69">V496/(V496+W496)</f>
        <v>0.63319966002831607</v>
      </c>
      <c r="Q496" s="7">
        <v>8.859969719046426E-4</v>
      </c>
      <c r="R496" s="7">
        <v>0.29655571667909375</v>
      </c>
      <c r="S496" s="7">
        <v>1.6460457906791996</v>
      </c>
      <c r="T496" s="7">
        <v>5.1454410891677682E-2</v>
      </c>
      <c r="U496" s="7">
        <v>2.0860439031105123E-3</v>
      </c>
      <c r="V496" s="7">
        <v>0.63350913968368305</v>
      </c>
      <c r="W496" s="7">
        <v>0.36697961556194209</v>
      </c>
      <c r="X496" s="7">
        <v>2.4832856293884316E-3</v>
      </c>
      <c r="AD496" s="7"/>
      <c r="AT496" s="7"/>
      <c r="AU496" s="7"/>
    </row>
    <row r="497" spans="2:24">
      <c r="B497" s="14" t="s">
        <v>432</v>
      </c>
      <c r="C497" s="3" t="s">
        <v>433</v>
      </c>
      <c r="D497" s="9" t="s">
        <v>435</v>
      </c>
      <c r="E497" s="1">
        <v>2.6800000000000001E-2</v>
      </c>
      <c r="F497" s="1">
        <v>7.72</v>
      </c>
      <c r="G497" s="1">
        <v>64.05</v>
      </c>
      <c r="H497" s="1">
        <v>2.0321625699811898</v>
      </c>
      <c r="I497" s="1">
        <v>2.9000000000000001E-2</v>
      </c>
      <c r="J497" s="1">
        <v>12.94</v>
      </c>
      <c r="K497" s="1">
        <v>13.611437742508441</v>
      </c>
      <c r="L497" s="1">
        <v>6.8000000000000005E-2</v>
      </c>
      <c r="M497" s="5"/>
      <c r="N497" s="1">
        <f t="shared" si="67"/>
        <v>100.47740031248962</v>
      </c>
      <c r="O497" s="7">
        <f t="shared" si="68"/>
        <v>0.84769383035536194</v>
      </c>
      <c r="P497" s="7">
        <f t="shared" si="69"/>
        <v>0.62889580106457488</v>
      </c>
      <c r="Q497" s="7">
        <v>8.734608141414583E-4</v>
      </c>
      <c r="R497" s="7">
        <v>0.29653888829634062</v>
      </c>
      <c r="S497" s="7">
        <v>1.6504530752480622</v>
      </c>
      <c r="T497" s="7">
        <v>4.9839580423737928E-2</v>
      </c>
      <c r="U497" s="7">
        <v>7.1076720178753238E-4</v>
      </c>
      <c r="V497" s="7">
        <v>0.62871157195315286</v>
      </c>
      <c r="W497" s="7">
        <v>0.3709954874498354</v>
      </c>
      <c r="X497" s="7">
        <v>1.877168612942346E-3</v>
      </c>
    </row>
    <row r="498" spans="2:24">
      <c r="B498" s="14" t="s">
        <v>432</v>
      </c>
      <c r="C498" s="3" t="s">
        <v>433</v>
      </c>
      <c r="D498" s="9" t="s">
        <v>436</v>
      </c>
      <c r="E498" s="1">
        <v>1.6799999999999999E-2</v>
      </c>
      <c r="F498" s="1">
        <v>7.79</v>
      </c>
      <c r="G498" s="1">
        <v>64.06</v>
      </c>
      <c r="H498" s="1">
        <v>2.2226736621928604</v>
      </c>
      <c r="I498" s="1">
        <v>6.5100000000000005E-2</v>
      </c>
      <c r="J498" s="1">
        <v>13.13</v>
      </c>
      <c r="K498" s="1">
        <v>13.39001376393621</v>
      </c>
      <c r="L498" s="1">
        <v>0.13070000000000001</v>
      </c>
      <c r="M498" s="5"/>
      <c r="N498" s="1">
        <f t="shared" si="67"/>
        <v>100.80528742612907</v>
      </c>
      <c r="O498" s="7">
        <f t="shared" si="68"/>
        <v>0.84654504894800364</v>
      </c>
      <c r="P498" s="7">
        <f t="shared" si="69"/>
        <v>0.63609622330203885</v>
      </c>
      <c r="Q498" s="7">
        <v>5.4516117403672043E-4</v>
      </c>
      <c r="R498" s="7">
        <v>0.29792628195567583</v>
      </c>
      <c r="S498" s="7">
        <v>1.6435313244185041</v>
      </c>
      <c r="T498" s="7">
        <v>5.4274850676798714E-2</v>
      </c>
      <c r="U498" s="7">
        <v>1.5886103004744915E-3</v>
      </c>
      <c r="V498" s="7">
        <v>0.6351684358491132</v>
      </c>
      <c r="W498" s="7">
        <v>0.36337299952035124</v>
      </c>
      <c r="X498" s="7">
        <v>3.592336105045326E-3</v>
      </c>
    </row>
    <row r="499" spans="2:24">
      <c r="B499" s="14" t="s">
        <v>432</v>
      </c>
      <c r="C499" s="3" t="s">
        <v>433</v>
      </c>
      <c r="D499" s="9" t="s">
        <v>437</v>
      </c>
      <c r="E499" s="1">
        <v>1.14E-2</v>
      </c>
      <c r="F499" s="1">
        <v>7.9</v>
      </c>
      <c r="G499" s="1">
        <v>64.66</v>
      </c>
      <c r="H499" s="1">
        <v>2.5863587603912914</v>
      </c>
      <c r="I499" s="1">
        <v>0.1153</v>
      </c>
      <c r="J499" s="1">
        <v>13.51</v>
      </c>
      <c r="K499" s="1">
        <v>13.402765907883081</v>
      </c>
      <c r="L499" s="1">
        <v>4.3799999999999999E-2</v>
      </c>
      <c r="M499" s="5"/>
      <c r="N499" s="1">
        <f t="shared" si="67"/>
        <v>102.22962466827438</v>
      </c>
      <c r="O499" s="7">
        <f t="shared" si="68"/>
        <v>0.84593358825759823</v>
      </c>
      <c r="P499" s="7">
        <f t="shared" si="69"/>
        <v>0.64245577433194656</v>
      </c>
      <c r="Q499" s="7">
        <v>3.6435957842499548E-4</v>
      </c>
      <c r="R499" s="7">
        <v>0.29758302457128749</v>
      </c>
      <c r="S499" s="7">
        <v>1.6339413174692394</v>
      </c>
      <c r="T499" s="7">
        <v>6.2204442759754563E-2</v>
      </c>
      <c r="U499" s="7">
        <v>2.7712480214345031E-3</v>
      </c>
      <c r="V499" s="7">
        <v>0.64370848554050275</v>
      </c>
      <c r="W499" s="7">
        <v>0.35824139374863417</v>
      </c>
      <c r="X499" s="7">
        <v>1.1857283107219586E-3</v>
      </c>
    </row>
    <row r="500" spans="2:24">
      <c r="B500" s="14" t="s">
        <v>432</v>
      </c>
      <c r="C500" s="3" t="s">
        <v>433</v>
      </c>
      <c r="D500" s="9" t="s">
        <v>438</v>
      </c>
      <c r="E500" s="1">
        <v>2.6700000000000002E-2</v>
      </c>
      <c r="F500" s="1">
        <v>7.81</v>
      </c>
      <c r="G500" s="1">
        <v>63.91</v>
      </c>
      <c r="H500" s="1">
        <v>2.6483300564351655</v>
      </c>
      <c r="I500" s="1">
        <v>2.4400000000000002E-2</v>
      </c>
      <c r="J500" s="1">
        <v>13.37</v>
      </c>
      <c r="K500" s="1">
        <v>13.177003453310014</v>
      </c>
      <c r="L500" s="1">
        <v>2.7000000000000001E-3</v>
      </c>
      <c r="M500" s="5"/>
      <c r="N500" s="1">
        <f t="shared" si="67"/>
        <v>100.96913350974518</v>
      </c>
      <c r="O500" s="7">
        <f t="shared" si="68"/>
        <v>0.84590632998992032</v>
      </c>
      <c r="P500" s="7">
        <f t="shared" si="69"/>
        <v>0.64396380090849514</v>
      </c>
      <c r="Q500" s="7">
        <v>8.638397730260758E-4</v>
      </c>
      <c r="R500" s="7">
        <v>0.29780274133210749</v>
      </c>
      <c r="S500" s="7">
        <v>1.6348057903008115</v>
      </c>
      <c r="T500" s="7">
        <v>6.4476483249315208E-2</v>
      </c>
      <c r="U500" s="7">
        <v>5.93652785856556E-4</v>
      </c>
      <c r="V500" s="7">
        <v>0.64485472664924193</v>
      </c>
      <c r="W500" s="7">
        <v>0.35652877618040452</v>
      </c>
      <c r="X500" s="7">
        <v>7.3989729236801017E-5</v>
      </c>
    </row>
    <row r="501" spans="2:24">
      <c r="B501" s="14" t="s">
        <v>432</v>
      </c>
      <c r="C501" s="3" t="s">
        <v>433</v>
      </c>
      <c r="D501" s="9" t="s">
        <v>439</v>
      </c>
      <c r="E501" s="1">
        <v>2.12E-2</v>
      </c>
      <c r="F501" s="1">
        <v>8.02</v>
      </c>
      <c r="G501" s="1">
        <v>64.2</v>
      </c>
      <c r="H501" s="1">
        <v>2.3494589674861697</v>
      </c>
      <c r="I501" s="1">
        <v>6.0499999999999998E-2</v>
      </c>
      <c r="J501" s="1">
        <v>13.03</v>
      </c>
      <c r="K501" s="1">
        <v>13.97593095014536</v>
      </c>
      <c r="L501" s="1">
        <v>1.21E-2</v>
      </c>
      <c r="M501" s="5"/>
      <c r="N501" s="1">
        <f t="shared" si="67"/>
        <v>101.66918991763154</v>
      </c>
      <c r="O501" s="7">
        <f t="shared" ref="O501:O516" si="70">S501/(S501+R501)</f>
        <v>0.8430159773403606</v>
      </c>
      <c r="P501" s="7">
        <f t="shared" ref="P501:P516" si="71">V501/(V501+W501)</f>
        <v>0.62433460765740356</v>
      </c>
      <c r="Q501" s="7">
        <v>6.8263565082561292E-4</v>
      </c>
      <c r="R501" s="7">
        <v>0.30435693063972014</v>
      </c>
      <c r="S501" s="7">
        <v>1.6344195479042356</v>
      </c>
      <c r="T501" s="7">
        <v>5.6928306798794459E-2</v>
      </c>
      <c r="U501" s="7">
        <v>1.4649716777994999E-3</v>
      </c>
      <c r="V501" s="7">
        <v>0.62546939794152923</v>
      </c>
      <c r="W501" s="7">
        <v>0.37634820157995746</v>
      </c>
      <c r="X501" s="7">
        <v>3.3000780713746678E-4</v>
      </c>
    </row>
    <row r="502" spans="2:24">
      <c r="B502" s="14" t="s">
        <v>432</v>
      </c>
      <c r="C502" s="3" t="s">
        <v>433</v>
      </c>
      <c r="D502" s="9" t="s">
        <v>440</v>
      </c>
      <c r="E502" s="1">
        <v>3.7999999999999999E-2</v>
      </c>
      <c r="F502" s="1">
        <v>7.98</v>
      </c>
      <c r="G502" s="1">
        <v>64.66</v>
      </c>
      <c r="H502" s="1">
        <v>1.8212456136920838</v>
      </c>
      <c r="I502" s="1">
        <v>7.5700000000000003E-2</v>
      </c>
      <c r="J502" s="1">
        <v>12.91</v>
      </c>
      <c r="K502" s="1">
        <v>14.221223142275365</v>
      </c>
      <c r="L502" s="1">
        <v>0</v>
      </c>
      <c r="M502" s="5"/>
      <c r="N502" s="1">
        <f t="shared" si="67"/>
        <v>101.70616875596744</v>
      </c>
      <c r="O502" s="7">
        <f t="shared" si="70"/>
        <v>0.84461584716520821</v>
      </c>
      <c r="P502" s="7">
        <f t="shared" si="71"/>
        <v>0.61806345107324534</v>
      </c>
      <c r="Q502" s="7">
        <v>1.2240744772957822E-3</v>
      </c>
      <c r="R502" s="7">
        <v>0.30295830347360153</v>
      </c>
      <c r="S502" s="7">
        <v>1.6467791565343965</v>
      </c>
      <c r="T502" s="7">
        <v>4.4146884721266488E-2</v>
      </c>
      <c r="U502" s="7">
        <v>1.8337531580722812E-3</v>
      </c>
      <c r="V502" s="7">
        <v>0.61995338257434751</v>
      </c>
      <c r="W502" s="7">
        <v>0.38310444506101976</v>
      </c>
      <c r="X502" s="7">
        <v>0</v>
      </c>
    </row>
    <row r="503" spans="2:24">
      <c r="B503" s="14" t="s">
        <v>432</v>
      </c>
      <c r="C503" s="3" t="s">
        <v>433</v>
      </c>
      <c r="D503" s="9" t="s">
        <v>441</v>
      </c>
      <c r="E503" s="1">
        <v>1.14E-2</v>
      </c>
      <c r="F503" s="1">
        <v>7.98</v>
      </c>
      <c r="G503" s="1">
        <v>64.540000000000006</v>
      </c>
      <c r="H503" s="1">
        <v>2.2771711788474218</v>
      </c>
      <c r="I503" s="1">
        <v>0.1129</v>
      </c>
      <c r="J503" s="1">
        <v>13.08</v>
      </c>
      <c r="K503" s="1">
        <v>14.030976298354666</v>
      </c>
      <c r="L503" s="1">
        <v>3.8399999999999997E-2</v>
      </c>
      <c r="M503" s="5"/>
      <c r="N503" s="1">
        <f t="shared" si="67"/>
        <v>102.07084747720208</v>
      </c>
      <c r="O503" s="7">
        <f t="shared" si="70"/>
        <v>0.8443719016815634</v>
      </c>
      <c r="P503" s="7">
        <f t="shared" si="71"/>
        <v>0.62431094427852074</v>
      </c>
      <c r="Q503" s="7">
        <v>3.65744010969694E-4</v>
      </c>
      <c r="R503" s="7">
        <v>0.30173867991485537</v>
      </c>
      <c r="S503" s="7">
        <v>1.6371058036658435</v>
      </c>
      <c r="T503" s="7">
        <v>5.4976279784927584E-2</v>
      </c>
      <c r="U503" s="7">
        <v>2.7238743062175308E-3</v>
      </c>
      <c r="V503" s="7">
        <v>0.62558836301414555</v>
      </c>
      <c r="W503" s="7">
        <v>0.3764577627943666</v>
      </c>
      <c r="X503" s="7">
        <v>1.0434925086741482E-3</v>
      </c>
    </row>
    <row r="504" spans="2:24">
      <c r="B504" s="14" t="s">
        <v>432</v>
      </c>
      <c r="C504" s="3" t="s">
        <v>433</v>
      </c>
      <c r="D504" s="9" t="s">
        <v>442</v>
      </c>
      <c r="E504" s="1">
        <v>4.07E-2</v>
      </c>
      <c r="F504" s="1">
        <v>7.77</v>
      </c>
      <c r="G504" s="1">
        <v>63.69</v>
      </c>
      <c r="H504" s="1">
        <v>2.3616324187102586</v>
      </c>
      <c r="I504" s="1">
        <v>4.07E-2</v>
      </c>
      <c r="J504" s="1">
        <v>12.7</v>
      </c>
      <c r="K504" s="1">
        <v>14.054977144686784</v>
      </c>
      <c r="L504" s="1">
        <v>0.1192</v>
      </c>
      <c r="M504" s="5"/>
      <c r="N504" s="1">
        <f t="shared" si="67"/>
        <v>100.77720956339705</v>
      </c>
      <c r="O504" s="7">
        <f t="shared" si="70"/>
        <v>0.84612603766690242</v>
      </c>
      <c r="P504" s="7">
        <f t="shared" si="71"/>
        <v>0.61696720972562302</v>
      </c>
      <c r="Q504" s="7">
        <v>1.3250269639205911E-3</v>
      </c>
      <c r="R504" s="7">
        <v>0.29813093929099599</v>
      </c>
      <c r="S504" s="7">
        <v>1.6393699528067796</v>
      </c>
      <c r="T504" s="7">
        <v>5.7856200073990394E-2</v>
      </c>
      <c r="U504" s="7">
        <v>9.9642695019567205E-4</v>
      </c>
      <c r="V504" s="7">
        <v>0.61637153401760836</v>
      </c>
      <c r="W504" s="7">
        <v>0.3826629759229126</v>
      </c>
      <c r="X504" s="7">
        <v>3.2869439735970694E-3</v>
      </c>
    </row>
    <row r="505" spans="2:24">
      <c r="B505" s="14" t="s">
        <v>432</v>
      </c>
      <c r="C505" s="3" t="s">
        <v>433</v>
      </c>
      <c r="D505" s="9" t="s">
        <v>443</v>
      </c>
      <c r="E505" s="1">
        <v>0</v>
      </c>
      <c r="F505" s="1">
        <v>7.85</v>
      </c>
      <c r="G505" s="1">
        <v>64.430000000000007</v>
      </c>
      <c r="H505" s="1">
        <v>1.584197641623192</v>
      </c>
      <c r="I505" s="1">
        <v>7.2999999999999995E-2</v>
      </c>
      <c r="J505" s="1">
        <v>12.23</v>
      </c>
      <c r="K505" s="1">
        <v>14.994521517780873</v>
      </c>
      <c r="L505" s="1">
        <v>3.5700000000000003E-2</v>
      </c>
      <c r="M505" s="5"/>
      <c r="N505" s="1">
        <f t="shared" si="67"/>
        <v>101.19741915940406</v>
      </c>
      <c r="O505" s="7">
        <f t="shared" si="70"/>
        <v>0.84629631405816463</v>
      </c>
      <c r="P505" s="7">
        <f t="shared" si="71"/>
        <v>0.59249202505992116</v>
      </c>
      <c r="Q505" s="7">
        <v>0</v>
      </c>
      <c r="R505" s="7">
        <v>0.30089920348609461</v>
      </c>
      <c r="S505" s="7">
        <v>1.6567584912029003</v>
      </c>
      <c r="T505" s="7">
        <v>3.8771474580345355E-2</v>
      </c>
      <c r="U505" s="7">
        <v>1.7854153653295421E-3</v>
      </c>
      <c r="V505" s="7">
        <v>0.5929671867263836</v>
      </c>
      <c r="W505" s="7">
        <v>0.4078347846865048</v>
      </c>
      <c r="X505" s="7">
        <v>9.8344395244193811E-4</v>
      </c>
    </row>
    <row r="506" spans="2:24">
      <c r="B506" s="14" t="s">
        <v>432</v>
      </c>
      <c r="C506" s="3" t="s">
        <v>433</v>
      </c>
      <c r="D506" s="9" t="s">
        <v>444</v>
      </c>
      <c r="E506" s="1">
        <v>7.6700000000000004E-2</v>
      </c>
      <c r="F506" s="1">
        <v>7.69</v>
      </c>
      <c r="G506" s="1">
        <v>62.99</v>
      </c>
      <c r="H506" s="1">
        <v>2.3400498423375056</v>
      </c>
      <c r="I506" s="1">
        <v>7.2999999999999995E-2</v>
      </c>
      <c r="J506" s="1">
        <v>11.27</v>
      </c>
      <c r="K506" s="1">
        <v>16.264397384562081</v>
      </c>
      <c r="L506" s="1">
        <v>0.20499999999999999</v>
      </c>
      <c r="M506" s="5"/>
      <c r="N506" s="1">
        <f t="shared" si="67"/>
        <v>100.90914722689958</v>
      </c>
      <c r="O506" s="7">
        <f t="shared" si="70"/>
        <v>0.84603459129018499</v>
      </c>
      <c r="P506" s="7">
        <f t="shared" si="71"/>
        <v>0.55261342916635892</v>
      </c>
      <c r="Q506" s="7">
        <v>2.5193251733247792E-3</v>
      </c>
      <c r="R506" s="7">
        <v>0.29769457795723925</v>
      </c>
      <c r="S506" s="7">
        <v>1.635821401065793</v>
      </c>
      <c r="T506" s="7">
        <v>5.7839065520604471E-2</v>
      </c>
      <c r="U506" s="7">
        <v>1.803152554857164E-3</v>
      </c>
      <c r="V506" s="7">
        <v>0.55185035193640197</v>
      </c>
      <c r="W506" s="7">
        <v>0.44676879629691535</v>
      </c>
      <c r="X506" s="7">
        <v>5.7033294948639884E-3</v>
      </c>
    </row>
    <row r="507" spans="2:24">
      <c r="B507" s="14" t="s">
        <v>432</v>
      </c>
      <c r="C507" s="3" t="s">
        <v>433</v>
      </c>
      <c r="D507" s="9" t="s">
        <v>445</v>
      </c>
      <c r="E507" s="1">
        <v>0</v>
      </c>
      <c r="F507" s="1">
        <v>7.84</v>
      </c>
      <c r="G507" s="1">
        <v>63.24</v>
      </c>
      <c r="H507" s="1">
        <v>2.1180495378862001</v>
      </c>
      <c r="I507" s="1">
        <v>0.1069</v>
      </c>
      <c r="J507" s="1">
        <v>11.4</v>
      </c>
      <c r="K507" s="1">
        <v>16.134155703048901</v>
      </c>
      <c r="L507" s="1">
        <v>0.10630000000000001</v>
      </c>
      <c r="M507" s="5"/>
      <c r="N507" s="1">
        <f t="shared" si="67"/>
        <v>100.9454052409351</v>
      </c>
      <c r="O507" s="7">
        <f t="shared" si="70"/>
        <v>0.84402353730022583</v>
      </c>
      <c r="P507" s="7">
        <f t="shared" si="71"/>
        <v>0.5574315863367415</v>
      </c>
      <c r="Q507" s="7">
        <v>0</v>
      </c>
      <c r="R507" s="7">
        <v>0.30297902184483511</v>
      </c>
      <c r="S507" s="7">
        <v>1.6394872746759013</v>
      </c>
      <c r="T507" s="7">
        <v>5.2261778471615727E-2</v>
      </c>
      <c r="U507" s="7">
        <v>2.6359625038235722E-3</v>
      </c>
      <c r="V507" s="7">
        <v>0.55725525251101204</v>
      </c>
      <c r="W507" s="7">
        <v>0.44242841481238421</v>
      </c>
      <c r="X507" s="7">
        <v>2.9522951804282979E-3</v>
      </c>
    </row>
    <row r="508" spans="2:24">
      <c r="B508" s="14" t="s">
        <v>432</v>
      </c>
      <c r="C508" s="3" t="s">
        <v>433</v>
      </c>
      <c r="D508" s="9" t="s">
        <v>446</v>
      </c>
      <c r="E508" s="1">
        <v>0</v>
      </c>
      <c r="F508" s="1">
        <v>7.76</v>
      </c>
      <c r="G508" s="1">
        <v>63.47</v>
      </c>
      <c r="H508" s="1">
        <v>2.3503117167969672</v>
      </c>
      <c r="I508" s="1">
        <v>6.2700000000000006E-2</v>
      </c>
      <c r="J508" s="1">
        <v>11.4</v>
      </c>
      <c r="K508" s="1">
        <v>16.25516363692552</v>
      </c>
      <c r="L508" s="1">
        <v>6.3200000000000006E-2</v>
      </c>
      <c r="M508" s="5"/>
      <c r="N508" s="1">
        <f t="shared" si="67"/>
        <v>101.36137535372249</v>
      </c>
      <c r="O508" s="7">
        <f t="shared" si="70"/>
        <v>0.84584298798291857</v>
      </c>
      <c r="P508" s="7">
        <f t="shared" si="71"/>
        <v>0.55558741860245453</v>
      </c>
      <c r="Q508" s="7">
        <v>0</v>
      </c>
      <c r="R508" s="7">
        <v>0.29892750474844226</v>
      </c>
      <c r="S508" s="7">
        <v>1.6401831515694136</v>
      </c>
      <c r="T508" s="7">
        <v>5.7807101791106597E-2</v>
      </c>
      <c r="U508" s="7">
        <v>1.541120945518713E-3</v>
      </c>
      <c r="V508" s="7">
        <v>0.55547156232800454</v>
      </c>
      <c r="W508" s="7">
        <v>0.44431990833786938</v>
      </c>
      <c r="X508" s="7">
        <v>1.7496502796448634E-3</v>
      </c>
    </row>
    <row r="509" spans="2:24">
      <c r="B509" s="14" t="s">
        <v>432</v>
      </c>
      <c r="C509" s="3" t="s">
        <v>433</v>
      </c>
      <c r="D509" s="9" t="s">
        <v>447</v>
      </c>
      <c r="E509" s="1">
        <v>2.0799999999999999E-2</v>
      </c>
      <c r="F509" s="1">
        <v>7.68</v>
      </c>
      <c r="G509" s="1">
        <v>63.36</v>
      </c>
      <c r="H509" s="1">
        <v>2.2283829997159481</v>
      </c>
      <c r="I509" s="1">
        <v>8.2500000000000004E-2</v>
      </c>
      <c r="J509" s="1">
        <v>11.72</v>
      </c>
      <c r="K509" s="1">
        <v>15.544876439164939</v>
      </c>
      <c r="L509" s="1">
        <v>0.1244</v>
      </c>
      <c r="M509" s="5"/>
      <c r="N509" s="1">
        <f t="shared" si="67"/>
        <v>100.76095943888087</v>
      </c>
      <c r="O509" s="7">
        <f t="shared" si="70"/>
        <v>0.846964685106114</v>
      </c>
      <c r="P509" s="7">
        <f t="shared" si="71"/>
        <v>0.57337524616228142</v>
      </c>
      <c r="Q509" s="7">
        <v>6.8209548295463242E-4</v>
      </c>
      <c r="R509" s="7">
        <v>0.2968238413748932</v>
      </c>
      <c r="S509" s="7">
        <v>1.6427535795668651</v>
      </c>
      <c r="T509" s="7">
        <v>5.4989398941025058E-2</v>
      </c>
      <c r="U509" s="7">
        <v>2.0344945756535326E-3</v>
      </c>
      <c r="V509" s="7">
        <v>0.57295167814097558</v>
      </c>
      <c r="W509" s="7">
        <v>0.42630959443027538</v>
      </c>
      <c r="X509" s="7">
        <v>3.4553174873574095E-3</v>
      </c>
    </row>
    <row r="510" spans="2:24">
      <c r="B510" s="14" t="s">
        <v>432</v>
      </c>
      <c r="C510" s="3" t="s">
        <v>433</v>
      </c>
      <c r="D510" s="9" t="s">
        <v>448</v>
      </c>
      <c r="E510" s="1">
        <v>0</v>
      </c>
      <c r="F510" s="1">
        <v>7.64</v>
      </c>
      <c r="G510" s="1">
        <v>62.85</v>
      </c>
      <c r="H510" s="1">
        <v>2.495278947705597</v>
      </c>
      <c r="I510" s="1">
        <v>8.2500000000000004E-2</v>
      </c>
      <c r="J510" s="1">
        <v>11.45</v>
      </c>
      <c r="K510" s="1">
        <v>15.864720526256946</v>
      </c>
      <c r="L510" s="1">
        <v>8.7400000000000005E-2</v>
      </c>
      <c r="M510" s="5"/>
      <c r="N510" s="1">
        <f t="shared" si="67"/>
        <v>100.46989947396254</v>
      </c>
      <c r="O510" s="7">
        <f t="shared" si="70"/>
        <v>0.84659363386979969</v>
      </c>
      <c r="P510" s="7">
        <f t="shared" si="71"/>
        <v>0.56265930365041217</v>
      </c>
      <c r="Q510" s="7">
        <v>0</v>
      </c>
      <c r="R510" s="7">
        <v>0.29669414265854449</v>
      </c>
      <c r="S510" s="7">
        <v>1.6373464721014184</v>
      </c>
      <c r="T510" s="7">
        <v>6.187087975523653E-2</v>
      </c>
      <c r="U510" s="7">
        <v>2.0442527424010285E-3</v>
      </c>
      <c r="V510" s="7">
        <v>0.56243705239990682</v>
      </c>
      <c r="W510" s="7">
        <v>0.43716794613284038</v>
      </c>
      <c r="X510" s="7">
        <v>2.4392542096521603E-3</v>
      </c>
    </row>
    <row r="511" spans="2:24">
      <c r="B511" s="14" t="s">
        <v>432</v>
      </c>
      <c r="C511" s="3" t="s">
        <v>433</v>
      </c>
      <c r="D511" s="9" t="s">
        <v>449</v>
      </c>
      <c r="E511" s="1">
        <v>4.1599999999999998E-2</v>
      </c>
      <c r="F511" s="1">
        <v>7.79</v>
      </c>
      <c r="G511" s="1">
        <v>63.12</v>
      </c>
      <c r="H511" s="1">
        <v>2.2042939894299223</v>
      </c>
      <c r="I511" s="1">
        <v>9.6500000000000002E-2</v>
      </c>
      <c r="J511" s="1">
        <v>11.37</v>
      </c>
      <c r="K511" s="1">
        <v>16.206551995874843</v>
      </c>
      <c r="L511" s="1">
        <v>0.1149</v>
      </c>
      <c r="M511" s="5"/>
      <c r="N511" s="1">
        <f t="shared" si="67"/>
        <v>100.94384598530479</v>
      </c>
      <c r="O511" s="7">
        <f t="shared" si="70"/>
        <v>0.84461485706499062</v>
      </c>
      <c r="P511" s="7">
        <f t="shared" si="71"/>
        <v>0.55567629660303908</v>
      </c>
      <c r="Q511" s="7">
        <v>1.364539552746524E-3</v>
      </c>
      <c r="R511" s="7">
        <v>0.30115215719463995</v>
      </c>
      <c r="S511" s="7">
        <v>1.6369492050482002</v>
      </c>
      <c r="T511" s="7">
        <v>5.4408858197660948E-2</v>
      </c>
      <c r="U511" s="7">
        <v>2.3803502270026001E-3</v>
      </c>
      <c r="V511" s="7">
        <v>0.55598337860667002</v>
      </c>
      <c r="W511" s="7">
        <v>0.44456924889518357</v>
      </c>
      <c r="X511" s="7">
        <v>3.1922622778960642E-3</v>
      </c>
    </row>
    <row r="512" spans="2:24">
      <c r="B512" s="14" t="s">
        <v>432</v>
      </c>
      <c r="C512" s="3" t="s">
        <v>433</v>
      </c>
      <c r="D512" s="9" t="s">
        <v>450</v>
      </c>
      <c r="E512" s="1">
        <v>6.3200000000000006E-2</v>
      </c>
      <c r="F512" s="1">
        <v>7.78</v>
      </c>
      <c r="G512" s="1">
        <v>63.39</v>
      </c>
      <c r="H512" s="1">
        <v>2.1569777009470084</v>
      </c>
      <c r="I512" s="1">
        <v>7.2099999999999997E-2</v>
      </c>
      <c r="J512" s="1">
        <v>12.5</v>
      </c>
      <c r="K512" s="1">
        <v>14.389127713271915</v>
      </c>
      <c r="L512" s="1">
        <v>2.6200000000000001E-2</v>
      </c>
      <c r="M512" s="5"/>
      <c r="N512" s="1">
        <f t="shared" si="67"/>
        <v>100.37760541421893</v>
      </c>
      <c r="O512" s="7">
        <f t="shared" si="70"/>
        <v>0.8453422377743115</v>
      </c>
      <c r="P512" s="7">
        <f t="shared" si="71"/>
        <v>0.60762159191085208</v>
      </c>
      <c r="Q512" s="7">
        <v>2.0671993315238102E-3</v>
      </c>
      <c r="R512" s="7">
        <v>0.29991666435225656</v>
      </c>
      <c r="S512" s="7">
        <v>1.6393113448736574</v>
      </c>
      <c r="T512" s="7">
        <v>5.3090672976797038E-2</v>
      </c>
      <c r="U512" s="7">
        <v>1.7734595671207985E-3</v>
      </c>
      <c r="V512" s="7">
        <v>0.6095142115410157</v>
      </c>
      <c r="W512" s="7">
        <v>0.39360058828729799</v>
      </c>
      <c r="X512" s="7">
        <v>7.2585907033074603E-4</v>
      </c>
    </row>
    <row r="513" spans="2:24">
      <c r="B513" s="14" t="s">
        <v>432</v>
      </c>
      <c r="C513" s="3" t="s">
        <v>433</v>
      </c>
      <c r="D513" s="9" t="s">
        <v>451</v>
      </c>
      <c r="E513" s="1">
        <v>1.2E-2</v>
      </c>
      <c r="F513" s="1">
        <v>7.81</v>
      </c>
      <c r="G513" s="1">
        <v>63.73</v>
      </c>
      <c r="H513" s="1">
        <v>2.1073093736479529</v>
      </c>
      <c r="I513" s="1">
        <v>0.128</v>
      </c>
      <c r="J513" s="1">
        <v>12.32</v>
      </c>
      <c r="K513" s="1">
        <v>14.833819821095076</v>
      </c>
      <c r="L513" s="1">
        <v>3.9800000000000002E-2</v>
      </c>
      <c r="M513" s="5"/>
      <c r="N513" s="1">
        <f t="shared" si="67"/>
        <v>100.98092919474303</v>
      </c>
      <c r="O513" s="7">
        <f t="shared" si="70"/>
        <v>0.84553833094992281</v>
      </c>
      <c r="P513" s="7">
        <f t="shared" si="71"/>
        <v>0.59685649661747631</v>
      </c>
      <c r="Q513" s="7">
        <v>3.9091766695871629E-4</v>
      </c>
      <c r="R513" s="7">
        <v>0.29985466424636842</v>
      </c>
      <c r="S513" s="7">
        <v>1.6414338514769342</v>
      </c>
      <c r="T513" s="7">
        <v>5.1658245116447787E-2</v>
      </c>
      <c r="U513" s="7">
        <v>3.1357019131665019E-3</v>
      </c>
      <c r="V513" s="7">
        <v>0.59830592756366219</v>
      </c>
      <c r="W513" s="7">
        <v>0.40412251370220359</v>
      </c>
      <c r="X513" s="7">
        <v>1.0981783142584571E-3</v>
      </c>
    </row>
    <row r="514" spans="2:24">
      <c r="B514" s="14" t="s">
        <v>432</v>
      </c>
      <c r="C514" s="3" t="s">
        <v>433</v>
      </c>
      <c r="D514" s="9" t="s">
        <v>452</v>
      </c>
      <c r="E514" s="1">
        <v>2.76E-2</v>
      </c>
      <c r="F514" s="1">
        <v>7.56</v>
      </c>
      <c r="G514" s="1">
        <v>64.069999999999993</v>
      </c>
      <c r="H514" s="1">
        <v>2.1862263771980226</v>
      </c>
      <c r="I514" s="1">
        <v>6.3899999999999998E-2</v>
      </c>
      <c r="J514" s="1">
        <v>12.57</v>
      </c>
      <c r="K514" s="1">
        <v>14.262809432311409</v>
      </c>
      <c r="L514" s="1">
        <v>0.10639999999999999</v>
      </c>
      <c r="M514" s="5"/>
      <c r="N514" s="1">
        <f t="shared" si="67"/>
        <v>100.84693580950943</v>
      </c>
      <c r="O514" s="7">
        <f t="shared" si="70"/>
        <v>0.85041785725814623</v>
      </c>
      <c r="P514" s="7">
        <f t="shared" si="71"/>
        <v>0.6110498779937602</v>
      </c>
      <c r="Q514" s="7">
        <v>8.9957437191019664E-4</v>
      </c>
      <c r="R514" s="7">
        <v>0.2904059501250672</v>
      </c>
      <c r="S514" s="7">
        <v>1.651042038263792</v>
      </c>
      <c r="T514" s="7">
        <v>5.362044570186697E-2</v>
      </c>
      <c r="U514" s="7">
        <v>1.5662085827262921E-3</v>
      </c>
      <c r="V514" s="7">
        <v>0.61076172840754261</v>
      </c>
      <c r="W514" s="7">
        <v>0.38876670683711584</v>
      </c>
      <c r="X514" s="7">
        <v>2.937347709978784E-3</v>
      </c>
    </row>
    <row r="515" spans="2:24">
      <c r="B515" s="14" t="s">
        <v>432</v>
      </c>
      <c r="C515" s="3" t="s">
        <v>433</v>
      </c>
      <c r="D515" s="9" t="s">
        <v>453</v>
      </c>
      <c r="E515" s="1">
        <v>3.2300000000000002E-2</v>
      </c>
      <c r="F515" s="1">
        <v>7.72</v>
      </c>
      <c r="G515" s="1">
        <v>63.73</v>
      </c>
      <c r="H515" s="1">
        <v>2.6264955314139344</v>
      </c>
      <c r="I515" s="1">
        <v>8.9599999999999999E-2</v>
      </c>
      <c r="J515" s="1">
        <v>13.13</v>
      </c>
      <c r="K515" s="1">
        <v>13.466650399353529</v>
      </c>
      <c r="L515" s="1">
        <v>0.1118</v>
      </c>
      <c r="M515" s="5"/>
      <c r="N515" s="1">
        <f t="shared" si="67"/>
        <v>100.90684593076746</v>
      </c>
      <c r="O515" s="7">
        <f t="shared" si="70"/>
        <v>0.84704604582059817</v>
      </c>
      <c r="P515" s="7">
        <f t="shared" si="71"/>
        <v>0.63477413278593364</v>
      </c>
      <c r="Q515" s="7">
        <v>1.0476559411733755E-3</v>
      </c>
      <c r="R515" s="7">
        <v>0.295113570707426</v>
      </c>
      <c r="S515" s="7">
        <v>1.6343139638124273</v>
      </c>
      <c r="T515" s="7">
        <v>6.4106212919437411E-2</v>
      </c>
      <c r="U515" s="7">
        <v>2.1854703391800743E-3</v>
      </c>
      <c r="V515" s="7">
        <v>0.63487675958077949</v>
      </c>
      <c r="W515" s="7">
        <v>0.36528491492601789</v>
      </c>
      <c r="X515" s="7">
        <v>3.0714517735591145E-3</v>
      </c>
    </row>
    <row r="516" spans="2:24">
      <c r="B516" s="14" t="s">
        <v>432</v>
      </c>
      <c r="C516" s="3" t="s">
        <v>433</v>
      </c>
      <c r="D516" s="9" t="s">
        <v>454</v>
      </c>
      <c r="E516" s="1">
        <v>4.2900000000000001E-2</v>
      </c>
      <c r="F516" s="1">
        <v>7.64</v>
      </c>
      <c r="G516" s="1">
        <v>63.61</v>
      </c>
      <c r="H516" s="1">
        <v>2.0791408149799304</v>
      </c>
      <c r="I516" s="1">
        <v>9.1800000000000007E-2</v>
      </c>
      <c r="J516" s="1">
        <v>12.4</v>
      </c>
      <c r="K516" s="1">
        <v>14.459166200360764</v>
      </c>
      <c r="L516" s="1">
        <v>9.0800000000000006E-2</v>
      </c>
      <c r="M516" s="5"/>
      <c r="N516" s="1">
        <f t="shared" si="67"/>
        <v>100.41380701534072</v>
      </c>
      <c r="O516" s="7">
        <f t="shared" si="70"/>
        <v>0.84814817892328365</v>
      </c>
      <c r="P516" s="7">
        <f t="shared" si="71"/>
        <v>0.60454468311797349</v>
      </c>
      <c r="Q516" s="7">
        <v>1.4046018313071059E-3</v>
      </c>
      <c r="R516" s="7">
        <v>0.29481190655420797</v>
      </c>
      <c r="S516" s="7">
        <v>1.6466327495837474</v>
      </c>
      <c r="T516" s="7">
        <v>5.122561011161153E-2</v>
      </c>
      <c r="U516" s="7">
        <v>2.2602650439097855E-3</v>
      </c>
      <c r="V516" s="7">
        <v>0.60523797402859159</v>
      </c>
      <c r="W516" s="7">
        <v>0.39590882442978276</v>
      </c>
      <c r="X516" s="7">
        <v>2.5180684168419547E-3</v>
      </c>
    </row>
    <row r="517" spans="2:24">
      <c r="B517" s="14" t="s">
        <v>432</v>
      </c>
      <c r="C517" s="3" t="s">
        <v>433</v>
      </c>
      <c r="D517" s="2" t="s">
        <v>461</v>
      </c>
      <c r="E517" s="1">
        <v>3.4799999999999998E-2</v>
      </c>
      <c r="F517" s="1">
        <v>9.44</v>
      </c>
      <c r="G517" s="1">
        <v>62.08</v>
      </c>
      <c r="H517" s="1">
        <v>2.2676976009008802</v>
      </c>
      <c r="I517" s="1">
        <v>0.1145</v>
      </c>
      <c r="J517" s="1">
        <v>10.64</v>
      </c>
      <c r="K517" s="1">
        <v>18.189500728108641</v>
      </c>
      <c r="L517" s="1">
        <v>0.14849999999999999</v>
      </c>
      <c r="M517" s="5"/>
      <c r="N517" s="1">
        <f t="shared" si="67"/>
        <v>102.91499832900952</v>
      </c>
      <c r="O517" s="7">
        <f t="shared" ref="O517:O529" si="72">S517/(S517+R517)</f>
        <v>0.81521290443806371</v>
      </c>
      <c r="P517" s="7">
        <f t="shared" ref="P517:P530" si="73">V517/(V517+W517)</f>
        <v>0.51045992423378017</v>
      </c>
      <c r="Q517" s="7">
        <v>1.1197539008953054E-3</v>
      </c>
      <c r="R517" s="7">
        <v>0.3579901333333067</v>
      </c>
      <c r="S517" s="7">
        <v>1.5793211937626743</v>
      </c>
      <c r="T517" s="7">
        <v>5.4908019377803541E-2</v>
      </c>
      <c r="U517" s="7">
        <v>2.7705728622123855E-3</v>
      </c>
      <c r="V517" s="7">
        <v>0.51037984261072011</v>
      </c>
      <c r="W517" s="7">
        <v>0.48946327607645157</v>
      </c>
      <c r="X517" s="7">
        <v>4.0472080759359277E-3</v>
      </c>
    </row>
    <row r="518" spans="2:24">
      <c r="B518" s="14" t="s">
        <v>432</v>
      </c>
      <c r="C518" s="3" t="s">
        <v>433</v>
      </c>
      <c r="D518" s="2" t="s">
        <v>462</v>
      </c>
      <c r="E518" s="1">
        <v>5.21E-2</v>
      </c>
      <c r="F518" s="1">
        <v>9.4700000000000006</v>
      </c>
      <c r="G518" s="1">
        <v>62</v>
      </c>
      <c r="H518" s="1">
        <v>2.1863910659852541</v>
      </c>
      <c r="I518" s="1">
        <v>0.1313</v>
      </c>
      <c r="J518" s="1">
        <v>10.84</v>
      </c>
      <c r="K518" s="1">
        <v>17.902661243527195</v>
      </c>
      <c r="L518" s="1">
        <v>9.7799999999999998E-2</v>
      </c>
      <c r="M518" s="5"/>
      <c r="N518" s="1">
        <f t="shared" si="67"/>
        <v>102.68025230951244</v>
      </c>
      <c r="O518" s="7">
        <f t="shared" si="72"/>
        <v>0.81453973636010168</v>
      </c>
      <c r="P518" s="7">
        <f t="shared" si="73"/>
        <v>0.51908159926303765</v>
      </c>
      <c r="Q518" s="7">
        <v>1.6772013425257963E-3</v>
      </c>
      <c r="R518" s="7">
        <v>0.35929665974474267</v>
      </c>
      <c r="S518" s="7">
        <v>1.5780275556590289</v>
      </c>
      <c r="T518" s="7">
        <v>5.2964224737665155E-2</v>
      </c>
      <c r="U518" s="7">
        <v>3.1785785867553579E-3</v>
      </c>
      <c r="V518" s="7">
        <v>0.52021791703142639</v>
      </c>
      <c r="W518" s="7">
        <v>0.481971175723936</v>
      </c>
      <c r="X518" s="7">
        <v>2.6666871739201791E-3</v>
      </c>
    </row>
    <row r="519" spans="2:24">
      <c r="B519" s="14" t="s">
        <v>432</v>
      </c>
      <c r="C519" s="3" t="s">
        <v>433</v>
      </c>
      <c r="D519" s="2" t="s">
        <v>463</v>
      </c>
      <c r="E519" s="1">
        <v>4.3400000000000001E-2</v>
      </c>
      <c r="F519" s="1">
        <v>7.74</v>
      </c>
      <c r="G519" s="1">
        <v>60.54</v>
      </c>
      <c r="H519" s="1">
        <v>3.5159527386090983</v>
      </c>
      <c r="I519" s="1">
        <v>0.1</v>
      </c>
      <c r="J519" s="1">
        <v>8.36</v>
      </c>
      <c r="K519" s="1">
        <v>20.786307010120666</v>
      </c>
      <c r="L519" s="1">
        <v>0.245</v>
      </c>
      <c r="M519" s="5"/>
      <c r="N519" s="1">
        <f t="shared" si="67"/>
        <v>101.33065974872976</v>
      </c>
      <c r="O519" s="7">
        <f t="shared" si="72"/>
        <v>0.83992628501768773</v>
      </c>
      <c r="P519" s="7">
        <f t="shared" si="73"/>
        <v>0.41756772563945127</v>
      </c>
      <c r="Q519" s="7">
        <v>1.4498061322582077E-3</v>
      </c>
      <c r="R519" s="7">
        <v>0.30473117496713442</v>
      </c>
      <c r="S519" s="7">
        <v>1.5989616018313948</v>
      </c>
      <c r="T519" s="7">
        <v>8.8383364332255354E-2</v>
      </c>
      <c r="U519" s="7">
        <v>2.5121233023496451E-3</v>
      </c>
      <c r="V519" s="7">
        <v>0.41632743023335139</v>
      </c>
      <c r="W519" s="7">
        <v>0.58070228415800751</v>
      </c>
      <c r="X519" s="7">
        <v>6.9322150432486358E-3</v>
      </c>
    </row>
    <row r="520" spans="2:24">
      <c r="B520" s="14" t="s">
        <v>432</v>
      </c>
      <c r="C520" s="3" t="s">
        <v>433</v>
      </c>
      <c r="D520" s="2" t="s">
        <v>464</v>
      </c>
      <c r="E520" s="1">
        <v>3.0599999999999999E-2</v>
      </c>
      <c r="F520" s="1">
        <v>9.6999999999999993</v>
      </c>
      <c r="G520" s="1">
        <v>61.91</v>
      </c>
      <c r="H520" s="1">
        <v>2.42760666674008</v>
      </c>
      <c r="I520" s="1">
        <v>6.8599999999999994E-2</v>
      </c>
      <c r="J520" s="1">
        <v>11.26</v>
      </c>
      <c r="K520" s="1">
        <v>17.215612789838524</v>
      </c>
      <c r="L520" s="1">
        <v>0.1</v>
      </c>
      <c r="M520" s="5"/>
      <c r="N520" s="1">
        <f t="shared" si="67"/>
        <v>102.7124194565786</v>
      </c>
      <c r="O520" s="7">
        <f t="shared" si="72"/>
        <v>0.81066437908900557</v>
      </c>
      <c r="P520" s="7">
        <f t="shared" si="73"/>
        <v>0.538302260899713</v>
      </c>
      <c r="Q520" s="7">
        <v>9.8121843242138566E-4</v>
      </c>
      <c r="R520" s="7">
        <v>0.36658249976406632</v>
      </c>
      <c r="S520" s="7">
        <v>1.569569281925205</v>
      </c>
      <c r="T520" s="7">
        <v>5.8577372914962567E-2</v>
      </c>
      <c r="U520" s="7">
        <v>1.6542042654614734E-3</v>
      </c>
      <c r="V520" s="7">
        <v>0.53825888513078401</v>
      </c>
      <c r="W520" s="7">
        <v>0.46166053603446144</v>
      </c>
      <c r="X520" s="7">
        <v>2.7160015326380769E-3</v>
      </c>
    </row>
    <row r="521" spans="2:24">
      <c r="B521" s="14" t="s">
        <v>432</v>
      </c>
      <c r="C521" s="3" t="s">
        <v>433</v>
      </c>
      <c r="D521" s="2" t="s">
        <v>465</v>
      </c>
      <c r="E521" s="1">
        <v>2.1600000000000001E-2</v>
      </c>
      <c r="F521" s="1">
        <v>9.41</v>
      </c>
      <c r="G521" s="1">
        <v>61.18</v>
      </c>
      <c r="H521" s="1">
        <v>2.3115983284213009</v>
      </c>
      <c r="I521" s="1">
        <v>0.1159</v>
      </c>
      <c r="J521" s="1">
        <v>10.5</v>
      </c>
      <c r="K521" s="1">
        <v>17.959998370075834</v>
      </c>
      <c r="L521" s="1">
        <v>0.1714</v>
      </c>
      <c r="M521" s="5"/>
      <c r="N521" s="1">
        <f t="shared" si="67"/>
        <v>101.67049669849713</v>
      </c>
      <c r="O521" s="7">
        <f t="shared" si="72"/>
        <v>0.8134863125233025</v>
      </c>
      <c r="P521" s="7">
        <f t="shared" si="73"/>
        <v>0.51032306979202813</v>
      </c>
      <c r="Q521" s="7">
        <v>7.0337310113831027E-4</v>
      </c>
      <c r="R521" s="7">
        <v>0.36114146101181765</v>
      </c>
      <c r="S521" s="7">
        <v>1.5751317739320674</v>
      </c>
      <c r="T521" s="7">
        <v>5.6643707810227539E-2</v>
      </c>
      <c r="U521" s="7">
        <v>2.8381555218056731E-3</v>
      </c>
      <c r="V521" s="7">
        <v>0.50971785777089129</v>
      </c>
      <c r="W521" s="7">
        <v>0.4890962032485654</v>
      </c>
      <c r="X521" s="7">
        <v>4.7274676034865159E-3</v>
      </c>
    </row>
    <row r="522" spans="2:24">
      <c r="B522" s="14" t="s">
        <v>432</v>
      </c>
      <c r="C522" s="3" t="s">
        <v>433</v>
      </c>
      <c r="D522" s="2" t="s">
        <v>466</v>
      </c>
      <c r="E522" s="1">
        <v>2.4199999999999999E-2</v>
      </c>
      <c r="F522" s="1">
        <v>9.48</v>
      </c>
      <c r="G522" s="1">
        <v>62.1</v>
      </c>
      <c r="H522" s="1">
        <v>1.4808652657621564</v>
      </c>
      <c r="I522" s="1">
        <v>0.12870000000000001</v>
      </c>
      <c r="J522" s="1">
        <v>10.59</v>
      </c>
      <c r="K522" s="1">
        <v>17.99750112741819</v>
      </c>
      <c r="L522" s="1">
        <v>0.1139</v>
      </c>
      <c r="M522" s="5"/>
      <c r="N522" s="1">
        <f t="shared" si="67"/>
        <v>101.91516639318036</v>
      </c>
      <c r="O522" s="7">
        <f t="shared" si="72"/>
        <v>0.81462374309596042</v>
      </c>
      <c r="P522" s="7">
        <f t="shared" si="73"/>
        <v>0.511934507832979</v>
      </c>
      <c r="Q522" s="7">
        <v>7.8536323190587457E-4</v>
      </c>
      <c r="R522" s="7">
        <v>0.36259286942178165</v>
      </c>
      <c r="S522" s="7">
        <v>1.593390466726162</v>
      </c>
      <c r="T522" s="7">
        <v>3.6164131808650524E-2</v>
      </c>
      <c r="U522" s="7">
        <v>3.1409027897971904E-3</v>
      </c>
      <c r="V522" s="7">
        <v>0.51234169987936706</v>
      </c>
      <c r="W522" s="7">
        <v>0.48845369882917411</v>
      </c>
      <c r="X522" s="7">
        <v>3.1308673131614589E-3</v>
      </c>
    </row>
    <row r="523" spans="2:24">
      <c r="B523" s="14" t="s">
        <v>432</v>
      </c>
      <c r="C523" s="3" t="s">
        <v>433</v>
      </c>
      <c r="D523" s="2" t="s">
        <v>467</v>
      </c>
      <c r="E523" s="1">
        <v>0.05</v>
      </c>
      <c r="F523" s="1">
        <v>9.69</v>
      </c>
      <c r="G523" s="1">
        <v>63.54</v>
      </c>
      <c r="H523" s="1">
        <v>1.5972653606265588</v>
      </c>
      <c r="I523" s="1">
        <v>8.4000000000000005E-2</v>
      </c>
      <c r="J523" s="1">
        <v>13.14</v>
      </c>
      <c r="K523" s="1">
        <v>14.292763040327335</v>
      </c>
      <c r="L523" s="1">
        <v>0.1351</v>
      </c>
      <c r="M523" s="5"/>
      <c r="N523" s="1">
        <f t="shared" si="67"/>
        <v>102.52912840095389</v>
      </c>
      <c r="O523" s="7">
        <f t="shared" si="72"/>
        <v>0.81477674942358913</v>
      </c>
      <c r="P523" s="7">
        <f t="shared" si="73"/>
        <v>0.62104299228742199</v>
      </c>
      <c r="Q523" s="7">
        <v>1.5851500714428575E-3</v>
      </c>
      <c r="R523" s="7">
        <v>0.3620594438674315</v>
      </c>
      <c r="S523" s="7">
        <v>1.5926597544011989</v>
      </c>
      <c r="T523" s="7">
        <v>3.8105244375731928E-2</v>
      </c>
      <c r="U523" s="7">
        <v>2.0026286063765425E-3</v>
      </c>
      <c r="V523" s="7">
        <v>0.62101814701619984</v>
      </c>
      <c r="W523" s="7">
        <v>0.37894184726514502</v>
      </c>
      <c r="X523" s="7">
        <v>3.6277843964732173E-3</v>
      </c>
    </row>
    <row r="524" spans="2:24">
      <c r="B524" s="14" t="s">
        <v>432</v>
      </c>
      <c r="C524" s="3" t="s">
        <v>433</v>
      </c>
      <c r="D524" s="2" t="s">
        <v>468</v>
      </c>
      <c r="E524" s="1">
        <v>1.24E-2</v>
      </c>
      <c r="F524" s="1">
        <v>9.9700000000000006</v>
      </c>
      <c r="G524" s="1">
        <v>62.72</v>
      </c>
      <c r="H524" s="1">
        <v>2.1151749073974266</v>
      </c>
      <c r="I524" s="1">
        <v>6.1699999999999998E-2</v>
      </c>
      <c r="J524" s="1">
        <v>12.99</v>
      </c>
      <c r="K524" s="1">
        <v>14.466742327216505</v>
      </c>
      <c r="L524" s="1">
        <v>0.1411</v>
      </c>
      <c r="M524" s="5"/>
      <c r="N524" s="1">
        <f t="shared" si="67"/>
        <v>102.47711723461393</v>
      </c>
      <c r="O524" s="7">
        <f t="shared" si="72"/>
        <v>0.80843558493247525</v>
      </c>
      <c r="P524" s="7">
        <f t="shared" si="73"/>
        <v>0.61547779026851224</v>
      </c>
      <c r="Q524" s="7">
        <v>3.93349987829338E-4</v>
      </c>
      <c r="R524" s="7">
        <v>0.37274200492378401</v>
      </c>
      <c r="S524" s="7">
        <v>1.5730369373312048</v>
      </c>
      <c r="T524" s="7">
        <v>5.0490659010242744E-2</v>
      </c>
      <c r="U524" s="7">
        <v>1.4718493795552645E-3</v>
      </c>
      <c r="V524" s="7">
        <v>0.61429241450747007</v>
      </c>
      <c r="W524" s="7">
        <v>0.38378164148645133</v>
      </c>
      <c r="X524" s="7">
        <v>3.791143373462205E-3</v>
      </c>
    </row>
    <row r="525" spans="2:24">
      <c r="B525" s="14" t="s">
        <v>432</v>
      </c>
      <c r="C525" s="3" t="s">
        <v>433</v>
      </c>
      <c r="D525" s="2" t="s">
        <v>469</v>
      </c>
      <c r="E525" s="1">
        <v>2.0299999999999999E-2</v>
      </c>
      <c r="F525" s="1">
        <v>9.69</v>
      </c>
      <c r="G525" s="1">
        <v>62.91</v>
      </c>
      <c r="H525" s="1">
        <v>1.3144838898828282</v>
      </c>
      <c r="I525" s="1">
        <v>6.8699999999999997E-2</v>
      </c>
      <c r="J525" s="1">
        <v>12.6</v>
      </c>
      <c r="K525" s="1">
        <v>14.757212921531828</v>
      </c>
      <c r="L525" s="1">
        <v>0.11</v>
      </c>
      <c r="M525" s="5"/>
      <c r="N525" s="1">
        <f t="shared" si="67"/>
        <v>101.47069681141465</v>
      </c>
      <c r="O525" s="7">
        <f t="shared" si="72"/>
        <v>0.81326823254325242</v>
      </c>
      <c r="P525" s="7">
        <f t="shared" si="73"/>
        <v>0.60349155367586904</v>
      </c>
      <c r="Q525" s="7">
        <v>6.5176693807680527E-4</v>
      </c>
      <c r="R525" s="7">
        <v>0.36667034587129416</v>
      </c>
      <c r="S525" s="7">
        <v>1.5969502574426302</v>
      </c>
      <c r="T525" s="7">
        <v>3.1758417512167014E-2</v>
      </c>
      <c r="U525" s="7">
        <v>1.6587226488770854E-3</v>
      </c>
      <c r="V525" s="7">
        <v>0.60308062906350557</v>
      </c>
      <c r="W525" s="7">
        <v>0.39623845898360871</v>
      </c>
      <c r="X525" s="7">
        <v>2.9914015398407692E-3</v>
      </c>
    </row>
    <row r="526" spans="2:24">
      <c r="B526" s="14" t="s">
        <v>432</v>
      </c>
      <c r="C526" s="3" t="s">
        <v>433</v>
      </c>
      <c r="D526" s="2" t="s">
        <v>470</v>
      </c>
      <c r="E526" s="1">
        <v>0</v>
      </c>
      <c r="F526" s="1">
        <v>9.3742624262426251</v>
      </c>
      <c r="G526" s="1">
        <v>59.524112411241134</v>
      </c>
      <c r="H526" s="1">
        <v>2.8130108247439591</v>
      </c>
      <c r="I526" s="1">
        <v>0.15705570557055706</v>
      </c>
      <c r="J526" s="1">
        <v>12.42703270327033</v>
      </c>
      <c r="K526" s="1">
        <v>13.969486951121128</v>
      </c>
      <c r="L526" s="1">
        <v>0.16687168716871689</v>
      </c>
      <c r="M526" s="5"/>
      <c r="N526" s="1">
        <f t="shared" si="67"/>
        <v>98.431832709358446</v>
      </c>
      <c r="O526" s="7">
        <f t="shared" si="72"/>
        <v>0.8098738468505664</v>
      </c>
      <c r="P526" s="7">
        <f t="shared" si="73"/>
        <v>0.61326764040394155</v>
      </c>
      <c r="Q526" s="7">
        <v>0</v>
      </c>
      <c r="R526" s="7">
        <v>0.36545422532050342</v>
      </c>
      <c r="S526" s="7">
        <v>1.5567128162293626</v>
      </c>
      <c r="T526" s="7">
        <v>7.0019476364911348E-2</v>
      </c>
      <c r="U526" s="7">
        <v>3.9067410426112531E-3</v>
      </c>
      <c r="V526" s="7">
        <v>0.61279631420310376</v>
      </c>
      <c r="W526" s="7">
        <v>0.38643513684732611</v>
      </c>
      <c r="X526" s="7">
        <v>4.6752899921811307E-3</v>
      </c>
    </row>
    <row r="527" spans="2:24">
      <c r="B527" s="14" t="s">
        <v>432</v>
      </c>
      <c r="C527" s="3" t="s">
        <v>433</v>
      </c>
      <c r="D527" s="2" t="s">
        <v>470</v>
      </c>
      <c r="E527" s="1">
        <v>0</v>
      </c>
      <c r="F527" s="1">
        <v>8.9970359999999996</v>
      </c>
      <c r="G527" s="1">
        <v>58.643688000000004</v>
      </c>
      <c r="H527" s="1">
        <v>3.8971777756314721</v>
      </c>
      <c r="I527" s="1">
        <v>0.22714800000000004</v>
      </c>
      <c r="J527" s="1">
        <v>11.278392000000002</v>
      </c>
      <c r="K527" s="1">
        <v>15.257676523973885</v>
      </c>
      <c r="L527" s="1">
        <v>0.84933599999999998</v>
      </c>
      <c r="M527" s="5"/>
      <c r="N527" s="1">
        <f t="shared" si="67"/>
        <v>99.150454299605357</v>
      </c>
      <c r="O527" s="7">
        <f t="shared" si="72"/>
        <v>0.81387099261866369</v>
      </c>
      <c r="P527" s="7">
        <f t="shared" si="73"/>
        <v>0.56853483036374175</v>
      </c>
      <c r="Q527" s="7">
        <v>0</v>
      </c>
      <c r="R527" s="7">
        <v>0.35202563658767039</v>
      </c>
      <c r="S527" s="7">
        <v>1.5392735302662599</v>
      </c>
      <c r="T527" s="7">
        <v>9.735911700187927E-2</v>
      </c>
      <c r="U527" s="7">
        <v>5.6708580720950877E-3</v>
      </c>
      <c r="V527" s="7">
        <v>0.55818073388780065</v>
      </c>
      <c r="W527" s="7">
        <v>0.42360737139096183</v>
      </c>
      <c r="X527" s="7">
        <v>2.3882752793333118E-2</v>
      </c>
    </row>
    <row r="528" spans="2:24">
      <c r="B528" s="14" t="s">
        <v>432</v>
      </c>
      <c r="C528" s="3" t="s">
        <v>433</v>
      </c>
      <c r="D528" s="2" t="s">
        <v>471</v>
      </c>
      <c r="E528" s="1">
        <v>0</v>
      </c>
      <c r="F528" s="1">
        <v>9.5468806880688071</v>
      </c>
      <c r="G528" s="1">
        <v>60.347797779777984</v>
      </c>
      <c r="H528" s="1">
        <v>2.5046319683254521</v>
      </c>
      <c r="I528" s="1">
        <v>0.21832783278327833</v>
      </c>
      <c r="J528" s="1">
        <v>12.663014301430144</v>
      </c>
      <c r="K528" s="1">
        <v>14.200283973252828</v>
      </c>
      <c r="L528" s="1">
        <v>0</v>
      </c>
      <c r="M528" s="5"/>
      <c r="N528" s="1">
        <f t="shared" si="67"/>
        <v>99.480936543638478</v>
      </c>
      <c r="O528" s="7">
        <f t="shared" si="72"/>
        <v>0.80917942233638329</v>
      </c>
      <c r="P528" s="7">
        <f t="shared" si="73"/>
        <v>0.61384257628654004</v>
      </c>
      <c r="Q528" s="7">
        <v>0</v>
      </c>
      <c r="R528" s="7">
        <v>0.36783528953364392</v>
      </c>
      <c r="S528" s="7">
        <v>1.559814726189886</v>
      </c>
      <c r="T528" s="7">
        <v>6.1615133212477247E-2</v>
      </c>
      <c r="U528" s="7">
        <v>5.3674255319963943E-3</v>
      </c>
      <c r="V528" s="7">
        <v>0.6171373306031267</v>
      </c>
      <c r="W528" s="7">
        <v>0.38823009492886951</v>
      </c>
      <c r="X528" s="7">
        <v>0</v>
      </c>
    </row>
    <row r="529" spans="2:30">
      <c r="B529" s="14" t="s">
        <v>432</v>
      </c>
      <c r="C529" s="3" t="s">
        <v>433</v>
      </c>
      <c r="D529" s="2" t="s">
        <v>471</v>
      </c>
      <c r="E529" s="1">
        <v>0</v>
      </c>
      <c r="F529" s="1">
        <v>9.1547249999999991</v>
      </c>
      <c r="G529" s="1">
        <v>59.193956999999997</v>
      </c>
      <c r="H529" s="1">
        <v>4.2173669391125879</v>
      </c>
      <c r="I529" s="1">
        <v>0.178146</v>
      </c>
      <c r="J529" s="1">
        <v>12.777027</v>
      </c>
      <c r="K529" s="1">
        <v>13.693165788931982</v>
      </c>
      <c r="L529" s="1">
        <v>0.178146</v>
      </c>
      <c r="M529" s="5"/>
      <c r="N529" s="1">
        <f t="shared" si="67"/>
        <v>99.392533728044569</v>
      </c>
      <c r="O529" s="7">
        <f t="shared" si="72"/>
        <v>0.81265067302175964</v>
      </c>
      <c r="P529" s="7">
        <f t="shared" si="73"/>
        <v>0.62453023505034122</v>
      </c>
      <c r="Q529" s="7">
        <v>0</v>
      </c>
      <c r="R529" s="7">
        <v>0.35356984172805811</v>
      </c>
      <c r="S529" s="7">
        <v>1.5336525328104078</v>
      </c>
      <c r="T529" s="7">
        <v>0.10399749419851467</v>
      </c>
      <c r="U529" s="7">
        <v>4.390065631509156E-3</v>
      </c>
      <c r="V529" s="7">
        <v>0.62418387716637691</v>
      </c>
      <c r="W529" s="7">
        <v>0.3752615333765788</v>
      </c>
      <c r="X529" s="7">
        <v>4.9446550885544676E-3</v>
      </c>
    </row>
    <row r="530" spans="2:30">
      <c r="B530" s="14" t="s">
        <v>432</v>
      </c>
      <c r="C530" s="3" t="s">
        <v>433</v>
      </c>
      <c r="D530" s="2" t="s">
        <v>472</v>
      </c>
      <c r="E530" s="1">
        <v>0</v>
      </c>
      <c r="F530" s="1">
        <v>9.2851199999999992</v>
      </c>
      <c r="G530" s="1">
        <v>60.452479999999994</v>
      </c>
      <c r="H530" s="1">
        <v>2.9287063933764537</v>
      </c>
      <c r="I530" s="1">
        <v>0.14879999999999999</v>
      </c>
      <c r="J530" s="1">
        <v>12.80672</v>
      </c>
      <c r="K530" s="1">
        <v>13.613677737984927</v>
      </c>
      <c r="L530" s="1">
        <v>0.25792000000000004</v>
      </c>
      <c r="M530" s="5"/>
      <c r="N530" s="1">
        <f t="shared" si="67"/>
        <v>99.493424131361365</v>
      </c>
      <c r="O530" s="7">
        <f>S530/(S530+R530)</f>
        <v>0.81369819623597894</v>
      </c>
      <c r="P530" s="7">
        <f t="shared" si="73"/>
        <v>0.62643778323482446</v>
      </c>
      <c r="Q530" s="7">
        <v>0</v>
      </c>
      <c r="R530" s="7">
        <v>0.35781527605661673</v>
      </c>
      <c r="S530" s="7">
        <v>1.5628063648902573</v>
      </c>
      <c r="T530" s="7">
        <v>7.2060748198816249E-2</v>
      </c>
      <c r="U530" s="7">
        <v>3.6588054271552151E-3</v>
      </c>
      <c r="V530" s="7">
        <v>0.62425509293373604</v>
      </c>
      <c r="W530" s="7">
        <v>0.37226061802830507</v>
      </c>
      <c r="X530" s="7">
        <v>7.143094465113296E-3</v>
      </c>
    </row>
    <row r="531" spans="2:30">
      <c r="B531" s="14" t="s">
        <v>432</v>
      </c>
      <c r="C531" s="3" t="s">
        <v>433</v>
      </c>
      <c r="D531" s="2" t="s">
        <v>473</v>
      </c>
      <c r="E531" s="1">
        <v>1.5100000000000001E-2</v>
      </c>
      <c r="F531" s="1">
        <v>8.42</v>
      </c>
      <c r="G531" s="1">
        <v>63.7</v>
      </c>
      <c r="H531" s="1">
        <v>1.0429210700542102</v>
      </c>
      <c r="I531" s="1">
        <v>7.6100000000000001E-2</v>
      </c>
      <c r="J531" s="1">
        <v>11.99</v>
      </c>
      <c r="K531" s="1">
        <v>15.191568137109476</v>
      </c>
      <c r="L531" s="1">
        <v>0.1133</v>
      </c>
      <c r="M531" s="5"/>
      <c r="N531" s="1">
        <f t="shared" ref="N531:N557" si="74">SUM(E531:M531)</f>
        <v>100.54898920716367</v>
      </c>
      <c r="O531" s="7">
        <f t="shared" ref="O531:O544" si="75">S531/(S531+R531)</f>
        <v>0.83539442523080487</v>
      </c>
      <c r="P531" s="7">
        <f t="shared" ref="P531:P544" si="76">V531/(V531+W531)</f>
        <v>0.58453111462650131</v>
      </c>
      <c r="Q531" s="7">
        <v>4.9333185713173013E-4</v>
      </c>
      <c r="R531" s="7">
        <v>0.32421270377886663</v>
      </c>
      <c r="S531" s="7">
        <v>1.6454210964947125</v>
      </c>
      <c r="T531" s="7">
        <v>2.564017310716693E-2</v>
      </c>
      <c r="U531" s="7">
        <v>1.8696814524954419E-3</v>
      </c>
      <c r="V531" s="7">
        <v>0.58396920075392733</v>
      </c>
      <c r="W531" s="7">
        <v>0.41506949221123146</v>
      </c>
      <c r="X531" s="7">
        <v>3.1352910514889929E-3</v>
      </c>
    </row>
    <row r="532" spans="2:30">
      <c r="B532" s="14" t="s">
        <v>432</v>
      </c>
      <c r="C532" s="3" t="s">
        <v>433</v>
      </c>
      <c r="D532" s="2" t="s">
        <v>474</v>
      </c>
      <c r="E532" s="1">
        <v>4.6199999999999998E-2</v>
      </c>
      <c r="F532" s="1">
        <v>8.34</v>
      </c>
      <c r="G532" s="1">
        <v>63.46</v>
      </c>
      <c r="H532" s="1">
        <v>0.81906125476250968</v>
      </c>
      <c r="I532" s="1">
        <v>0.1094</v>
      </c>
      <c r="J532" s="1">
        <v>10.65</v>
      </c>
      <c r="K532" s="1">
        <v>17.482999663926361</v>
      </c>
      <c r="L532" s="1">
        <v>2.9499999999999998E-2</v>
      </c>
      <c r="M532" s="5"/>
      <c r="N532" s="1">
        <f t="shared" si="74"/>
        <v>100.93716091868887</v>
      </c>
      <c r="O532" s="7">
        <f t="shared" si="75"/>
        <v>0.83618657798861229</v>
      </c>
      <c r="P532" s="7">
        <f t="shared" si="76"/>
        <v>0.52058855029589668</v>
      </c>
      <c r="Q532" s="7">
        <v>1.5178347976827059E-3</v>
      </c>
      <c r="R532" s="7">
        <v>0.3229269590589931</v>
      </c>
      <c r="S532" s="7">
        <v>1.6483825654837783</v>
      </c>
      <c r="T532" s="7">
        <v>2.0249122584865553E-2</v>
      </c>
      <c r="U532" s="7">
        <v>2.7028416384995758E-3</v>
      </c>
      <c r="V532" s="7">
        <v>0.52160372348432471</v>
      </c>
      <c r="W532" s="7">
        <v>0.48034632552818424</v>
      </c>
      <c r="X532" s="7">
        <v>8.2090005512848148E-4</v>
      </c>
      <c r="AB532" s="7"/>
      <c r="AC532" s="7"/>
      <c r="AD532" s="7"/>
    </row>
    <row r="533" spans="2:30">
      <c r="B533" s="14" t="s">
        <v>432</v>
      </c>
      <c r="C533" s="3" t="s">
        <v>433</v>
      </c>
      <c r="D533" s="2" t="s">
        <v>475</v>
      </c>
      <c r="E533" s="1">
        <v>0</v>
      </c>
      <c r="F533" s="1">
        <v>8.31</v>
      </c>
      <c r="G533" s="1">
        <v>63.18</v>
      </c>
      <c r="H533" s="1">
        <v>1.5261768468332819</v>
      </c>
      <c r="I533" s="1">
        <v>4.7600000000000003E-2</v>
      </c>
      <c r="J533" s="1">
        <v>12.07</v>
      </c>
      <c r="K533" s="1">
        <v>14.86672926782494</v>
      </c>
      <c r="L533" s="1">
        <v>0.1019</v>
      </c>
      <c r="M533" s="5"/>
      <c r="N533" s="1">
        <f t="shared" si="74"/>
        <v>100.10240611465822</v>
      </c>
      <c r="O533" s="7">
        <f t="shared" si="75"/>
        <v>0.83607444616089732</v>
      </c>
      <c r="P533" s="7">
        <f t="shared" si="76"/>
        <v>0.59137853963650422</v>
      </c>
      <c r="Q533" s="7">
        <v>0</v>
      </c>
      <c r="R533" s="7">
        <v>0.32129023093556897</v>
      </c>
      <c r="S533" s="7">
        <v>1.6386862547984613</v>
      </c>
      <c r="T533" s="7">
        <v>3.7674971505873067E-2</v>
      </c>
      <c r="U533" s="7">
        <v>1.1742713800480648E-3</v>
      </c>
      <c r="V533" s="7">
        <v>0.59027799020463978</v>
      </c>
      <c r="W533" s="7">
        <v>0.40786101999254981</v>
      </c>
      <c r="X533" s="7">
        <v>2.8313965430962359E-3</v>
      </c>
      <c r="AB533" s="7"/>
      <c r="AC533" s="7"/>
      <c r="AD533" s="7"/>
    </row>
    <row r="534" spans="2:30">
      <c r="B534" s="14" t="s">
        <v>432</v>
      </c>
      <c r="C534" s="3" t="s">
        <v>433</v>
      </c>
      <c r="D534" s="2" t="s">
        <v>476</v>
      </c>
      <c r="E534" s="1">
        <v>4.5100000000000001E-2</v>
      </c>
      <c r="F534" s="1">
        <v>8.2799999999999994</v>
      </c>
      <c r="G534" s="1">
        <v>63.4</v>
      </c>
      <c r="H534" s="1">
        <v>0.7376754627313995</v>
      </c>
      <c r="I534" s="1">
        <v>4.7500000000000001E-2</v>
      </c>
      <c r="J534" s="1">
        <v>11.31</v>
      </c>
      <c r="K534" s="1">
        <v>15.936231495770173</v>
      </c>
      <c r="L534" s="1">
        <v>0.11650000000000001</v>
      </c>
      <c r="M534" s="5"/>
      <c r="N534" s="1">
        <f t="shared" si="74"/>
        <v>99.873006958501577</v>
      </c>
      <c r="O534" s="7">
        <f t="shared" si="75"/>
        <v>0.83704421404704366</v>
      </c>
      <c r="P534" s="7">
        <f t="shared" si="76"/>
        <v>0.55852103965570588</v>
      </c>
      <c r="Q534" s="7">
        <v>1.488412079716069E-3</v>
      </c>
      <c r="R534" s="7">
        <v>0.32205697070710337</v>
      </c>
      <c r="S534" s="7">
        <v>1.6542887529119277</v>
      </c>
      <c r="T534" s="7">
        <v>1.831973889307914E-2</v>
      </c>
      <c r="U534" s="7">
        <v>1.1788566642293077E-3</v>
      </c>
      <c r="V534" s="7">
        <v>0.55643929876000853</v>
      </c>
      <c r="W534" s="7">
        <v>0.43983346314528937</v>
      </c>
      <c r="X534" s="7">
        <v>3.2565541853780394E-3</v>
      </c>
      <c r="AB534" s="7"/>
      <c r="AC534" s="7"/>
      <c r="AD534" s="7"/>
    </row>
    <row r="535" spans="2:30">
      <c r="B535" s="14" t="s">
        <v>432</v>
      </c>
      <c r="C535" s="3" t="s">
        <v>433</v>
      </c>
      <c r="D535" s="2" t="s">
        <v>477</v>
      </c>
      <c r="E535" s="1">
        <v>1.0500000000000001E-2</v>
      </c>
      <c r="F535" s="1">
        <v>8.24</v>
      </c>
      <c r="G535" s="1">
        <v>63.5</v>
      </c>
      <c r="H535" s="1">
        <v>1.0079659072092679</v>
      </c>
      <c r="I535" s="1">
        <v>7.2499999999999995E-2</v>
      </c>
      <c r="J535" s="1">
        <v>11.37</v>
      </c>
      <c r="K535" s="1">
        <v>15.923021177543802</v>
      </c>
      <c r="L535" s="1">
        <v>0.12859999999999999</v>
      </c>
      <c r="M535" s="5"/>
      <c r="N535" s="1">
        <f t="shared" si="74"/>
        <v>100.25258708475309</v>
      </c>
      <c r="O535" s="7">
        <f t="shared" si="75"/>
        <v>0.83791783520764795</v>
      </c>
      <c r="P535" s="7">
        <f t="shared" si="76"/>
        <v>0.56002961184927558</v>
      </c>
      <c r="Q535" s="7">
        <v>3.4536513308914494E-4</v>
      </c>
      <c r="R535" s="7">
        <v>0.31942737006197464</v>
      </c>
      <c r="S535" s="7">
        <v>1.6513469620257157</v>
      </c>
      <c r="T535" s="7">
        <v>2.4948378948689509E-2</v>
      </c>
      <c r="U535" s="7">
        <v>1.7932793487212965E-3</v>
      </c>
      <c r="V535" s="7">
        <v>0.55751711183889263</v>
      </c>
      <c r="W535" s="7">
        <v>0.43799651823133451</v>
      </c>
      <c r="X535" s="7">
        <v>3.5827450056452981E-3</v>
      </c>
      <c r="AB535" s="7"/>
      <c r="AC535" s="7"/>
      <c r="AD535" s="7"/>
    </row>
    <row r="536" spans="2:30">
      <c r="B536" s="14" t="s">
        <v>432</v>
      </c>
      <c r="C536" s="3" t="s">
        <v>433</v>
      </c>
      <c r="D536" s="2" t="s">
        <v>478</v>
      </c>
      <c r="E536" s="1">
        <v>4.4200000000000003E-2</v>
      </c>
      <c r="F536" s="1">
        <v>8.65</v>
      </c>
      <c r="G536" s="1">
        <v>63.64</v>
      </c>
      <c r="H536" s="1">
        <v>0.79434549944234689</v>
      </c>
      <c r="I536" s="1">
        <v>0.13689999999999999</v>
      </c>
      <c r="J536" s="1">
        <v>11.08</v>
      </c>
      <c r="K536" s="1">
        <v>16.945239172719333</v>
      </c>
      <c r="L536" s="1">
        <v>7.7100000000000002E-2</v>
      </c>
      <c r="M536" s="5"/>
      <c r="N536" s="1">
        <f t="shared" si="74"/>
        <v>101.36778467216166</v>
      </c>
      <c r="O536" s="7">
        <f t="shared" si="75"/>
        <v>0.83152303553713636</v>
      </c>
      <c r="P536" s="7">
        <f t="shared" si="76"/>
        <v>0.53823138634375811</v>
      </c>
      <c r="Q536" s="7">
        <v>1.4396779101640267E-3</v>
      </c>
      <c r="R536" s="7">
        <v>0.33205872945982412</v>
      </c>
      <c r="S536" s="7">
        <v>1.6388856694880674</v>
      </c>
      <c r="T536" s="7">
        <v>1.9469724604365801E-2</v>
      </c>
      <c r="U536" s="7">
        <v>3.3532603137071361E-3</v>
      </c>
      <c r="V536" s="7">
        <v>0.53801127559036255</v>
      </c>
      <c r="W536" s="7">
        <v>0.46157977249977067</v>
      </c>
      <c r="X536" s="7">
        <v>2.1270768892271289E-3</v>
      </c>
      <c r="AB536" s="7"/>
      <c r="AC536" s="7"/>
      <c r="AD536" s="7"/>
    </row>
    <row r="537" spans="2:30">
      <c r="B537" s="14" t="s">
        <v>432</v>
      </c>
      <c r="C537" s="3" t="s">
        <v>433</v>
      </c>
      <c r="D537" s="2" t="s">
        <v>479</v>
      </c>
      <c r="E537" s="1">
        <v>1.11E-2</v>
      </c>
      <c r="F537" s="1">
        <v>8.67</v>
      </c>
      <c r="G537" s="1">
        <v>63.72</v>
      </c>
      <c r="H537" s="1">
        <v>0.58021609630293913</v>
      </c>
      <c r="I537" s="1">
        <v>8.8200000000000001E-2</v>
      </c>
      <c r="J537" s="1">
        <v>11.92</v>
      </c>
      <c r="K537" s="1">
        <v>15.317915167535803</v>
      </c>
      <c r="L537" s="1">
        <v>0.1081</v>
      </c>
      <c r="M537" s="5"/>
      <c r="N537" s="1">
        <f t="shared" si="74"/>
        <v>100.41553126383873</v>
      </c>
      <c r="O537" s="7">
        <f t="shared" si="75"/>
        <v>0.83137544026268606</v>
      </c>
      <c r="P537" s="7">
        <f t="shared" si="76"/>
        <v>0.58109362812195975</v>
      </c>
      <c r="Q537" s="7">
        <v>3.6281109648611613E-4</v>
      </c>
      <c r="R537" s="7">
        <v>0.3339891840112626</v>
      </c>
      <c r="S537" s="7">
        <v>1.6466783090962436</v>
      </c>
      <c r="T537" s="7">
        <v>1.427100810969506E-2</v>
      </c>
      <c r="U537" s="7">
        <v>2.1679382949135453E-3</v>
      </c>
      <c r="V537" s="7">
        <v>0.5808210980967291</v>
      </c>
      <c r="W537" s="7">
        <v>0.41870990687038528</v>
      </c>
      <c r="X537" s="7">
        <v>2.9927401891907137E-3</v>
      </c>
      <c r="AB537" s="7"/>
      <c r="AC537" s="7"/>
      <c r="AD537" s="7"/>
    </row>
    <row r="538" spans="2:30">
      <c r="B538" s="14" t="s">
        <v>432</v>
      </c>
      <c r="C538" s="3" t="s">
        <v>433</v>
      </c>
      <c r="D538" s="2" t="s">
        <v>480</v>
      </c>
      <c r="E538" s="1">
        <v>2.9399999999999999E-2</v>
      </c>
      <c r="F538" s="1">
        <v>8.36</v>
      </c>
      <c r="G538" s="1">
        <v>63.46</v>
      </c>
      <c r="H538" s="1">
        <v>0.94577950838725122</v>
      </c>
      <c r="I538" s="1">
        <v>5.11E-2</v>
      </c>
      <c r="J538" s="1">
        <v>11.12</v>
      </c>
      <c r="K538" s="1">
        <v>16.44897718396523</v>
      </c>
      <c r="L538" s="1">
        <v>8.0299999999999996E-2</v>
      </c>
      <c r="M538" s="5"/>
      <c r="N538" s="1">
        <f t="shared" si="74"/>
        <v>100.49555669235248</v>
      </c>
      <c r="O538" s="7">
        <f t="shared" si="75"/>
        <v>0.83585822116481046</v>
      </c>
      <c r="P538" s="7">
        <f t="shared" si="76"/>
        <v>0.54650317616295963</v>
      </c>
      <c r="Q538" s="7">
        <v>9.659322655276221E-4</v>
      </c>
      <c r="R538" s="7">
        <v>0.32371389621930569</v>
      </c>
      <c r="S538" s="7">
        <v>1.6484463820261148</v>
      </c>
      <c r="T538" s="7">
        <v>2.3382801376937934E-2</v>
      </c>
      <c r="U538" s="7">
        <v>1.2625279232931488E-3</v>
      </c>
      <c r="V538" s="7">
        <v>0.54464393982258541</v>
      </c>
      <c r="W538" s="7">
        <v>0.45195400064424202</v>
      </c>
      <c r="X538" s="7">
        <v>2.2346042857379705E-3</v>
      </c>
      <c r="AB538" s="7"/>
      <c r="AC538" s="7"/>
      <c r="AD538" s="7"/>
    </row>
    <row r="539" spans="2:30">
      <c r="B539" s="14" t="s">
        <v>432</v>
      </c>
      <c r="C539" s="3" t="s">
        <v>433</v>
      </c>
      <c r="D539" s="2" t="s">
        <v>481</v>
      </c>
      <c r="E539" s="1">
        <v>3.0200000000000001E-2</v>
      </c>
      <c r="F539" s="1">
        <v>8.5299999999999994</v>
      </c>
      <c r="G539" s="1">
        <v>63.75</v>
      </c>
      <c r="H539" s="1">
        <v>1.6348119827038592</v>
      </c>
      <c r="I539" s="1">
        <v>0.1527</v>
      </c>
      <c r="J539" s="1">
        <v>12.29</v>
      </c>
      <c r="K539" s="1">
        <v>15.118978176340056</v>
      </c>
      <c r="L539" s="1">
        <v>2.6200000000000001E-2</v>
      </c>
      <c r="M539" s="5"/>
      <c r="N539" s="1">
        <f t="shared" si="74"/>
        <v>101.5328901590439</v>
      </c>
      <c r="O539" s="7">
        <f t="shared" si="75"/>
        <v>0.83371062980987587</v>
      </c>
      <c r="P539" s="7">
        <f t="shared" si="76"/>
        <v>0.59167763993318956</v>
      </c>
      <c r="Q539" s="7">
        <v>9.7456482951121138E-4</v>
      </c>
      <c r="R539" s="7">
        <v>0.32442069117077404</v>
      </c>
      <c r="S539" s="7">
        <v>1.6265199540421658</v>
      </c>
      <c r="T539" s="7">
        <v>3.9698939121975307E-2</v>
      </c>
      <c r="U539" s="7">
        <v>3.7056430030311741E-3</v>
      </c>
      <c r="V539" s="7">
        <v>0.59124056020561655</v>
      </c>
      <c r="W539" s="7">
        <v>0.40802072719469423</v>
      </c>
      <c r="X539" s="7">
        <v>7.1612827589596082E-4</v>
      </c>
      <c r="AB539" s="7"/>
      <c r="AC539" s="7"/>
      <c r="AD539" s="7"/>
    </row>
    <row r="540" spans="2:30">
      <c r="B540" s="14" t="s">
        <v>432</v>
      </c>
      <c r="C540" s="3" t="s">
        <v>433</v>
      </c>
      <c r="D540" s="2" t="s">
        <v>482</v>
      </c>
      <c r="E540" s="1">
        <v>5.7999999999999996E-3</v>
      </c>
      <c r="F540" s="1">
        <v>8.41</v>
      </c>
      <c r="G540" s="1">
        <v>63.71</v>
      </c>
      <c r="H540" s="1">
        <v>1.1831062568999069</v>
      </c>
      <c r="I540" s="1">
        <v>0.1153</v>
      </c>
      <c r="J540" s="1">
        <v>11.08</v>
      </c>
      <c r="K540" s="1">
        <v>16.81542796234589</v>
      </c>
      <c r="L540" s="1">
        <v>0.1212</v>
      </c>
      <c r="M540" s="5"/>
      <c r="N540" s="1">
        <f t="shared" si="74"/>
        <v>101.4408342192458</v>
      </c>
      <c r="O540" s="7">
        <f t="shared" si="75"/>
        <v>0.8355793385752881</v>
      </c>
      <c r="P540" s="7">
        <f t="shared" si="76"/>
        <v>0.54014210586307554</v>
      </c>
      <c r="Q540" s="7">
        <v>1.8905327197809725E-4</v>
      </c>
      <c r="R540" s="7">
        <v>0.32307839973752212</v>
      </c>
      <c r="S540" s="7">
        <v>1.6418717284156812</v>
      </c>
      <c r="T540" s="7">
        <v>2.901932145427466E-2</v>
      </c>
      <c r="U540" s="7">
        <v>2.8262219242836091E-3</v>
      </c>
      <c r="V540" s="7">
        <v>0.53839932974465421</v>
      </c>
      <c r="W540" s="7">
        <v>0.45837415615932536</v>
      </c>
      <c r="X540" s="7">
        <v>3.34614351418207E-3</v>
      </c>
    </row>
    <row r="541" spans="2:30">
      <c r="B541" s="14" t="s">
        <v>432</v>
      </c>
      <c r="C541" s="3" t="s">
        <v>433</v>
      </c>
      <c r="D541" s="2" t="s">
        <v>483</v>
      </c>
      <c r="E541" s="1">
        <v>4.41E-2</v>
      </c>
      <c r="F541" s="1">
        <v>8.3000000000000007</v>
      </c>
      <c r="G541" s="1">
        <v>63.29</v>
      </c>
      <c r="H541" s="1">
        <v>1.4464872535765994</v>
      </c>
      <c r="I541" s="1">
        <v>0.1118</v>
      </c>
      <c r="J541" s="1">
        <v>11.62</v>
      </c>
      <c r="K541" s="1">
        <v>15.868434841333947</v>
      </c>
      <c r="L541" s="1">
        <v>7.7700000000000005E-2</v>
      </c>
      <c r="M541" s="5"/>
      <c r="N541" s="1">
        <f t="shared" si="74"/>
        <v>100.75852209491056</v>
      </c>
      <c r="O541" s="7">
        <f t="shared" si="75"/>
        <v>0.83647748434443192</v>
      </c>
      <c r="P541" s="7">
        <f t="shared" si="76"/>
        <v>0.56622503659909063</v>
      </c>
      <c r="Q541" s="7">
        <v>1.4419731309620368E-3</v>
      </c>
      <c r="R541" s="7">
        <v>0.31985444731212731</v>
      </c>
      <c r="S541" s="7">
        <v>1.6361725012081938</v>
      </c>
      <c r="T541" s="7">
        <v>3.5591024303936791E-2</v>
      </c>
      <c r="U541" s="7">
        <v>2.7490404569091818E-3</v>
      </c>
      <c r="V541" s="7">
        <v>0.56641305175479439</v>
      </c>
      <c r="W541" s="7">
        <v>0.43391899847886023</v>
      </c>
      <c r="X541" s="7">
        <v>2.1519161086820783E-3</v>
      </c>
    </row>
    <row r="542" spans="2:30">
      <c r="B542" s="14" t="s">
        <v>432</v>
      </c>
      <c r="C542" s="3" t="s">
        <v>433</v>
      </c>
      <c r="D542" s="2" t="s">
        <v>484</v>
      </c>
      <c r="E542" s="1">
        <v>4.2999999999999997E-2</v>
      </c>
      <c r="F542" s="1">
        <v>8.02</v>
      </c>
      <c r="G542" s="1">
        <v>63.36</v>
      </c>
      <c r="H542" s="1">
        <v>1.2831774716279893</v>
      </c>
      <c r="I542" s="1">
        <v>0.12230000000000001</v>
      </c>
      <c r="J542" s="1">
        <v>10.73</v>
      </c>
      <c r="K542" s="1">
        <v>17.275382781406066</v>
      </c>
      <c r="L542" s="1">
        <v>4.2099999999999999E-2</v>
      </c>
      <c r="M542" s="5"/>
      <c r="N542" s="1">
        <f t="shared" si="74"/>
        <v>100.87596025303407</v>
      </c>
      <c r="O542" s="7">
        <f t="shared" si="75"/>
        <v>0.84126511319046859</v>
      </c>
      <c r="P542" s="7">
        <f t="shared" si="76"/>
        <v>0.52543574703620821</v>
      </c>
      <c r="Q542" s="7">
        <v>1.4148871187306359E-3</v>
      </c>
      <c r="R542" s="7">
        <v>0.31101649882383814</v>
      </c>
      <c r="S542" s="7">
        <v>1.648329080935399</v>
      </c>
      <c r="T542" s="7">
        <v>3.1772205359025918E-2</v>
      </c>
      <c r="U542" s="7">
        <v>3.0262203221383004E-3</v>
      </c>
      <c r="V542" s="7">
        <v>0.52633421731453467</v>
      </c>
      <c r="W542" s="7">
        <v>0.47537573539308819</v>
      </c>
      <c r="X542" s="7">
        <v>1.1733326942977682E-3</v>
      </c>
    </row>
    <row r="543" spans="2:30">
      <c r="B543" s="14" t="s">
        <v>432</v>
      </c>
      <c r="C543" s="3" t="s">
        <v>433</v>
      </c>
      <c r="D543" s="2" t="s">
        <v>485</v>
      </c>
      <c r="E543" s="1">
        <v>1.7100000000000001E-2</v>
      </c>
      <c r="F543" s="1">
        <v>8.43</v>
      </c>
      <c r="G543" s="1">
        <v>63.54</v>
      </c>
      <c r="H543" s="1">
        <v>1.3040697494084779</v>
      </c>
      <c r="I543" s="1">
        <v>9.2700000000000005E-2</v>
      </c>
      <c r="J543" s="1">
        <v>10.93</v>
      </c>
      <c r="K543" s="1">
        <v>17.176583679805262</v>
      </c>
      <c r="L543" s="1">
        <v>6.6199999999999995E-2</v>
      </c>
      <c r="M543" s="5"/>
      <c r="N543" s="1">
        <f t="shared" si="74"/>
        <v>101.55665342921372</v>
      </c>
      <c r="O543" s="7">
        <f t="shared" si="75"/>
        <v>0.83488474568045268</v>
      </c>
      <c r="P543" s="7">
        <f t="shared" si="76"/>
        <v>0.53146688844117962</v>
      </c>
      <c r="Q543" s="7">
        <v>5.5766478043986348E-4</v>
      </c>
      <c r="R543" s="7">
        <v>0.32401148470487123</v>
      </c>
      <c r="S543" s="7">
        <v>1.638323770387988</v>
      </c>
      <c r="T543" s="7">
        <v>3.2002597186234993E-2</v>
      </c>
      <c r="U543" s="7">
        <v>2.2734090800128198E-3</v>
      </c>
      <c r="V543" s="7">
        <v>0.53138074629771381</v>
      </c>
      <c r="W543" s="7">
        <v>0.46845716995758013</v>
      </c>
      <c r="X543" s="7">
        <v>1.8286089269027586E-3</v>
      </c>
    </row>
    <row r="544" spans="2:30">
      <c r="B544" s="14" t="s">
        <v>432</v>
      </c>
      <c r="C544" s="3" t="s">
        <v>433</v>
      </c>
      <c r="D544" s="2" t="s">
        <v>486</v>
      </c>
      <c r="E544" s="1">
        <v>2.64E-2</v>
      </c>
      <c r="F544" s="1">
        <v>8.08</v>
      </c>
      <c r="G544" s="1">
        <v>63.18</v>
      </c>
      <c r="H544" s="1">
        <v>1.6599496569075887</v>
      </c>
      <c r="I544" s="1">
        <v>5.0999999999999997E-2</v>
      </c>
      <c r="J544" s="1">
        <v>10.78</v>
      </c>
      <c r="K544" s="1">
        <v>16.986359020289715</v>
      </c>
      <c r="L544" s="1">
        <v>0.18049999999999999</v>
      </c>
      <c r="M544" s="5"/>
      <c r="N544" s="1">
        <f t="shared" si="74"/>
        <v>100.9442086771973</v>
      </c>
      <c r="O544" s="7">
        <f t="shared" si="75"/>
        <v>0.83988504578750822</v>
      </c>
      <c r="P544" s="7">
        <f t="shared" si="76"/>
        <v>0.53079891193733852</v>
      </c>
      <c r="Q544" s="7">
        <v>8.6765443606288538E-4</v>
      </c>
      <c r="R544" s="7">
        <v>0.31297521620721097</v>
      </c>
      <c r="S544" s="7">
        <v>1.6417155105056438</v>
      </c>
      <c r="T544" s="7">
        <v>4.1053017006443149E-2</v>
      </c>
      <c r="U544" s="7">
        <v>1.2604737042877204E-3</v>
      </c>
      <c r="V544" s="7">
        <v>0.52816567219375699</v>
      </c>
      <c r="W544" s="7">
        <v>0.46687342889638916</v>
      </c>
      <c r="X544" s="7">
        <v>5.024649936021453E-3</v>
      </c>
    </row>
    <row r="545" spans="1:30" ht="19">
      <c r="A545" s="6" t="s">
        <v>542</v>
      </c>
      <c r="B545" s="14" t="s">
        <v>550</v>
      </c>
      <c r="C545" s="3" t="s">
        <v>549</v>
      </c>
      <c r="D545" s="10" t="s">
        <v>543</v>
      </c>
      <c r="E545" s="1">
        <v>0</v>
      </c>
      <c r="F545" s="1">
        <v>21.774799999999999</v>
      </c>
      <c r="G545" s="1">
        <v>46.743600000000001</v>
      </c>
      <c r="H545" s="1">
        <v>4.07</v>
      </c>
      <c r="I545" s="1">
        <v>8.6699999999999999E-2</v>
      </c>
      <c r="J545" s="1">
        <v>15.3902</v>
      </c>
      <c r="K545" s="1">
        <v>11.7</v>
      </c>
      <c r="L545" s="1">
        <v>0</v>
      </c>
      <c r="M545" s="1">
        <v>0.2029</v>
      </c>
      <c r="N545" s="1">
        <f t="shared" si="74"/>
        <v>99.96820000000001</v>
      </c>
      <c r="O545" s="7">
        <f t="shared" ref="O545" si="77">S545/(S545+R545)</f>
        <v>0.59017763425776892</v>
      </c>
      <c r="P545" s="7">
        <f t="shared" ref="P545" si="78">V545/(V545+W545)</f>
        <v>0.70102511207401919</v>
      </c>
      <c r="Q545" s="7">
        <v>0</v>
      </c>
      <c r="R545" s="7">
        <v>0.77883460588720999</v>
      </c>
      <c r="S545" s="7">
        <v>1.1215853589350104</v>
      </c>
      <c r="T545" s="7">
        <v>9.294968367219765E-2</v>
      </c>
      <c r="U545" s="7">
        <v>1.9794958154174549E-3</v>
      </c>
      <c r="V545" s="7">
        <v>0.69628676487527563</v>
      </c>
      <c r="W545" s="7">
        <v>0.29695406613472214</v>
      </c>
      <c r="X545" s="7">
        <v>0</v>
      </c>
      <c r="Y545" s="7">
        <v>4.9533571597674495E-3</v>
      </c>
    </row>
    <row r="546" spans="1:30">
      <c r="B546" s="14" t="s">
        <v>550</v>
      </c>
      <c r="C546" s="3" t="s">
        <v>549</v>
      </c>
      <c r="D546" s="10" t="s">
        <v>543</v>
      </c>
      <c r="E546" s="1">
        <v>0</v>
      </c>
      <c r="F546" s="1">
        <v>21.646000000000001</v>
      </c>
      <c r="G546" s="1">
        <v>45.820799999999998</v>
      </c>
      <c r="H546" s="1">
        <v>4.71</v>
      </c>
      <c r="I546" s="1">
        <v>6.9800000000000001E-2</v>
      </c>
      <c r="J546" s="1">
        <v>15.377599999999999</v>
      </c>
      <c r="K546" s="1">
        <v>11.45</v>
      </c>
      <c r="L546" s="1">
        <v>0</v>
      </c>
      <c r="M546" s="1">
        <v>0.15720000000000001</v>
      </c>
      <c r="N546" s="1">
        <f t="shared" si="74"/>
        <v>99.231400000000008</v>
      </c>
      <c r="O546" s="7">
        <f t="shared" ref="O546:O558" si="79">S546/(S546+R546)</f>
        <v>0.58678566839482627</v>
      </c>
      <c r="P546" s="7">
        <f t="shared" ref="P546:P558" si="80">V546/(V546+W546)</f>
        <v>0.70536211186250874</v>
      </c>
      <c r="Q546" s="7">
        <v>0</v>
      </c>
      <c r="R546" s="7">
        <v>0.77969447199811803</v>
      </c>
      <c r="S546" s="7">
        <v>1.1072063742753266</v>
      </c>
      <c r="T546" s="7">
        <v>0.10832536211715005</v>
      </c>
      <c r="U546" s="7">
        <v>1.6048950909475811E-3</v>
      </c>
      <c r="V546" s="7">
        <v>0.70062910075987817</v>
      </c>
      <c r="W546" s="7">
        <v>0.2926608548203371</v>
      </c>
      <c r="X546" s="7">
        <v>0</v>
      </c>
      <c r="Y546" s="7">
        <v>3.8647897608553687E-3</v>
      </c>
    </row>
    <row r="547" spans="1:30">
      <c r="B547" s="14" t="s">
        <v>550</v>
      </c>
      <c r="C547" s="3" t="s">
        <v>549</v>
      </c>
      <c r="D547" s="10" t="s">
        <v>543</v>
      </c>
      <c r="E547" s="1">
        <v>0</v>
      </c>
      <c r="F547" s="1">
        <v>21.605599999999999</v>
      </c>
      <c r="G547" s="1">
        <v>46.657699999999998</v>
      </c>
      <c r="H547" s="1">
        <v>4.38</v>
      </c>
      <c r="I547" s="1">
        <v>8.0699999999999994E-2</v>
      </c>
      <c r="J547" s="1">
        <v>15.6707</v>
      </c>
      <c r="K547" s="1">
        <v>11.22</v>
      </c>
      <c r="L547" s="1">
        <v>0</v>
      </c>
      <c r="M547" s="1">
        <v>0.18970000000000001</v>
      </c>
      <c r="N547" s="1">
        <f t="shared" si="74"/>
        <v>99.804399999999987</v>
      </c>
      <c r="O547" s="7">
        <f t="shared" si="79"/>
        <v>0.59161873249484331</v>
      </c>
      <c r="P547" s="7">
        <f t="shared" si="80"/>
        <v>0.71343722963218459</v>
      </c>
      <c r="Q547" s="7">
        <v>0</v>
      </c>
      <c r="R547" s="7">
        <v>0.77302529568874334</v>
      </c>
      <c r="S547" s="7">
        <v>1.1198756701445687</v>
      </c>
      <c r="T547" s="7">
        <v>0.10006078968070843</v>
      </c>
      <c r="U547" s="7">
        <v>1.8430848695483993E-3</v>
      </c>
      <c r="V547" s="7">
        <v>0.70919976276195329</v>
      </c>
      <c r="W547" s="7">
        <v>0.28486072820455283</v>
      </c>
      <c r="X547" s="7">
        <v>0</v>
      </c>
      <c r="Y547" s="7">
        <v>4.6325619551577709E-3</v>
      </c>
    </row>
    <row r="548" spans="1:30">
      <c r="B548" s="14" t="s">
        <v>550</v>
      </c>
      <c r="C548" s="3" t="s">
        <v>549</v>
      </c>
      <c r="D548" s="10" t="s">
        <v>543</v>
      </c>
      <c r="E548" s="1">
        <v>0</v>
      </c>
      <c r="F548" s="1">
        <v>21.6159</v>
      </c>
      <c r="G548" s="1">
        <v>46.187600000000003</v>
      </c>
      <c r="H548" s="1">
        <v>4.7300000000000004</v>
      </c>
      <c r="I548" s="1">
        <v>6.6900000000000001E-2</v>
      </c>
      <c r="J548" s="1">
        <v>15.6251</v>
      </c>
      <c r="K548" s="1">
        <v>11.28</v>
      </c>
      <c r="L548" s="1">
        <v>0</v>
      </c>
      <c r="M548" s="1">
        <v>0.1668</v>
      </c>
      <c r="N548" s="1">
        <f t="shared" si="74"/>
        <v>99.672300000000007</v>
      </c>
      <c r="O548" s="7">
        <f t="shared" si="79"/>
        <v>0.58905446295325148</v>
      </c>
      <c r="P548" s="7">
        <f t="shared" si="80"/>
        <v>0.71174811409102923</v>
      </c>
      <c r="Q548" s="7">
        <v>0</v>
      </c>
      <c r="R548" s="7">
        <v>0.77470134415218384</v>
      </c>
      <c r="S548" s="7">
        <v>1.1104665779027894</v>
      </c>
      <c r="T548" s="7">
        <v>0.10823919884244336</v>
      </c>
      <c r="U548" s="7">
        <v>1.5304936418532307E-3</v>
      </c>
      <c r="V548" s="7">
        <v>0.70833157795899182</v>
      </c>
      <c r="W548" s="7">
        <v>0.28686821805816981</v>
      </c>
      <c r="X548" s="7">
        <v>0</v>
      </c>
      <c r="Y548" s="7">
        <v>4.0802198510898006E-3</v>
      </c>
    </row>
    <row r="549" spans="1:30">
      <c r="B549" s="14" t="s">
        <v>550</v>
      </c>
      <c r="C549" s="3" t="s">
        <v>549</v>
      </c>
      <c r="D549" s="10" t="s">
        <v>543</v>
      </c>
      <c r="E549" s="1">
        <v>0</v>
      </c>
      <c r="F549" s="1">
        <v>21.901299999999999</v>
      </c>
      <c r="G549" s="1">
        <v>46.773400000000002</v>
      </c>
      <c r="H549" s="1">
        <v>3.59</v>
      </c>
      <c r="I549" s="1">
        <v>7.0699999999999999E-2</v>
      </c>
      <c r="J549" s="1">
        <v>15.283300000000001</v>
      </c>
      <c r="K549" s="1">
        <v>11.77</v>
      </c>
      <c r="L549" s="1">
        <v>0</v>
      </c>
      <c r="M549" s="1">
        <v>0</v>
      </c>
      <c r="N549" s="1">
        <f t="shared" si="74"/>
        <v>99.3887</v>
      </c>
      <c r="O549" s="7">
        <f t="shared" si="79"/>
        <v>0.58893014516727515</v>
      </c>
      <c r="P549" s="7">
        <f t="shared" si="80"/>
        <v>0.6983069879553333</v>
      </c>
      <c r="Q549" s="7">
        <v>0</v>
      </c>
      <c r="R549" s="7">
        <v>0.78661383853802846</v>
      </c>
      <c r="S549" s="7">
        <v>1.1269632075290499</v>
      </c>
      <c r="T549" s="7">
        <v>8.2328192057557301E-2</v>
      </c>
      <c r="U549" s="7">
        <v>1.6208974058231317E-3</v>
      </c>
      <c r="V549" s="7">
        <v>0.69432313680018998</v>
      </c>
      <c r="W549" s="7">
        <v>0.29997184918182318</v>
      </c>
      <c r="X549" s="7">
        <v>0</v>
      </c>
      <c r="Y549" s="7">
        <v>0</v>
      </c>
    </row>
    <row r="550" spans="1:30">
      <c r="B550" s="14" t="s">
        <v>550</v>
      </c>
      <c r="C550" s="3" t="s">
        <v>549</v>
      </c>
      <c r="D550" s="10" t="s">
        <v>543</v>
      </c>
      <c r="E550" s="1">
        <v>0</v>
      </c>
      <c r="F550" s="1">
        <v>21.739899999999999</v>
      </c>
      <c r="G550" s="1">
        <v>47.542200000000001</v>
      </c>
      <c r="H550" s="1">
        <v>2.62</v>
      </c>
      <c r="I550" s="1">
        <v>9.3299999999999994E-2</v>
      </c>
      <c r="J550" s="1">
        <v>14.8947</v>
      </c>
      <c r="K550" s="1">
        <v>12.4</v>
      </c>
      <c r="L550" s="1">
        <v>0</v>
      </c>
      <c r="M550" s="1">
        <v>0</v>
      </c>
      <c r="N550" s="1">
        <f t="shared" si="74"/>
        <v>99.29010000000001</v>
      </c>
      <c r="O550" s="7">
        <f t="shared" si="79"/>
        <v>0.59465532580490732</v>
      </c>
      <c r="P550" s="7">
        <f t="shared" si="80"/>
        <v>0.68164697809056107</v>
      </c>
      <c r="Q550" s="7">
        <v>0</v>
      </c>
      <c r="R550" s="7">
        <v>0.78388650121696146</v>
      </c>
      <c r="S550" s="7">
        <v>1.1499899035330277</v>
      </c>
      <c r="T550" s="7">
        <v>6.0319728269970348E-2</v>
      </c>
      <c r="U550" s="7">
        <v>2.1474433333725511E-3</v>
      </c>
      <c r="V550" s="7">
        <v>0.67932909445952616</v>
      </c>
      <c r="W550" s="7">
        <v>0.31727048904111843</v>
      </c>
      <c r="X550" s="7">
        <v>0</v>
      </c>
      <c r="Y550" s="7">
        <v>0</v>
      </c>
    </row>
    <row r="551" spans="1:30">
      <c r="B551" s="14" t="s">
        <v>550</v>
      </c>
      <c r="C551" s="3" t="s">
        <v>549</v>
      </c>
      <c r="D551" s="10" t="s">
        <v>543</v>
      </c>
      <c r="E551" s="1">
        <v>0.30570000000000003</v>
      </c>
      <c r="F551" s="1">
        <v>21.820399999999999</v>
      </c>
      <c r="G551" s="1">
        <v>47.394300000000001</v>
      </c>
      <c r="H551" s="1">
        <v>2.16</v>
      </c>
      <c r="I551" s="1">
        <v>8.5999999999999993E-2</v>
      </c>
      <c r="J551" s="1">
        <v>14.2386</v>
      </c>
      <c r="K551" s="1">
        <v>13.39</v>
      </c>
      <c r="L551" s="1">
        <v>0</v>
      </c>
      <c r="M551" s="1">
        <v>0</v>
      </c>
      <c r="N551" s="1">
        <f t="shared" si="74"/>
        <v>99.394999999999996</v>
      </c>
      <c r="O551" s="7">
        <f t="shared" si="79"/>
        <v>0.59301235413440578</v>
      </c>
      <c r="P551" s="7">
        <f t="shared" si="80"/>
        <v>0.65463826751294718</v>
      </c>
      <c r="Q551" s="7">
        <v>9.359048478558573E-3</v>
      </c>
      <c r="R551" s="7">
        <v>0.78731964187815173</v>
      </c>
      <c r="S551" s="7">
        <v>1.1471853728960815</v>
      </c>
      <c r="T551" s="7">
        <v>4.9762772777386714E-2</v>
      </c>
      <c r="U551" s="7">
        <v>1.9807572533288307E-3</v>
      </c>
      <c r="V551" s="7">
        <v>0.64984305117340024</v>
      </c>
      <c r="W551" s="7">
        <v>0.34283196252880116</v>
      </c>
      <c r="X551" s="7">
        <v>0</v>
      </c>
      <c r="Y551" s="7">
        <v>0</v>
      </c>
    </row>
    <row r="552" spans="1:30">
      <c r="B552" s="14" t="s">
        <v>550</v>
      </c>
      <c r="C552" s="3" t="s">
        <v>549</v>
      </c>
      <c r="D552" s="10" t="s">
        <v>543</v>
      </c>
      <c r="E552" s="1">
        <v>0</v>
      </c>
      <c r="F552" s="1">
        <v>21.9312</v>
      </c>
      <c r="G552" s="1">
        <v>48.052900000000001</v>
      </c>
      <c r="H552" s="1">
        <v>1.83</v>
      </c>
      <c r="I552" s="1">
        <v>7.0099999999999996E-2</v>
      </c>
      <c r="J552" s="1">
        <v>14.253500000000001</v>
      </c>
      <c r="K552" s="1">
        <v>13.46</v>
      </c>
      <c r="L552" s="1">
        <v>0</v>
      </c>
      <c r="M552" s="1">
        <v>0</v>
      </c>
      <c r="N552" s="1">
        <f t="shared" si="74"/>
        <v>99.597700000000003</v>
      </c>
      <c r="O552" s="7">
        <f t="shared" si="79"/>
        <v>0.59511894291205814</v>
      </c>
      <c r="P552" s="7">
        <f t="shared" si="80"/>
        <v>0.65369527151905327</v>
      </c>
      <c r="Q552" s="7">
        <v>0</v>
      </c>
      <c r="R552" s="7">
        <v>0.79095443510249264</v>
      </c>
      <c r="S552" s="7">
        <v>1.1625932087199595</v>
      </c>
      <c r="T552" s="7">
        <v>4.2140783047798142E-2</v>
      </c>
      <c r="U552" s="7">
        <v>1.613806696196282E-3</v>
      </c>
      <c r="V552" s="7">
        <v>0.65022460753346789</v>
      </c>
      <c r="W552" s="7">
        <v>0.34446609295527786</v>
      </c>
      <c r="X552" s="7">
        <v>0</v>
      </c>
      <c r="Y552" s="7">
        <v>0</v>
      </c>
    </row>
    <row r="553" spans="1:30">
      <c r="B553" s="14" t="s">
        <v>550</v>
      </c>
      <c r="C553" s="3" t="s">
        <v>549</v>
      </c>
      <c r="D553" s="10" t="s">
        <v>543</v>
      </c>
      <c r="E553" s="1">
        <v>0</v>
      </c>
      <c r="F553" s="1">
        <v>21.956</v>
      </c>
      <c r="G553" s="1">
        <v>48.001199999999997</v>
      </c>
      <c r="H553" s="1">
        <v>1.99</v>
      </c>
      <c r="I553" s="1">
        <v>7.7899999999999997E-2</v>
      </c>
      <c r="J553" s="1">
        <v>14.123799999999999</v>
      </c>
      <c r="K553" s="1">
        <v>13.58</v>
      </c>
      <c r="L553" s="1">
        <v>0</v>
      </c>
      <c r="M553" s="1">
        <v>0.25440000000000002</v>
      </c>
      <c r="N553" s="1">
        <f t="shared" si="74"/>
        <v>99.9833</v>
      </c>
      <c r="O553" s="7">
        <f t="shared" si="79"/>
        <v>0.59458713464556701</v>
      </c>
      <c r="P553" s="7">
        <f t="shared" si="80"/>
        <v>0.64960541527427018</v>
      </c>
      <c r="Q553" s="7">
        <v>0</v>
      </c>
      <c r="R553" s="7">
        <v>0.79046093352716496</v>
      </c>
      <c r="S553" s="7">
        <v>1.1593068244252203</v>
      </c>
      <c r="T553" s="7">
        <v>4.5744902533655311E-2</v>
      </c>
      <c r="U553" s="7">
        <v>1.7902309930749327E-3</v>
      </c>
      <c r="V553" s="7">
        <v>0.6431785598066746</v>
      </c>
      <c r="W553" s="7">
        <v>0.34692796437480561</v>
      </c>
      <c r="X553" s="7">
        <v>0</v>
      </c>
      <c r="Y553" s="7">
        <v>6.2513069924047884E-3</v>
      </c>
    </row>
    <row r="554" spans="1:30">
      <c r="B554" s="14" t="s">
        <v>550</v>
      </c>
      <c r="C554" s="3" t="s">
        <v>549</v>
      </c>
      <c r="D554" s="10" t="s">
        <v>543</v>
      </c>
      <c r="E554" s="1">
        <v>0</v>
      </c>
      <c r="F554" s="1">
        <v>21.296500000000002</v>
      </c>
      <c r="G554" s="1">
        <v>47.735700000000001</v>
      </c>
      <c r="H554" s="1">
        <v>4.13</v>
      </c>
      <c r="I554" s="1">
        <v>8.9800000000000005E-2</v>
      </c>
      <c r="J554" s="1">
        <v>15.4582</v>
      </c>
      <c r="K554" s="1">
        <v>11.79</v>
      </c>
      <c r="L554" s="1">
        <v>0</v>
      </c>
      <c r="M554" s="1">
        <v>0.1988</v>
      </c>
      <c r="N554" s="1">
        <f t="shared" si="74"/>
        <v>100.69900000000001</v>
      </c>
      <c r="O554" s="7">
        <f t="shared" si="79"/>
        <v>0.60058724218644732</v>
      </c>
      <c r="P554" s="7">
        <f t="shared" si="80"/>
        <v>0.70034262009014214</v>
      </c>
      <c r="Q554" s="7">
        <v>0</v>
      </c>
      <c r="R554" s="7">
        <v>0.7584316694167702</v>
      </c>
      <c r="S554" s="7">
        <v>1.1404352410157927</v>
      </c>
      <c r="T554" s="7">
        <v>9.3911919579301548E-2</v>
      </c>
      <c r="U554" s="7">
        <v>2.0414041172945878E-3</v>
      </c>
      <c r="V554" s="7">
        <v>0.69633777840156208</v>
      </c>
      <c r="W554" s="7">
        <v>0.29794381810035497</v>
      </c>
      <c r="X554" s="7">
        <v>0</v>
      </c>
      <c r="Y554" s="7">
        <v>4.8322693736714082E-3</v>
      </c>
    </row>
    <row r="555" spans="1:30">
      <c r="B555" s="14" t="s">
        <v>550</v>
      </c>
      <c r="C555" s="3" t="s">
        <v>549</v>
      </c>
      <c r="D555" s="10" t="s">
        <v>543</v>
      </c>
      <c r="E555" s="1">
        <v>0</v>
      </c>
      <c r="F555" s="1">
        <v>21.5215</v>
      </c>
      <c r="G555" s="1">
        <v>47.281500000000001</v>
      </c>
      <c r="H555" s="1">
        <v>4.42</v>
      </c>
      <c r="I555" s="1">
        <v>7.5999999999999998E-2</v>
      </c>
      <c r="J555" s="1">
        <v>15.7349</v>
      </c>
      <c r="K555" s="1">
        <v>11.31</v>
      </c>
      <c r="L555" s="1">
        <v>0</v>
      </c>
      <c r="M555" s="1">
        <v>0.23799999999999999</v>
      </c>
      <c r="N555" s="1">
        <f t="shared" si="74"/>
        <v>100.58189999999999</v>
      </c>
      <c r="O555" s="7">
        <f t="shared" si="79"/>
        <v>0.59576319522052346</v>
      </c>
      <c r="P555" s="7">
        <f t="shared" si="80"/>
        <v>0.71263903983832044</v>
      </c>
      <c r="Q555" s="7">
        <v>0</v>
      </c>
      <c r="R555" s="7">
        <v>0.76530783711484307</v>
      </c>
      <c r="S555" s="7">
        <v>1.127908782614629</v>
      </c>
      <c r="T555" s="7">
        <v>0.10035715337184073</v>
      </c>
      <c r="U555" s="7">
        <v>1.7251292572837904E-3</v>
      </c>
      <c r="V555" s="7">
        <v>0.70775088563418842</v>
      </c>
      <c r="W555" s="7">
        <v>0.2853898855965864</v>
      </c>
      <c r="X555" s="7">
        <v>0</v>
      </c>
      <c r="Y555" s="7">
        <v>5.7765310431276383E-3</v>
      </c>
    </row>
    <row r="556" spans="1:30">
      <c r="B556" s="14" t="s">
        <v>550</v>
      </c>
      <c r="C556" s="3" t="s">
        <v>549</v>
      </c>
      <c r="D556" s="10" t="s">
        <v>543</v>
      </c>
      <c r="E556" s="1">
        <v>0</v>
      </c>
      <c r="F556" s="1">
        <v>21.664400000000001</v>
      </c>
      <c r="G556" s="1">
        <v>46.534599999999998</v>
      </c>
      <c r="H556" s="1">
        <v>4.55</v>
      </c>
      <c r="I556" s="1">
        <v>7.0000000000000007E-2</v>
      </c>
      <c r="J556" s="1">
        <v>15.8104</v>
      </c>
      <c r="K556" s="1">
        <v>10.91</v>
      </c>
      <c r="L556" s="1">
        <v>0</v>
      </c>
      <c r="M556" s="1">
        <v>0.17280000000000001</v>
      </c>
      <c r="N556" s="1">
        <f t="shared" si="74"/>
        <v>99.712199999999982</v>
      </c>
      <c r="O556" s="7">
        <f t="shared" si="79"/>
        <v>0.59032317076819973</v>
      </c>
      <c r="P556" s="7">
        <f t="shared" si="80"/>
        <v>0.72092009690439207</v>
      </c>
      <c r="Q556" s="7">
        <v>0</v>
      </c>
      <c r="R556" s="7">
        <v>0.77503495733421179</v>
      </c>
      <c r="S556" s="7">
        <v>1.1167853801437648</v>
      </c>
      <c r="T556" s="7">
        <v>0.10393180356764202</v>
      </c>
      <c r="U556" s="7">
        <v>1.5985163799263971E-3</v>
      </c>
      <c r="V556" s="7">
        <v>0.71543518419342456</v>
      </c>
      <c r="W556" s="7">
        <v>0.27695660411360201</v>
      </c>
      <c r="X556" s="7">
        <v>0</v>
      </c>
      <c r="Y556" s="7">
        <v>4.2193436171503148E-3</v>
      </c>
    </row>
    <row r="557" spans="1:30">
      <c r="B557" s="14" t="s">
        <v>550</v>
      </c>
      <c r="C557" s="3" t="s">
        <v>549</v>
      </c>
      <c r="D557" s="10" t="s">
        <v>543</v>
      </c>
      <c r="E557" s="1">
        <v>0</v>
      </c>
      <c r="F557" s="1">
        <v>21.434799999999999</v>
      </c>
      <c r="G557" s="1">
        <v>48.137500000000003</v>
      </c>
      <c r="H557" s="1">
        <v>4.1500000000000004</v>
      </c>
      <c r="I557" s="1">
        <v>6.9900000000000004E-2</v>
      </c>
      <c r="J557" s="1">
        <v>15.646599999999999</v>
      </c>
      <c r="K557" s="1">
        <v>11.68</v>
      </c>
      <c r="L557" s="1">
        <v>0</v>
      </c>
      <c r="M557" s="1">
        <v>0.18240000000000001</v>
      </c>
      <c r="N557" s="1">
        <f t="shared" si="74"/>
        <v>101.30120000000002</v>
      </c>
      <c r="O557" s="7">
        <f t="shared" si="79"/>
        <v>0.60104507103935356</v>
      </c>
      <c r="P557" s="7">
        <f t="shared" si="80"/>
        <v>0.70483260291309546</v>
      </c>
      <c r="Q557" s="7">
        <v>0</v>
      </c>
      <c r="R557" s="7">
        <v>0.7582053605863055</v>
      </c>
      <c r="S557" s="7">
        <v>1.1422733791088646</v>
      </c>
      <c r="T557" s="7">
        <v>9.3729856703596251E-2</v>
      </c>
      <c r="U557" s="7">
        <v>1.5782980347387257E-3</v>
      </c>
      <c r="V557" s="7">
        <v>0.7000679669246942</v>
      </c>
      <c r="W557" s="7">
        <v>0.2931720790540121</v>
      </c>
      <c r="X557" s="7">
        <v>0</v>
      </c>
      <c r="Y557" s="7">
        <v>4.4037106972226545E-3</v>
      </c>
    </row>
    <row r="558" spans="1:30">
      <c r="B558" s="14" t="s">
        <v>550</v>
      </c>
      <c r="C558" s="3" t="s">
        <v>549</v>
      </c>
      <c r="D558" s="10" t="s">
        <v>543</v>
      </c>
      <c r="E558" s="1">
        <v>0</v>
      </c>
      <c r="F558" s="1">
        <v>21.4925</v>
      </c>
      <c r="G558" s="1">
        <v>47.625300000000003</v>
      </c>
      <c r="H558" s="1">
        <v>4.4400000000000004</v>
      </c>
      <c r="I558" s="1">
        <v>7.3499999999999996E-2</v>
      </c>
      <c r="J558" s="1">
        <v>15.5421</v>
      </c>
      <c r="K558" s="1">
        <v>11.74</v>
      </c>
      <c r="L558" s="1">
        <v>0</v>
      </c>
      <c r="M558" s="1">
        <v>0.1986</v>
      </c>
      <c r="N558" s="1">
        <f>SUM(E558:M558)</f>
        <v>101.11199999999999</v>
      </c>
      <c r="O558" s="7">
        <f t="shared" si="79"/>
        <v>0.59783103209715571</v>
      </c>
      <c r="P558" s="7">
        <f t="shared" si="80"/>
        <v>0.70236654139382815</v>
      </c>
      <c r="Q558" s="7">
        <v>0</v>
      </c>
      <c r="R558" s="7">
        <v>0.76201600389427004</v>
      </c>
      <c r="S558" s="7">
        <v>1.1327497903635242</v>
      </c>
      <c r="T558" s="7">
        <v>0.10051307708571144</v>
      </c>
      <c r="U558" s="7">
        <v>1.6634468202539124E-3</v>
      </c>
      <c r="V558" s="7">
        <v>0.69701105610101077</v>
      </c>
      <c r="W558" s="7">
        <v>0.29536402873405326</v>
      </c>
      <c r="X558" s="7">
        <v>0</v>
      </c>
      <c r="Y558" s="7">
        <v>4.8059907705639638E-3</v>
      </c>
    </row>
    <row r="559" spans="1:30">
      <c r="B559" s="14" t="s">
        <v>550</v>
      </c>
      <c r="C559" s="3" t="s">
        <v>549</v>
      </c>
      <c r="D559" s="13" t="s">
        <v>544</v>
      </c>
      <c r="E559" s="1">
        <v>0</v>
      </c>
      <c r="F559" s="1">
        <v>21.478999999999999</v>
      </c>
      <c r="G559" s="1">
        <v>46.477899999999998</v>
      </c>
      <c r="H559" s="1">
        <v>4.53</v>
      </c>
      <c r="I559" s="1">
        <v>7.6399999999999996E-2</v>
      </c>
      <c r="J559" s="1">
        <v>14.394299999999999</v>
      </c>
      <c r="K559" s="1">
        <v>13.18</v>
      </c>
      <c r="L559" s="1">
        <v>0.13750000000000001</v>
      </c>
      <c r="M559" s="1">
        <v>0.1656</v>
      </c>
      <c r="N559" s="1">
        <f t="shared" ref="N559:N575" si="81">SUM(E559:M559)</f>
        <v>100.44069999999999</v>
      </c>
      <c r="O559" s="7">
        <f t="shared" ref="O559:O575" si="82">S559/(S559+R559)</f>
        <v>0.59210566814406462</v>
      </c>
      <c r="P559" s="7">
        <f t="shared" ref="P559:P575" si="83">V559/(V559+W559)</f>
        <v>0.66064587829322419</v>
      </c>
      <c r="Q559" s="7">
        <v>0</v>
      </c>
      <c r="R559" s="7">
        <v>0.77117249328936599</v>
      </c>
      <c r="S559" s="7">
        <v>1.1194458190085776</v>
      </c>
      <c r="T559" s="7">
        <v>0.10384799496207327</v>
      </c>
      <c r="U559" s="7">
        <v>1.7509560938134795E-3</v>
      </c>
      <c r="V559" s="7">
        <v>0.65370353463497854</v>
      </c>
      <c r="W559" s="7">
        <v>0.33578804642781235</v>
      </c>
      <c r="X559" s="7">
        <v>3.5478879853961293E-3</v>
      </c>
      <c r="Y559" s="7">
        <v>4.0581148697580102E-3</v>
      </c>
    </row>
    <row r="560" spans="1:30">
      <c r="B560" s="14" t="s">
        <v>550</v>
      </c>
      <c r="C560" s="3" t="s">
        <v>549</v>
      </c>
      <c r="D560" s="13" t="s">
        <v>544</v>
      </c>
      <c r="E560" s="1">
        <v>0</v>
      </c>
      <c r="F560" s="1">
        <v>21.782800000000002</v>
      </c>
      <c r="G560" s="1">
        <v>45.842599999999997</v>
      </c>
      <c r="H560" s="1">
        <v>4.3</v>
      </c>
      <c r="I560" s="1">
        <v>9.5399999999999999E-2</v>
      </c>
      <c r="J560" s="1">
        <v>14.3954</v>
      </c>
      <c r="K560" s="1">
        <v>13.08</v>
      </c>
      <c r="L560" s="1">
        <v>0</v>
      </c>
      <c r="M560" s="1">
        <v>0.23230000000000001</v>
      </c>
      <c r="N560" s="1">
        <f t="shared" si="81"/>
        <v>99.728499999999983</v>
      </c>
      <c r="O560" s="7">
        <f t="shared" si="82"/>
        <v>0.58537274205320677</v>
      </c>
      <c r="P560" s="7">
        <f t="shared" si="83"/>
        <v>0.66236836732524274</v>
      </c>
      <c r="Q560" s="7">
        <v>0</v>
      </c>
      <c r="R560" s="7">
        <v>0.7855747784617465</v>
      </c>
      <c r="S560" s="7">
        <v>1.1090782222885196</v>
      </c>
      <c r="T560" s="7">
        <v>9.9015851038994837E-2</v>
      </c>
      <c r="U560" s="7">
        <v>2.1961734013439082E-3</v>
      </c>
      <c r="V560" s="7">
        <v>0.65667483789650649</v>
      </c>
      <c r="W560" s="7">
        <v>0.33472944752894701</v>
      </c>
      <c r="X560" s="7">
        <v>0</v>
      </c>
      <c r="Y560" s="7">
        <v>5.7180713293877089E-3</v>
      </c>
      <c r="Z560" s="13"/>
      <c r="AA560" s="13"/>
      <c r="AB560" s="13"/>
      <c r="AC560" s="13"/>
      <c r="AD560" s="13"/>
    </row>
    <row r="561" spans="2:30">
      <c r="B561" s="14" t="s">
        <v>550</v>
      </c>
      <c r="C561" s="3" t="s">
        <v>549</v>
      </c>
      <c r="D561" s="13" t="s">
        <v>544</v>
      </c>
      <c r="E561" s="1">
        <v>0</v>
      </c>
      <c r="F561" s="1">
        <v>22.157299999999999</v>
      </c>
      <c r="G561" s="1">
        <v>46.911900000000003</v>
      </c>
      <c r="H561" s="1">
        <v>3.56</v>
      </c>
      <c r="I561" s="1">
        <v>7.5700000000000003E-2</v>
      </c>
      <c r="J561" s="1">
        <v>14.5883</v>
      </c>
      <c r="K561" s="1">
        <v>13.24</v>
      </c>
      <c r="L561" s="1">
        <v>0</v>
      </c>
      <c r="M561" s="1">
        <v>0.16919999999999999</v>
      </c>
      <c r="N561" s="1">
        <f t="shared" si="81"/>
        <v>100.7024</v>
      </c>
      <c r="O561" s="7">
        <f t="shared" si="82"/>
        <v>0.58683098611131401</v>
      </c>
      <c r="P561" s="7">
        <f t="shared" si="83"/>
        <v>0.66262615449532181</v>
      </c>
      <c r="Q561" s="7">
        <v>0</v>
      </c>
      <c r="R561" s="7">
        <v>0.79037712377349645</v>
      </c>
      <c r="S561" s="7">
        <v>1.1225860879024789</v>
      </c>
      <c r="T561" s="7">
        <v>8.1083028829196671E-2</v>
      </c>
      <c r="U561" s="7">
        <v>1.7236847068122982E-3</v>
      </c>
      <c r="V561" s="7">
        <v>0.65822598125285792</v>
      </c>
      <c r="W561" s="7">
        <v>0.33513351231283878</v>
      </c>
      <c r="X561" s="7">
        <v>0</v>
      </c>
      <c r="Y561" s="7">
        <v>4.1194991140426594E-3</v>
      </c>
      <c r="Z561" s="13"/>
      <c r="AA561" s="13"/>
      <c r="AB561" s="13"/>
      <c r="AC561" s="13"/>
      <c r="AD561" s="13"/>
    </row>
    <row r="562" spans="2:30">
      <c r="B562" s="14" t="s">
        <v>550</v>
      </c>
      <c r="C562" s="3" t="s">
        <v>549</v>
      </c>
      <c r="D562" s="13" t="s">
        <v>544</v>
      </c>
      <c r="E562" s="1">
        <v>0.29060000000000002</v>
      </c>
      <c r="F562" s="1">
        <v>22.2837</v>
      </c>
      <c r="G562" s="1">
        <v>46.613599999999998</v>
      </c>
      <c r="H562" s="1">
        <v>2.77</v>
      </c>
      <c r="I562" s="1">
        <v>5.4100000000000002E-2</v>
      </c>
      <c r="J562" s="1">
        <v>14.693300000000001</v>
      </c>
      <c r="K562" s="1">
        <v>12.74</v>
      </c>
      <c r="L562" s="1">
        <v>0</v>
      </c>
      <c r="M562" s="1">
        <v>0</v>
      </c>
      <c r="N562" s="1">
        <f t="shared" si="81"/>
        <v>99.445299999999989</v>
      </c>
      <c r="O562" s="7">
        <f t="shared" si="82"/>
        <v>0.58390206521516741</v>
      </c>
      <c r="P562" s="7">
        <f t="shared" si="83"/>
        <v>0.67275827738387639</v>
      </c>
      <c r="Q562" s="7">
        <v>8.843980096261795E-3</v>
      </c>
      <c r="R562" s="7">
        <v>0.79926642552628624</v>
      </c>
      <c r="S562" s="7">
        <v>1.1215948879036708</v>
      </c>
      <c r="T562" s="7">
        <v>6.3437561048027266E-2</v>
      </c>
      <c r="U562" s="7">
        <v>1.2386424426110466E-3</v>
      </c>
      <c r="V562" s="7">
        <v>0.66661706006114207</v>
      </c>
      <c r="W562" s="7">
        <v>0.32425452408849431</v>
      </c>
      <c r="X562" s="7">
        <v>0</v>
      </c>
      <c r="Y562" s="7">
        <v>0</v>
      </c>
      <c r="Z562" s="13"/>
      <c r="AA562" s="13"/>
      <c r="AB562" s="13"/>
      <c r="AC562" s="13"/>
      <c r="AD562" s="13"/>
    </row>
    <row r="563" spans="2:30">
      <c r="B563" s="14" t="s">
        <v>550</v>
      </c>
      <c r="C563" s="3" t="s">
        <v>549</v>
      </c>
      <c r="D563" s="13" t="s">
        <v>544</v>
      </c>
      <c r="E563" s="1">
        <v>0</v>
      </c>
      <c r="F563" s="1">
        <v>23.035699999999999</v>
      </c>
      <c r="G563" s="1">
        <v>46.8262</v>
      </c>
      <c r="H563" s="1">
        <v>2</v>
      </c>
      <c r="I563" s="1">
        <v>0.11260000000000001</v>
      </c>
      <c r="J563" s="1">
        <v>14.7239</v>
      </c>
      <c r="K563" s="1">
        <v>13.02</v>
      </c>
      <c r="L563" s="1">
        <v>0</v>
      </c>
      <c r="M563" s="1">
        <v>0</v>
      </c>
      <c r="N563" s="1">
        <f t="shared" si="81"/>
        <v>99.718399999999988</v>
      </c>
      <c r="O563" s="7">
        <f t="shared" si="82"/>
        <v>0.57692759379698311</v>
      </c>
      <c r="P563" s="7">
        <f t="shared" si="83"/>
        <v>0.66841552332197407</v>
      </c>
      <c r="Q563" s="7">
        <v>0</v>
      </c>
      <c r="R563" s="7">
        <v>0.82389454639533399</v>
      </c>
      <c r="S563" s="7">
        <v>1.1235133542749292</v>
      </c>
      <c r="T563" s="7">
        <v>4.5673327313241342E-2</v>
      </c>
      <c r="U563" s="7">
        <v>2.5707096612134993E-3</v>
      </c>
      <c r="V563" s="7">
        <v>0.66610989381453223</v>
      </c>
      <c r="W563" s="7">
        <v>0.33044071067175645</v>
      </c>
      <c r="X563" s="7">
        <v>0</v>
      </c>
      <c r="Y563" s="7">
        <v>0</v>
      </c>
      <c r="Z563" s="13"/>
      <c r="AA563" s="13"/>
      <c r="AB563" s="13"/>
      <c r="AC563" s="13"/>
      <c r="AD563" s="13"/>
    </row>
    <row r="564" spans="2:30">
      <c r="B564" s="14" t="s">
        <v>550</v>
      </c>
      <c r="C564" s="3" t="s">
        <v>549</v>
      </c>
      <c r="D564" s="13" t="s">
        <v>544</v>
      </c>
      <c r="E564" s="1">
        <v>0</v>
      </c>
      <c r="F564" s="1">
        <v>23.212599999999998</v>
      </c>
      <c r="G564" s="1">
        <v>48.657699999999998</v>
      </c>
      <c r="H564" s="1">
        <v>0</v>
      </c>
      <c r="I564" s="1">
        <v>9.3899999999999997E-2</v>
      </c>
      <c r="J564" s="1">
        <v>13.8292</v>
      </c>
      <c r="K564" s="1">
        <v>13.5387</v>
      </c>
      <c r="L564" s="1">
        <v>0</v>
      </c>
      <c r="M564" s="1">
        <v>0.16589999999999999</v>
      </c>
      <c r="N564" s="1">
        <f t="shared" si="81"/>
        <v>99.498000000000005</v>
      </c>
      <c r="O564" s="7">
        <f t="shared" si="82"/>
        <v>0.58440683917088332</v>
      </c>
      <c r="P564" s="7">
        <f t="shared" si="83"/>
        <v>0.64548975032089428</v>
      </c>
      <c r="Q564" s="7">
        <v>0</v>
      </c>
      <c r="R564" s="7">
        <v>0.8359616964126696</v>
      </c>
      <c r="S564" s="7">
        <v>1.1755288072927068</v>
      </c>
      <c r="T564" s="7">
        <v>0</v>
      </c>
      <c r="U564" s="7">
        <v>2.1586021644979239E-3</v>
      </c>
      <c r="V564" s="7">
        <v>0.62995925305882972</v>
      </c>
      <c r="W564" s="7">
        <v>0.34598072545462649</v>
      </c>
      <c r="X564" s="7">
        <v>0</v>
      </c>
      <c r="Y564" s="7">
        <v>4.0778900142136674E-3</v>
      </c>
      <c r="Z564" s="13"/>
      <c r="AA564" s="13"/>
      <c r="AB564" s="13"/>
      <c r="AC564" s="13"/>
      <c r="AD564" s="13"/>
    </row>
    <row r="565" spans="2:30">
      <c r="B565" s="14" t="s">
        <v>550</v>
      </c>
      <c r="C565" s="3" t="s">
        <v>549</v>
      </c>
      <c r="D565" s="13" t="s">
        <v>544</v>
      </c>
      <c r="E565" s="1">
        <v>0</v>
      </c>
      <c r="F565" s="1">
        <v>23.597799999999999</v>
      </c>
      <c r="G565" s="1">
        <v>47.601599999999998</v>
      </c>
      <c r="H565" s="1">
        <v>1.58</v>
      </c>
      <c r="I565" s="1">
        <v>7.5600000000000001E-2</v>
      </c>
      <c r="J565" s="1">
        <v>14.9209</v>
      </c>
      <c r="K565" s="1">
        <v>13.21</v>
      </c>
      <c r="L565" s="1">
        <v>0</v>
      </c>
      <c r="M565" s="1">
        <v>0</v>
      </c>
      <c r="N565" s="1">
        <f t="shared" si="81"/>
        <v>100.98589999999999</v>
      </c>
      <c r="O565" s="7">
        <f t="shared" si="82"/>
        <v>0.57505077052230968</v>
      </c>
      <c r="P565" s="7">
        <f t="shared" si="83"/>
        <v>0.66815026201372296</v>
      </c>
      <c r="Q565" s="7">
        <v>0</v>
      </c>
      <c r="R565" s="7">
        <v>0.83225634009825666</v>
      </c>
      <c r="S565" s="7">
        <v>1.1262278325197097</v>
      </c>
      <c r="T565" s="7">
        <v>3.5579932891263155E-2</v>
      </c>
      <c r="U565" s="7">
        <v>1.70196967132385E-3</v>
      </c>
      <c r="V565" s="7">
        <v>0.66563082696716414</v>
      </c>
      <c r="W565" s="7">
        <v>0.33059841188853051</v>
      </c>
      <c r="X565" s="7">
        <v>0</v>
      </c>
      <c r="Y565" s="7">
        <v>0</v>
      </c>
      <c r="Z565" s="13"/>
      <c r="AA565" s="13"/>
      <c r="AB565" s="13"/>
      <c r="AC565" s="13"/>
      <c r="AD565" s="13"/>
    </row>
    <row r="566" spans="2:30">
      <c r="B566" s="14" t="s">
        <v>550</v>
      </c>
      <c r="C566" s="3" t="s">
        <v>549</v>
      </c>
      <c r="D566" s="13" t="s">
        <v>544</v>
      </c>
      <c r="E566" s="1">
        <v>0</v>
      </c>
      <c r="F566" s="1">
        <v>22.713100000000001</v>
      </c>
      <c r="G566" s="1">
        <v>48.1721</v>
      </c>
      <c r="H566" s="1">
        <v>1.46</v>
      </c>
      <c r="I566" s="1">
        <v>7.0599999999999996E-2</v>
      </c>
      <c r="J566" s="1">
        <v>15.43</v>
      </c>
      <c r="K566" s="1">
        <v>11.75</v>
      </c>
      <c r="L566" s="1">
        <v>0.129</v>
      </c>
      <c r="M566" s="1">
        <v>0</v>
      </c>
      <c r="N566" s="1">
        <f t="shared" si="81"/>
        <v>99.724800000000002</v>
      </c>
      <c r="O566" s="7">
        <f t="shared" si="82"/>
        <v>0.58725130136806913</v>
      </c>
      <c r="P566" s="7">
        <f t="shared" si="83"/>
        <v>0.70067253241180705</v>
      </c>
      <c r="Q566" s="7">
        <v>0</v>
      </c>
      <c r="R566" s="7">
        <v>0.80966454630049811</v>
      </c>
      <c r="S566" s="7">
        <v>1.1519759118866699</v>
      </c>
      <c r="T566" s="7">
        <v>3.3231045641151966E-2</v>
      </c>
      <c r="U566" s="7">
        <v>1.6064892945942086E-3</v>
      </c>
      <c r="V566" s="7">
        <v>0.69574075921959055</v>
      </c>
      <c r="W566" s="7">
        <v>0.29722061294203728</v>
      </c>
      <c r="X566" s="7">
        <v>3.3048225793199937E-3</v>
      </c>
      <c r="Y566" s="7">
        <v>0</v>
      </c>
      <c r="Z566" s="13"/>
      <c r="AA566" s="13"/>
      <c r="AB566" s="13"/>
      <c r="AC566" s="13"/>
      <c r="AD566" s="13"/>
    </row>
    <row r="567" spans="2:30">
      <c r="B567" s="14" t="s">
        <v>550</v>
      </c>
      <c r="C567" s="3" t="s">
        <v>549</v>
      </c>
      <c r="D567" s="13" t="s">
        <v>544</v>
      </c>
      <c r="E567" s="1">
        <v>0</v>
      </c>
      <c r="F567" s="1">
        <v>22.345199999999998</v>
      </c>
      <c r="G567" s="1">
        <v>47.0124</v>
      </c>
      <c r="H567" s="1">
        <v>2.85</v>
      </c>
      <c r="I567" s="1">
        <v>5.9299999999999999E-2</v>
      </c>
      <c r="J567" s="1">
        <v>14.756500000000001</v>
      </c>
      <c r="K567" s="1">
        <v>12.78</v>
      </c>
      <c r="L567" s="1">
        <v>0</v>
      </c>
      <c r="M567" s="1">
        <v>0</v>
      </c>
      <c r="N567" s="1">
        <f t="shared" si="81"/>
        <v>99.803399999999982</v>
      </c>
      <c r="O567" s="7">
        <f t="shared" si="82"/>
        <v>0.58530156307203074</v>
      </c>
      <c r="P567" s="7">
        <f t="shared" si="83"/>
        <v>0.67301300192262115</v>
      </c>
      <c r="Q567" s="7">
        <v>0</v>
      </c>
      <c r="R567" s="7">
        <v>0.80040587143244901</v>
      </c>
      <c r="S567" s="7">
        <v>1.1296854917319483</v>
      </c>
      <c r="T567" s="7">
        <v>6.5182846358249419E-2</v>
      </c>
      <c r="U567" s="7">
        <v>1.3558921238743045E-3</v>
      </c>
      <c r="V567" s="7">
        <v>0.66859356564118355</v>
      </c>
      <c r="W567" s="7">
        <v>0.32483979111594835</v>
      </c>
      <c r="X567" s="7">
        <v>0</v>
      </c>
      <c r="Y567" s="7">
        <v>0</v>
      </c>
      <c r="Z567" s="13"/>
      <c r="AA567" s="13"/>
      <c r="AB567" s="13"/>
      <c r="AC567" s="13"/>
      <c r="AD567" s="13"/>
    </row>
    <row r="568" spans="2:30">
      <c r="B568" s="14" t="s">
        <v>550</v>
      </c>
      <c r="C568" s="3" t="s">
        <v>549</v>
      </c>
      <c r="D568" s="13" t="s">
        <v>544</v>
      </c>
      <c r="E568" s="1">
        <v>0</v>
      </c>
      <c r="F568" s="1">
        <v>22.463899999999999</v>
      </c>
      <c r="G568" s="1">
        <v>46.429900000000004</v>
      </c>
      <c r="H568" s="1">
        <v>3.11</v>
      </c>
      <c r="I568" s="1">
        <v>9.69E-2</v>
      </c>
      <c r="J568" s="1">
        <v>14.4941</v>
      </c>
      <c r="K568" s="1">
        <v>13.29</v>
      </c>
      <c r="L568" s="1">
        <v>0</v>
      </c>
      <c r="M568" s="1">
        <v>0</v>
      </c>
      <c r="N568" s="1">
        <f t="shared" si="81"/>
        <v>99.884800000000013</v>
      </c>
      <c r="O568" s="7">
        <f t="shared" si="82"/>
        <v>0.58098295430619329</v>
      </c>
      <c r="P568" s="7">
        <f t="shared" si="83"/>
        <v>0.66033149616064868</v>
      </c>
      <c r="Q568" s="7">
        <v>0</v>
      </c>
      <c r="R568" s="7">
        <v>0.80582385907723209</v>
      </c>
      <c r="S568" s="7">
        <v>1.1173052053811179</v>
      </c>
      <c r="T568" s="7">
        <v>7.1232435779532186E-2</v>
      </c>
      <c r="U568" s="7">
        <v>2.2188255944564791E-3</v>
      </c>
      <c r="V568" s="7">
        <v>0.65765636713752007</v>
      </c>
      <c r="W568" s="7">
        <v>0.33829244184905333</v>
      </c>
      <c r="X568" s="7">
        <v>0</v>
      </c>
      <c r="Y568" s="7">
        <v>0</v>
      </c>
      <c r="Z568" s="13"/>
      <c r="AA568" s="13"/>
      <c r="AB568" s="13"/>
      <c r="AC568" s="13"/>
      <c r="AD568" s="13"/>
    </row>
    <row r="569" spans="2:30">
      <c r="B569" s="14" t="s">
        <v>550</v>
      </c>
      <c r="C569" s="3" t="s">
        <v>549</v>
      </c>
      <c r="D569" s="13" t="s">
        <v>544</v>
      </c>
      <c r="E569" s="1">
        <v>0</v>
      </c>
      <c r="F569" s="1">
        <v>21.6678</v>
      </c>
      <c r="G569" s="1">
        <v>46.090400000000002</v>
      </c>
      <c r="H569" s="1">
        <v>4.59</v>
      </c>
      <c r="I569" s="1">
        <v>8.3900000000000002E-2</v>
      </c>
      <c r="J569" s="1">
        <v>14.5007</v>
      </c>
      <c r="K569" s="1">
        <v>12.95</v>
      </c>
      <c r="L569" s="1">
        <v>0</v>
      </c>
      <c r="M569" s="1">
        <v>0.23880000000000001</v>
      </c>
      <c r="N569" s="1">
        <f t="shared" si="81"/>
        <v>100.1216</v>
      </c>
      <c r="O569" s="7">
        <f t="shared" si="82"/>
        <v>0.5879635507018961</v>
      </c>
      <c r="P569" s="7">
        <f t="shared" si="83"/>
        <v>0.66622118038147005</v>
      </c>
      <c r="Q569" s="7">
        <v>0</v>
      </c>
      <c r="R569" s="7">
        <v>0.77896863594472643</v>
      </c>
      <c r="S569" s="7">
        <v>1.1115646828227865</v>
      </c>
      <c r="T569" s="7">
        <v>0.10536109618810827</v>
      </c>
      <c r="U569" s="7">
        <v>1.9253582018444639E-3</v>
      </c>
      <c r="V569" s="7">
        <v>0.65939694715993247</v>
      </c>
      <c r="W569" s="7">
        <v>0.33035985820367042</v>
      </c>
      <c r="X569" s="7">
        <v>0</v>
      </c>
      <c r="Y569" s="7">
        <v>5.8595735124724359E-3</v>
      </c>
      <c r="Z569" s="13"/>
      <c r="AA569" s="13"/>
      <c r="AB569" s="13"/>
      <c r="AC569" s="13"/>
      <c r="AD569" s="13"/>
    </row>
    <row r="570" spans="2:30">
      <c r="B570" s="14" t="s">
        <v>550</v>
      </c>
      <c r="C570" s="3" t="s">
        <v>549</v>
      </c>
      <c r="D570" s="13" t="s">
        <v>544</v>
      </c>
      <c r="E570" s="1">
        <v>0</v>
      </c>
      <c r="F570" s="1">
        <v>21.1646</v>
      </c>
      <c r="G570" s="1">
        <v>47.2134</v>
      </c>
      <c r="H570" s="1">
        <v>4.3</v>
      </c>
      <c r="I570" s="1">
        <v>8.2299999999999998E-2</v>
      </c>
      <c r="J570" s="1">
        <v>14.56</v>
      </c>
      <c r="K570" s="1">
        <v>13.09</v>
      </c>
      <c r="L570" s="1">
        <v>0</v>
      </c>
      <c r="M570" s="1">
        <v>0.15909999999999999</v>
      </c>
      <c r="N570" s="1">
        <f t="shared" si="81"/>
        <v>100.5694</v>
      </c>
      <c r="O570" s="7">
        <f t="shared" si="82"/>
        <v>0.59943788770101936</v>
      </c>
      <c r="P570" s="7">
        <f t="shared" si="83"/>
        <v>0.66473595539754837</v>
      </c>
      <c r="Q570" s="7">
        <v>0</v>
      </c>
      <c r="R570" s="7">
        <v>0.75912471655921154</v>
      </c>
      <c r="S570" s="7">
        <v>1.1360238590319789</v>
      </c>
      <c r="T570" s="7">
        <v>9.8476808211983485E-2</v>
      </c>
      <c r="U570" s="7">
        <v>1.8842881948612951E-3</v>
      </c>
      <c r="V570" s="7">
        <v>0.66056757669744148</v>
      </c>
      <c r="W570" s="7">
        <v>0.33316169480312902</v>
      </c>
      <c r="X570" s="7">
        <v>0</v>
      </c>
      <c r="Y570" s="7">
        <v>3.8949310848523815E-3</v>
      </c>
      <c r="Z570" s="13"/>
      <c r="AA570" s="13"/>
      <c r="AB570" s="13"/>
      <c r="AC570" s="13"/>
      <c r="AD570" s="13"/>
    </row>
    <row r="571" spans="2:30">
      <c r="B571" s="14" t="s">
        <v>550</v>
      </c>
      <c r="C571" s="3" t="s">
        <v>549</v>
      </c>
      <c r="D571" s="13" t="s">
        <v>544</v>
      </c>
      <c r="E571" s="1">
        <v>0</v>
      </c>
      <c r="F571" s="1">
        <v>20.867999999999999</v>
      </c>
      <c r="G571" s="1">
        <v>47.550899999999999</v>
      </c>
      <c r="H571" s="1">
        <v>3.99</v>
      </c>
      <c r="I571" s="1">
        <v>6.5799999999999997E-2</v>
      </c>
      <c r="J571" s="1">
        <v>14.4735</v>
      </c>
      <c r="K571" s="1">
        <v>13.06</v>
      </c>
      <c r="L571" s="1">
        <v>0</v>
      </c>
      <c r="M571" s="1">
        <v>0.19239999999999999</v>
      </c>
      <c r="N571" s="1">
        <f t="shared" si="81"/>
        <v>100.20059999999999</v>
      </c>
      <c r="O571" s="7">
        <f t="shared" si="82"/>
        <v>0.60452598604866681</v>
      </c>
      <c r="P571" s="7">
        <f t="shared" si="83"/>
        <v>0.66391885290195551</v>
      </c>
      <c r="Q571" s="7">
        <v>0</v>
      </c>
      <c r="R571" s="7">
        <v>0.7520563843716449</v>
      </c>
      <c r="S571" s="7">
        <v>1.1496017722732381</v>
      </c>
      <c r="T571" s="7">
        <v>9.1813155004147037E-2</v>
      </c>
      <c r="U571" s="7">
        <v>1.513700286111228E-3</v>
      </c>
      <c r="V571" s="7">
        <v>0.65977514498709355</v>
      </c>
      <c r="W571" s="7">
        <v>0.33398356830030584</v>
      </c>
      <c r="X571" s="7">
        <v>0</v>
      </c>
      <c r="Y571" s="7">
        <v>4.7326149715395567E-3</v>
      </c>
      <c r="Z571" s="13"/>
      <c r="AA571" s="13"/>
      <c r="AB571" s="13"/>
      <c r="AC571" s="13"/>
      <c r="AD571" s="13"/>
    </row>
    <row r="572" spans="2:30">
      <c r="B572" s="14" t="s">
        <v>550</v>
      </c>
      <c r="C572" s="3" t="s">
        <v>549</v>
      </c>
      <c r="D572" s="13" t="s">
        <v>544</v>
      </c>
      <c r="E572" s="1">
        <v>0</v>
      </c>
      <c r="F572" s="1">
        <v>20.9693</v>
      </c>
      <c r="G572" s="1">
        <v>48.050199999999997</v>
      </c>
      <c r="H572" s="1">
        <v>3.94</v>
      </c>
      <c r="I572" s="1">
        <v>7.9899999999999999E-2</v>
      </c>
      <c r="J572" s="1">
        <v>14.5223</v>
      </c>
      <c r="K572" s="1">
        <v>13.19</v>
      </c>
      <c r="L572" s="1">
        <v>0</v>
      </c>
      <c r="M572" s="1">
        <v>0.17230000000000001</v>
      </c>
      <c r="N572" s="1">
        <f t="shared" si="81"/>
        <v>100.92399999999999</v>
      </c>
      <c r="O572" s="7">
        <f t="shared" si="82"/>
        <v>0.60586473269205809</v>
      </c>
      <c r="P572" s="7">
        <f t="shared" si="83"/>
        <v>0.66245827837266225</v>
      </c>
      <c r="Q572" s="7">
        <v>0</v>
      </c>
      <c r="R572" s="7">
        <v>0.75068457616370721</v>
      </c>
      <c r="S572" s="7">
        <v>1.1539523300718104</v>
      </c>
      <c r="T572" s="7">
        <v>9.0060058132817825E-2</v>
      </c>
      <c r="U572" s="7">
        <v>1.8258486052492818E-3</v>
      </c>
      <c r="V572" s="7">
        <v>0.65759995503551205</v>
      </c>
      <c r="W572" s="7">
        <v>0.33506626486729496</v>
      </c>
      <c r="X572" s="7">
        <v>0</v>
      </c>
      <c r="Y572" s="7">
        <v>4.2100317239413395E-3</v>
      </c>
      <c r="Z572" s="13"/>
      <c r="AA572" s="13"/>
      <c r="AB572" s="13"/>
      <c r="AC572" s="13"/>
      <c r="AD572" s="13"/>
    </row>
    <row r="573" spans="2:30">
      <c r="B573" s="14" t="s">
        <v>550</v>
      </c>
      <c r="C573" s="3" t="s">
        <v>549</v>
      </c>
      <c r="D573" s="13" t="s">
        <v>544</v>
      </c>
      <c r="E573" s="1">
        <v>0</v>
      </c>
      <c r="F573" s="1">
        <v>21.4681</v>
      </c>
      <c r="G573" s="1">
        <v>46.587299999999999</v>
      </c>
      <c r="H573" s="1">
        <v>3.33</v>
      </c>
      <c r="I573" s="1">
        <v>6.4100000000000004E-2</v>
      </c>
      <c r="J573" s="1">
        <v>13.6783</v>
      </c>
      <c r="K573" s="1">
        <v>14.08</v>
      </c>
      <c r="L573" s="1">
        <v>0</v>
      </c>
      <c r="M573" s="1">
        <v>0.2087</v>
      </c>
      <c r="N573" s="1">
        <f t="shared" si="81"/>
        <v>99.416499999999971</v>
      </c>
      <c r="O573" s="7">
        <f t="shared" si="82"/>
        <v>0.59279589533450094</v>
      </c>
      <c r="P573" s="7">
        <f t="shared" si="83"/>
        <v>0.63392613466933023</v>
      </c>
      <c r="Q573" s="7">
        <v>0</v>
      </c>
      <c r="R573" s="7">
        <v>0.7805311618824502</v>
      </c>
      <c r="S573" s="7">
        <v>1.1362745700333015</v>
      </c>
      <c r="T573" s="7">
        <v>7.730423945358865E-2</v>
      </c>
      <c r="U573" s="7">
        <v>1.4876442618578906E-3</v>
      </c>
      <c r="V573" s="7">
        <v>0.62904479411863978</v>
      </c>
      <c r="W573" s="7">
        <v>0.36325503344212695</v>
      </c>
      <c r="X573" s="7">
        <v>0</v>
      </c>
      <c r="Y573" s="7">
        <v>5.1789964956596556E-3</v>
      </c>
      <c r="Z573" s="13"/>
      <c r="AA573" s="13"/>
      <c r="AB573" s="13"/>
      <c r="AC573" s="13"/>
      <c r="AD573" s="13"/>
    </row>
    <row r="574" spans="2:30">
      <c r="B574" s="14" t="s">
        <v>550</v>
      </c>
      <c r="C574" s="3" t="s">
        <v>549</v>
      </c>
      <c r="D574" s="13" t="s">
        <v>544</v>
      </c>
      <c r="E574" s="1">
        <v>0</v>
      </c>
      <c r="F574" s="1">
        <v>20.924600000000002</v>
      </c>
      <c r="G574" s="1">
        <v>46.917400000000001</v>
      </c>
      <c r="H574" s="1">
        <v>3.05</v>
      </c>
      <c r="I574" s="1">
        <v>4.8099999999999997E-2</v>
      </c>
      <c r="J574" s="1">
        <v>13.972099999999999</v>
      </c>
      <c r="K574" s="1">
        <v>13.2</v>
      </c>
      <c r="L574" s="1">
        <v>0</v>
      </c>
      <c r="M574" s="1">
        <v>0.1757</v>
      </c>
      <c r="N574" s="1">
        <f t="shared" si="81"/>
        <v>98.287900000000008</v>
      </c>
      <c r="O574" s="7">
        <f t="shared" si="82"/>
        <v>0.60066551385416345</v>
      </c>
      <c r="P574" s="7">
        <f t="shared" si="83"/>
        <v>0.65359690112428848</v>
      </c>
      <c r="Q574" s="7">
        <v>0</v>
      </c>
      <c r="R574" s="7">
        <v>0.76808887014511029</v>
      </c>
      <c r="S574" s="7">
        <v>1.1553334657475254</v>
      </c>
      <c r="T574" s="7">
        <v>7.1485274330193832E-2</v>
      </c>
      <c r="U574" s="7">
        <v>1.1270516232056789E-3</v>
      </c>
      <c r="V574" s="7">
        <v>0.64873720243718325</v>
      </c>
      <c r="W574" s="7">
        <v>0.34382748280115594</v>
      </c>
      <c r="X574" s="7">
        <v>0</v>
      </c>
      <c r="Y574" s="7">
        <v>4.4020259674349789E-3</v>
      </c>
      <c r="Z574" s="13"/>
      <c r="AA574" s="13"/>
      <c r="AB574" s="13"/>
      <c r="AC574" s="13"/>
      <c r="AD574" s="13"/>
    </row>
    <row r="575" spans="2:30">
      <c r="B575" s="14" t="s">
        <v>550</v>
      </c>
      <c r="C575" s="3" t="s">
        <v>549</v>
      </c>
      <c r="D575" s="13" t="s">
        <v>544</v>
      </c>
      <c r="E575" s="1">
        <v>0.38690000000000002</v>
      </c>
      <c r="F575" s="1">
        <v>22.439299999999999</v>
      </c>
      <c r="G575" s="1">
        <v>45.624499999999998</v>
      </c>
      <c r="H575" s="1">
        <v>0.43</v>
      </c>
      <c r="I575" s="1">
        <v>7.1199999999999999E-2</v>
      </c>
      <c r="J575" s="1">
        <v>13.6874</v>
      </c>
      <c r="K575" s="1">
        <v>13.22</v>
      </c>
      <c r="L575" s="1">
        <v>0</v>
      </c>
      <c r="M575" s="1">
        <v>0</v>
      </c>
      <c r="N575" s="1">
        <f t="shared" si="81"/>
        <v>95.859300000000005</v>
      </c>
      <c r="O575" s="7">
        <f t="shared" si="82"/>
        <v>0.57698453181703413</v>
      </c>
      <c r="P575" s="7">
        <f t="shared" si="83"/>
        <v>0.64857626750060082</v>
      </c>
      <c r="Q575" s="7">
        <v>1.2191803793695059E-2</v>
      </c>
      <c r="R575" s="7">
        <v>0.83335618018326008</v>
      </c>
      <c r="S575" s="7">
        <v>1.1366809528863289</v>
      </c>
      <c r="T575" s="7">
        <v>1.0196526507628876E-2</v>
      </c>
      <c r="U575" s="7">
        <v>1.6878963509979058E-3</v>
      </c>
      <c r="V575" s="7">
        <v>0.64297653784211728</v>
      </c>
      <c r="W575" s="7">
        <v>0.34838958216707899</v>
      </c>
      <c r="X575" s="7">
        <v>0</v>
      </c>
      <c r="Y575" s="7">
        <v>0</v>
      </c>
    </row>
    <row r="576" spans="2:30">
      <c r="B576" s="14" t="s">
        <v>550</v>
      </c>
      <c r="C576" s="3" t="s">
        <v>549</v>
      </c>
      <c r="D576" s="13" t="s">
        <v>545</v>
      </c>
      <c r="E576" s="1">
        <v>0</v>
      </c>
      <c r="F576" s="1">
        <v>23.773199999999999</v>
      </c>
      <c r="G576" s="1">
        <v>44.7851</v>
      </c>
      <c r="H576" s="1">
        <v>4.3099999999999996</v>
      </c>
      <c r="I576" s="1">
        <v>0.05</v>
      </c>
      <c r="J576" s="1">
        <v>15.8178</v>
      </c>
      <c r="K576" s="1">
        <v>11.36</v>
      </c>
      <c r="L576" s="1">
        <v>0</v>
      </c>
      <c r="M576" s="1">
        <v>0.22109999999999999</v>
      </c>
      <c r="N576" s="1">
        <f t="shared" ref="N576:N589" si="84">SUM(E576:M576)</f>
        <v>100.31720000000001</v>
      </c>
      <c r="O576" s="7">
        <f t="shared" ref="O576:O607" si="85">S576/(S576+R576)</f>
        <v>0.55825729078886988</v>
      </c>
      <c r="P576" s="7">
        <f t="shared" ref="P576:P607" si="86">V576/(V576+W576)</f>
        <v>0.7128117630756815</v>
      </c>
      <c r="Q576" s="7">
        <v>0</v>
      </c>
      <c r="R576" s="7">
        <v>0.83917772814182556</v>
      </c>
      <c r="S576" s="7">
        <v>1.0605202422908726</v>
      </c>
      <c r="T576" s="7">
        <v>9.7141770947284101E-2</v>
      </c>
      <c r="U576" s="7">
        <v>1.0635373069131607E-3</v>
      </c>
      <c r="V576" s="7">
        <v>0.70626095296352787</v>
      </c>
      <c r="W576" s="7">
        <v>0.28454894882051701</v>
      </c>
      <c r="X576" s="7">
        <v>0</v>
      </c>
      <c r="Y576" s="7">
        <v>5.326986287770708E-3</v>
      </c>
    </row>
    <row r="577" spans="2:30">
      <c r="B577" s="14" t="s">
        <v>550</v>
      </c>
      <c r="C577" s="3" t="s">
        <v>549</v>
      </c>
      <c r="D577" s="10" t="s">
        <v>545</v>
      </c>
      <c r="E577" s="1">
        <v>0</v>
      </c>
      <c r="F577" s="1">
        <v>23.436</v>
      </c>
      <c r="G577" s="1">
        <v>45.292400000000001</v>
      </c>
      <c r="H577" s="1">
        <v>3.68</v>
      </c>
      <c r="I577" s="1">
        <v>6.2799999999999995E-2</v>
      </c>
      <c r="J577" s="1">
        <v>14.813499999999999</v>
      </c>
      <c r="K577" s="1">
        <v>13.09</v>
      </c>
      <c r="L577" s="1">
        <v>0</v>
      </c>
      <c r="M577" s="1">
        <v>0.15609999999999999</v>
      </c>
      <c r="N577" s="1">
        <f t="shared" si="84"/>
        <v>100.5308</v>
      </c>
      <c r="O577" s="7">
        <f t="shared" si="85"/>
        <v>0.56454820954058971</v>
      </c>
      <c r="P577" s="7">
        <f t="shared" si="86"/>
        <v>0.66857174946709541</v>
      </c>
      <c r="Q577" s="7">
        <v>0</v>
      </c>
      <c r="R577" s="7">
        <v>0.8319576060340953</v>
      </c>
      <c r="S577" s="7">
        <v>1.0786043075048606</v>
      </c>
      <c r="T577" s="7">
        <v>8.3411891046430278E-2</v>
      </c>
      <c r="U577" s="7">
        <v>1.4230552962844418E-3</v>
      </c>
      <c r="V577" s="7">
        <v>0.66516317861844354</v>
      </c>
      <c r="W577" s="7">
        <v>0.32973853409770276</v>
      </c>
      <c r="X577" s="7">
        <v>0</v>
      </c>
      <c r="Y577" s="7">
        <v>3.782223088820483E-3</v>
      </c>
    </row>
    <row r="578" spans="2:30">
      <c r="B578" s="14" t="s">
        <v>550</v>
      </c>
      <c r="C578" s="3" t="s">
        <v>549</v>
      </c>
      <c r="D578" s="10" t="s">
        <v>545</v>
      </c>
      <c r="E578" s="1">
        <v>0</v>
      </c>
      <c r="F578" s="1">
        <v>23.744199999999999</v>
      </c>
      <c r="G578" s="1">
        <v>44.720599999999997</v>
      </c>
      <c r="H578" s="1">
        <v>3.84</v>
      </c>
      <c r="I578" s="1">
        <v>5.74E-2</v>
      </c>
      <c r="J578" s="1">
        <v>14.7212</v>
      </c>
      <c r="K578" s="1">
        <v>13.08</v>
      </c>
      <c r="L578" s="1">
        <v>0.13730000000000001</v>
      </c>
      <c r="M578" s="1">
        <v>0.19900000000000001</v>
      </c>
      <c r="N578" s="1">
        <f t="shared" si="84"/>
        <v>100.49969999999999</v>
      </c>
      <c r="O578" s="7">
        <f t="shared" si="85"/>
        <v>0.558202878037938</v>
      </c>
      <c r="P578" s="7">
        <f t="shared" si="86"/>
        <v>0.66735500620192956</v>
      </c>
      <c r="Q578" s="7">
        <v>0</v>
      </c>
      <c r="R578" s="7">
        <v>0.84308299115419028</v>
      </c>
      <c r="S578" s="7">
        <v>1.0652205021098231</v>
      </c>
      <c r="T578" s="7">
        <v>8.7057552155964696E-2</v>
      </c>
      <c r="U578" s="7">
        <v>1.3009754562024996E-3</v>
      </c>
      <c r="V578" s="7">
        <v>0.66116340849064481</v>
      </c>
      <c r="W578" s="7">
        <v>0.32955877437492986</v>
      </c>
      <c r="X578" s="7">
        <v>3.5035881785646572E-3</v>
      </c>
      <c r="Y578" s="7">
        <v>4.8227238355774563E-3</v>
      </c>
    </row>
    <row r="579" spans="2:30">
      <c r="B579" s="14" t="s">
        <v>550</v>
      </c>
      <c r="C579" s="3" t="s">
        <v>549</v>
      </c>
      <c r="D579" s="10" t="s">
        <v>545</v>
      </c>
      <c r="E579" s="1">
        <v>0</v>
      </c>
      <c r="F579" s="1">
        <v>24.396100000000001</v>
      </c>
      <c r="G579" s="1">
        <v>43.541800000000002</v>
      </c>
      <c r="H579" s="1">
        <v>4.13</v>
      </c>
      <c r="I579" s="1">
        <v>5.4300000000000001E-2</v>
      </c>
      <c r="J579" s="1">
        <v>14.977</v>
      </c>
      <c r="K579" s="1">
        <v>12.7</v>
      </c>
      <c r="L579" s="1">
        <v>0.13120000000000001</v>
      </c>
      <c r="M579" s="1">
        <v>0.2145</v>
      </c>
      <c r="N579" s="1">
        <f t="shared" si="84"/>
        <v>100.14490000000001</v>
      </c>
      <c r="O579" s="7">
        <f t="shared" si="85"/>
        <v>0.54489720799043495</v>
      </c>
      <c r="P579" s="7">
        <f t="shared" si="86"/>
        <v>0.67764185299882285</v>
      </c>
      <c r="Q579" s="7">
        <v>0</v>
      </c>
      <c r="R579" s="7">
        <v>0.86495870376970685</v>
      </c>
      <c r="S579" s="7">
        <v>1.0356200642716191</v>
      </c>
      <c r="T579" s="7">
        <v>9.3494800952300325E-2</v>
      </c>
      <c r="U579" s="7">
        <v>1.22890757979457E-3</v>
      </c>
      <c r="V579" s="7">
        <v>0.67166483136748822</v>
      </c>
      <c r="W579" s="7">
        <v>0.3195148432572652</v>
      </c>
      <c r="X579" s="7">
        <v>3.3430165951025214E-3</v>
      </c>
      <c r="Y579" s="7">
        <v>5.1907342637687332E-3</v>
      </c>
    </row>
    <row r="580" spans="2:30">
      <c r="B580" s="14" t="s">
        <v>550</v>
      </c>
      <c r="C580" s="3" t="s">
        <v>549</v>
      </c>
      <c r="D580" s="10" t="s">
        <v>545</v>
      </c>
      <c r="E580" s="1">
        <v>0</v>
      </c>
      <c r="F580" s="1">
        <v>24.514099999999999</v>
      </c>
      <c r="G580" s="1">
        <v>43.0824</v>
      </c>
      <c r="H580" s="1">
        <v>4.12</v>
      </c>
      <c r="I580" s="1">
        <v>5.74E-2</v>
      </c>
      <c r="J580" s="1">
        <v>14.986800000000001</v>
      </c>
      <c r="K580" s="1">
        <v>12.49</v>
      </c>
      <c r="L580" s="1">
        <v>0.1278</v>
      </c>
      <c r="M580" s="1">
        <v>0.20519999999999999</v>
      </c>
      <c r="N580" s="1">
        <f t="shared" si="84"/>
        <v>99.583699999999993</v>
      </c>
      <c r="O580" s="7">
        <f t="shared" si="85"/>
        <v>0.54106773445679546</v>
      </c>
      <c r="P580" s="7">
        <f t="shared" si="86"/>
        <v>0.68141528474196522</v>
      </c>
      <c r="Q580" s="7">
        <v>0</v>
      </c>
      <c r="R580" s="7">
        <v>0.87246436077524536</v>
      </c>
      <c r="S580" s="7">
        <v>1.0286099943751232</v>
      </c>
      <c r="T580" s="7">
        <v>9.3624907055274403E-2</v>
      </c>
      <c r="U580" s="7">
        <v>1.304031431832028E-3</v>
      </c>
      <c r="V580" s="7">
        <v>0.67467320889579963</v>
      </c>
      <c r="W580" s="7">
        <v>0.31543256654374208</v>
      </c>
      <c r="X580" s="7">
        <v>3.2688299249110605E-3</v>
      </c>
      <c r="Y580" s="7">
        <v>4.984661021959374E-3</v>
      </c>
    </row>
    <row r="581" spans="2:30">
      <c r="B581" s="14" t="s">
        <v>550</v>
      </c>
      <c r="C581" s="3" t="s">
        <v>549</v>
      </c>
      <c r="D581" s="10" t="s">
        <v>545</v>
      </c>
      <c r="E581" s="1">
        <v>0</v>
      </c>
      <c r="F581" s="1">
        <v>25.161899999999999</v>
      </c>
      <c r="G581" s="1">
        <v>43.493299999999998</v>
      </c>
      <c r="H581" s="1">
        <v>1.97</v>
      </c>
      <c r="I581" s="1">
        <v>5.91E-2</v>
      </c>
      <c r="J581" s="1">
        <v>13.8142</v>
      </c>
      <c r="K581" s="1">
        <v>14.37</v>
      </c>
      <c r="L581" s="1">
        <v>0</v>
      </c>
      <c r="M581" s="1">
        <v>0</v>
      </c>
      <c r="N581" s="1">
        <f t="shared" si="84"/>
        <v>98.868499999999997</v>
      </c>
      <c r="O581" s="7">
        <f t="shared" si="85"/>
        <v>0.53694546535623211</v>
      </c>
      <c r="P581" s="7">
        <f t="shared" si="86"/>
        <v>0.63148583812512671</v>
      </c>
      <c r="Q581" s="7">
        <v>0</v>
      </c>
      <c r="R581" s="7">
        <v>0.90394710370777787</v>
      </c>
      <c r="S581" s="7">
        <v>1.0481925171755222</v>
      </c>
      <c r="T581" s="7">
        <v>4.5188534091607099E-2</v>
      </c>
      <c r="U581" s="7">
        <v>1.3552876831623875E-3</v>
      </c>
      <c r="V581" s="7">
        <v>0.62773759026768139</v>
      </c>
      <c r="W581" s="7">
        <v>0.36632680891413738</v>
      </c>
      <c r="X581" s="7">
        <v>0</v>
      </c>
      <c r="Y581" s="7">
        <v>0</v>
      </c>
    </row>
    <row r="582" spans="2:30">
      <c r="B582" s="14" t="s">
        <v>550</v>
      </c>
      <c r="C582" s="3" t="s">
        <v>549</v>
      </c>
      <c r="D582" s="10" t="s">
        <v>545</v>
      </c>
      <c r="E582" s="1">
        <v>0</v>
      </c>
      <c r="F582" s="1">
        <v>25.379200000000001</v>
      </c>
      <c r="G582" s="1">
        <v>43.778399999999998</v>
      </c>
      <c r="H582" s="1">
        <v>1.76</v>
      </c>
      <c r="I582" s="1">
        <v>0</v>
      </c>
      <c r="J582" s="1">
        <v>13.7729</v>
      </c>
      <c r="K582" s="1">
        <v>14.59</v>
      </c>
      <c r="L582" s="1">
        <v>0</v>
      </c>
      <c r="M582" s="1">
        <v>0.25440000000000002</v>
      </c>
      <c r="N582" s="1">
        <f t="shared" si="84"/>
        <v>99.534900000000022</v>
      </c>
      <c r="O582" s="7">
        <f t="shared" si="85"/>
        <v>0.53643190713725719</v>
      </c>
      <c r="P582" s="7">
        <f t="shared" si="86"/>
        <v>0.6272432954047259</v>
      </c>
      <c r="Q582" s="7">
        <v>0</v>
      </c>
      <c r="R582" s="7">
        <v>0.90704625248610882</v>
      </c>
      <c r="S582" s="7">
        <v>1.049616137465468</v>
      </c>
      <c r="T582" s="7">
        <v>4.0163043382211563E-2</v>
      </c>
      <c r="U582" s="7">
        <v>0</v>
      </c>
      <c r="V582" s="7">
        <v>0.62262952405991434</v>
      </c>
      <c r="W582" s="7">
        <v>0.37001484315993044</v>
      </c>
      <c r="X582" s="7">
        <v>0</v>
      </c>
      <c r="Y582" s="7">
        <v>6.2057623941125708E-3</v>
      </c>
    </row>
    <row r="583" spans="2:30">
      <c r="B583" s="14" t="s">
        <v>550</v>
      </c>
      <c r="C583" s="3" t="s">
        <v>549</v>
      </c>
      <c r="D583" s="10" t="s">
        <v>545</v>
      </c>
      <c r="E583" s="1">
        <v>0</v>
      </c>
      <c r="F583" s="1">
        <v>24.566099999999999</v>
      </c>
      <c r="G583" s="1">
        <v>44.380299999999998</v>
      </c>
      <c r="H583" s="1">
        <v>3.76</v>
      </c>
      <c r="I583" s="1">
        <v>6.7100000000000007E-2</v>
      </c>
      <c r="J583" s="1">
        <v>15.705500000000001</v>
      </c>
      <c r="K583" s="1">
        <v>11.75</v>
      </c>
      <c r="L583" s="1">
        <v>0</v>
      </c>
      <c r="M583" s="1">
        <v>0.23300000000000001</v>
      </c>
      <c r="N583" s="1">
        <f t="shared" si="84"/>
        <v>100.462</v>
      </c>
      <c r="O583" s="7">
        <f t="shared" si="85"/>
        <v>0.54790361258968823</v>
      </c>
      <c r="P583" s="7">
        <f t="shared" si="86"/>
        <v>0.70437096624839135</v>
      </c>
      <c r="Q583" s="7">
        <v>0</v>
      </c>
      <c r="R583" s="7">
        <v>0.86412322239471273</v>
      </c>
      <c r="S583" s="7">
        <v>1.0472462254890971</v>
      </c>
      <c r="T583" s="7">
        <v>8.4448073673588003E-2</v>
      </c>
      <c r="U583" s="7">
        <v>1.5066292904166194E-3</v>
      </c>
      <c r="V583" s="7">
        <v>0.6987857486830833</v>
      </c>
      <c r="W583" s="7">
        <v>0.29328488194631941</v>
      </c>
      <c r="X583" s="7">
        <v>0</v>
      </c>
      <c r="Y583" s="7">
        <v>5.5939929324054227E-3</v>
      </c>
      <c r="Z583" s="7"/>
      <c r="AA583" s="7"/>
      <c r="AB583" s="7"/>
      <c r="AC583" s="7"/>
      <c r="AD583" s="7"/>
    </row>
    <row r="584" spans="2:30">
      <c r="B584" s="14" t="s">
        <v>550</v>
      </c>
      <c r="C584" s="3" t="s">
        <v>549</v>
      </c>
      <c r="D584" s="10" t="s">
        <v>545</v>
      </c>
      <c r="E584" s="1">
        <v>0</v>
      </c>
      <c r="F584" s="1">
        <v>24.526199999999999</v>
      </c>
      <c r="G584" s="1">
        <v>44.605499999999999</v>
      </c>
      <c r="H584" s="1">
        <v>3.88</v>
      </c>
      <c r="I584" s="1">
        <v>6.0100000000000001E-2</v>
      </c>
      <c r="J584" s="1">
        <v>15.612299999999999</v>
      </c>
      <c r="K584" s="1">
        <v>11.99</v>
      </c>
      <c r="L584" s="1">
        <v>0</v>
      </c>
      <c r="M584" s="1">
        <v>0.28510000000000002</v>
      </c>
      <c r="N584" s="1">
        <f t="shared" si="84"/>
        <v>100.9592</v>
      </c>
      <c r="O584" s="7">
        <f t="shared" si="85"/>
        <v>0.54955948154842538</v>
      </c>
      <c r="P584" s="7">
        <f t="shared" si="86"/>
        <v>0.69889218977745327</v>
      </c>
      <c r="Q584" s="7">
        <v>0</v>
      </c>
      <c r="R584" s="7">
        <v>0.8600047305740447</v>
      </c>
      <c r="S584" s="7">
        <v>1.0492478684824962</v>
      </c>
      <c r="T584" s="7">
        <v>8.686898391410211E-2</v>
      </c>
      <c r="U584" s="7">
        <v>1.3452080939745858E-3</v>
      </c>
      <c r="V584" s="7">
        <v>0.69245295609672619</v>
      </c>
      <c r="W584" s="7">
        <v>0.29833355751021873</v>
      </c>
      <c r="X584" s="7">
        <v>0</v>
      </c>
      <c r="Y584" s="7">
        <v>6.8232977518755409E-3</v>
      </c>
      <c r="Z584" s="7"/>
      <c r="AA584" s="7"/>
      <c r="AB584" s="7"/>
      <c r="AC584" s="7"/>
      <c r="AD584" s="7"/>
    </row>
    <row r="585" spans="2:30">
      <c r="B585" s="14" t="s">
        <v>550</v>
      </c>
      <c r="C585" s="3" t="s">
        <v>549</v>
      </c>
      <c r="D585" s="10" t="s">
        <v>545</v>
      </c>
      <c r="E585" s="1">
        <v>0</v>
      </c>
      <c r="F585" s="1">
        <v>23.167899999999999</v>
      </c>
      <c r="G585" s="1">
        <v>45.480800000000002</v>
      </c>
      <c r="H585" s="1">
        <v>4.41</v>
      </c>
      <c r="I585" s="1">
        <v>7.6600000000000001E-2</v>
      </c>
      <c r="J585" s="1">
        <v>15.639699999999999</v>
      </c>
      <c r="K585" s="1">
        <v>11.89</v>
      </c>
      <c r="L585" s="1">
        <v>0</v>
      </c>
      <c r="M585" s="1">
        <v>0</v>
      </c>
      <c r="N585" s="1">
        <f t="shared" si="84"/>
        <v>100.66500000000001</v>
      </c>
      <c r="O585" s="7">
        <f t="shared" si="85"/>
        <v>0.56839316560052344</v>
      </c>
      <c r="P585" s="7">
        <f t="shared" si="86"/>
        <v>0.70101939890710119</v>
      </c>
      <c r="Q585" s="7">
        <v>0</v>
      </c>
      <c r="R585" s="7">
        <v>0.81825087055032808</v>
      </c>
      <c r="S585" s="7">
        <v>1.0775737673723202</v>
      </c>
      <c r="T585" s="7">
        <v>9.944909535932954E-2</v>
      </c>
      <c r="U585" s="7">
        <v>1.7269231074814398E-3</v>
      </c>
      <c r="V585" s="7">
        <v>0.69868438171963909</v>
      </c>
      <c r="W585" s="7">
        <v>0.29798473016071336</v>
      </c>
      <c r="X585" s="7">
        <v>0</v>
      </c>
      <c r="Y585" s="7">
        <v>0</v>
      </c>
      <c r="Z585" s="7"/>
      <c r="AA585" s="7"/>
      <c r="AB585" s="7"/>
      <c r="AC585" s="7"/>
      <c r="AD585" s="7"/>
    </row>
    <row r="586" spans="2:30">
      <c r="B586" s="14" t="s">
        <v>550</v>
      </c>
      <c r="C586" s="3" t="s">
        <v>549</v>
      </c>
      <c r="D586" s="10" t="s">
        <v>545</v>
      </c>
      <c r="E586" s="1">
        <v>0</v>
      </c>
      <c r="F586" s="1">
        <v>23.194299999999998</v>
      </c>
      <c r="G586" s="1">
        <v>45.863700000000001</v>
      </c>
      <c r="H586" s="1">
        <v>3.95</v>
      </c>
      <c r="I586" s="1">
        <v>4.5499999999999999E-2</v>
      </c>
      <c r="J586" s="1">
        <v>15.7507</v>
      </c>
      <c r="K586" s="1">
        <v>11.43</v>
      </c>
      <c r="L586" s="1">
        <v>0</v>
      </c>
      <c r="M586" s="1">
        <v>0.26040000000000002</v>
      </c>
      <c r="N586" s="1">
        <f t="shared" si="84"/>
        <v>100.49459999999999</v>
      </c>
      <c r="O586" s="7">
        <f t="shared" si="85"/>
        <v>0.57016959815662038</v>
      </c>
      <c r="P586" s="7">
        <f t="shared" si="86"/>
        <v>0.7106792680005326</v>
      </c>
      <c r="Q586" s="7">
        <v>0</v>
      </c>
      <c r="R586" s="7">
        <v>0.82000763983071623</v>
      </c>
      <c r="S586" s="7">
        <v>1.0877393141167346</v>
      </c>
      <c r="T586" s="7">
        <v>8.9165359622796009E-2</v>
      </c>
      <c r="U586" s="7">
        <v>1.0268155812602256E-3</v>
      </c>
      <c r="V586" s="7">
        <v>0.70435126535856019</v>
      </c>
      <c r="W586" s="7">
        <v>0.28674457361282846</v>
      </c>
      <c r="X586" s="7">
        <v>0</v>
      </c>
      <c r="Y586" s="7">
        <v>6.2835364628143382E-3</v>
      </c>
      <c r="Z586" s="7"/>
      <c r="AA586" s="7"/>
      <c r="AB586" s="7"/>
      <c r="AC586" s="7"/>
      <c r="AD586" s="7"/>
    </row>
    <row r="587" spans="2:30">
      <c r="B587" s="14" t="s">
        <v>550</v>
      </c>
      <c r="C587" s="3" t="s">
        <v>549</v>
      </c>
      <c r="D587" s="10" t="s">
        <v>545</v>
      </c>
      <c r="E587" s="1">
        <v>0</v>
      </c>
      <c r="F587" s="1">
        <v>23.611699999999999</v>
      </c>
      <c r="G587" s="1">
        <v>43.844999999999999</v>
      </c>
      <c r="H587" s="1">
        <v>3.96</v>
      </c>
      <c r="I587" s="1">
        <v>5.5399999999999998E-2</v>
      </c>
      <c r="J587" s="1">
        <v>15.567600000000001</v>
      </c>
      <c r="K587" s="1">
        <v>11.23</v>
      </c>
      <c r="L587" s="1">
        <v>0</v>
      </c>
      <c r="M587" s="1">
        <v>0</v>
      </c>
      <c r="N587" s="1">
        <f t="shared" si="84"/>
        <v>98.2697</v>
      </c>
      <c r="O587" s="7">
        <f t="shared" si="85"/>
        <v>0.55470367190730974</v>
      </c>
      <c r="P587" s="7">
        <f t="shared" si="86"/>
        <v>0.71190313344477241</v>
      </c>
      <c r="Q587" s="7">
        <v>0</v>
      </c>
      <c r="R587" s="7">
        <v>0.84896898494737705</v>
      </c>
      <c r="S587" s="7">
        <v>1.0575569201363508</v>
      </c>
      <c r="T587" s="7">
        <v>9.0912205827744452E-2</v>
      </c>
      <c r="U587" s="7">
        <v>1.271507006774502E-3</v>
      </c>
      <c r="V587" s="7">
        <v>0.70800943160024343</v>
      </c>
      <c r="W587" s="7">
        <v>0.2865211419263991</v>
      </c>
      <c r="X587" s="7">
        <v>0</v>
      </c>
      <c r="Y587" s="7">
        <v>0</v>
      </c>
      <c r="Z587" s="7"/>
      <c r="AA587" s="7"/>
      <c r="AB587" s="7"/>
      <c r="AC587" s="7"/>
      <c r="AD587" s="7"/>
    </row>
    <row r="588" spans="2:30">
      <c r="B588" s="14" t="s">
        <v>550</v>
      </c>
      <c r="C588" s="3" t="s">
        <v>549</v>
      </c>
      <c r="D588" s="10" t="s">
        <v>545</v>
      </c>
      <c r="E588" s="1">
        <v>0</v>
      </c>
      <c r="F588" s="1">
        <v>23.917999999999999</v>
      </c>
      <c r="G588" s="1">
        <v>45.485500000000002</v>
      </c>
      <c r="H588" s="1">
        <v>3.79</v>
      </c>
      <c r="I588" s="1">
        <v>7.1099999999999997E-2</v>
      </c>
      <c r="J588" s="1">
        <v>15.904500000000001</v>
      </c>
      <c r="K588" s="1">
        <v>11.59</v>
      </c>
      <c r="L588" s="1">
        <v>0</v>
      </c>
      <c r="M588" s="1">
        <v>0.1686</v>
      </c>
      <c r="N588" s="1">
        <f t="shared" si="84"/>
        <v>100.92770000000002</v>
      </c>
      <c r="O588" s="7">
        <f t="shared" si="85"/>
        <v>0.56058535490078198</v>
      </c>
      <c r="P588" s="7">
        <f t="shared" si="86"/>
        <v>0.70981824080508915</v>
      </c>
      <c r="Q588" s="7">
        <v>0</v>
      </c>
      <c r="R588" s="7">
        <v>0.83924848985557454</v>
      </c>
      <c r="S588" s="7">
        <v>1.0706753126751212</v>
      </c>
      <c r="T588" s="7">
        <v>8.4911665267662695E-2</v>
      </c>
      <c r="U588" s="7">
        <v>1.5925010694157213E-3</v>
      </c>
      <c r="V588" s="7">
        <v>0.70589245240292864</v>
      </c>
      <c r="W588" s="7">
        <v>0.28857685230568553</v>
      </c>
      <c r="X588" s="7">
        <v>0</v>
      </c>
      <c r="Y588" s="7">
        <v>4.0378465306850483E-3</v>
      </c>
      <c r="Z588" s="7"/>
      <c r="AA588" s="7"/>
      <c r="AB588" s="7"/>
      <c r="AC588" s="7"/>
      <c r="AD588" s="7"/>
    </row>
    <row r="589" spans="2:30">
      <c r="B589" s="14" t="s">
        <v>550</v>
      </c>
      <c r="C589" s="3" t="s">
        <v>549</v>
      </c>
      <c r="D589" s="10" t="s">
        <v>545</v>
      </c>
      <c r="E589" s="1">
        <v>0</v>
      </c>
      <c r="F589" s="1">
        <v>24.2898</v>
      </c>
      <c r="G589" s="1">
        <v>46.060699999999997</v>
      </c>
      <c r="H589" s="1">
        <v>2.09</v>
      </c>
      <c r="I589" s="1">
        <v>5.4199999999999998E-2</v>
      </c>
      <c r="J589" s="1">
        <v>15.283300000000001</v>
      </c>
      <c r="K589" s="1">
        <v>12.3</v>
      </c>
      <c r="L589" s="1">
        <v>0</v>
      </c>
      <c r="M589" s="1">
        <v>0.20530000000000001</v>
      </c>
      <c r="N589" s="1">
        <f t="shared" si="84"/>
        <v>100.28329999999998</v>
      </c>
      <c r="O589" s="7">
        <f t="shared" si="85"/>
        <v>0.55988105209282268</v>
      </c>
      <c r="P589" s="7">
        <f t="shared" si="86"/>
        <v>0.68894752771473833</v>
      </c>
      <c r="Q589" s="7">
        <v>0</v>
      </c>
      <c r="R589" s="7">
        <v>0.85753096764041192</v>
      </c>
      <c r="S589" s="7">
        <v>1.0908763247928788</v>
      </c>
      <c r="T589" s="7">
        <v>4.7112331924529939E-2</v>
      </c>
      <c r="U589" s="7">
        <v>1.221432819491974E-3</v>
      </c>
      <c r="V589" s="7">
        <v>0.6824892618201015</v>
      </c>
      <c r="W589" s="7">
        <v>0.30813663400674163</v>
      </c>
      <c r="X589" s="7">
        <v>0</v>
      </c>
      <c r="Y589" s="7">
        <v>4.946993664439168E-3</v>
      </c>
      <c r="Z589" s="7"/>
      <c r="AA589" s="7"/>
      <c r="AB589" s="7"/>
      <c r="AC589" s="7"/>
      <c r="AD589" s="7"/>
    </row>
    <row r="590" spans="2:30">
      <c r="B590" s="14" t="s">
        <v>550</v>
      </c>
      <c r="C590" s="3" t="s">
        <v>549</v>
      </c>
      <c r="D590" s="2" t="s">
        <v>546</v>
      </c>
      <c r="E590" s="1">
        <v>0</v>
      </c>
      <c r="F590" s="1">
        <v>23.517199999999999</v>
      </c>
      <c r="G590" s="1">
        <v>43.993699999999997</v>
      </c>
      <c r="H590" s="1">
        <v>4.66</v>
      </c>
      <c r="I590" s="1">
        <v>6.4899999999999999E-2</v>
      </c>
      <c r="J590" s="1">
        <v>15.321</v>
      </c>
      <c r="K590" s="1">
        <v>11.98</v>
      </c>
      <c r="L590" s="1">
        <v>0</v>
      </c>
      <c r="M590" s="1">
        <v>0</v>
      </c>
      <c r="N590" s="1">
        <f t="shared" ref="N590:N647" si="87">SUM(E590:M590)</f>
        <v>99.536799999999985</v>
      </c>
      <c r="O590" s="7">
        <f t="shared" si="85"/>
        <v>0.55652980171187016</v>
      </c>
      <c r="P590" s="7">
        <f t="shared" si="86"/>
        <v>0.69509067531589164</v>
      </c>
      <c r="Q590" s="7">
        <v>0</v>
      </c>
      <c r="R590" s="7">
        <v>0.83858630771131348</v>
      </c>
      <c r="S590" s="7">
        <v>1.0523779801898774</v>
      </c>
      <c r="T590" s="7">
        <v>0.10609880990424116</v>
      </c>
      <c r="U590" s="7">
        <v>1.4772407398311468E-3</v>
      </c>
      <c r="V590" s="7">
        <v>0.69103823581853385</v>
      </c>
      <c r="W590" s="7">
        <v>0.30313167662416135</v>
      </c>
      <c r="X590" s="7">
        <v>0</v>
      </c>
      <c r="Y590" s="7">
        <v>0</v>
      </c>
      <c r="Z590" s="7"/>
      <c r="AA590" s="7"/>
      <c r="AB590" s="7"/>
      <c r="AC590" s="7"/>
      <c r="AD590" s="7"/>
    </row>
    <row r="591" spans="2:30">
      <c r="B591" s="14" t="s">
        <v>550</v>
      </c>
      <c r="C591" s="3" t="s">
        <v>549</v>
      </c>
      <c r="D591" s="2" t="s">
        <v>546</v>
      </c>
      <c r="E591" s="1">
        <v>0.28770000000000001</v>
      </c>
      <c r="F591" s="1">
        <v>23.687899999999999</v>
      </c>
      <c r="G591" s="1">
        <v>44.448799999999999</v>
      </c>
      <c r="H591" s="1">
        <v>3.5</v>
      </c>
      <c r="I591" s="1">
        <v>6.4399999999999999E-2</v>
      </c>
      <c r="J591" s="1">
        <v>14.649900000000001</v>
      </c>
      <c r="K591" s="1">
        <v>13.08</v>
      </c>
      <c r="L591" s="1">
        <v>0</v>
      </c>
      <c r="M591" s="1">
        <v>0.23180000000000001</v>
      </c>
      <c r="N591" s="1">
        <f t="shared" si="87"/>
        <v>99.950500000000005</v>
      </c>
      <c r="O591" s="7">
        <f t="shared" si="85"/>
        <v>0.55728470001672914</v>
      </c>
      <c r="P591" s="7">
        <f t="shared" si="86"/>
        <v>0.66627633211011661</v>
      </c>
      <c r="Q591" s="7">
        <v>8.6940572181915358E-3</v>
      </c>
      <c r="R591" s="7">
        <v>0.84364806299693218</v>
      </c>
      <c r="S591" s="7">
        <v>1.0619740445489589</v>
      </c>
      <c r="T591" s="7">
        <v>7.9591234057024438E-2</v>
      </c>
      <c r="U591" s="7">
        <v>1.4640807993105103E-3</v>
      </c>
      <c r="V591" s="7">
        <v>0.65996700552106669</v>
      </c>
      <c r="W591" s="7">
        <v>0.33056346016564303</v>
      </c>
      <c r="X591" s="7">
        <v>0</v>
      </c>
      <c r="Y591" s="7">
        <v>5.6347508215814929E-3</v>
      </c>
      <c r="Z591" s="7"/>
      <c r="AA591" s="7"/>
      <c r="AB591" s="7"/>
      <c r="AC591" s="7"/>
      <c r="AD591" s="7"/>
    </row>
    <row r="592" spans="2:30">
      <c r="B592" s="14" t="s">
        <v>550</v>
      </c>
      <c r="C592" s="3" t="s">
        <v>549</v>
      </c>
      <c r="D592" s="1" t="s">
        <v>546</v>
      </c>
      <c r="E592" s="1">
        <v>0</v>
      </c>
      <c r="F592" s="1">
        <v>23.936699999999998</v>
      </c>
      <c r="G592" s="1">
        <v>44.679400000000001</v>
      </c>
      <c r="H592" s="1">
        <v>3.54</v>
      </c>
      <c r="I592" s="1">
        <v>6.9599999999999995E-2</v>
      </c>
      <c r="J592" s="1">
        <v>14.789300000000001</v>
      </c>
      <c r="K592" s="1">
        <v>13.06</v>
      </c>
      <c r="L592" s="1">
        <v>0</v>
      </c>
      <c r="M592" s="1">
        <v>0.1608</v>
      </c>
      <c r="N592" s="1">
        <f t="shared" si="87"/>
        <v>100.2358</v>
      </c>
      <c r="O592" s="7">
        <f t="shared" si="85"/>
        <v>0.55598314218590805</v>
      </c>
      <c r="P592" s="7">
        <f t="shared" si="86"/>
        <v>0.66871786209229411</v>
      </c>
      <c r="Q592" s="7">
        <v>0</v>
      </c>
      <c r="R592" s="7">
        <v>0.85048977877607779</v>
      </c>
      <c r="S592" s="7">
        <v>1.0649550152866161</v>
      </c>
      <c r="T592" s="7">
        <v>8.0310166302310415E-2</v>
      </c>
      <c r="U592" s="7">
        <v>1.578550522981036E-3</v>
      </c>
      <c r="V592" s="7">
        <v>0.66466873613318056</v>
      </c>
      <c r="W592" s="7">
        <v>0.32927620509144201</v>
      </c>
      <c r="X592" s="7">
        <v>0</v>
      </c>
      <c r="Y592" s="7">
        <v>3.8995760769472781E-3</v>
      </c>
      <c r="Z592" s="7"/>
      <c r="AA592" s="7"/>
      <c r="AB592" s="7"/>
      <c r="AC592" s="7"/>
      <c r="AD592" s="7"/>
    </row>
    <row r="593" spans="2:42">
      <c r="B593" s="14" t="s">
        <v>550</v>
      </c>
      <c r="C593" s="3" t="s">
        <v>549</v>
      </c>
      <c r="D593" s="2" t="s">
        <v>546</v>
      </c>
      <c r="E593" s="1">
        <v>0</v>
      </c>
      <c r="F593" s="1">
        <v>24.020299999999999</v>
      </c>
      <c r="G593" s="1">
        <v>44.305900000000001</v>
      </c>
      <c r="H593" s="1">
        <v>4.0999999999999996</v>
      </c>
      <c r="I593" s="1">
        <v>8.6099999999999996E-2</v>
      </c>
      <c r="J593" s="1">
        <v>14.953900000000001</v>
      </c>
      <c r="K593" s="1">
        <v>12.82</v>
      </c>
      <c r="L593" s="1">
        <v>0</v>
      </c>
      <c r="M593" s="1">
        <v>0.28439999999999999</v>
      </c>
      <c r="N593" s="1">
        <f t="shared" si="87"/>
        <v>100.57060000000001</v>
      </c>
      <c r="O593" s="7">
        <f t="shared" si="85"/>
        <v>0.55304817280272389</v>
      </c>
      <c r="P593" s="7">
        <f t="shared" si="86"/>
        <v>0.67524569580413929</v>
      </c>
      <c r="Q593" s="7">
        <v>0</v>
      </c>
      <c r="R593" s="7">
        <v>0.85002894171715881</v>
      </c>
      <c r="S593" s="7">
        <v>1.0518067595651903</v>
      </c>
      <c r="T593" s="7">
        <v>9.2640647895281425E-2</v>
      </c>
      <c r="U593" s="7">
        <v>1.9449250147989307E-3</v>
      </c>
      <c r="V593" s="7">
        <v>0.66936433507596715</v>
      </c>
      <c r="W593" s="7">
        <v>0.32192570828940659</v>
      </c>
      <c r="X593" s="7">
        <v>0</v>
      </c>
      <c r="Y593" s="7">
        <v>6.8692830012958709E-3</v>
      </c>
    </row>
    <row r="594" spans="2:42">
      <c r="B594" s="14" t="s">
        <v>550</v>
      </c>
      <c r="C594" s="3" t="s">
        <v>549</v>
      </c>
      <c r="D594" s="1" t="s">
        <v>546</v>
      </c>
      <c r="E594" s="1">
        <v>0</v>
      </c>
      <c r="F594" s="1">
        <v>23.815200000000001</v>
      </c>
      <c r="G594" s="1">
        <v>43.991199999999999</v>
      </c>
      <c r="H594" s="1">
        <v>3.89</v>
      </c>
      <c r="I594" s="1">
        <v>5.4800000000000001E-2</v>
      </c>
      <c r="J594" s="1">
        <v>14.6218</v>
      </c>
      <c r="K594" s="1">
        <v>13.06</v>
      </c>
      <c r="L594" s="1">
        <v>0</v>
      </c>
      <c r="M594" s="1">
        <v>0.20710000000000001</v>
      </c>
      <c r="N594" s="1">
        <f t="shared" si="87"/>
        <v>99.64009999999999</v>
      </c>
      <c r="O594" s="7">
        <f t="shared" si="85"/>
        <v>0.55340583235878726</v>
      </c>
      <c r="P594" s="7">
        <f t="shared" si="86"/>
        <v>0.66618967105594384</v>
      </c>
      <c r="Q594" s="7">
        <v>0</v>
      </c>
      <c r="R594" s="7">
        <v>0.85161494621842571</v>
      </c>
      <c r="S594" s="7">
        <v>1.0552951926139309</v>
      </c>
      <c r="T594" s="7">
        <v>8.8818019429854678E-2</v>
      </c>
      <c r="U594" s="7">
        <v>1.2508753241362112E-3</v>
      </c>
      <c r="V594" s="7">
        <v>0.6613672600259688</v>
      </c>
      <c r="W594" s="7">
        <v>0.33139394411829348</v>
      </c>
      <c r="X594" s="7">
        <v>0</v>
      </c>
      <c r="Y594" s="7">
        <v>5.0547033392235874E-3</v>
      </c>
      <c r="AB594" s="7"/>
    </row>
    <row r="595" spans="2:42">
      <c r="B595" s="14" t="s">
        <v>550</v>
      </c>
      <c r="C595" s="3" t="s">
        <v>549</v>
      </c>
      <c r="D595" s="1" t="s">
        <v>546</v>
      </c>
      <c r="E595" s="1">
        <v>0</v>
      </c>
      <c r="F595" s="1">
        <v>24.2502</v>
      </c>
      <c r="G595" s="1">
        <v>45.571399999999997</v>
      </c>
      <c r="H595" s="1">
        <v>2.13</v>
      </c>
      <c r="I595" s="1">
        <v>7.3200000000000001E-2</v>
      </c>
      <c r="J595" s="1">
        <v>14.561999999999999</v>
      </c>
      <c r="K595" s="1">
        <v>13.43</v>
      </c>
      <c r="L595" s="1">
        <v>0</v>
      </c>
      <c r="M595" s="1">
        <v>0</v>
      </c>
      <c r="N595" s="1">
        <f t="shared" si="87"/>
        <v>100.01679999999999</v>
      </c>
      <c r="O595" s="7">
        <f t="shared" si="85"/>
        <v>0.55765027268607958</v>
      </c>
      <c r="P595" s="7">
        <f t="shared" si="86"/>
        <v>0.6590281687333962</v>
      </c>
      <c r="Q595" s="7">
        <v>0</v>
      </c>
      <c r="R595" s="7">
        <v>0.86169223611969314</v>
      </c>
      <c r="S595" s="7">
        <v>1.0862963867108115</v>
      </c>
      <c r="T595" s="7">
        <v>4.8325783067682225E-2</v>
      </c>
      <c r="U595" s="7">
        <v>1.6603221481915769E-3</v>
      </c>
      <c r="V595" s="7">
        <v>0.6545015703531275</v>
      </c>
      <c r="W595" s="7">
        <v>0.33862983343956848</v>
      </c>
      <c r="X595" s="7">
        <v>0</v>
      </c>
      <c r="Y595" s="7">
        <v>0</v>
      </c>
      <c r="AB595" s="7"/>
    </row>
    <row r="596" spans="2:42">
      <c r="B596" s="14" t="s">
        <v>550</v>
      </c>
      <c r="C596" s="3" t="s">
        <v>549</v>
      </c>
      <c r="D596" s="1" t="s">
        <v>546</v>
      </c>
      <c r="E596" s="1">
        <v>0</v>
      </c>
      <c r="F596" s="1">
        <v>24.610399999999998</v>
      </c>
      <c r="G596" s="1">
        <v>46.146900000000002</v>
      </c>
      <c r="H596" s="1">
        <v>1.61</v>
      </c>
      <c r="I596" s="1">
        <v>6.4100000000000004E-2</v>
      </c>
      <c r="J596" s="1">
        <v>15.190799999999999</v>
      </c>
      <c r="K596" s="1">
        <v>12.62</v>
      </c>
      <c r="L596" s="1">
        <v>0</v>
      </c>
      <c r="M596" s="1">
        <v>0</v>
      </c>
      <c r="N596" s="1">
        <f t="shared" si="87"/>
        <v>100.2422</v>
      </c>
      <c r="O596" s="7">
        <f t="shared" si="85"/>
        <v>0.55710880055599588</v>
      </c>
      <c r="P596" s="7">
        <f t="shared" si="86"/>
        <v>0.68210211261924381</v>
      </c>
      <c r="Q596" s="7">
        <v>0</v>
      </c>
      <c r="R596" s="7">
        <v>0.86871836705757022</v>
      </c>
      <c r="S596" s="7">
        <v>1.0927529110986454</v>
      </c>
      <c r="T596" s="7">
        <v>3.6286798133079501E-2</v>
      </c>
      <c r="U596" s="7">
        <v>1.4443178739649129E-3</v>
      </c>
      <c r="V596" s="7">
        <v>0.67825622466488944</v>
      </c>
      <c r="W596" s="7">
        <v>0.3161054876312559</v>
      </c>
      <c r="X596" s="7">
        <v>0</v>
      </c>
      <c r="Y596" s="7">
        <v>0</v>
      </c>
      <c r="Z596" s="7"/>
      <c r="AA596" s="7"/>
      <c r="AB596" s="7"/>
    </row>
    <row r="597" spans="2:42">
      <c r="B597" s="14" t="s">
        <v>550</v>
      </c>
      <c r="C597" s="3" t="s">
        <v>549</v>
      </c>
      <c r="D597" s="1" t="s">
        <v>546</v>
      </c>
      <c r="E597" s="1">
        <v>0</v>
      </c>
      <c r="F597" s="1">
        <v>24.078800000000001</v>
      </c>
      <c r="G597" s="1">
        <v>46.133200000000002</v>
      </c>
      <c r="H597" s="1">
        <v>1.37</v>
      </c>
      <c r="I597" s="1">
        <v>6.13E-2</v>
      </c>
      <c r="J597" s="1">
        <v>15.160299999999999</v>
      </c>
      <c r="K597" s="1">
        <v>12.24</v>
      </c>
      <c r="L597" s="1">
        <v>0</v>
      </c>
      <c r="M597" s="1">
        <v>0</v>
      </c>
      <c r="N597" s="1">
        <f t="shared" si="87"/>
        <v>99.043600000000012</v>
      </c>
      <c r="O597" s="7">
        <f t="shared" si="85"/>
        <v>0.56241691593913923</v>
      </c>
      <c r="P597" s="7">
        <f t="shared" si="86"/>
        <v>0.68826337940828231</v>
      </c>
      <c r="Q597" s="7">
        <v>0</v>
      </c>
      <c r="R597" s="7">
        <v>0.8600062454369104</v>
      </c>
      <c r="S597" s="7">
        <v>1.1053490819580065</v>
      </c>
      <c r="T597" s="7">
        <v>3.1242787446940784E-2</v>
      </c>
      <c r="U597" s="7">
        <v>1.397563871700316E-3</v>
      </c>
      <c r="V597" s="7">
        <v>0.68490032463877959</v>
      </c>
      <c r="W597" s="7">
        <v>0.31021338492340284</v>
      </c>
      <c r="X597" s="7">
        <v>0</v>
      </c>
      <c r="Y597" s="7">
        <v>0</v>
      </c>
      <c r="Z597" s="7"/>
      <c r="AA597" s="7"/>
      <c r="AB597" s="7"/>
    </row>
    <row r="598" spans="2:42">
      <c r="B598" s="14" t="s">
        <v>550</v>
      </c>
      <c r="C598" s="3" t="s">
        <v>549</v>
      </c>
      <c r="D598" s="1" t="s">
        <v>546</v>
      </c>
      <c r="E598" s="1">
        <v>5.57E-2</v>
      </c>
      <c r="F598" s="1">
        <v>23.535699999999999</v>
      </c>
      <c r="G598" s="1">
        <v>47.027200000000001</v>
      </c>
      <c r="H598" s="1">
        <v>1.46</v>
      </c>
      <c r="I598" s="1">
        <v>3.1300000000000001E-2</v>
      </c>
      <c r="J598" s="1">
        <v>15.457100000000001</v>
      </c>
      <c r="K598" s="1">
        <v>11.62</v>
      </c>
      <c r="L598" s="1">
        <v>0.15670000000000001</v>
      </c>
      <c r="M598" s="1">
        <v>0.1731</v>
      </c>
      <c r="N598" s="1">
        <f t="shared" si="87"/>
        <v>99.516800000000003</v>
      </c>
      <c r="O598" s="7">
        <f t="shared" si="85"/>
        <v>0.57272638213743066</v>
      </c>
      <c r="P598" s="7">
        <f t="shared" si="86"/>
        <v>0.70336691633538473</v>
      </c>
      <c r="Q598" s="7">
        <v>1.6823774995905804E-3</v>
      </c>
      <c r="R598" s="7">
        <v>0.83781377464374551</v>
      </c>
      <c r="S598" s="7">
        <v>1.1230228874345218</v>
      </c>
      <c r="T598" s="7">
        <v>3.318453022186383E-2</v>
      </c>
      <c r="U598" s="7">
        <v>7.1122848063036109E-4</v>
      </c>
      <c r="V598" s="7">
        <v>0.69598712277519292</v>
      </c>
      <c r="W598" s="7">
        <v>0.29352078072609578</v>
      </c>
      <c r="X598" s="7">
        <v>4.0088435005233448E-3</v>
      </c>
      <c r="Y598" s="7">
        <v>4.2057550572468056E-3</v>
      </c>
      <c r="Z598" s="7"/>
      <c r="AA598" s="7"/>
      <c r="AB598" s="7"/>
    </row>
    <row r="599" spans="2:42">
      <c r="B599" s="14" t="s">
        <v>550</v>
      </c>
      <c r="C599" s="3" t="s">
        <v>549</v>
      </c>
      <c r="D599" s="1" t="s">
        <v>546</v>
      </c>
      <c r="E599" s="1">
        <v>0</v>
      </c>
      <c r="F599" s="1">
        <v>23.5642</v>
      </c>
      <c r="G599" s="1">
        <v>48.8157</v>
      </c>
      <c r="H599" s="1">
        <v>0</v>
      </c>
      <c r="I599" s="1">
        <v>0</v>
      </c>
      <c r="J599" s="1">
        <v>15.080299999999999</v>
      </c>
      <c r="K599" s="1">
        <v>12.745200000000001</v>
      </c>
      <c r="L599" s="1">
        <v>0</v>
      </c>
      <c r="M599" s="1">
        <v>0</v>
      </c>
      <c r="N599" s="1">
        <f t="shared" si="87"/>
        <v>100.20539999999998</v>
      </c>
      <c r="O599" s="7">
        <f t="shared" si="85"/>
        <v>0.58154016181297474</v>
      </c>
      <c r="P599" s="7">
        <f t="shared" si="86"/>
        <v>0.67836683764884542</v>
      </c>
      <c r="Q599" s="7">
        <v>0</v>
      </c>
      <c r="R599" s="7">
        <v>0.83622233700197157</v>
      </c>
      <c r="S599" s="7">
        <v>1.1621112202275581</v>
      </c>
      <c r="T599" s="7">
        <v>0</v>
      </c>
      <c r="U599" s="7">
        <v>0</v>
      </c>
      <c r="V599" s="7">
        <v>0.67691144370928613</v>
      </c>
      <c r="W599" s="7">
        <v>0.32094311836718042</v>
      </c>
      <c r="X599" s="7">
        <v>0</v>
      </c>
      <c r="Y599" s="7">
        <v>0</v>
      </c>
      <c r="Z599" s="7"/>
      <c r="AA599" s="7"/>
      <c r="AB599" s="7"/>
    </row>
    <row r="600" spans="2:42">
      <c r="B600" s="14" t="s">
        <v>550</v>
      </c>
      <c r="C600" s="3" t="s">
        <v>549</v>
      </c>
      <c r="D600" s="1" t="s">
        <v>546</v>
      </c>
      <c r="E600" s="1">
        <v>0</v>
      </c>
      <c r="F600" s="1">
        <v>24.203299999999999</v>
      </c>
      <c r="G600" s="1">
        <v>45.595100000000002</v>
      </c>
      <c r="H600" s="1">
        <v>2.38</v>
      </c>
      <c r="I600" s="1">
        <v>9.5000000000000001E-2</v>
      </c>
      <c r="J600" s="1">
        <v>14.975</v>
      </c>
      <c r="K600" s="1">
        <v>12.71</v>
      </c>
      <c r="L600" s="1">
        <v>0.1457</v>
      </c>
      <c r="M600" s="1">
        <v>0.18240000000000001</v>
      </c>
      <c r="N600" s="1">
        <f t="shared" si="87"/>
        <v>100.28649999999999</v>
      </c>
      <c r="O600" s="7">
        <f t="shared" si="85"/>
        <v>0.55825597590325526</v>
      </c>
      <c r="P600" s="7">
        <f t="shared" si="86"/>
        <v>0.67744071268571104</v>
      </c>
      <c r="Q600" s="7">
        <v>0</v>
      </c>
      <c r="R600" s="7">
        <v>0.85729641956509206</v>
      </c>
      <c r="S600" s="7">
        <v>1.083412164593001</v>
      </c>
      <c r="T600" s="7">
        <v>5.3826460731207587E-2</v>
      </c>
      <c r="U600" s="7">
        <v>2.1479514278085849E-3</v>
      </c>
      <c r="V600" s="7">
        <v>0.6709282336857425</v>
      </c>
      <c r="W600" s="7">
        <v>0.31945840993042002</v>
      </c>
      <c r="X600" s="7">
        <v>3.7089049784260822E-3</v>
      </c>
      <c r="Y600" s="7">
        <v>4.4096872731334714E-3</v>
      </c>
      <c r="Z600" s="7"/>
      <c r="AA600" s="7"/>
      <c r="AB600" s="7"/>
    </row>
    <row r="601" spans="2:42">
      <c r="B601" s="14" t="s">
        <v>550</v>
      </c>
      <c r="C601" s="3" t="s">
        <v>549</v>
      </c>
      <c r="D601" s="1" t="s">
        <v>546</v>
      </c>
      <c r="E601" s="1">
        <v>0</v>
      </c>
      <c r="F601" s="1">
        <v>26.814299999999999</v>
      </c>
      <c r="G601" s="1">
        <v>44.633099999999999</v>
      </c>
      <c r="H601" s="1">
        <v>2.42</v>
      </c>
      <c r="I601" s="1">
        <v>8.2100000000000006E-2</v>
      </c>
      <c r="J601" s="1">
        <v>16.698</v>
      </c>
      <c r="K601" s="1">
        <v>11.24</v>
      </c>
      <c r="L601" s="1">
        <v>0</v>
      </c>
      <c r="M601" s="1">
        <v>0</v>
      </c>
      <c r="N601" s="1">
        <f t="shared" si="87"/>
        <v>101.8875</v>
      </c>
      <c r="O601" s="7">
        <f t="shared" si="85"/>
        <v>0.52755110352069678</v>
      </c>
      <c r="P601" s="7">
        <f t="shared" si="86"/>
        <v>0.72588664329904462</v>
      </c>
      <c r="Q601" s="7">
        <v>0</v>
      </c>
      <c r="R601" s="7">
        <v>0.91820333851304803</v>
      </c>
      <c r="S601" s="7">
        <v>1.0252943505608691</v>
      </c>
      <c r="T601" s="7">
        <v>5.2911516721369782E-2</v>
      </c>
      <c r="U601" s="7">
        <v>1.7945682740646009E-3</v>
      </c>
      <c r="V601" s="7">
        <v>0.72325204648980701</v>
      </c>
      <c r="W601" s="7">
        <v>0.27311846558179725</v>
      </c>
      <c r="X601" s="7">
        <v>0</v>
      </c>
      <c r="Y601" s="7">
        <v>0</v>
      </c>
      <c r="Z601" s="7"/>
      <c r="AA601" s="7"/>
      <c r="AB601" s="7"/>
    </row>
    <row r="602" spans="2:42">
      <c r="B602" s="14" t="s">
        <v>550</v>
      </c>
      <c r="C602" s="3" t="s">
        <v>549</v>
      </c>
      <c r="D602" s="1" t="s">
        <v>546</v>
      </c>
      <c r="E602" s="1">
        <v>0</v>
      </c>
      <c r="F602" s="1">
        <v>23.392299999999999</v>
      </c>
      <c r="G602" s="1">
        <v>44.551699999999997</v>
      </c>
      <c r="H602" s="1">
        <v>3.77</v>
      </c>
      <c r="I602" s="1">
        <v>5.6399999999999999E-2</v>
      </c>
      <c r="J602" s="1">
        <v>14.3307</v>
      </c>
      <c r="K602" s="1">
        <v>13.63</v>
      </c>
      <c r="L602" s="1">
        <v>0</v>
      </c>
      <c r="M602" s="1">
        <v>0</v>
      </c>
      <c r="N602" s="1">
        <f t="shared" si="87"/>
        <v>99.731099999999969</v>
      </c>
      <c r="O602" s="7">
        <f t="shared" si="85"/>
        <v>0.56095016647546825</v>
      </c>
      <c r="P602" s="7">
        <f t="shared" si="86"/>
        <v>0.65207505037223523</v>
      </c>
      <c r="Q602" s="7">
        <v>0</v>
      </c>
      <c r="R602" s="7">
        <v>0.83858267347086868</v>
      </c>
      <c r="S602" s="7">
        <v>1.0714116129157885</v>
      </c>
      <c r="T602" s="7">
        <v>8.6293235226769308E-2</v>
      </c>
      <c r="U602" s="7">
        <v>1.2906143478636691E-3</v>
      </c>
      <c r="V602" s="7">
        <v>0.64982015196372578</v>
      </c>
      <c r="W602" s="7">
        <v>0.3467218129416601</v>
      </c>
      <c r="X602" s="7">
        <v>0</v>
      </c>
      <c r="Y602" s="7">
        <v>0</v>
      </c>
      <c r="Z602" s="7"/>
      <c r="AA602" s="7"/>
      <c r="AB602" s="7"/>
    </row>
    <row r="603" spans="2:42">
      <c r="B603" s="14" t="s">
        <v>550</v>
      </c>
      <c r="C603" s="3" t="s">
        <v>549</v>
      </c>
      <c r="D603" s="1" t="s">
        <v>546</v>
      </c>
      <c r="E603" s="1">
        <v>0</v>
      </c>
      <c r="F603" s="1">
        <v>25.868200000000002</v>
      </c>
      <c r="G603" s="1">
        <v>46.131900000000002</v>
      </c>
      <c r="H603" s="1">
        <v>0</v>
      </c>
      <c r="I603" s="1">
        <v>6.8699999999999997E-2</v>
      </c>
      <c r="J603" s="1">
        <v>15.190099999999999</v>
      </c>
      <c r="K603" s="1">
        <v>12.6714</v>
      </c>
      <c r="L603" s="1">
        <v>0.14119999999999999</v>
      </c>
      <c r="M603" s="1">
        <v>0.16109999999999999</v>
      </c>
      <c r="N603" s="1">
        <f t="shared" si="87"/>
        <v>100.23260000000002</v>
      </c>
      <c r="O603" s="7">
        <f t="shared" si="85"/>
        <v>0.54469686834381981</v>
      </c>
      <c r="P603" s="7">
        <f t="shared" si="86"/>
        <v>0.68121008463634192</v>
      </c>
      <c r="Q603" s="7">
        <v>0</v>
      </c>
      <c r="R603" s="7">
        <v>0.90878655235881334</v>
      </c>
      <c r="S603" s="7">
        <v>1.0872167456046165</v>
      </c>
      <c r="T603" s="7">
        <v>0</v>
      </c>
      <c r="U603" s="7">
        <v>1.5406246562169503E-3</v>
      </c>
      <c r="V603" s="7">
        <v>0.67500831997337807</v>
      </c>
      <c r="W603" s="7">
        <v>0.31588763884632348</v>
      </c>
      <c r="X603" s="7">
        <v>3.5650047087211994E-3</v>
      </c>
      <c r="Y603" s="7">
        <v>3.8629381404152838E-3</v>
      </c>
      <c r="Z603" s="7"/>
      <c r="AA603" s="7"/>
      <c r="AB603" s="7"/>
    </row>
    <row r="604" spans="2:42">
      <c r="B604" s="14" t="s">
        <v>550</v>
      </c>
      <c r="C604" s="3" t="s">
        <v>549</v>
      </c>
      <c r="D604" s="7" t="s">
        <v>546</v>
      </c>
      <c r="E604" s="1">
        <v>0.15640000000000001</v>
      </c>
      <c r="F604" s="1">
        <v>25.053100000000001</v>
      </c>
      <c r="G604" s="1">
        <v>44.439900000000002</v>
      </c>
      <c r="H604" s="1">
        <v>0.56000000000000005</v>
      </c>
      <c r="I604" s="1">
        <v>7.4700000000000003E-2</v>
      </c>
      <c r="J604" s="1">
        <v>13.2097</v>
      </c>
      <c r="K604" s="1">
        <v>15.23</v>
      </c>
      <c r="L604" s="1">
        <v>0</v>
      </c>
      <c r="M604" s="1">
        <v>0.16070000000000001</v>
      </c>
      <c r="N604" s="1">
        <f t="shared" si="87"/>
        <v>98.884500000000017</v>
      </c>
      <c r="O604" s="7">
        <f t="shared" si="85"/>
        <v>0.54336971083449315</v>
      </c>
      <c r="P604" s="7">
        <f t="shared" si="86"/>
        <v>0.60724021577959686</v>
      </c>
      <c r="Q604" s="7">
        <v>4.7814167857403644E-3</v>
      </c>
      <c r="R604" s="7">
        <v>0.90267922127579936</v>
      </c>
      <c r="S604" s="7">
        <v>1.0741480779501198</v>
      </c>
      <c r="T604" s="7">
        <v>1.2883161233711665E-2</v>
      </c>
      <c r="U604" s="7">
        <v>1.7180547537106584E-3</v>
      </c>
      <c r="V604" s="7">
        <v>0.60202945379298956</v>
      </c>
      <c r="W604" s="7">
        <v>0.38938949071825713</v>
      </c>
      <c r="X604" s="7">
        <v>0</v>
      </c>
      <c r="Y604" s="7">
        <v>3.9519767564945556E-3</v>
      </c>
    </row>
    <row r="605" spans="2:42">
      <c r="B605" s="14" t="s">
        <v>550</v>
      </c>
      <c r="C605" s="3" t="s">
        <v>549</v>
      </c>
      <c r="D605" s="1" t="s">
        <v>546</v>
      </c>
      <c r="E605" s="1">
        <v>0</v>
      </c>
      <c r="F605" s="1">
        <v>24.115400000000001</v>
      </c>
      <c r="G605" s="1">
        <v>43.506700000000002</v>
      </c>
      <c r="H605" s="1">
        <v>3.66</v>
      </c>
      <c r="I605" s="1">
        <v>5.1999999999999998E-2</v>
      </c>
      <c r="J605" s="1">
        <v>14.379799999999999</v>
      </c>
      <c r="K605" s="1">
        <v>13.34</v>
      </c>
      <c r="L605" s="1">
        <v>0</v>
      </c>
      <c r="M605" s="1">
        <v>0.1885</v>
      </c>
      <c r="N605" s="1">
        <f t="shared" si="87"/>
        <v>99.242400000000018</v>
      </c>
      <c r="O605" s="7">
        <f t="shared" si="85"/>
        <v>0.54756573922762197</v>
      </c>
      <c r="P605" s="7">
        <f t="shared" si="86"/>
        <v>0.65770857155985241</v>
      </c>
      <c r="Q605" s="7">
        <v>0</v>
      </c>
      <c r="R605" s="7">
        <v>0.86544607252285333</v>
      </c>
      <c r="S605" s="7">
        <v>1.0474198343282279</v>
      </c>
      <c r="T605" s="7">
        <v>8.3866606067373894E-2</v>
      </c>
      <c r="U605" s="7">
        <v>1.1912236582817416E-3</v>
      </c>
      <c r="V605" s="7">
        <v>0.65275648957127053</v>
      </c>
      <c r="W605" s="7">
        <v>0.33971421523216955</v>
      </c>
      <c r="X605" s="7">
        <v>0</v>
      </c>
      <c r="Y605" s="7">
        <v>4.6172503959222636E-3</v>
      </c>
    </row>
    <row r="606" spans="2:42">
      <c r="B606" s="14" t="s">
        <v>550</v>
      </c>
      <c r="C606" s="3" t="s">
        <v>549</v>
      </c>
      <c r="D606" s="1" t="s">
        <v>546</v>
      </c>
      <c r="E606" s="1">
        <v>0</v>
      </c>
      <c r="F606" s="1">
        <v>24.170300000000001</v>
      </c>
      <c r="G606" s="1">
        <v>44.060600000000001</v>
      </c>
      <c r="H606" s="1">
        <v>3.83</v>
      </c>
      <c r="I606" s="1">
        <v>6.3500000000000001E-2</v>
      </c>
      <c r="J606" s="1">
        <v>15.260400000000001</v>
      </c>
      <c r="K606" s="1">
        <v>12.18</v>
      </c>
      <c r="L606" s="1">
        <v>0</v>
      </c>
      <c r="M606" s="1">
        <v>0.16089999999999999</v>
      </c>
      <c r="N606" s="1">
        <f t="shared" si="87"/>
        <v>99.725700000000018</v>
      </c>
      <c r="O606" s="7">
        <f t="shared" si="85"/>
        <v>0.55013523075930648</v>
      </c>
      <c r="P606" s="7">
        <f t="shared" si="86"/>
        <v>0.69072437598173808</v>
      </c>
      <c r="Q606" s="7">
        <v>0</v>
      </c>
      <c r="R606" s="7">
        <v>0.85865267330194328</v>
      </c>
      <c r="S606" s="7">
        <v>1.0500379644450946</v>
      </c>
      <c r="T606" s="7">
        <v>8.6875376721349151E-2</v>
      </c>
      <c r="U606" s="7">
        <v>1.4399706353403073E-3</v>
      </c>
      <c r="V606" s="7">
        <v>0.68573167996343343</v>
      </c>
      <c r="W606" s="7">
        <v>0.30704011701968525</v>
      </c>
      <c r="X606" s="7">
        <v>0</v>
      </c>
      <c r="Y606" s="7">
        <v>3.9013782709020925E-3</v>
      </c>
    </row>
    <row r="607" spans="2:42">
      <c r="B607" s="14" t="s">
        <v>550</v>
      </c>
      <c r="C607" s="3" t="s">
        <v>549</v>
      </c>
      <c r="D607" s="1" t="s">
        <v>546</v>
      </c>
      <c r="E607" s="1">
        <v>0</v>
      </c>
      <c r="F607" s="1">
        <v>24.314299999999999</v>
      </c>
      <c r="G607" s="1">
        <v>43.7027</v>
      </c>
      <c r="H607" s="1">
        <v>4.25</v>
      </c>
      <c r="I607" s="1">
        <v>7.6600000000000001E-2</v>
      </c>
      <c r="J607" s="1">
        <v>15.746</v>
      </c>
      <c r="K607" s="1">
        <v>11.44</v>
      </c>
      <c r="L607" s="1">
        <v>0</v>
      </c>
      <c r="M607" s="1">
        <v>0.24759999999999999</v>
      </c>
      <c r="N607" s="1">
        <f t="shared" si="87"/>
        <v>99.777199999999993</v>
      </c>
      <c r="O607" s="7">
        <f t="shared" si="85"/>
        <v>0.54664422213775787</v>
      </c>
      <c r="P607" s="7">
        <f t="shared" si="86"/>
        <v>0.71043803275097106</v>
      </c>
      <c r="Q607" s="7">
        <v>0</v>
      </c>
      <c r="R607" s="7">
        <v>0.86074339925597554</v>
      </c>
      <c r="S607" s="7">
        <v>1.0378612756744567</v>
      </c>
      <c r="T607" s="7">
        <v>9.6064582903812368E-2</v>
      </c>
      <c r="U607" s="7">
        <v>1.730952397792591E-3</v>
      </c>
      <c r="V607" s="7">
        <v>0.70507446753541814</v>
      </c>
      <c r="W607" s="7">
        <v>0.2873758730033843</v>
      </c>
      <c r="X607" s="7">
        <v>0</v>
      </c>
      <c r="Y607" s="7">
        <v>5.9825880833442912E-3</v>
      </c>
      <c r="Z607" s="7"/>
      <c r="AA607" s="7"/>
      <c r="AF607" s="7"/>
      <c r="AH607" s="7"/>
      <c r="AM607" s="7"/>
      <c r="AN607" s="7"/>
      <c r="AO607" s="7"/>
      <c r="AP607" s="7"/>
    </row>
    <row r="608" spans="2:42">
      <c r="B608" s="14" t="s">
        <v>550</v>
      </c>
      <c r="C608" s="3" t="s">
        <v>549</v>
      </c>
      <c r="D608" s="1" t="s">
        <v>547</v>
      </c>
      <c r="E608" s="1">
        <v>0</v>
      </c>
      <c r="F608" s="1">
        <v>24.111699999999999</v>
      </c>
      <c r="G608" s="1">
        <v>44.505200000000002</v>
      </c>
      <c r="H608" s="1">
        <v>4.1500000000000004</v>
      </c>
      <c r="I608" s="1">
        <v>9.2600000000000002E-2</v>
      </c>
      <c r="J608" s="1">
        <v>15.872</v>
      </c>
      <c r="K608" s="1">
        <v>11.41</v>
      </c>
      <c r="L608" s="1">
        <v>0</v>
      </c>
      <c r="M608" s="1">
        <v>0.25559999999999999</v>
      </c>
      <c r="N608" s="1">
        <f t="shared" si="87"/>
        <v>100.39710000000001</v>
      </c>
      <c r="O608" s="7">
        <f t="shared" ref="O608:O625" si="88">S608/(S608+R608)</f>
        <v>0.55321879687934505</v>
      </c>
      <c r="P608" s="7">
        <f t="shared" ref="P608:P625" si="89">V608/(V608+W608)</f>
        <v>0.71261292940836685</v>
      </c>
      <c r="Q608" s="7">
        <v>0</v>
      </c>
      <c r="R608" s="7">
        <v>0.84920001256251876</v>
      </c>
      <c r="S608" s="7">
        <v>1.0515066569013465</v>
      </c>
      <c r="T608" s="7">
        <v>9.332386108317807E-2</v>
      </c>
      <c r="U608" s="7">
        <v>2.0817931354409481E-3</v>
      </c>
      <c r="V608" s="7">
        <v>0.7070768625829903</v>
      </c>
      <c r="W608" s="7">
        <v>0.28515445038241888</v>
      </c>
      <c r="X608" s="7">
        <v>0</v>
      </c>
      <c r="Y608" s="7">
        <v>6.1442593795251318E-3</v>
      </c>
      <c r="Z608" s="7"/>
      <c r="AA608" s="7"/>
      <c r="AF608" s="7"/>
      <c r="AH608" s="7"/>
      <c r="AM608" s="7"/>
      <c r="AN608" s="7"/>
      <c r="AO608" s="7"/>
      <c r="AP608" s="7"/>
    </row>
    <row r="609" spans="2:42">
      <c r="B609" s="14" t="s">
        <v>550</v>
      </c>
      <c r="C609" s="3" t="s">
        <v>549</v>
      </c>
      <c r="D609" s="1" t="s">
        <v>547</v>
      </c>
      <c r="E609" s="1">
        <v>0</v>
      </c>
      <c r="F609" s="1">
        <v>23.944600000000001</v>
      </c>
      <c r="G609" s="1">
        <v>44.077100000000002</v>
      </c>
      <c r="H609" s="1">
        <v>4.24</v>
      </c>
      <c r="I609" s="1">
        <v>0.1024</v>
      </c>
      <c r="J609" s="1">
        <v>15.933299999999999</v>
      </c>
      <c r="K609" s="1">
        <v>11</v>
      </c>
      <c r="L609" s="1">
        <v>0</v>
      </c>
      <c r="M609" s="1">
        <v>0.19059999999999999</v>
      </c>
      <c r="N609" s="1">
        <f t="shared" si="87"/>
        <v>99.488000000000014</v>
      </c>
      <c r="O609" s="7">
        <f t="shared" si="88"/>
        <v>0.55254855663309166</v>
      </c>
      <c r="P609" s="7">
        <f t="shared" si="89"/>
        <v>0.72082508997941586</v>
      </c>
      <c r="Q609" s="7">
        <v>0</v>
      </c>
      <c r="R609" s="7">
        <v>0.84962525888782525</v>
      </c>
      <c r="S609" s="7">
        <v>1.0491847047022038</v>
      </c>
      <c r="T609" s="7">
        <v>9.6061226370926275E-2</v>
      </c>
      <c r="U609" s="7">
        <v>2.3193388915892445E-3</v>
      </c>
      <c r="V609" s="7">
        <v>0.71511909242922533</v>
      </c>
      <c r="W609" s="7">
        <v>0.27696498229359906</v>
      </c>
      <c r="X609" s="7">
        <v>0</v>
      </c>
      <c r="Y609" s="7">
        <v>4.616036734737294E-3</v>
      </c>
      <c r="Z609" s="7"/>
      <c r="AA609" s="7"/>
      <c r="AF609" s="7"/>
      <c r="AH609" s="7"/>
      <c r="AM609" s="7"/>
      <c r="AN609" s="7"/>
      <c r="AO609" s="7"/>
      <c r="AP609" s="7"/>
    </row>
    <row r="610" spans="2:42">
      <c r="B610" s="14" t="s">
        <v>550</v>
      </c>
      <c r="C610" s="3" t="s">
        <v>549</v>
      </c>
      <c r="D610" s="1" t="s">
        <v>547</v>
      </c>
      <c r="E610" s="1">
        <v>0.13519999999999999</v>
      </c>
      <c r="F610" s="1">
        <v>25.4636</v>
      </c>
      <c r="G610" s="1">
        <v>44.347999999999999</v>
      </c>
      <c r="H610" s="1">
        <v>1.55</v>
      </c>
      <c r="I610" s="1">
        <v>9.0700000000000003E-2</v>
      </c>
      <c r="J610" s="1">
        <v>15.7149</v>
      </c>
      <c r="K610" s="1">
        <v>11.51</v>
      </c>
      <c r="L610" s="1">
        <v>0</v>
      </c>
      <c r="M610" s="1">
        <v>0</v>
      </c>
      <c r="N610" s="1">
        <f t="shared" si="87"/>
        <v>98.812399999999997</v>
      </c>
      <c r="O610" s="7">
        <f t="shared" si="88"/>
        <v>0.53882005824832258</v>
      </c>
      <c r="P610" s="7">
        <f t="shared" si="89"/>
        <v>0.70877358521147604</v>
      </c>
      <c r="Q610" s="7">
        <v>4.0642074925083971E-3</v>
      </c>
      <c r="R610" s="7">
        <v>0.90213411123156562</v>
      </c>
      <c r="S610" s="7">
        <v>1.054009314705463</v>
      </c>
      <c r="T610" s="7">
        <v>3.5062706844423398E-2</v>
      </c>
      <c r="U610" s="7">
        <v>2.0511764099616155E-3</v>
      </c>
      <c r="V610" s="7">
        <v>0.70423196510824193</v>
      </c>
      <c r="W610" s="7">
        <v>0.2893603185236614</v>
      </c>
      <c r="X610" s="7">
        <v>0</v>
      </c>
      <c r="Y610" s="7">
        <v>0</v>
      </c>
      <c r="Z610" s="7"/>
      <c r="AA610" s="7"/>
      <c r="AF610" s="7"/>
      <c r="AH610" s="7"/>
      <c r="AM610" s="7"/>
      <c r="AN610" s="7"/>
      <c r="AO610" s="7"/>
      <c r="AP610" s="7"/>
    </row>
    <row r="611" spans="2:42">
      <c r="B611" s="14" t="s">
        <v>550</v>
      </c>
      <c r="C611" s="3" t="s">
        <v>549</v>
      </c>
      <c r="D611" s="1" t="s">
        <v>547</v>
      </c>
      <c r="E611" s="1">
        <v>5.57E-2</v>
      </c>
      <c r="F611" s="1">
        <v>22.226299999999998</v>
      </c>
      <c r="G611" s="1">
        <v>46.5306</v>
      </c>
      <c r="H611" s="1">
        <v>3.08</v>
      </c>
      <c r="I611" s="1">
        <v>9.0800000000000006E-2</v>
      </c>
      <c r="J611" s="1">
        <v>14.87</v>
      </c>
      <c r="K611" s="1">
        <v>12.37</v>
      </c>
      <c r="L611" s="1">
        <v>0</v>
      </c>
      <c r="M611" s="1">
        <v>0.15640000000000001</v>
      </c>
      <c r="N611" s="1">
        <f t="shared" si="87"/>
        <v>99.379800000000017</v>
      </c>
      <c r="O611" s="7">
        <f t="shared" si="88"/>
        <v>0.58409569507070025</v>
      </c>
      <c r="P611" s="7">
        <f t="shared" si="89"/>
        <v>0.68181244306785682</v>
      </c>
      <c r="Q611" s="7">
        <v>1.6987556802003699E-3</v>
      </c>
      <c r="R611" s="7">
        <v>0.79890477925447012</v>
      </c>
      <c r="S611" s="7">
        <v>1.1219812750273608</v>
      </c>
      <c r="T611" s="7">
        <v>7.0687236792445873E-2</v>
      </c>
      <c r="U611" s="7">
        <v>2.083330254556886E-3</v>
      </c>
      <c r="V611" s="7">
        <v>0.67606994057110559</v>
      </c>
      <c r="W611" s="7">
        <v>0.31550765154365173</v>
      </c>
      <c r="X611" s="7">
        <v>0</v>
      </c>
      <c r="Y611" s="7">
        <v>3.8369940628211834E-3</v>
      </c>
      <c r="Z611" s="7"/>
      <c r="AA611" s="7"/>
      <c r="AF611" s="7"/>
      <c r="AH611" s="7"/>
      <c r="AM611" s="7"/>
      <c r="AN611" s="7"/>
      <c r="AO611" s="7"/>
      <c r="AP611" s="7"/>
    </row>
    <row r="612" spans="2:42">
      <c r="B612" s="14" t="s">
        <v>550</v>
      </c>
      <c r="C612" s="3" t="s">
        <v>549</v>
      </c>
      <c r="D612" s="1" t="s">
        <v>547</v>
      </c>
      <c r="E612" s="1">
        <v>5.6500000000000002E-2</v>
      </c>
      <c r="F612" s="1">
        <v>24.037500000000001</v>
      </c>
      <c r="G612" s="1">
        <v>44.571100000000001</v>
      </c>
      <c r="H612" s="1">
        <v>4.3</v>
      </c>
      <c r="I612" s="1">
        <v>7.1099999999999997E-2</v>
      </c>
      <c r="J612" s="1">
        <v>15.682399999999999</v>
      </c>
      <c r="K612" s="1">
        <v>11.77</v>
      </c>
      <c r="L612" s="1">
        <v>0.14199999999999999</v>
      </c>
      <c r="M612" s="1">
        <v>0.16889999999999999</v>
      </c>
      <c r="N612" s="1">
        <f t="shared" si="87"/>
        <v>100.79949999999998</v>
      </c>
      <c r="O612" s="7">
        <f t="shared" si="88"/>
        <v>0.55434603128258519</v>
      </c>
      <c r="P612" s="7">
        <f t="shared" si="89"/>
        <v>0.70370990269643952</v>
      </c>
      <c r="Q612" s="7">
        <v>1.6843790518061754E-3</v>
      </c>
      <c r="R612" s="7">
        <v>0.84456445912567701</v>
      </c>
      <c r="S612" s="7">
        <v>1.0505481583078007</v>
      </c>
      <c r="T612" s="7">
        <v>9.6466028995580599E-2</v>
      </c>
      <c r="U612" s="7">
        <v>1.5946211869047571E-3</v>
      </c>
      <c r="V612" s="7">
        <v>0.69696158622661764</v>
      </c>
      <c r="W612" s="7">
        <v>0.29344878537116148</v>
      </c>
      <c r="X612" s="7">
        <v>3.5855978419489375E-3</v>
      </c>
      <c r="Y612" s="7">
        <v>4.0504165140450256E-3</v>
      </c>
      <c r="Z612" s="7"/>
      <c r="AA612" s="7"/>
      <c r="AF612" s="7"/>
      <c r="AH612" s="7"/>
      <c r="AM612" s="7"/>
      <c r="AN612" s="7"/>
      <c r="AO612" s="7"/>
      <c r="AP612" s="7"/>
    </row>
    <row r="613" spans="2:42">
      <c r="B613" s="14" t="s">
        <v>550</v>
      </c>
      <c r="C613" s="3" t="s">
        <v>549</v>
      </c>
      <c r="D613" s="7" t="s">
        <v>547</v>
      </c>
      <c r="E613" s="1">
        <v>0</v>
      </c>
      <c r="F613" s="1">
        <v>24.056000000000001</v>
      </c>
      <c r="G613" s="1">
        <v>44.540199999999999</v>
      </c>
      <c r="H613" s="1">
        <v>4.3099999999999996</v>
      </c>
      <c r="I613" s="1">
        <v>8.8200000000000001E-2</v>
      </c>
      <c r="J613" s="1">
        <v>15.6127</v>
      </c>
      <c r="K613" s="1">
        <v>11.84</v>
      </c>
      <c r="L613" s="1">
        <v>0</v>
      </c>
      <c r="M613" s="1">
        <v>0.32550000000000001</v>
      </c>
      <c r="N613" s="1">
        <f t="shared" si="87"/>
        <v>100.77260000000001</v>
      </c>
      <c r="O613" s="7">
        <f t="shared" si="88"/>
        <v>0.55398461074255612</v>
      </c>
      <c r="P613" s="7">
        <f t="shared" si="89"/>
        <v>0.70154022681859007</v>
      </c>
      <c r="Q613" s="7">
        <v>0</v>
      </c>
      <c r="R613" s="7">
        <v>0.84618411593100096</v>
      </c>
      <c r="S613" s="7">
        <v>1.0510242233143885</v>
      </c>
      <c r="T613" s="7">
        <v>9.680129453048486E-2</v>
      </c>
      <c r="U613" s="7">
        <v>1.9804070505268384E-3</v>
      </c>
      <c r="V613" s="7">
        <v>0.69465997983392258</v>
      </c>
      <c r="W613" s="7">
        <v>0.29553267523894672</v>
      </c>
      <c r="X613" s="7">
        <v>0</v>
      </c>
      <c r="Y613" s="7">
        <v>7.8148199722809994E-3</v>
      </c>
      <c r="Z613" s="7"/>
      <c r="AA613" s="7"/>
      <c r="AF613" s="7"/>
      <c r="AH613" s="7"/>
      <c r="AM613" s="7"/>
      <c r="AN613" s="7"/>
      <c r="AO613" s="7"/>
      <c r="AP613" s="7"/>
    </row>
    <row r="614" spans="2:42">
      <c r="B614" s="14" t="s">
        <v>550</v>
      </c>
      <c r="C614" s="3" t="s">
        <v>549</v>
      </c>
      <c r="D614" s="1" t="s">
        <v>547</v>
      </c>
      <c r="E614" s="1">
        <v>0</v>
      </c>
      <c r="F614" s="1">
        <v>23.9786</v>
      </c>
      <c r="G614" s="1">
        <v>43.965200000000003</v>
      </c>
      <c r="H614" s="1">
        <v>4.7</v>
      </c>
      <c r="I614" s="1">
        <v>8.9499999999999996E-2</v>
      </c>
      <c r="J614" s="1">
        <v>15.8988</v>
      </c>
      <c r="K614" s="1">
        <v>11.13</v>
      </c>
      <c r="L614" s="1">
        <v>0</v>
      </c>
      <c r="M614" s="1">
        <v>0.29780000000000001</v>
      </c>
      <c r="N614" s="1">
        <f t="shared" si="87"/>
        <v>100.0599</v>
      </c>
      <c r="O614" s="7">
        <f t="shared" si="88"/>
        <v>0.55156906684423668</v>
      </c>
      <c r="P614" s="7">
        <f t="shared" si="89"/>
        <v>0.71801599461635002</v>
      </c>
      <c r="Q614" s="7">
        <v>0</v>
      </c>
      <c r="R614" s="7">
        <v>0.84691897488415357</v>
      </c>
      <c r="S614" s="7">
        <v>1.0417084864822879</v>
      </c>
      <c r="T614" s="7">
        <v>0.10599328187318706</v>
      </c>
      <c r="U614" s="7">
        <v>2.0178343017496392E-3</v>
      </c>
      <c r="V614" s="7">
        <v>0.71028917707425843</v>
      </c>
      <c r="W614" s="7">
        <v>0.2789494783317118</v>
      </c>
      <c r="X614" s="7">
        <v>0</v>
      </c>
      <c r="Y614" s="7">
        <v>7.1790877993122707E-3</v>
      </c>
      <c r="Z614" s="7"/>
      <c r="AA614" s="7"/>
      <c r="AF614" s="7"/>
      <c r="AH614" s="7"/>
      <c r="AM614" s="7"/>
      <c r="AN614" s="7"/>
      <c r="AO614" s="7"/>
      <c r="AP614" s="7"/>
    </row>
    <row r="615" spans="2:42">
      <c r="B615" s="14" t="s">
        <v>550</v>
      </c>
      <c r="C615" s="3" t="s">
        <v>549</v>
      </c>
      <c r="D615" s="1" t="s">
        <v>547</v>
      </c>
      <c r="E615" s="1">
        <v>0</v>
      </c>
      <c r="F615" s="1">
        <v>23.947500000000002</v>
      </c>
      <c r="G615" s="1">
        <v>44.357799999999997</v>
      </c>
      <c r="H615" s="1">
        <v>3.87</v>
      </c>
      <c r="I615" s="1">
        <v>7.4700000000000003E-2</v>
      </c>
      <c r="J615" s="1">
        <v>15.5321</v>
      </c>
      <c r="K615" s="1">
        <v>11.8</v>
      </c>
      <c r="L615" s="1">
        <v>0</v>
      </c>
      <c r="M615" s="1">
        <v>0</v>
      </c>
      <c r="N615" s="1">
        <f t="shared" si="87"/>
        <v>99.582100000000011</v>
      </c>
      <c r="O615" s="7">
        <f t="shared" si="88"/>
        <v>0.55408762492573793</v>
      </c>
      <c r="P615" s="7">
        <f t="shared" si="89"/>
        <v>0.70116493465422669</v>
      </c>
      <c r="Q615" s="7">
        <v>0</v>
      </c>
      <c r="R615" s="7">
        <v>0.85093402409417551</v>
      </c>
      <c r="S615" s="7">
        <v>1.0573647172279541</v>
      </c>
      <c r="T615" s="7">
        <v>8.7802951196379805E-2</v>
      </c>
      <c r="U615" s="7">
        <v>1.6943406637202692E-3</v>
      </c>
      <c r="V615" s="7">
        <v>0.69810170071231969</v>
      </c>
      <c r="W615" s="7">
        <v>0.29752952128622823</v>
      </c>
      <c r="X615" s="7">
        <v>0</v>
      </c>
      <c r="Y615" s="7">
        <v>0</v>
      </c>
      <c r="Z615" s="7"/>
      <c r="AA615" s="7"/>
      <c r="AF615" s="7"/>
      <c r="AH615" s="7"/>
      <c r="AM615" s="7"/>
      <c r="AN615" s="7"/>
      <c r="AO615" s="7"/>
      <c r="AP615" s="7"/>
    </row>
    <row r="616" spans="2:42">
      <c r="B616" s="14" t="s">
        <v>550</v>
      </c>
      <c r="C616" s="3" t="s">
        <v>549</v>
      </c>
      <c r="D616" s="7" t="s">
        <v>547</v>
      </c>
      <c r="E616" s="1">
        <v>0</v>
      </c>
      <c r="F616" s="1">
        <v>23.709199999999999</v>
      </c>
      <c r="G616" s="1">
        <v>44.103200000000001</v>
      </c>
      <c r="H616" s="1">
        <v>4.42</v>
      </c>
      <c r="I616" s="1">
        <v>7.6700000000000004E-2</v>
      </c>
      <c r="J616" s="1">
        <v>15.711</v>
      </c>
      <c r="K616" s="1">
        <v>11.43</v>
      </c>
      <c r="L616" s="1">
        <v>0</v>
      </c>
      <c r="M616" s="1">
        <v>0</v>
      </c>
      <c r="N616" s="1">
        <f t="shared" si="87"/>
        <v>99.450099999999992</v>
      </c>
      <c r="O616" s="7">
        <f t="shared" si="88"/>
        <v>0.55513610307286987</v>
      </c>
      <c r="P616" s="7">
        <f t="shared" si="89"/>
        <v>0.71016008257715768</v>
      </c>
      <c r="Q616" s="7">
        <v>0</v>
      </c>
      <c r="R616" s="7">
        <v>0.84341732904945022</v>
      </c>
      <c r="S616" s="7">
        <v>1.0524823716799265</v>
      </c>
      <c r="T616" s="7">
        <v>0.10039459461743891</v>
      </c>
      <c r="U616" s="7">
        <v>1.741668144907056E-3</v>
      </c>
      <c r="V616" s="7">
        <v>0.70693951772740682</v>
      </c>
      <c r="W616" s="7">
        <v>0.28852549793770421</v>
      </c>
      <c r="X616" s="7">
        <v>0</v>
      </c>
      <c r="Y616" s="7">
        <v>0</v>
      </c>
      <c r="Z616" s="7"/>
      <c r="AA616" s="7"/>
      <c r="AF616" s="7"/>
      <c r="AH616" s="7"/>
      <c r="AM616" s="7"/>
      <c r="AN616" s="7"/>
      <c r="AO616" s="7"/>
      <c r="AP616" s="7"/>
    </row>
    <row r="617" spans="2:42">
      <c r="B617" s="14" t="s">
        <v>550</v>
      </c>
      <c r="C617" s="3" t="s">
        <v>549</v>
      </c>
      <c r="D617" s="7" t="s">
        <v>547</v>
      </c>
      <c r="E617" s="1">
        <v>0</v>
      </c>
      <c r="F617" s="1">
        <v>23.884599999999999</v>
      </c>
      <c r="G617" s="1">
        <v>44.340299999999999</v>
      </c>
      <c r="H617" s="1">
        <v>4</v>
      </c>
      <c r="I617" s="1">
        <v>0.1003</v>
      </c>
      <c r="J617" s="1">
        <v>15.5425</v>
      </c>
      <c r="K617" s="1">
        <v>11.7</v>
      </c>
      <c r="L617" s="1">
        <v>0</v>
      </c>
      <c r="M617" s="1">
        <v>0.1628</v>
      </c>
      <c r="N617" s="1">
        <f t="shared" si="87"/>
        <v>99.730500000000006</v>
      </c>
      <c r="O617" s="7">
        <f t="shared" si="88"/>
        <v>0.55463987759696287</v>
      </c>
      <c r="P617" s="7">
        <f t="shared" si="89"/>
        <v>0.70308489525162221</v>
      </c>
      <c r="Q617" s="7">
        <v>0</v>
      </c>
      <c r="R617" s="7">
        <v>0.84807420300257663</v>
      </c>
      <c r="S617" s="7">
        <v>1.0561694873094529</v>
      </c>
      <c r="T617" s="7">
        <v>9.0685596321667145E-2</v>
      </c>
      <c r="U617" s="7">
        <v>2.2733234847489869E-3</v>
      </c>
      <c r="V617" s="7">
        <v>0.69805487984587056</v>
      </c>
      <c r="W617" s="7">
        <v>0.29479091240521821</v>
      </c>
      <c r="X617" s="7">
        <v>0</v>
      </c>
      <c r="Y617" s="7">
        <v>3.9454524361860824E-3</v>
      </c>
      <c r="Z617" s="7"/>
      <c r="AA617" s="7"/>
      <c r="AF617" s="7"/>
      <c r="AH617" s="7"/>
      <c r="AM617" s="7"/>
      <c r="AN617" s="7"/>
      <c r="AO617" s="7"/>
      <c r="AP617" s="7"/>
    </row>
    <row r="618" spans="2:42">
      <c r="B618" s="14" t="s">
        <v>550</v>
      </c>
      <c r="C618" s="3" t="s">
        <v>549</v>
      </c>
      <c r="D618" s="7" t="s">
        <v>547</v>
      </c>
      <c r="E618" s="1">
        <v>0</v>
      </c>
      <c r="F618" s="1">
        <v>23.304400000000001</v>
      </c>
      <c r="G618" s="1">
        <v>45.079300000000003</v>
      </c>
      <c r="H618" s="1">
        <v>3.32</v>
      </c>
      <c r="I618" s="1">
        <v>9.7000000000000003E-2</v>
      </c>
      <c r="J618" s="1">
        <v>15.5525</v>
      </c>
      <c r="K618" s="1">
        <v>11.35</v>
      </c>
      <c r="L618" s="1">
        <v>0</v>
      </c>
      <c r="M618" s="1">
        <v>0.1842</v>
      </c>
      <c r="N618" s="1">
        <f t="shared" si="87"/>
        <v>98.887399999999985</v>
      </c>
      <c r="O618" s="7">
        <f t="shared" si="88"/>
        <v>0.56477314150070479</v>
      </c>
      <c r="P618" s="7">
        <f t="shared" si="89"/>
        <v>0.7095182936256198</v>
      </c>
      <c r="Q618" s="7">
        <v>0</v>
      </c>
      <c r="R618" s="7">
        <v>0.83443713467761005</v>
      </c>
      <c r="S618" s="7">
        <v>1.0828092814898824</v>
      </c>
      <c r="T618" s="7">
        <v>7.5902524770902036E-2</v>
      </c>
      <c r="U618" s="7">
        <v>2.2170314628687849E-3</v>
      </c>
      <c r="V618" s="7">
        <v>0.7043827603024122</v>
      </c>
      <c r="W618" s="7">
        <v>0.28837918344259655</v>
      </c>
      <c r="X618" s="7">
        <v>0</v>
      </c>
      <c r="Y618" s="7">
        <v>4.5016513297854435E-3</v>
      </c>
    </row>
    <row r="619" spans="2:42">
      <c r="B619" s="14" t="s">
        <v>550</v>
      </c>
      <c r="C619" s="3" t="s">
        <v>549</v>
      </c>
      <c r="D619" s="7" t="s">
        <v>547</v>
      </c>
      <c r="E619" s="1">
        <v>0</v>
      </c>
      <c r="F619" s="1">
        <v>24.509399999999999</v>
      </c>
      <c r="G619" s="1">
        <v>44.6676</v>
      </c>
      <c r="H619" s="1">
        <v>2.93</v>
      </c>
      <c r="I619" s="1">
        <v>8.5599999999999996E-2</v>
      </c>
      <c r="J619" s="1">
        <v>15.2736</v>
      </c>
      <c r="K619" s="1">
        <v>12.29</v>
      </c>
      <c r="L619" s="1">
        <v>0</v>
      </c>
      <c r="M619" s="1">
        <v>0.2364</v>
      </c>
      <c r="N619" s="1">
        <f t="shared" si="87"/>
        <v>99.99260000000001</v>
      </c>
      <c r="O619" s="7">
        <f t="shared" si="88"/>
        <v>0.55007344172369188</v>
      </c>
      <c r="P619" s="7">
        <f t="shared" si="89"/>
        <v>0.68898576968527292</v>
      </c>
      <c r="Q619" s="7">
        <v>0</v>
      </c>
      <c r="R619" s="7">
        <v>0.86739745698371251</v>
      </c>
      <c r="S619" s="7">
        <v>1.0604670823018922</v>
      </c>
      <c r="T619" s="7">
        <v>6.6208771037574388E-2</v>
      </c>
      <c r="U619" s="7">
        <v>1.9337648178174784E-3</v>
      </c>
      <c r="V619" s="7">
        <v>0.68372221125628485</v>
      </c>
      <c r="W619" s="7">
        <v>0.30863821379082107</v>
      </c>
      <c r="X619" s="7">
        <v>0</v>
      </c>
      <c r="Y619" s="7">
        <v>5.7103071404414332E-3</v>
      </c>
    </row>
    <row r="620" spans="2:42">
      <c r="B620" s="14" t="s">
        <v>550</v>
      </c>
      <c r="C620" s="3" t="s">
        <v>549</v>
      </c>
      <c r="D620" s="7" t="s">
        <v>547</v>
      </c>
      <c r="E620" s="1">
        <v>0</v>
      </c>
      <c r="F620" s="1">
        <v>24.431699999999999</v>
      </c>
      <c r="G620" s="1">
        <v>43.445900000000002</v>
      </c>
      <c r="H620" s="1">
        <v>4.58</v>
      </c>
      <c r="I620" s="1">
        <v>0.10199999999999999</v>
      </c>
      <c r="J620" s="1">
        <v>15.9282</v>
      </c>
      <c r="K620" s="1">
        <v>11.19</v>
      </c>
      <c r="L620" s="1">
        <v>0.20300000000000001</v>
      </c>
      <c r="M620" s="1">
        <v>0</v>
      </c>
      <c r="N620" s="1">
        <f t="shared" si="87"/>
        <v>99.880800000000008</v>
      </c>
      <c r="O620" s="7">
        <f t="shared" si="88"/>
        <v>0.54398866943414703</v>
      </c>
      <c r="P620" s="7">
        <f t="shared" si="89"/>
        <v>0.71730095867135557</v>
      </c>
      <c r="Q620" s="7">
        <v>0</v>
      </c>
      <c r="R620" s="7">
        <v>0.86252827519367337</v>
      </c>
      <c r="S620" s="7">
        <v>1.0289341016805675</v>
      </c>
      <c r="T620" s="7">
        <v>0.103239899549074</v>
      </c>
      <c r="U620" s="7">
        <v>2.2986044900522441E-3</v>
      </c>
      <c r="V620" s="7">
        <v>0.71127765446531599</v>
      </c>
      <c r="W620" s="7">
        <v>0.28032516700979199</v>
      </c>
      <c r="X620" s="7">
        <v>5.1504529117814401E-3</v>
      </c>
      <c r="Y620" s="7">
        <v>0</v>
      </c>
    </row>
    <row r="621" spans="2:42">
      <c r="B621" s="14" t="s">
        <v>550</v>
      </c>
      <c r="C621" s="3" t="s">
        <v>549</v>
      </c>
      <c r="D621" s="7" t="s">
        <v>547</v>
      </c>
      <c r="E621" s="1">
        <v>0.254</v>
      </c>
      <c r="F621" s="1">
        <v>22.359200000000001</v>
      </c>
      <c r="G621" s="1">
        <v>44.726300000000002</v>
      </c>
      <c r="H621" s="1">
        <v>3.73</v>
      </c>
      <c r="I621" s="1">
        <v>0.1042</v>
      </c>
      <c r="J621" s="1">
        <v>14.892099999999999</v>
      </c>
      <c r="K621" s="1">
        <v>12.09</v>
      </c>
      <c r="L621" s="1">
        <v>0</v>
      </c>
      <c r="M621" s="1">
        <v>0</v>
      </c>
      <c r="N621" s="1">
        <f t="shared" si="87"/>
        <v>98.155800000000013</v>
      </c>
      <c r="O621" s="7">
        <f t="shared" si="88"/>
        <v>0.57299947823552655</v>
      </c>
      <c r="P621" s="7">
        <f t="shared" si="89"/>
        <v>0.68707807888140882</v>
      </c>
      <c r="Q621" s="7">
        <v>7.8150712144984067E-3</v>
      </c>
      <c r="R621" s="7">
        <v>0.8107885453706033</v>
      </c>
      <c r="S621" s="7">
        <v>1.0880113484099037</v>
      </c>
      <c r="T621" s="7">
        <v>8.6361985215664613E-2</v>
      </c>
      <c r="U621" s="7">
        <v>2.4119232710847933E-3</v>
      </c>
      <c r="V621" s="7">
        <v>0.68306195780155377</v>
      </c>
      <c r="W621" s="7">
        <v>0.31109282430648044</v>
      </c>
      <c r="X621" s="7">
        <v>0</v>
      </c>
      <c r="Y621" s="7">
        <v>0</v>
      </c>
    </row>
    <row r="622" spans="2:42">
      <c r="B622" s="14" t="s">
        <v>550</v>
      </c>
      <c r="C622" s="3" t="s">
        <v>549</v>
      </c>
      <c r="D622" s="7" t="s">
        <v>547</v>
      </c>
      <c r="E622" s="1">
        <v>0</v>
      </c>
      <c r="F622" s="1">
        <v>24.105</v>
      </c>
      <c r="G622" s="1">
        <v>43.828299999999999</v>
      </c>
      <c r="H622" s="1">
        <v>4.21</v>
      </c>
      <c r="I622" s="1">
        <v>5.1799999999999999E-2</v>
      </c>
      <c r="J622" s="1">
        <v>15.599600000000001</v>
      </c>
      <c r="K622" s="1">
        <v>11.49</v>
      </c>
      <c r="L622" s="1">
        <v>0.13869999999999999</v>
      </c>
      <c r="M622" s="1">
        <v>0.24879999999999999</v>
      </c>
      <c r="N622" s="1">
        <f t="shared" si="87"/>
        <v>99.672199999999989</v>
      </c>
      <c r="O622" s="7">
        <f t="shared" si="88"/>
        <v>0.54949640749593531</v>
      </c>
      <c r="P622" s="7">
        <f t="shared" si="89"/>
        <v>0.70761116676753466</v>
      </c>
      <c r="Q622" s="7">
        <v>0</v>
      </c>
      <c r="R622" s="7">
        <v>0.85513642468627427</v>
      </c>
      <c r="S622" s="7">
        <v>1.0430424997771501</v>
      </c>
      <c r="T622" s="7">
        <v>9.5361441446417561E-2</v>
      </c>
      <c r="U622" s="7">
        <v>1.1730119989768015E-3</v>
      </c>
      <c r="V622" s="7">
        <v>0.69999436394552284</v>
      </c>
      <c r="W622" s="7">
        <v>0.28924152833581795</v>
      </c>
      <c r="X622" s="7">
        <v>3.5361807860016569E-3</v>
      </c>
      <c r="Y622" s="7">
        <v>6.0242803886161487E-3</v>
      </c>
    </row>
    <row r="623" spans="2:42">
      <c r="B623" s="14" t="s">
        <v>550</v>
      </c>
      <c r="C623" s="3" t="s">
        <v>549</v>
      </c>
      <c r="D623" s="7" t="s">
        <v>547</v>
      </c>
      <c r="E623" s="1">
        <v>0</v>
      </c>
      <c r="F623" s="1">
        <v>23.9938</v>
      </c>
      <c r="G623" s="1">
        <v>43.847900000000003</v>
      </c>
      <c r="H623" s="1">
        <v>4.25</v>
      </c>
      <c r="I623" s="1">
        <v>0.09</v>
      </c>
      <c r="J623" s="1">
        <v>15.9156</v>
      </c>
      <c r="K623" s="1">
        <v>10.98</v>
      </c>
      <c r="L623" s="1">
        <v>0</v>
      </c>
      <c r="M623" s="1">
        <v>0.20269999999999999</v>
      </c>
      <c r="N623" s="1">
        <f t="shared" si="87"/>
        <v>99.28</v>
      </c>
      <c r="O623" s="7">
        <f t="shared" si="88"/>
        <v>0.55075139755904901</v>
      </c>
      <c r="P623" s="7">
        <f t="shared" si="89"/>
        <v>0.72096761103387597</v>
      </c>
      <c r="Q623" s="7">
        <v>0</v>
      </c>
      <c r="R623" s="7">
        <v>0.85258250431187321</v>
      </c>
      <c r="S623" s="7">
        <v>1.0452141714695191</v>
      </c>
      <c r="T623" s="7">
        <v>9.6424801450322478E-2</v>
      </c>
      <c r="U623" s="7">
        <v>2.0413821657983395E-3</v>
      </c>
      <c r="V623" s="7">
        <v>0.71534114988445563</v>
      </c>
      <c r="W623" s="7">
        <v>0.27685480862559192</v>
      </c>
      <c r="X623" s="7">
        <v>0</v>
      </c>
      <c r="Y623" s="7">
        <v>4.9160655123150192E-3</v>
      </c>
    </row>
    <row r="624" spans="2:42">
      <c r="B624" s="14" t="s">
        <v>550</v>
      </c>
      <c r="C624" s="3" t="s">
        <v>549</v>
      </c>
      <c r="D624" s="1" t="s">
        <v>547</v>
      </c>
      <c r="E624" s="1">
        <v>0</v>
      </c>
      <c r="F624" s="1">
        <v>24.152100000000001</v>
      </c>
      <c r="G624" s="1">
        <v>43.671900000000001</v>
      </c>
      <c r="H624" s="1">
        <v>4.12</v>
      </c>
      <c r="I624" s="1">
        <v>7.8399999999999997E-2</v>
      </c>
      <c r="J624" s="1">
        <v>15.689399999999999</v>
      </c>
      <c r="K624" s="1">
        <v>11.41</v>
      </c>
      <c r="L624" s="1">
        <v>0</v>
      </c>
      <c r="M624" s="1">
        <v>0.22120000000000001</v>
      </c>
      <c r="N624" s="1">
        <f t="shared" si="87"/>
        <v>99.343000000000004</v>
      </c>
      <c r="O624" s="7">
        <f t="shared" si="88"/>
        <v>0.54812785247093032</v>
      </c>
      <c r="P624" s="7">
        <f t="shared" si="89"/>
        <v>0.71023737388714248</v>
      </c>
      <c r="Q624" s="7">
        <v>0</v>
      </c>
      <c r="R624" s="7">
        <v>0.8586159550014193</v>
      </c>
      <c r="S624" s="7">
        <v>1.0415143356051355</v>
      </c>
      <c r="T624" s="7">
        <v>9.3519831057574304E-2</v>
      </c>
      <c r="U624" s="7">
        <v>1.7791171408691449E-3</v>
      </c>
      <c r="V624" s="7">
        <v>0.70551004665627259</v>
      </c>
      <c r="W624" s="7">
        <v>0.28783397126692234</v>
      </c>
      <c r="X624" s="7">
        <v>0</v>
      </c>
      <c r="Y624" s="7">
        <v>5.3672980175316805E-3</v>
      </c>
    </row>
    <row r="625" spans="2:39">
      <c r="B625" s="14" t="s">
        <v>550</v>
      </c>
      <c r="C625" s="3" t="s">
        <v>549</v>
      </c>
      <c r="D625" s="1" t="s">
        <v>547</v>
      </c>
      <c r="E625" s="1">
        <v>0</v>
      </c>
      <c r="F625" s="1">
        <v>23.873999999999999</v>
      </c>
      <c r="G625" s="1">
        <v>45.993400000000001</v>
      </c>
      <c r="H625" s="1">
        <v>2.4700000000000002</v>
      </c>
      <c r="I625" s="1">
        <v>9.2899999999999996E-2</v>
      </c>
      <c r="J625" s="1">
        <v>15.0661</v>
      </c>
      <c r="K625" s="1">
        <v>12.67</v>
      </c>
      <c r="L625" s="1">
        <v>0</v>
      </c>
      <c r="M625" s="1">
        <v>0.17810000000000001</v>
      </c>
      <c r="N625" s="1">
        <f t="shared" si="87"/>
        <v>100.34450000000001</v>
      </c>
      <c r="O625" s="7">
        <f t="shared" si="88"/>
        <v>0.56377170001435972</v>
      </c>
      <c r="P625" s="7">
        <f t="shared" si="89"/>
        <v>0.67945148990369819</v>
      </c>
      <c r="Q625" s="7">
        <v>0</v>
      </c>
      <c r="R625" s="7">
        <v>0.8455485732978435</v>
      </c>
      <c r="S625" s="7">
        <v>1.0927680680701679</v>
      </c>
      <c r="T625" s="7">
        <v>5.5856377445532616E-2</v>
      </c>
      <c r="U625" s="7">
        <v>2.1002621731783669E-3</v>
      </c>
      <c r="V625" s="7">
        <v>0.67494289228710114</v>
      </c>
      <c r="W625" s="7">
        <v>0.31842146457487874</v>
      </c>
      <c r="X625" s="7">
        <v>0</v>
      </c>
      <c r="Y625" s="7">
        <v>4.3053039955985506E-3</v>
      </c>
    </row>
    <row r="626" spans="2:39">
      <c r="B626" s="14" t="s">
        <v>550</v>
      </c>
      <c r="C626" s="3" t="s">
        <v>549</v>
      </c>
      <c r="D626" s="1" t="s">
        <v>548</v>
      </c>
      <c r="E626" s="1">
        <v>0</v>
      </c>
      <c r="F626" s="1">
        <v>22.5854</v>
      </c>
      <c r="G626" s="1">
        <v>47.929099999999998</v>
      </c>
      <c r="H626" s="1">
        <v>2.33</v>
      </c>
      <c r="I626" s="1">
        <v>9.3200000000000005E-2</v>
      </c>
      <c r="J626" s="1">
        <v>14.957700000000001</v>
      </c>
      <c r="K626" s="1">
        <v>12.85</v>
      </c>
      <c r="L626" s="1">
        <v>0</v>
      </c>
      <c r="M626" s="1">
        <v>0</v>
      </c>
      <c r="N626" s="1">
        <f t="shared" si="87"/>
        <v>100.74539999999999</v>
      </c>
      <c r="O626" s="7">
        <f t="shared" ref="O626:O647" si="90">S626/(S626+R626)</f>
        <v>0.5873921190245428</v>
      </c>
      <c r="P626" s="7">
        <f t="shared" ref="P626:P647" si="91">V626/(V626+W626)</f>
        <v>0.67478868932564173</v>
      </c>
      <c r="Q626" s="7">
        <v>0</v>
      </c>
      <c r="R626" s="7">
        <v>0.80172991701890839</v>
      </c>
      <c r="S626" s="7">
        <v>1.141349587724233</v>
      </c>
      <c r="T626" s="7">
        <v>5.2810303781266284E-2</v>
      </c>
      <c r="U626" s="7">
        <v>2.1118381966457747E-3</v>
      </c>
      <c r="V626" s="7">
        <v>0.67161120435051747</v>
      </c>
      <c r="W626" s="7">
        <v>0.32367993637933135</v>
      </c>
      <c r="X626" s="7">
        <v>0</v>
      </c>
      <c r="Y626" s="7">
        <v>0</v>
      </c>
    </row>
    <row r="627" spans="2:39">
      <c r="B627" s="14" t="s">
        <v>550</v>
      </c>
      <c r="C627" s="3" t="s">
        <v>549</v>
      </c>
      <c r="D627" s="1" t="s">
        <v>548</v>
      </c>
      <c r="E627" s="1">
        <v>0</v>
      </c>
      <c r="F627" s="1">
        <v>24.889099999999999</v>
      </c>
      <c r="G627" s="1">
        <v>45.831400000000002</v>
      </c>
      <c r="H627" s="1">
        <v>1.87</v>
      </c>
      <c r="I627" s="1">
        <v>6.3299999999999995E-2</v>
      </c>
      <c r="J627" s="1">
        <v>15.339399999999999</v>
      </c>
      <c r="K627" s="1">
        <v>12.63</v>
      </c>
      <c r="L627" s="1">
        <v>0</v>
      </c>
      <c r="M627" s="1">
        <v>0</v>
      </c>
      <c r="N627" s="1">
        <f t="shared" si="87"/>
        <v>100.6232</v>
      </c>
      <c r="O627" s="7">
        <f t="shared" si="90"/>
        <v>0.5526330970352793</v>
      </c>
      <c r="P627" s="7">
        <f t="shared" si="91"/>
        <v>0.68403805449489463</v>
      </c>
      <c r="Q627" s="7">
        <v>0</v>
      </c>
      <c r="R627" s="7">
        <v>0.87447829680520495</v>
      </c>
      <c r="S627" s="7">
        <v>1.0802445291571041</v>
      </c>
      <c r="T627" s="7">
        <v>4.1951151946280248E-2</v>
      </c>
      <c r="U627" s="7">
        <v>1.4196718723701513E-3</v>
      </c>
      <c r="V627" s="7">
        <v>0.68171213728905378</v>
      </c>
      <c r="W627" s="7">
        <v>0.31488758813476309</v>
      </c>
      <c r="X627" s="7">
        <v>0</v>
      </c>
      <c r="Y627" s="7">
        <v>0</v>
      </c>
    </row>
    <row r="628" spans="2:39">
      <c r="B628" s="14" t="s">
        <v>550</v>
      </c>
      <c r="C628" s="3" t="s">
        <v>549</v>
      </c>
      <c r="D628" s="1" t="s">
        <v>548</v>
      </c>
      <c r="E628" s="1">
        <v>0</v>
      </c>
      <c r="F628" s="1">
        <v>26.0428</v>
      </c>
      <c r="G628" s="1">
        <v>45.389899999999997</v>
      </c>
      <c r="H628" s="1">
        <v>0.97</v>
      </c>
      <c r="I628" s="1">
        <v>8.8499999999999995E-2</v>
      </c>
      <c r="J628" s="1">
        <v>16.105599999999999</v>
      </c>
      <c r="K628" s="1">
        <v>11.49</v>
      </c>
      <c r="L628" s="1">
        <v>0</v>
      </c>
      <c r="M628" s="1">
        <v>0</v>
      </c>
      <c r="N628" s="1">
        <f t="shared" si="87"/>
        <v>100.08679999999998</v>
      </c>
      <c r="O628" s="7">
        <f t="shared" si="90"/>
        <v>0.53900161310963135</v>
      </c>
      <c r="P628" s="7">
        <f t="shared" si="91"/>
        <v>0.71417166778956254</v>
      </c>
      <c r="Q628" s="7">
        <v>0</v>
      </c>
      <c r="R628" s="7">
        <v>0.90982252245200645</v>
      </c>
      <c r="S628" s="7">
        <v>1.0637690308485346</v>
      </c>
      <c r="T628" s="7">
        <v>2.1637305820522795E-2</v>
      </c>
      <c r="U628" s="7">
        <v>1.9735889435881756E-3</v>
      </c>
      <c r="V628" s="7">
        <v>0.71170288686526006</v>
      </c>
      <c r="W628" s="7">
        <v>0.28484026790319544</v>
      </c>
      <c r="X628" s="7">
        <v>0</v>
      </c>
      <c r="Y628" s="7">
        <v>0</v>
      </c>
    </row>
    <row r="629" spans="2:39">
      <c r="B629" s="14" t="s">
        <v>550</v>
      </c>
      <c r="C629" s="3" t="s">
        <v>549</v>
      </c>
      <c r="D629" s="1" t="s">
        <v>548</v>
      </c>
      <c r="E629" s="1">
        <v>0</v>
      </c>
      <c r="F629" s="1">
        <v>23.487100000000002</v>
      </c>
      <c r="G629" s="1">
        <v>47.734999999999999</v>
      </c>
      <c r="H629" s="1">
        <v>1.39</v>
      </c>
      <c r="I629" s="1">
        <v>8.4900000000000003E-2</v>
      </c>
      <c r="J629" s="1">
        <v>14.986599999999999</v>
      </c>
      <c r="K629" s="1">
        <v>12.95</v>
      </c>
      <c r="L629" s="1">
        <v>0</v>
      </c>
      <c r="M629" s="1">
        <v>0</v>
      </c>
      <c r="N629" s="1">
        <f t="shared" si="87"/>
        <v>100.6336</v>
      </c>
      <c r="O629" s="7">
        <f t="shared" si="90"/>
        <v>0.57688264746374529</v>
      </c>
      <c r="P629" s="7">
        <f t="shared" si="91"/>
        <v>0.67350982021209038</v>
      </c>
      <c r="Q629" s="7">
        <v>0</v>
      </c>
      <c r="R629" s="7">
        <v>0.83113116432131828</v>
      </c>
      <c r="S629" s="7">
        <v>1.1331729686558394</v>
      </c>
      <c r="T629" s="7">
        <v>3.1406346061990428E-2</v>
      </c>
      <c r="U629" s="7">
        <v>1.917751298334734E-3</v>
      </c>
      <c r="V629" s="7">
        <v>0.67080470034700312</v>
      </c>
      <c r="W629" s="7">
        <v>0.32517884765199206</v>
      </c>
      <c r="X629" s="7">
        <v>0</v>
      </c>
      <c r="Y629" s="7">
        <v>0</v>
      </c>
    </row>
    <row r="630" spans="2:39">
      <c r="B630" s="14" t="s">
        <v>550</v>
      </c>
      <c r="C630" s="3" t="s">
        <v>549</v>
      </c>
      <c r="D630" s="1" t="s">
        <v>548</v>
      </c>
      <c r="E630" s="1">
        <v>0</v>
      </c>
      <c r="F630" s="1">
        <v>25.2621</v>
      </c>
      <c r="G630" s="1">
        <v>45.960500000000003</v>
      </c>
      <c r="H630" s="1">
        <v>1.65</v>
      </c>
      <c r="I630" s="1">
        <v>9.0700000000000003E-2</v>
      </c>
      <c r="J630" s="1">
        <v>15.873900000000001</v>
      </c>
      <c r="K630" s="1">
        <v>11.85</v>
      </c>
      <c r="L630" s="1">
        <v>0</v>
      </c>
      <c r="M630" s="1">
        <v>0</v>
      </c>
      <c r="N630" s="1">
        <f t="shared" si="87"/>
        <v>100.6872</v>
      </c>
      <c r="O630" s="7">
        <f t="shared" si="90"/>
        <v>0.5496490529923268</v>
      </c>
      <c r="P630" s="7">
        <f t="shared" si="91"/>
        <v>0.70482692742502295</v>
      </c>
      <c r="Q630" s="7">
        <v>0</v>
      </c>
      <c r="R630" s="7">
        <v>0.88238238557548598</v>
      </c>
      <c r="S630" s="7">
        <v>1.0769393199486541</v>
      </c>
      <c r="T630" s="7">
        <v>3.6798809231231404E-2</v>
      </c>
      <c r="U630" s="7">
        <v>2.022269780552637E-3</v>
      </c>
      <c r="V630" s="7">
        <v>0.70133228413783</v>
      </c>
      <c r="W630" s="7">
        <v>0.29370955783611369</v>
      </c>
      <c r="X630" s="7">
        <v>0</v>
      </c>
      <c r="Y630" s="7">
        <v>0</v>
      </c>
    </row>
    <row r="631" spans="2:39">
      <c r="B631" s="14" t="s">
        <v>550</v>
      </c>
      <c r="C631" s="3" t="s">
        <v>549</v>
      </c>
      <c r="D631" s="1" t="s">
        <v>548</v>
      </c>
      <c r="E631" s="1">
        <v>0</v>
      </c>
      <c r="F631" s="1">
        <v>26.702200000000001</v>
      </c>
      <c r="G631" s="1">
        <v>47.045099999999998</v>
      </c>
      <c r="H631" s="1">
        <v>0.27</v>
      </c>
      <c r="I631" s="1">
        <v>5.9700000000000003E-2</v>
      </c>
      <c r="J631" s="1">
        <v>15.5403</v>
      </c>
      <c r="K631" s="1">
        <v>13.23</v>
      </c>
      <c r="L631" s="1">
        <v>0</v>
      </c>
      <c r="M631" s="1">
        <v>0.15970000000000001</v>
      </c>
      <c r="N631" s="1">
        <f t="shared" si="87"/>
        <v>103.00700000000001</v>
      </c>
      <c r="O631" s="7">
        <f t="shared" si="90"/>
        <v>0.54168712784961326</v>
      </c>
      <c r="P631" s="7">
        <f t="shared" si="91"/>
        <v>0.6767753287625784</v>
      </c>
      <c r="Q631" s="7">
        <v>0</v>
      </c>
      <c r="R631" s="7">
        <v>0.91242418410507986</v>
      </c>
      <c r="S631" s="7">
        <v>1.0784083662093371</v>
      </c>
      <c r="T631" s="7">
        <v>5.8908226630340248E-3</v>
      </c>
      <c r="U631" s="7">
        <v>1.3021724404371866E-3</v>
      </c>
      <c r="V631" s="7">
        <v>0.67167928226564544</v>
      </c>
      <c r="W631" s="7">
        <v>0.32079082372026479</v>
      </c>
      <c r="X631" s="7">
        <v>0</v>
      </c>
      <c r="Y631" s="7">
        <v>3.7246133087641508E-3</v>
      </c>
    </row>
    <row r="632" spans="2:39">
      <c r="B632" s="14" t="s">
        <v>550</v>
      </c>
      <c r="C632" s="3" t="s">
        <v>549</v>
      </c>
      <c r="D632" s="1" t="s">
        <v>548</v>
      </c>
      <c r="E632" s="1">
        <v>0</v>
      </c>
      <c r="F632" s="1">
        <v>24.469100000000001</v>
      </c>
      <c r="G632" s="1">
        <v>43.053800000000003</v>
      </c>
      <c r="H632" s="1">
        <v>4.63</v>
      </c>
      <c r="I632" s="1">
        <v>8.6199999999999999E-2</v>
      </c>
      <c r="J632" s="1">
        <v>15.1991</v>
      </c>
      <c r="K632" s="1">
        <v>12.48</v>
      </c>
      <c r="L632" s="1">
        <v>0</v>
      </c>
      <c r="M632" s="1">
        <v>0.16289999999999999</v>
      </c>
      <c r="N632" s="1">
        <f t="shared" si="87"/>
        <v>100.08110000000001</v>
      </c>
      <c r="O632" s="7">
        <f t="shared" si="90"/>
        <v>0.54135906668367018</v>
      </c>
      <c r="P632" s="7">
        <f t="shared" si="91"/>
        <v>0.68463407730239045</v>
      </c>
      <c r="Q632" s="7">
        <v>0</v>
      </c>
      <c r="R632" s="7">
        <v>0.8667520532018389</v>
      </c>
      <c r="S632" s="7">
        <v>1.0230750211819259</v>
      </c>
      <c r="T632" s="7">
        <v>0.10471775323792101</v>
      </c>
      <c r="U632" s="7">
        <v>1.9490751037900505E-3</v>
      </c>
      <c r="V632" s="7">
        <v>0.68100071301099463</v>
      </c>
      <c r="W632" s="7">
        <v>0.31369227056687216</v>
      </c>
      <c r="X632" s="7">
        <v>0</v>
      </c>
      <c r="Y632" s="7">
        <v>3.9384424047013292E-3</v>
      </c>
    </row>
    <row r="633" spans="2:39">
      <c r="B633" s="14" t="s">
        <v>550</v>
      </c>
      <c r="C633" s="3" t="s">
        <v>549</v>
      </c>
      <c r="D633" s="1" t="s">
        <v>548</v>
      </c>
      <c r="E633" s="1">
        <v>0</v>
      </c>
      <c r="F633" s="1">
        <v>21.476600000000001</v>
      </c>
      <c r="G633" s="1">
        <v>46.957299999999996</v>
      </c>
      <c r="H633" s="1">
        <v>4.5</v>
      </c>
      <c r="I633" s="1">
        <v>5.2499999999999998E-2</v>
      </c>
      <c r="J633" s="1">
        <v>14.6119</v>
      </c>
      <c r="K633" s="1">
        <v>13</v>
      </c>
      <c r="L633" s="1">
        <v>0</v>
      </c>
      <c r="M633" s="1">
        <v>0.30819999999999997</v>
      </c>
      <c r="N633" s="1">
        <f t="shared" si="87"/>
        <v>100.90649999999999</v>
      </c>
      <c r="O633" s="7">
        <f t="shared" si="90"/>
        <v>0.59460862385377511</v>
      </c>
      <c r="P633" s="7">
        <f t="shared" si="91"/>
        <v>0.66706249399494821</v>
      </c>
      <c r="Q633" s="7">
        <v>0</v>
      </c>
      <c r="R633" s="7">
        <v>0.76739090673059451</v>
      </c>
      <c r="S633" s="7">
        <v>1.1255721701499461</v>
      </c>
      <c r="T633" s="7">
        <v>0.10266586611498812</v>
      </c>
      <c r="U633" s="7">
        <v>1.1974429973927528E-3</v>
      </c>
      <c r="V633" s="7">
        <v>0.6604054102480521</v>
      </c>
      <c r="W633" s="7">
        <v>0.32961488948874207</v>
      </c>
      <c r="X633" s="7">
        <v>0</v>
      </c>
      <c r="Y633" s="7">
        <v>7.516406955134231E-3</v>
      </c>
    </row>
    <row r="634" spans="2:39">
      <c r="B634" s="14" t="s">
        <v>550</v>
      </c>
      <c r="C634" s="3" t="s">
        <v>549</v>
      </c>
      <c r="D634" s="7" t="s">
        <v>548</v>
      </c>
      <c r="E634" s="7">
        <v>5.57E-2</v>
      </c>
      <c r="F634" s="7">
        <v>24.962299999999999</v>
      </c>
      <c r="G634" s="7">
        <v>45.41</v>
      </c>
      <c r="H634" s="7">
        <v>1.1000000000000001</v>
      </c>
      <c r="I634" s="7">
        <v>0</v>
      </c>
      <c r="J634" s="7">
        <v>15.267099999999999</v>
      </c>
      <c r="K634" s="7">
        <v>12.25</v>
      </c>
      <c r="L634" s="7">
        <v>0</v>
      </c>
      <c r="M634" s="7">
        <v>0</v>
      </c>
      <c r="N634" s="1">
        <f t="shared" si="87"/>
        <v>99.045099999999991</v>
      </c>
      <c r="O634" s="7">
        <f t="shared" si="90"/>
        <v>0.549621471337289</v>
      </c>
      <c r="P634" s="7">
        <f t="shared" si="91"/>
        <v>0.6895927957177872</v>
      </c>
      <c r="Q634" s="7">
        <v>1.6806970397974831E-3</v>
      </c>
      <c r="R634" s="7">
        <v>0.88770968644032877</v>
      </c>
      <c r="S634" s="7">
        <v>1.0833205246937716</v>
      </c>
      <c r="T634" s="7">
        <v>2.497706977382462E-2</v>
      </c>
      <c r="U634" s="7">
        <v>0</v>
      </c>
      <c r="V634" s="7">
        <v>0.68674534092004302</v>
      </c>
      <c r="W634" s="7">
        <v>0.30912547615428521</v>
      </c>
      <c r="X634" s="7">
        <v>0</v>
      </c>
      <c r="Y634" s="7">
        <v>0</v>
      </c>
    </row>
    <row r="635" spans="2:39">
      <c r="B635" s="14" t="s">
        <v>550</v>
      </c>
      <c r="C635" s="3" t="s">
        <v>549</v>
      </c>
      <c r="D635" s="7" t="s">
        <v>548</v>
      </c>
      <c r="E635" s="7">
        <v>0</v>
      </c>
      <c r="F635" s="7">
        <v>25.958300000000001</v>
      </c>
      <c r="G635" s="7">
        <v>42.828000000000003</v>
      </c>
      <c r="H635" s="7">
        <v>2.31</v>
      </c>
      <c r="I635" s="7">
        <v>5.8299999999999998E-2</v>
      </c>
      <c r="J635" s="7">
        <v>14.8009</v>
      </c>
      <c r="K635" s="7">
        <v>13.02</v>
      </c>
      <c r="L635" s="7">
        <v>0</v>
      </c>
      <c r="M635" s="7">
        <v>0</v>
      </c>
      <c r="N635" s="1">
        <f t="shared" si="87"/>
        <v>98.975500000000011</v>
      </c>
      <c r="O635" s="7">
        <f t="shared" si="90"/>
        <v>0.52534736132768822</v>
      </c>
      <c r="P635" s="7">
        <f t="shared" si="91"/>
        <v>0.66957055298291079</v>
      </c>
      <c r="Q635" s="7">
        <v>0</v>
      </c>
      <c r="R635" s="7">
        <v>0.92330203159937274</v>
      </c>
      <c r="S635" s="7">
        <v>1.0219142305118281</v>
      </c>
      <c r="T635" s="7">
        <v>5.2461652351797852E-2</v>
      </c>
      <c r="U635" s="7">
        <v>1.3236724311981903E-3</v>
      </c>
      <c r="V635" s="7">
        <v>0.66589917870996518</v>
      </c>
      <c r="W635" s="7">
        <v>0.3286176436673186</v>
      </c>
      <c r="X635" s="7">
        <v>0</v>
      </c>
      <c r="Y635" s="7">
        <v>0</v>
      </c>
    </row>
    <row r="636" spans="2:39">
      <c r="B636" s="14" t="s">
        <v>550</v>
      </c>
      <c r="C636" s="3" t="s">
        <v>549</v>
      </c>
      <c r="D636" s="7" t="s">
        <v>548</v>
      </c>
      <c r="E636" s="7">
        <v>0</v>
      </c>
      <c r="F636" s="7">
        <v>25.726299999999998</v>
      </c>
      <c r="G636" s="7">
        <v>46.155799999999999</v>
      </c>
      <c r="H636" s="7">
        <v>0.42</v>
      </c>
      <c r="I636" s="7">
        <v>5.74E-2</v>
      </c>
      <c r="J636" s="7">
        <v>15.7219</v>
      </c>
      <c r="K636" s="7">
        <v>12.08</v>
      </c>
      <c r="L636" s="7">
        <v>0</v>
      </c>
      <c r="M636" s="7">
        <v>0</v>
      </c>
      <c r="N636" s="1">
        <f t="shared" si="87"/>
        <v>100.1614</v>
      </c>
      <c r="O636" s="7">
        <f t="shared" si="90"/>
        <v>0.54618907493355162</v>
      </c>
      <c r="P636" s="7">
        <f t="shared" si="91"/>
        <v>0.69879061156199751</v>
      </c>
      <c r="Q636" s="7">
        <v>0</v>
      </c>
      <c r="R636" s="7">
        <v>0.90155148458031786</v>
      </c>
      <c r="S636" s="7">
        <v>1.0850720953793533</v>
      </c>
      <c r="T636" s="7">
        <v>9.3977726609095688E-3</v>
      </c>
      <c r="U636" s="7">
        <v>1.2840132949986989E-3</v>
      </c>
      <c r="V636" s="7">
        <v>0.69690092937607395</v>
      </c>
      <c r="W636" s="7">
        <v>0.30039485257254206</v>
      </c>
      <c r="X636" s="7">
        <v>0</v>
      </c>
      <c r="Y636" s="7">
        <v>0</v>
      </c>
    </row>
    <row r="637" spans="2:39">
      <c r="B637" s="14" t="s">
        <v>550</v>
      </c>
      <c r="C637" s="3" t="s">
        <v>549</v>
      </c>
      <c r="D637" s="7" t="s">
        <v>548</v>
      </c>
      <c r="E637" s="7">
        <v>0</v>
      </c>
      <c r="F637" s="7">
        <v>23.495699999999999</v>
      </c>
      <c r="G637" s="7">
        <v>45.6325</v>
      </c>
      <c r="H637" s="7">
        <v>3.86</v>
      </c>
      <c r="I637" s="7">
        <v>7.5999999999999998E-2</v>
      </c>
      <c r="J637" s="7">
        <v>15.477</v>
      </c>
      <c r="K637" s="7">
        <v>12.06</v>
      </c>
      <c r="L637" s="7">
        <v>0</v>
      </c>
      <c r="M637" s="7">
        <v>0.1721</v>
      </c>
      <c r="N637" s="1">
        <f t="shared" si="87"/>
        <v>100.77329999999999</v>
      </c>
      <c r="O637" s="7">
        <f t="shared" si="90"/>
        <v>0.56576145387373133</v>
      </c>
      <c r="P637" s="7">
        <f t="shared" si="91"/>
        <v>0.69582666920980463</v>
      </c>
      <c r="Q637" s="7">
        <v>0</v>
      </c>
      <c r="R637" s="7">
        <v>0.82905260517469048</v>
      </c>
      <c r="S637" s="7">
        <v>1.0801574651206747</v>
      </c>
      <c r="T637" s="7">
        <v>8.6964788692416695E-2</v>
      </c>
      <c r="U637" s="7">
        <v>1.7117948572705789E-3</v>
      </c>
      <c r="V637" s="7">
        <v>0.69076972255005775</v>
      </c>
      <c r="W637" s="7">
        <v>0.30196273959386999</v>
      </c>
      <c r="X637" s="7">
        <v>0</v>
      </c>
      <c r="Y637" s="7">
        <v>4.144776352888957E-3</v>
      </c>
    </row>
    <row r="638" spans="2:39">
      <c r="B638" s="14" t="s">
        <v>550</v>
      </c>
      <c r="C638" s="3" t="s">
        <v>549</v>
      </c>
      <c r="D638" s="7" t="s">
        <v>548</v>
      </c>
      <c r="E638" s="7">
        <v>0.13120000000000001</v>
      </c>
      <c r="F638" s="7">
        <v>25.394300000000001</v>
      </c>
      <c r="G638" s="7">
        <v>45.559399999999997</v>
      </c>
      <c r="H638" s="7">
        <v>0</v>
      </c>
      <c r="I638" s="7">
        <v>5.1400000000000001E-2</v>
      </c>
      <c r="J638" s="7">
        <v>12.5604</v>
      </c>
      <c r="K638" s="7">
        <v>14.946300000000001</v>
      </c>
      <c r="L638" s="7">
        <v>0</v>
      </c>
      <c r="M638" s="7">
        <v>0.37319999999999998</v>
      </c>
      <c r="N638" s="1">
        <f t="shared" si="87"/>
        <v>99.016199999999998</v>
      </c>
      <c r="O638" s="7">
        <f t="shared" si="90"/>
        <v>0.54618496391566218</v>
      </c>
      <c r="P638" s="7">
        <f t="shared" si="91"/>
        <v>0.59967887241181927</v>
      </c>
      <c r="Q638" s="7">
        <v>4.0267973943442937E-3</v>
      </c>
      <c r="R638" s="7">
        <v>0.91857434190700638</v>
      </c>
      <c r="S638" s="7">
        <v>1.1055418042497218</v>
      </c>
      <c r="T638" s="7">
        <v>0</v>
      </c>
      <c r="U638" s="7">
        <v>1.1868220553078403E-3</v>
      </c>
      <c r="V638" s="7">
        <v>0.57469093345627686</v>
      </c>
      <c r="W638" s="7">
        <v>0.38364019991341369</v>
      </c>
      <c r="X638" s="7">
        <v>0</v>
      </c>
      <c r="Y638" s="7">
        <v>9.2139580510547329E-3</v>
      </c>
    </row>
    <row r="639" spans="2:39">
      <c r="B639" s="14" t="s">
        <v>550</v>
      </c>
      <c r="C639" s="3" t="s">
        <v>549</v>
      </c>
      <c r="D639" s="7" t="s">
        <v>548</v>
      </c>
      <c r="E639" s="7">
        <v>0</v>
      </c>
      <c r="F639" s="7">
        <v>26.0626</v>
      </c>
      <c r="G639" s="7">
        <v>45.487299999999998</v>
      </c>
      <c r="H639" s="7">
        <v>0</v>
      </c>
      <c r="I639" s="7">
        <v>9.1899999999999996E-2</v>
      </c>
      <c r="J639" s="7">
        <v>11.9063</v>
      </c>
      <c r="K639" s="7">
        <v>14.754</v>
      </c>
      <c r="L639" s="7">
        <v>0</v>
      </c>
      <c r="M639" s="7">
        <v>0.2077</v>
      </c>
      <c r="N639" s="1">
        <f t="shared" si="87"/>
        <v>98.509799999999998</v>
      </c>
      <c r="O639" s="7">
        <f t="shared" si="90"/>
        <v>0.53934537862860854</v>
      </c>
      <c r="P639" s="7">
        <f t="shared" si="91"/>
        <v>0.58991051514698001</v>
      </c>
      <c r="Q639" s="7">
        <v>0</v>
      </c>
      <c r="R639" s="7">
        <v>0.94882276886180261</v>
      </c>
      <c r="S639" s="7">
        <v>1.11090424752438</v>
      </c>
      <c r="T639" s="7">
        <v>0</v>
      </c>
      <c r="U639" s="7">
        <v>2.1356363076439279E-3</v>
      </c>
      <c r="V639" s="7">
        <v>0.54827316663995973</v>
      </c>
      <c r="W639" s="7">
        <v>0.38114435103787647</v>
      </c>
      <c r="X639" s="7">
        <v>0</v>
      </c>
      <c r="Y639" s="7">
        <v>5.1609587387009678E-3</v>
      </c>
      <c r="AC639" s="7"/>
      <c r="AE639" s="7"/>
      <c r="AJ639" s="7"/>
      <c r="AK639" s="7"/>
      <c r="AL639" s="7"/>
      <c r="AM639" s="7"/>
    </row>
    <row r="640" spans="2:39">
      <c r="B640" s="14" t="s">
        <v>550</v>
      </c>
      <c r="C640" s="3" t="s">
        <v>549</v>
      </c>
      <c r="D640" s="7" t="s">
        <v>548</v>
      </c>
      <c r="E640" s="7">
        <v>0</v>
      </c>
      <c r="F640" s="7">
        <v>24.567399999999999</v>
      </c>
      <c r="G640" s="7">
        <v>44.003</v>
      </c>
      <c r="H640" s="7">
        <v>4.04</v>
      </c>
      <c r="I640" s="7">
        <v>7.0699999999999999E-2</v>
      </c>
      <c r="J640" s="7">
        <v>15.914099999999999</v>
      </c>
      <c r="K640" s="7">
        <v>11.39</v>
      </c>
      <c r="L640" s="7">
        <v>0</v>
      </c>
      <c r="M640" s="7">
        <v>0.25690000000000002</v>
      </c>
      <c r="N640" s="1">
        <f t="shared" si="87"/>
        <v>100.24210000000002</v>
      </c>
      <c r="O640" s="7">
        <f t="shared" si="90"/>
        <v>0.54577476811615977</v>
      </c>
      <c r="P640" s="7">
        <f t="shared" si="91"/>
        <v>0.7135138707065013</v>
      </c>
      <c r="Q640" s="7">
        <v>0</v>
      </c>
      <c r="R640" s="7">
        <v>0.86430487858194804</v>
      </c>
      <c r="S640" s="7">
        <v>1.0385063655168345</v>
      </c>
      <c r="T640" s="7">
        <v>9.0751032309825203E-2</v>
      </c>
      <c r="U640" s="7">
        <v>1.5877115577613448E-3</v>
      </c>
      <c r="V640" s="7">
        <v>0.7081783752385159</v>
      </c>
      <c r="W640" s="7">
        <v>0.28434385076572088</v>
      </c>
      <c r="X640" s="7">
        <v>0</v>
      </c>
      <c r="Y640" s="7">
        <v>6.1687675118416597E-3</v>
      </c>
      <c r="AC640" s="7"/>
      <c r="AE640" s="7"/>
      <c r="AJ640" s="7"/>
      <c r="AK640" s="7"/>
      <c r="AL640" s="7"/>
      <c r="AM640" s="7"/>
    </row>
    <row r="641" spans="1:39">
      <c r="B641" s="14" t="s">
        <v>550</v>
      </c>
      <c r="C641" s="3" t="s">
        <v>549</v>
      </c>
      <c r="D641" s="7" t="s">
        <v>548</v>
      </c>
      <c r="E641" s="7">
        <v>0</v>
      </c>
      <c r="F641" s="7">
        <v>24.448899999999998</v>
      </c>
      <c r="G641" s="7">
        <v>44.259700000000002</v>
      </c>
      <c r="H641" s="7">
        <v>3.86</v>
      </c>
      <c r="I641" s="7">
        <v>6.4299999999999996E-2</v>
      </c>
      <c r="J641" s="7">
        <v>15.624700000000001</v>
      </c>
      <c r="K641" s="7">
        <v>11.88</v>
      </c>
      <c r="L641" s="7">
        <v>0</v>
      </c>
      <c r="M641" s="7">
        <v>0.17549999999999999</v>
      </c>
      <c r="N641" s="1">
        <f t="shared" si="87"/>
        <v>100.31310000000001</v>
      </c>
      <c r="O641" s="7">
        <f t="shared" si="90"/>
        <v>0.54841410674626156</v>
      </c>
      <c r="P641" s="7">
        <f t="shared" si="91"/>
        <v>0.70099463278334484</v>
      </c>
      <c r="Q641" s="7">
        <v>0</v>
      </c>
      <c r="R641" s="7">
        <v>0.86188986888498531</v>
      </c>
      <c r="S641" s="7">
        <v>1.0466947033100189</v>
      </c>
      <c r="T641" s="7">
        <v>8.6884478284607949E-2</v>
      </c>
      <c r="U641" s="7">
        <v>1.4469310939387138E-3</v>
      </c>
      <c r="V641" s="7">
        <v>0.69671787035534427</v>
      </c>
      <c r="W641" s="7">
        <v>0.29718113795657469</v>
      </c>
      <c r="X641" s="7">
        <v>0</v>
      </c>
      <c r="Y641" s="7">
        <v>4.2227571271548775E-3</v>
      </c>
      <c r="AC641" s="7"/>
      <c r="AE641" s="7"/>
      <c r="AJ641" s="7"/>
      <c r="AK641" s="7"/>
      <c r="AL641" s="7"/>
      <c r="AM641" s="7"/>
    </row>
    <row r="642" spans="1:39">
      <c r="B642" s="14" t="s">
        <v>550</v>
      </c>
      <c r="C642" s="3" t="s">
        <v>549</v>
      </c>
      <c r="D642" s="7" t="s">
        <v>548</v>
      </c>
      <c r="E642" s="7">
        <v>0</v>
      </c>
      <c r="F642" s="7">
        <v>23.9664</v>
      </c>
      <c r="G642" s="7">
        <v>44.608600000000003</v>
      </c>
      <c r="H642" s="7">
        <v>4.34</v>
      </c>
      <c r="I642" s="7">
        <v>7.2599999999999998E-2</v>
      </c>
      <c r="J642" s="7">
        <v>16.079899999999999</v>
      </c>
      <c r="K642" s="7">
        <v>11.18</v>
      </c>
      <c r="L642" s="7">
        <v>0</v>
      </c>
      <c r="M642" s="7">
        <v>0.182</v>
      </c>
      <c r="N642" s="1">
        <f t="shared" si="87"/>
        <v>100.4295</v>
      </c>
      <c r="O642" s="7">
        <f t="shared" si="90"/>
        <v>0.55528541811655308</v>
      </c>
      <c r="P642" s="7">
        <f t="shared" si="91"/>
        <v>0.71939964445866289</v>
      </c>
      <c r="Q642" s="7">
        <v>0</v>
      </c>
      <c r="R642" s="7">
        <v>0.84350875228054101</v>
      </c>
      <c r="S642" s="7">
        <v>1.0532330831414696</v>
      </c>
      <c r="T642" s="7">
        <v>9.7530165385299974E-2</v>
      </c>
      <c r="U642" s="7">
        <v>1.6310521065727598E-3</v>
      </c>
      <c r="V642" s="7">
        <v>0.71585150821409382</v>
      </c>
      <c r="W642" s="7">
        <v>0.27921641227780614</v>
      </c>
      <c r="X642" s="7">
        <v>0</v>
      </c>
      <c r="Y642" s="7">
        <v>4.3720458617648684E-3</v>
      </c>
      <c r="AC642" s="7"/>
      <c r="AE642" s="7"/>
      <c r="AJ642" s="7"/>
      <c r="AK642" s="7"/>
      <c r="AL642" s="7"/>
      <c r="AM642" s="7"/>
    </row>
    <row r="643" spans="1:39">
      <c r="B643" s="14" t="s">
        <v>550</v>
      </c>
      <c r="C643" s="3" t="s">
        <v>549</v>
      </c>
      <c r="D643" s="1" t="s">
        <v>548</v>
      </c>
      <c r="E643" s="1">
        <v>0</v>
      </c>
      <c r="F643" s="1">
        <v>24.154900000000001</v>
      </c>
      <c r="G643" s="1">
        <v>45.606200000000001</v>
      </c>
      <c r="H643" s="1">
        <v>3.81</v>
      </c>
      <c r="I643" s="1">
        <v>8.1799999999999998E-2</v>
      </c>
      <c r="J643" s="1">
        <v>15.880599999999999</v>
      </c>
      <c r="K643" s="1">
        <v>11.77</v>
      </c>
      <c r="L643" s="1">
        <v>0</v>
      </c>
      <c r="M643" s="1">
        <v>0.23380000000000001</v>
      </c>
      <c r="N643" s="1">
        <f t="shared" si="87"/>
        <v>101.5373</v>
      </c>
      <c r="O643" s="7">
        <f t="shared" si="90"/>
        <v>0.55880957053154801</v>
      </c>
      <c r="P643" s="7">
        <f t="shared" si="91"/>
        <v>0.7063218023747041</v>
      </c>
      <c r="Q643" s="7">
        <v>0</v>
      </c>
      <c r="R643" s="7">
        <v>0.84286304716029736</v>
      </c>
      <c r="S643" s="7">
        <v>1.0675660801799809</v>
      </c>
      <c r="T643" s="7">
        <v>8.4886609408339267E-2</v>
      </c>
      <c r="U643" s="7">
        <v>1.8220047242612314E-3</v>
      </c>
      <c r="V643" s="7">
        <v>0.70092489924309198</v>
      </c>
      <c r="W643" s="7">
        <v>0.29143424482768793</v>
      </c>
      <c r="X643" s="7">
        <v>0</v>
      </c>
      <c r="Y643" s="7">
        <v>5.5683023409989754E-3</v>
      </c>
      <c r="AC643" s="7"/>
      <c r="AE643" s="7"/>
      <c r="AJ643" s="7"/>
      <c r="AK643" s="7"/>
      <c r="AL643" s="7"/>
      <c r="AM643" s="7"/>
    </row>
    <row r="644" spans="1:39">
      <c r="B644" s="14" t="s">
        <v>550</v>
      </c>
      <c r="C644" s="3" t="s">
        <v>549</v>
      </c>
      <c r="D644" s="1" t="s">
        <v>548</v>
      </c>
      <c r="E644" s="1">
        <v>0</v>
      </c>
      <c r="F644" s="1">
        <v>23.894200000000001</v>
      </c>
      <c r="G644" s="1">
        <v>44.192500000000003</v>
      </c>
      <c r="H644" s="1">
        <v>4.34</v>
      </c>
      <c r="I644" s="1">
        <v>7.1199999999999999E-2</v>
      </c>
      <c r="J644" s="7">
        <v>15.7659</v>
      </c>
      <c r="K644" s="7">
        <v>11.34</v>
      </c>
      <c r="L644" s="7">
        <v>0</v>
      </c>
      <c r="M644" s="7">
        <v>0.25659999999999999</v>
      </c>
      <c r="N644" s="1">
        <f t="shared" si="87"/>
        <v>99.860400000000027</v>
      </c>
      <c r="O644" s="7">
        <f t="shared" si="90"/>
        <v>0.55371567515822839</v>
      </c>
      <c r="P644" s="7">
        <f t="shared" si="91"/>
        <v>0.71249960154799097</v>
      </c>
      <c r="Q644" s="7">
        <v>0</v>
      </c>
      <c r="R644" s="7">
        <v>0.84684108007108794</v>
      </c>
      <c r="S644" s="7">
        <v>1.0506960569801229</v>
      </c>
      <c r="T644" s="7">
        <v>9.8211330308063297E-2</v>
      </c>
      <c r="U644" s="7">
        <v>1.6107711463958978E-3</v>
      </c>
      <c r="V644" s="7">
        <v>0.70677471056642727</v>
      </c>
      <c r="W644" s="7">
        <v>0.28519035022921985</v>
      </c>
      <c r="X644" s="7">
        <v>0</v>
      </c>
      <c r="Y644" s="7">
        <v>6.2071552248484747E-3</v>
      </c>
      <c r="AC644" s="7"/>
      <c r="AE644" s="7"/>
      <c r="AJ644" s="7"/>
      <c r="AK644" s="7"/>
      <c r="AL644" s="7"/>
      <c r="AM644" s="7"/>
    </row>
    <row r="645" spans="1:39">
      <c r="B645" s="14" t="s">
        <v>550</v>
      </c>
      <c r="C645" s="3" t="s">
        <v>549</v>
      </c>
      <c r="D645" s="1" t="s">
        <v>548</v>
      </c>
      <c r="E645" s="1">
        <v>0</v>
      </c>
      <c r="F645" s="1">
        <v>20.026499999999999</v>
      </c>
      <c r="G645" s="1">
        <v>51.009700000000002</v>
      </c>
      <c r="H645" s="1">
        <v>0.3</v>
      </c>
      <c r="I645" s="1">
        <v>5.4300000000000001E-2</v>
      </c>
      <c r="J645" s="1">
        <v>13.559799999999999</v>
      </c>
      <c r="K645" s="1">
        <v>13.99</v>
      </c>
      <c r="L645" s="1">
        <v>0</v>
      </c>
      <c r="M645" s="1">
        <v>0</v>
      </c>
      <c r="N645" s="1">
        <f t="shared" si="87"/>
        <v>98.940299999999993</v>
      </c>
      <c r="O645" s="7">
        <f t="shared" si="90"/>
        <v>0.63081975052741446</v>
      </c>
      <c r="P645" s="7">
        <f t="shared" si="91"/>
        <v>0.63339488474518868</v>
      </c>
      <c r="Q645" s="7">
        <v>0</v>
      </c>
      <c r="R645" s="7">
        <v>0.73533814107782236</v>
      </c>
      <c r="S645" s="7">
        <v>1.2564751862286452</v>
      </c>
      <c r="T645" s="7">
        <v>7.03340675195545E-3</v>
      </c>
      <c r="U645" s="7">
        <v>1.2727007279702816E-3</v>
      </c>
      <c r="V645" s="7">
        <v>0.62977893888405911</v>
      </c>
      <c r="W645" s="7">
        <v>0.36451222773534886</v>
      </c>
      <c r="X645" s="7">
        <v>0</v>
      </c>
      <c r="Y645" s="7">
        <v>0</v>
      </c>
      <c r="AC645" s="7"/>
      <c r="AE645" s="7"/>
      <c r="AJ645" s="7"/>
      <c r="AK645" s="7"/>
      <c r="AL645" s="7"/>
      <c r="AM645" s="7"/>
    </row>
    <row r="646" spans="1:39">
      <c r="B646" s="14" t="s">
        <v>550</v>
      </c>
      <c r="C646" s="3" t="s">
        <v>549</v>
      </c>
      <c r="D646" s="1" t="s">
        <v>548</v>
      </c>
      <c r="E646" s="1">
        <v>0</v>
      </c>
      <c r="F646" s="1">
        <v>21.852599999999999</v>
      </c>
      <c r="G646" s="1">
        <v>44.760899999999999</v>
      </c>
      <c r="H646" s="1">
        <v>4.5999999999999996</v>
      </c>
      <c r="I646" s="1">
        <v>5.74E-2</v>
      </c>
      <c r="J646" s="7">
        <v>14.5626</v>
      </c>
      <c r="K646" s="7">
        <v>12.51</v>
      </c>
      <c r="L646" s="7">
        <v>0</v>
      </c>
      <c r="M646" s="7">
        <v>0</v>
      </c>
      <c r="N646" s="1">
        <f t="shared" si="87"/>
        <v>98.343500000000006</v>
      </c>
      <c r="O646" s="7">
        <f t="shared" si="90"/>
        <v>0.57878576581764041</v>
      </c>
      <c r="P646" s="7">
        <f t="shared" si="91"/>
        <v>0.67479875486331109</v>
      </c>
      <c r="Q646" s="7">
        <v>0</v>
      </c>
      <c r="R646" s="7">
        <v>0.79634790308754044</v>
      </c>
      <c r="S646" s="7">
        <v>1.0942527425278006</v>
      </c>
      <c r="T646" s="7">
        <v>0.10703356666310286</v>
      </c>
      <c r="U646" s="7">
        <v>1.3352298783391558E-3</v>
      </c>
      <c r="V646" s="7">
        <v>0.67126106268772567</v>
      </c>
      <c r="W646" s="7">
        <v>0.32349634883668948</v>
      </c>
      <c r="X646" s="7">
        <v>0</v>
      </c>
      <c r="Y646" s="7">
        <v>0</v>
      </c>
      <c r="AC646" s="7"/>
      <c r="AE646" s="7"/>
      <c r="AJ646" s="7"/>
      <c r="AK646" s="7"/>
      <c r="AL646" s="7"/>
      <c r="AM646" s="7"/>
    </row>
    <row r="647" spans="1:39">
      <c r="B647" s="14" t="s">
        <v>550</v>
      </c>
      <c r="C647" s="3" t="s">
        <v>549</v>
      </c>
      <c r="D647" s="1" t="s">
        <v>548</v>
      </c>
      <c r="E647" s="1">
        <v>5.7099999999999998E-2</v>
      </c>
      <c r="F647" s="1">
        <v>22.340499999999999</v>
      </c>
      <c r="G647" s="1">
        <v>49.402900000000002</v>
      </c>
      <c r="H647" s="1">
        <v>0.14000000000000001</v>
      </c>
      <c r="I647" s="1">
        <v>6.3100000000000003E-2</v>
      </c>
      <c r="J647" s="1">
        <v>14.128299999999999</v>
      </c>
      <c r="K647" s="1">
        <v>13.97</v>
      </c>
      <c r="L647" s="1">
        <v>0</v>
      </c>
      <c r="M647" s="1">
        <v>0</v>
      </c>
      <c r="N647" s="1">
        <f t="shared" si="87"/>
        <v>100.1019</v>
      </c>
      <c r="O647" s="7">
        <f t="shared" si="90"/>
        <v>0.59733753822202584</v>
      </c>
      <c r="P647" s="7">
        <f t="shared" si="91"/>
        <v>0.6432067500340477</v>
      </c>
      <c r="Q647" s="7">
        <v>1.7379225176677629E-3</v>
      </c>
      <c r="R647" s="7">
        <v>0.8013814979107482</v>
      </c>
      <c r="S647" s="7">
        <v>1.1888251242119408</v>
      </c>
      <c r="T647" s="7">
        <v>3.2065417551162302E-3</v>
      </c>
      <c r="U647" s="7">
        <v>1.4448414982816302E-3</v>
      </c>
      <c r="V647" s="7">
        <v>0.64104592180612396</v>
      </c>
      <c r="W647" s="7">
        <v>0.35559461682657945</v>
      </c>
      <c r="X647" s="7">
        <v>0</v>
      </c>
      <c r="Y647" s="7">
        <v>0</v>
      </c>
      <c r="AC647" s="7"/>
      <c r="AE647" s="7"/>
      <c r="AJ647" s="7"/>
      <c r="AK647" s="7"/>
      <c r="AL647" s="7"/>
      <c r="AM647" s="7"/>
    </row>
    <row r="648" spans="1:39">
      <c r="H648" s="7"/>
      <c r="I648" s="7"/>
      <c r="N648" s="7"/>
      <c r="O648" s="1"/>
      <c r="P648" s="1"/>
      <c r="AC648" s="7"/>
      <c r="AE648" s="7"/>
      <c r="AJ648" s="7"/>
      <c r="AK648" s="7"/>
      <c r="AL648" s="7"/>
      <c r="AM648" s="7"/>
    </row>
    <row r="649" spans="1:39">
      <c r="H649" s="7"/>
      <c r="I649" s="7"/>
      <c r="N649" s="7"/>
      <c r="O649" s="1"/>
      <c r="P649" s="1"/>
      <c r="AC649" s="7"/>
      <c r="AE649" s="7"/>
      <c r="AJ649" s="7"/>
      <c r="AK649" s="7"/>
      <c r="AL649" s="7"/>
      <c r="AM649" s="7"/>
    </row>
    <row r="650" spans="1:39">
      <c r="O650" s="1"/>
      <c r="P650" s="1"/>
    </row>
    <row r="651" spans="1:39">
      <c r="A651" s="1" t="s">
        <v>0</v>
      </c>
      <c r="B651" s="14" t="s">
        <v>671</v>
      </c>
      <c r="F651" s="1">
        <f>MAX(F2:F40)</f>
        <v>32.03</v>
      </c>
      <c r="G651" s="1">
        <f t="shared" ref="G651:H651" si="92">MAX(G2:G40)</f>
        <v>61.91</v>
      </c>
      <c r="H651" s="1">
        <f t="shared" si="92"/>
        <v>4.3180510578821316</v>
      </c>
      <c r="J651" s="1">
        <f t="shared" ref="J651:K651" si="93">MAX(J2:J40)</f>
        <v>16.260000000000002</v>
      </c>
      <c r="K651" s="1">
        <f t="shared" si="93"/>
        <v>20.330283950304803</v>
      </c>
      <c r="O651" s="7">
        <f t="shared" ref="O651:P651" si="94">MAX(O2:O40)</f>
        <v>0.83500615556485203</v>
      </c>
      <c r="P651" s="7">
        <f t="shared" si="94"/>
        <v>0.72401885753535822</v>
      </c>
    </row>
    <row r="652" spans="1:39">
      <c r="B652" s="14" t="s">
        <v>672</v>
      </c>
      <c r="F652" s="1">
        <f>MIN(F2:F40)</f>
        <v>8.18</v>
      </c>
      <c r="G652" s="1">
        <f t="shared" ref="G652:H652" si="95">MIN(G2:G40)</f>
        <v>37.24</v>
      </c>
      <c r="H652" s="1">
        <f t="shared" si="95"/>
        <v>0</v>
      </c>
      <c r="J652" s="1">
        <f t="shared" ref="J652:K652" si="96">MIN(J2:J40)</f>
        <v>8.25</v>
      </c>
      <c r="K652" s="1">
        <f t="shared" si="96"/>
        <v>11.048482270943836</v>
      </c>
      <c r="O652" s="7">
        <f t="shared" ref="O652:P652" si="97">MIN(O2:O40)</f>
        <v>0.43807763401109057</v>
      </c>
      <c r="P652" s="7">
        <f t="shared" si="97"/>
        <v>0.42</v>
      </c>
    </row>
    <row r="653" spans="1:39">
      <c r="B653" s="14" t="s">
        <v>673</v>
      </c>
      <c r="F653" s="1">
        <f>AVERAGE(F2:F40)</f>
        <v>19.954871794871796</v>
      </c>
      <c r="G653" s="1">
        <f t="shared" ref="G653:H653" si="98">AVERAGE(G2:G40)</f>
        <v>49.513589743589755</v>
      </c>
      <c r="H653" s="1">
        <f t="shared" si="98"/>
        <v>1.5780789897755065</v>
      </c>
      <c r="J653" s="1">
        <f t="shared" ref="J653:K653" si="99">AVERAGE(J2:J40)</f>
        <v>12.948717948717947</v>
      </c>
      <c r="K653" s="1">
        <f t="shared" si="99"/>
        <v>15.363281984901379</v>
      </c>
      <c r="O653" s="7">
        <f t="shared" ref="O653:P653" si="100">AVERAGE(O2:O40)</f>
        <v>0.63076768376646719</v>
      </c>
      <c r="P653" s="7">
        <f t="shared" si="100"/>
        <v>0.59859581039729393</v>
      </c>
    </row>
    <row r="654" spans="1:39">
      <c r="B654" s="14" t="s">
        <v>674</v>
      </c>
      <c r="F654" s="1">
        <f>STDEV(F2:F40)</f>
        <v>8.7877372309955781</v>
      </c>
      <c r="G654" s="1">
        <f t="shared" ref="G654:H654" si="101">STDEV(G2:G40)</f>
        <v>9.6389853929865339</v>
      </c>
      <c r="H654" s="1">
        <f t="shared" si="101"/>
        <v>1.1487725422277522</v>
      </c>
      <c r="J654" s="1">
        <f t="shared" ref="J654:K654" si="102">STDEV(J2:J40)</f>
        <v>1.5566583296265524</v>
      </c>
      <c r="K654" s="1">
        <f t="shared" si="102"/>
        <v>1.5977929622787814</v>
      </c>
      <c r="O654" s="7">
        <f t="shared" ref="O654:P654" si="103">STDEV(O2:O40)</f>
        <v>0.14882659422503791</v>
      </c>
      <c r="P654" s="7">
        <f t="shared" si="103"/>
        <v>5.1251064858157308E-2</v>
      </c>
    </row>
    <row r="656" spans="1:39">
      <c r="A656" s="1" t="s">
        <v>426</v>
      </c>
      <c r="B656" s="14" t="s">
        <v>671</v>
      </c>
      <c r="F656" s="1">
        <f>MAX(F41:F495)</f>
        <v>24.8</v>
      </c>
      <c r="G656" s="1">
        <f>MAX(G41:G495)</f>
        <v>65.666747093200698</v>
      </c>
      <c r="H656" s="1">
        <f>MAX(H41:H495)</f>
        <v>13.458635320965296</v>
      </c>
      <c r="J656" s="1">
        <f>MAX(J41:J495)</f>
        <v>19.59</v>
      </c>
      <c r="K656" s="1">
        <f>MAX(K41:K495)</f>
        <v>27.47</v>
      </c>
      <c r="O656" s="7">
        <f>MAX(O41:O495)</f>
        <v>0.8704513977178524</v>
      </c>
      <c r="P656" s="7">
        <f>MAX(P41:P495)</f>
        <v>0.8235936056737605</v>
      </c>
    </row>
    <row r="657" spans="1:16">
      <c r="B657" s="14" t="s">
        <v>672</v>
      </c>
      <c r="F657" s="1">
        <f>MIN(F41:F495)</f>
        <v>6.27</v>
      </c>
      <c r="G657" s="1">
        <f>MIN(G41:G495)</f>
        <v>44.11</v>
      </c>
      <c r="H657" s="1">
        <f>MIN(H41:H495)</f>
        <v>0</v>
      </c>
      <c r="J657" s="1">
        <f>MIN(J41:J495)</f>
        <v>7.47</v>
      </c>
      <c r="K657" s="1">
        <f>MIN(K41:K495)</f>
        <v>7.4797717393310217</v>
      </c>
      <c r="O657" s="7">
        <f>MIN(O41:O495)</f>
        <v>0.54404056112222843</v>
      </c>
      <c r="P657" s="7">
        <f>MIN(P41:P495)</f>
        <v>0.3613523283378246</v>
      </c>
    </row>
    <row r="658" spans="1:16">
      <c r="B658" s="14" t="s">
        <v>673</v>
      </c>
      <c r="F658" s="1">
        <f>AVERAGE(F41:F495)</f>
        <v>11.021783109082916</v>
      </c>
      <c r="G658" s="1">
        <f>AVERAGE(G41:G495)</f>
        <v>58.314131401770808</v>
      </c>
      <c r="H658" s="1">
        <f>AVERAGE(H41:H495)</f>
        <v>2.4474388685864832</v>
      </c>
      <c r="J658" s="1">
        <f>AVERAGE(J41:J495)</f>
        <v>11.089240924386521</v>
      </c>
      <c r="K658" s="1">
        <f>AVERAGE(K41:K495)</f>
        <v>17.135414279296597</v>
      </c>
      <c r="O658" s="7">
        <f>AVERAGE(O41:O495)</f>
        <v>0.7808519615475138</v>
      </c>
      <c r="P658" s="7">
        <f>AVERAGE(P41:P495)</f>
        <v>0.53968993448575442</v>
      </c>
    </row>
    <row r="659" spans="1:16">
      <c r="B659" s="14" t="s">
        <v>674</v>
      </c>
      <c r="F659" s="1">
        <f>STDEV(F41:F495)</f>
        <v>2.7163745196699565</v>
      </c>
      <c r="G659" s="1">
        <f t="shared" ref="G659:H659" si="104">STDEV(G41:G495)</f>
        <v>3.5403780514872802</v>
      </c>
      <c r="H659" s="1">
        <f t="shared" si="104"/>
        <v>1.9463622611941636</v>
      </c>
      <c r="J659" s="1">
        <f>STDEV(J41:J495)</f>
        <v>1.8355994973974938</v>
      </c>
      <c r="K659" s="1">
        <f>STDEV(K41:K495)</f>
        <v>3.3398115931076275</v>
      </c>
      <c r="O659" s="7">
        <f>STDEV(O41:O495)</f>
        <v>4.9385516370484377E-2</v>
      </c>
      <c r="P659" s="7">
        <f>STDEV(P41:P495)</f>
        <v>7.6477805471309238E-2</v>
      </c>
    </row>
    <row r="661" spans="1:16">
      <c r="A661" s="1" t="s">
        <v>432</v>
      </c>
      <c r="B661" s="14" t="s">
        <v>671</v>
      </c>
      <c r="F661" s="1">
        <f>MAX(F496:F544)</f>
        <v>9.9700000000000006</v>
      </c>
      <c r="G661" s="1">
        <f t="shared" ref="G661:H661" si="105">MAX(G496:G544)</f>
        <v>64.66</v>
      </c>
      <c r="H661" s="1">
        <f t="shared" si="105"/>
        <v>4.2173669391125879</v>
      </c>
      <c r="J661" s="1">
        <f t="shared" ref="J661:K661" si="106">MAX(J496:J544)</f>
        <v>13.51</v>
      </c>
      <c r="K661" s="1">
        <f t="shared" si="106"/>
        <v>20.786307010120666</v>
      </c>
      <c r="O661" s="7">
        <f t="shared" ref="O661:P661" si="107">MAX(O496:O544)</f>
        <v>0.85041785725814623</v>
      </c>
      <c r="P661" s="7">
        <f t="shared" si="107"/>
        <v>0.64396380090849514</v>
      </c>
    </row>
    <row r="662" spans="1:16">
      <c r="B662" s="14" t="s">
        <v>672</v>
      </c>
      <c r="F662" s="1">
        <f>MIN(F496:F544)</f>
        <v>7.56</v>
      </c>
      <c r="G662" s="1">
        <f t="shared" ref="G662:H662" si="108">MIN(G496:G544)</f>
        <v>58.643688000000004</v>
      </c>
      <c r="H662" s="1">
        <f t="shared" si="108"/>
        <v>0.58021609630293913</v>
      </c>
      <c r="J662" s="1">
        <f t="shared" ref="J662:K662" si="109">MIN(J496:J544)</f>
        <v>8.36</v>
      </c>
      <c r="K662" s="1">
        <f t="shared" si="109"/>
        <v>13.177003453310014</v>
      </c>
      <c r="O662" s="7">
        <f t="shared" ref="O662:P662" si="110">MIN(O496:O544)</f>
        <v>0.80843558493247525</v>
      </c>
      <c r="P662" s="7">
        <f t="shared" si="110"/>
        <v>0.41756772563945127</v>
      </c>
    </row>
    <row r="663" spans="1:16">
      <c r="B663" s="14" t="s">
        <v>673</v>
      </c>
      <c r="F663" s="1">
        <f>AVERAGE(F496:F544)</f>
        <v>8.398531104373701</v>
      </c>
      <c r="G663" s="1">
        <f t="shared" ref="G663:H663" si="111">AVERAGE(G496:G544)</f>
        <v>62.988000718184047</v>
      </c>
      <c r="H663" s="1">
        <f t="shared" si="111"/>
        <v>2.0090156204136735</v>
      </c>
      <c r="J663" s="1">
        <f t="shared" ref="J663:K663" si="112">AVERAGE(J496:J544)</f>
        <v>11.906779306218375</v>
      </c>
      <c r="K663" s="1">
        <f t="shared" si="112"/>
        <v>15.465653448415411</v>
      </c>
      <c r="O663" s="7">
        <f t="shared" ref="O663:P663" si="113">AVERAGE(O496:O544)</f>
        <v>0.8341999259596431</v>
      </c>
      <c r="P663" s="7">
        <f t="shared" si="113"/>
        <v>0.57824260053290177</v>
      </c>
    </row>
    <row r="664" spans="1:16">
      <c r="B664" s="14" t="s">
        <v>674</v>
      </c>
      <c r="F664" s="1">
        <f>STDEV(F496:F544)</f>
        <v>0.72053533466604236</v>
      </c>
      <c r="G664" s="1">
        <f t="shared" ref="G664:H664" si="114">STDEV(G496:G544)</f>
        <v>1.423311072967937</v>
      </c>
      <c r="H664" s="1">
        <f t="shared" si="114"/>
        <v>0.76688247233255025</v>
      </c>
      <c r="J664" s="1">
        <f t="shared" ref="J664:K664" si="115">STDEV(J496:J544)</f>
        <v>1.030445052783111</v>
      </c>
      <c r="K664" s="1">
        <f t="shared" si="115"/>
        <v>1.6364547025596141</v>
      </c>
      <c r="O664" s="7">
        <f t="shared" ref="O664:P664" si="116">STDEV(O496:O544)</f>
        <v>1.3928588068771031E-2</v>
      </c>
      <c r="P664" s="7">
        <f t="shared" si="116"/>
        <v>4.6718563018549174E-2</v>
      </c>
    </row>
    <row r="666" spans="1:16">
      <c r="A666" s="1" t="s">
        <v>542</v>
      </c>
      <c r="B666" s="14" t="s">
        <v>671</v>
      </c>
      <c r="F666" s="1">
        <f>MAX(F545:F647)</f>
        <v>26.814299999999999</v>
      </c>
      <c r="G666" s="1">
        <f t="shared" ref="G666:H666" si="117">MAX(G545:G647)</f>
        <v>51.009700000000002</v>
      </c>
      <c r="H666" s="1">
        <f t="shared" si="117"/>
        <v>4.7300000000000004</v>
      </c>
      <c r="J666" s="1">
        <f t="shared" ref="J666:K666" si="118">MAX(J545:J647)</f>
        <v>16.698</v>
      </c>
      <c r="K666" s="1">
        <f t="shared" si="118"/>
        <v>15.23</v>
      </c>
      <c r="O666" s="7">
        <f t="shared" ref="O666:P666" si="119">MAX(O545:O647)</f>
        <v>0.63081975052741446</v>
      </c>
      <c r="P666" s="7">
        <f t="shared" si="119"/>
        <v>0.72588664329904462</v>
      </c>
    </row>
    <row r="667" spans="1:16">
      <c r="B667" s="14" t="s">
        <v>672</v>
      </c>
      <c r="F667" s="1">
        <f>MIN(F545:F647)</f>
        <v>20.026499999999999</v>
      </c>
      <c r="G667" s="1">
        <f t="shared" ref="G667:H667" si="120">MIN(G545:G647)</f>
        <v>42.828000000000003</v>
      </c>
      <c r="H667" s="1">
        <f t="shared" si="120"/>
        <v>0</v>
      </c>
      <c r="J667" s="1">
        <f t="shared" ref="J667:K667" si="121">MIN(J545:J647)</f>
        <v>11.9063</v>
      </c>
      <c r="K667" s="1">
        <f t="shared" si="121"/>
        <v>10.91</v>
      </c>
      <c r="O667" s="7">
        <f t="shared" ref="O667:P667" si="122">MIN(O545:O647)</f>
        <v>0.52534736132768822</v>
      </c>
      <c r="P667" s="7">
        <f t="shared" si="122"/>
        <v>0.58991051514698001</v>
      </c>
    </row>
    <row r="668" spans="1:16">
      <c r="B668" s="14" t="s">
        <v>673</v>
      </c>
      <c r="F668" s="1">
        <f>AVERAGE(F545:F647)</f>
        <v>23.441306796116496</v>
      </c>
      <c r="G668" s="1">
        <f t="shared" ref="G668:H668" si="123">AVERAGE(G545:G647)</f>
        <v>45.676085436893196</v>
      </c>
      <c r="H668" s="1">
        <f t="shared" si="123"/>
        <v>3.0805825242718452</v>
      </c>
      <c r="J668" s="1">
        <f t="shared" ref="J668:K668" si="124">AVERAGE(J545:J647)</f>
        <v>15.055959223300977</v>
      </c>
      <c r="K668" s="1">
        <f t="shared" si="124"/>
        <v>12.430151456310679</v>
      </c>
      <c r="O668" s="7">
        <f t="shared" ref="O668:P668" si="125">AVERAGE(O545:O647)</f>
        <v>0.56675053085918636</v>
      </c>
      <c r="P668" s="7">
        <f t="shared" si="125"/>
        <v>0.68316656214408644</v>
      </c>
    </row>
    <row r="669" spans="1:16">
      <c r="B669" s="14" t="s">
        <v>674</v>
      </c>
      <c r="F669" s="1">
        <f>STDEV(F545:F647)</f>
        <v>1.4395885086263527</v>
      </c>
      <c r="G669" s="1">
        <f t="shared" ref="G669:H669" si="126">STDEV(G545:G647)</f>
        <v>1.5941408736312843</v>
      </c>
      <c r="H669" s="1">
        <f t="shared" si="126"/>
        <v>1.4250358270299919</v>
      </c>
      <c r="J669" s="1">
        <f t="shared" ref="J669:K669" si="127">STDEV(J545:J647)</f>
        <v>0.78056899387774337</v>
      </c>
      <c r="K669" s="1">
        <f t="shared" si="127"/>
        <v>0.96158304943137418</v>
      </c>
      <c r="O669" s="7">
        <f t="shared" ref="O669:P669" si="128">STDEV(O545:O647)</f>
        <v>2.1385953958247942E-2</v>
      </c>
      <c r="P669" s="7">
        <f t="shared" si="128"/>
        <v>2.7850812497385503E-2</v>
      </c>
    </row>
  </sheetData>
  <phoneticPr fontId="4" type="noConversion"/>
  <pageMargins left="0.7" right="0.7" top="0.75" bottom="0.75" header="0.3" footer="0.3"/>
  <ignoredErrors>
    <ignoredError sqref="N36:N40 N138:N152 N2:N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CA3C-37AA-5244-A9C0-8A2177D0490B}">
  <dimension ref="A1:AQ276"/>
  <sheetViews>
    <sheetView zoomScale="96" zoomScaleNormal="96" workbookViewId="0">
      <pane ySplit="1" topLeftCell="A270" activePane="bottomLeft" state="frozen"/>
      <selection pane="bottomLeft" activeCell="X15" sqref="X15"/>
    </sheetView>
  </sheetViews>
  <sheetFormatPr baseColWidth="10" defaultRowHeight="16"/>
  <cols>
    <col min="1" max="1" width="10.33203125" style="1" customWidth="1"/>
    <col min="2" max="2" width="17" style="14" customWidth="1"/>
    <col min="3" max="3" width="12.33203125" style="1" bestFit="1" customWidth="1"/>
    <col min="4" max="4" width="9.6640625" style="2" bestFit="1" customWidth="1"/>
    <col min="5" max="14" width="7" style="1" customWidth="1"/>
    <col min="15" max="15" width="9.6640625" style="7" bestFit="1" customWidth="1"/>
    <col min="16" max="16" width="10.83203125" style="7" customWidth="1"/>
    <col min="17" max="25" width="7.6640625" style="7" customWidth="1"/>
    <col min="26" max="16384" width="10.83203125" style="1"/>
  </cols>
  <sheetData>
    <row r="1" spans="1:42">
      <c r="A1" s="1" t="s">
        <v>429</v>
      </c>
      <c r="B1" s="14" t="s">
        <v>428</v>
      </c>
      <c r="C1" s="1" t="s">
        <v>430</v>
      </c>
      <c r="D1" s="2" t="s">
        <v>14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7" t="s">
        <v>13</v>
      </c>
      <c r="P1" s="7" t="s">
        <v>490</v>
      </c>
      <c r="Q1" s="7" t="s">
        <v>455</v>
      </c>
      <c r="R1" s="7" t="s">
        <v>457</v>
      </c>
      <c r="S1" s="7" t="s">
        <v>458</v>
      </c>
      <c r="T1" s="7" t="s">
        <v>487</v>
      </c>
      <c r="U1" s="7" t="s">
        <v>456</v>
      </c>
      <c r="V1" s="7" t="s">
        <v>460</v>
      </c>
      <c r="W1" s="7" t="s">
        <v>488</v>
      </c>
      <c r="X1" s="7" t="s">
        <v>459</v>
      </c>
      <c r="Y1" s="7" t="s">
        <v>489</v>
      </c>
    </row>
    <row r="2" spans="1:42" ht="19">
      <c r="A2" s="6" t="s">
        <v>491</v>
      </c>
      <c r="B2" s="15" t="s">
        <v>502</v>
      </c>
      <c r="C2" s="3" t="s">
        <v>492</v>
      </c>
      <c r="D2" s="2" t="s">
        <v>493</v>
      </c>
      <c r="E2" s="5"/>
      <c r="F2" s="1">
        <v>14.81</v>
      </c>
      <c r="G2" s="1">
        <v>56.65</v>
      </c>
      <c r="H2" s="1">
        <v>0.84</v>
      </c>
      <c r="I2" s="5" t="s">
        <v>522</v>
      </c>
      <c r="J2" s="1">
        <v>13.09</v>
      </c>
      <c r="K2" s="1">
        <v>14.27</v>
      </c>
      <c r="L2" s="1">
        <v>0</v>
      </c>
      <c r="M2" s="5" t="s">
        <v>522</v>
      </c>
      <c r="N2" s="1">
        <f t="shared" ref="N2:N62" si="0">SUM(E2:M2)</f>
        <v>99.66</v>
      </c>
      <c r="O2" s="7">
        <v>0.71959999999999991</v>
      </c>
      <c r="P2" s="7">
        <v>0.62049999999999994</v>
      </c>
    </row>
    <row r="3" spans="1:42">
      <c r="B3" s="15" t="s">
        <v>502</v>
      </c>
      <c r="C3" s="3" t="s">
        <v>492</v>
      </c>
      <c r="D3" s="2" t="s">
        <v>495</v>
      </c>
      <c r="E3" s="5"/>
      <c r="F3" s="1">
        <v>14.11</v>
      </c>
      <c r="G3" s="1">
        <v>58.12</v>
      </c>
      <c r="H3" s="1">
        <v>0.08</v>
      </c>
      <c r="I3" s="5" t="s">
        <v>522</v>
      </c>
      <c r="J3" s="1">
        <v>12.57</v>
      </c>
      <c r="K3" s="1">
        <v>14.98</v>
      </c>
      <c r="L3" s="1">
        <v>0</v>
      </c>
      <c r="M3" s="5" t="s">
        <v>522</v>
      </c>
      <c r="N3" s="1">
        <f t="shared" si="0"/>
        <v>99.86</v>
      </c>
      <c r="O3" s="7">
        <v>0.73230000000000006</v>
      </c>
      <c r="P3" s="7">
        <v>0.59650000000000003</v>
      </c>
      <c r="AA3" s="7"/>
      <c r="AB3" s="7"/>
      <c r="AC3" s="7"/>
      <c r="AD3" s="7"/>
      <c r="AE3" s="7"/>
      <c r="AF3" s="7"/>
      <c r="AG3" s="7"/>
    </row>
    <row r="4" spans="1:42">
      <c r="B4" s="15" t="s">
        <v>502</v>
      </c>
      <c r="C4" s="3" t="s">
        <v>492</v>
      </c>
      <c r="D4" s="2" t="s">
        <v>494</v>
      </c>
      <c r="E4" s="5"/>
      <c r="F4" s="1">
        <v>11.81</v>
      </c>
      <c r="G4" s="1">
        <v>57.24</v>
      </c>
      <c r="H4" s="1">
        <v>2.42</v>
      </c>
      <c r="I4" s="5" t="s">
        <v>522</v>
      </c>
      <c r="J4" s="1">
        <v>11.56</v>
      </c>
      <c r="K4" s="1">
        <v>15.86</v>
      </c>
      <c r="L4" s="1">
        <v>0</v>
      </c>
      <c r="M4" s="5" t="s">
        <v>522</v>
      </c>
      <c r="N4" s="1">
        <f t="shared" si="0"/>
        <v>98.89</v>
      </c>
      <c r="O4" s="7">
        <v>0.76489999999999991</v>
      </c>
      <c r="P4" s="7">
        <v>0.56499999999999995</v>
      </c>
      <c r="AA4" s="7"/>
      <c r="AB4" s="7"/>
      <c r="AC4" s="7"/>
      <c r="AD4" s="7"/>
      <c r="AE4" s="7"/>
      <c r="AF4" s="7"/>
      <c r="AG4" s="7"/>
    </row>
    <row r="5" spans="1:42">
      <c r="B5" s="15" t="s">
        <v>502</v>
      </c>
      <c r="C5" s="3" t="s">
        <v>492</v>
      </c>
      <c r="D5" s="2" t="s">
        <v>495</v>
      </c>
      <c r="E5" s="5"/>
      <c r="F5" s="1">
        <v>12.27</v>
      </c>
      <c r="G5" s="1">
        <v>57.99</v>
      </c>
      <c r="H5" s="1">
        <v>0.97</v>
      </c>
      <c r="I5" s="5" t="s">
        <v>522</v>
      </c>
      <c r="J5" s="1">
        <v>10.52</v>
      </c>
      <c r="K5" s="1">
        <v>17.739999999999998</v>
      </c>
      <c r="L5" s="1">
        <v>0</v>
      </c>
      <c r="M5" s="5" t="s">
        <v>522</v>
      </c>
      <c r="N5" s="1">
        <f t="shared" si="0"/>
        <v>99.49</v>
      </c>
      <c r="O5" s="7">
        <v>0.76019999999999999</v>
      </c>
      <c r="P5" s="7">
        <v>0.51400000000000001</v>
      </c>
      <c r="AA5" s="7"/>
      <c r="AB5" s="7"/>
      <c r="AC5" s="7"/>
      <c r="AD5" s="7"/>
      <c r="AE5" s="7"/>
      <c r="AF5" s="7"/>
      <c r="AG5" s="7"/>
    </row>
    <row r="6" spans="1:42">
      <c r="B6" s="15" t="s">
        <v>502</v>
      </c>
      <c r="C6" s="3" t="s">
        <v>492</v>
      </c>
      <c r="D6" s="2" t="s">
        <v>495</v>
      </c>
      <c r="E6" s="5"/>
      <c r="F6" s="1">
        <v>20.48</v>
      </c>
      <c r="G6" s="1">
        <v>50.01</v>
      </c>
      <c r="H6" s="1">
        <v>0.53</v>
      </c>
      <c r="I6" s="5" t="s">
        <v>522</v>
      </c>
      <c r="J6" s="1">
        <v>13.07</v>
      </c>
      <c r="K6" s="1">
        <v>15</v>
      </c>
      <c r="L6" s="1">
        <v>0</v>
      </c>
      <c r="M6" s="5" t="s">
        <v>522</v>
      </c>
      <c r="N6" s="1">
        <f t="shared" si="0"/>
        <v>99.09</v>
      </c>
      <c r="O6" s="7">
        <v>0.621</v>
      </c>
      <c r="P6" s="7">
        <v>0.60829999999999995</v>
      </c>
      <c r="AA6" s="7"/>
      <c r="AB6" s="7"/>
      <c r="AC6" s="7"/>
      <c r="AD6" s="7"/>
      <c r="AE6" s="7"/>
      <c r="AF6" s="7"/>
      <c r="AG6" s="7"/>
    </row>
    <row r="7" spans="1:42">
      <c r="B7" s="15" t="s">
        <v>502</v>
      </c>
      <c r="C7" s="3" t="s">
        <v>492</v>
      </c>
      <c r="D7" s="2" t="s">
        <v>496</v>
      </c>
      <c r="E7" s="5"/>
      <c r="F7" s="1">
        <v>7.58</v>
      </c>
      <c r="G7" s="1">
        <v>60.93</v>
      </c>
      <c r="H7" s="1">
        <v>1.25</v>
      </c>
      <c r="I7" s="5" t="s">
        <v>522</v>
      </c>
      <c r="J7" s="1">
        <v>6.85</v>
      </c>
      <c r="K7" s="1">
        <v>22.51</v>
      </c>
      <c r="L7" s="1">
        <v>0.57999999999999996</v>
      </c>
      <c r="M7" s="5" t="s">
        <v>522</v>
      </c>
      <c r="N7" s="1">
        <f t="shared" si="0"/>
        <v>99.7</v>
      </c>
      <c r="O7" s="7">
        <v>0.9123</v>
      </c>
      <c r="P7" s="7">
        <v>0.191</v>
      </c>
      <c r="AA7" s="7"/>
      <c r="AB7" s="7"/>
      <c r="AC7" s="7"/>
      <c r="AD7" s="7"/>
      <c r="AE7" s="7"/>
      <c r="AF7" s="7"/>
      <c r="AG7" s="7"/>
    </row>
    <row r="8" spans="1:42">
      <c r="B8" s="15" t="s">
        <v>502</v>
      </c>
      <c r="C8" s="3" t="s">
        <v>492</v>
      </c>
      <c r="D8" s="2" t="s">
        <v>516</v>
      </c>
      <c r="E8" s="5"/>
      <c r="F8" s="1">
        <v>14.04</v>
      </c>
      <c r="G8" s="1">
        <v>56.32</v>
      </c>
      <c r="H8" s="1">
        <v>2.0699999999999998</v>
      </c>
      <c r="I8" s="5" t="s">
        <v>522</v>
      </c>
      <c r="J8" s="1">
        <v>13.55</v>
      </c>
      <c r="K8" s="1">
        <v>13.32</v>
      </c>
      <c r="L8" s="1">
        <v>0.54</v>
      </c>
      <c r="M8" s="5" t="s">
        <v>522</v>
      </c>
      <c r="N8" s="1">
        <f t="shared" si="0"/>
        <v>99.839999999999989</v>
      </c>
      <c r="O8" s="7">
        <v>0.72909999999999997</v>
      </c>
      <c r="P8" s="7">
        <v>0.64489999999999992</v>
      </c>
      <c r="AA8" s="7"/>
      <c r="AB8" s="7"/>
      <c r="AC8" s="7"/>
      <c r="AD8" s="7"/>
      <c r="AE8" s="7"/>
      <c r="AF8" s="7"/>
      <c r="AG8" s="7"/>
    </row>
    <row r="9" spans="1:42" s="7" customFormat="1">
      <c r="A9" s="1"/>
      <c r="B9" s="15" t="s">
        <v>502</v>
      </c>
      <c r="C9" s="3" t="s">
        <v>492</v>
      </c>
      <c r="D9" s="2" t="s">
        <v>496</v>
      </c>
      <c r="E9" s="5"/>
      <c r="F9" s="1">
        <v>11.19</v>
      </c>
      <c r="G9" s="1">
        <v>59.23</v>
      </c>
      <c r="H9" s="1">
        <v>1.51</v>
      </c>
      <c r="I9" s="5" t="s">
        <v>522</v>
      </c>
      <c r="J9" s="1">
        <v>11.04</v>
      </c>
      <c r="K9" s="1">
        <v>16.95</v>
      </c>
      <c r="L9" s="1">
        <v>0.31</v>
      </c>
      <c r="M9" s="5" t="s">
        <v>522</v>
      </c>
      <c r="N9" s="1">
        <f t="shared" si="0"/>
        <v>100.23</v>
      </c>
      <c r="O9" s="7">
        <v>0.78090000000000004</v>
      </c>
      <c r="P9" s="7">
        <v>0.62280000000000002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7" customFormat="1">
      <c r="A10" s="1"/>
      <c r="B10" s="15" t="s">
        <v>502</v>
      </c>
      <c r="C10" s="3" t="s">
        <v>492</v>
      </c>
      <c r="D10" s="2" t="s">
        <v>497</v>
      </c>
      <c r="E10" s="5"/>
      <c r="F10" s="1">
        <v>15.75</v>
      </c>
      <c r="G10" s="1">
        <v>54.08</v>
      </c>
      <c r="H10" s="1">
        <v>2.65</v>
      </c>
      <c r="I10" s="5" t="s">
        <v>522</v>
      </c>
      <c r="J10" s="1">
        <v>12.63</v>
      </c>
      <c r="K10" s="1">
        <v>14.15</v>
      </c>
      <c r="L10" s="1">
        <v>0.27</v>
      </c>
      <c r="M10" s="5" t="s">
        <v>522</v>
      </c>
      <c r="N10" s="1">
        <f t="shared" si="0"/>
        <v>99.53</v>
      </c>
      <c r="O10" s="7">
        <v>0.70420000000000005</v>
      </c>
      <c r="P10" s="7">
        <v>0.6139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7" customFormat="1">
      <c r="A11" s="1"/>
      <c r="B11" s="15" t="s">
        <v>502</v>
      </c>
      <c r="C11" s="3" t="s">
        <v>492</v>
      </c>
      <c r="D11" s="2" t="s">
        <v>498</v>
      </c>
      <c r="E11" s="5"/>
      <c r="F11" s="1">
        <v>16.12</v>
      </c>
      <c r="G11" s="1">
        <v>55.72</v>
      </c>
      <c r="H11" s="1">
        <v>0.02</v>
      </c>
      <c r="I11" s="5" t="s">
        <v>522</v>
      </c>
      <c r="J11" s="1">
        <v>12.35</v>
      </c>
      <c r="K11" s="1">
        <v>15.71</v>
      </c>
      <c r="L11" s="1">
        <v>0</v>
      </c>
      <c r="M11" s="5" t="s">
        <v>522</v>
      </c>
      <c r="N11" s="1">
        <f t="shared" si="0"/>
        <v>99.919999999999987</v>
      </c>
      <c r="O11" s="7">
        <v>0.6987000000000001</v>
      </c>
      <c r="P11" s="7">
        <v>0.5837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s="7" customFormat="1">
      <c r="A12" s="1"/>
      <c r="B12" s="15" t="s">
        <v>502</v>
      </c>
      <c r="C12" s="3" t="s">
        <v>492</v>
      </c>
      <c r="D12" s="2" t="s">
        <v>500</v>
      </c>
      <c r="E12" s="5"/>
      <c r="F12" s="1">
        <v>15.46</v>
      </c>
      <c r="G12" s="1">
        <v>53.88</v>
      </c>
      <c r="H12" s="1">
        <v>2.13</v>
      </c>
      <c r="I12" s="5" t="s">
        <v>522</v>
      </c>
      <c r="J12" s="1">
        <v>11.51</v>
      </c>
      <c r="K12" s="1">
        <v>16.829999999999998</v>
      </c>
      <c r="L12" s="1">
        <v>0</v>
      </c>
      <c r="M12" s="5" t="s">
        <v>522</v>
      </c>
      <c r="N12" s="1">
        <f t="shared" si="0"/>
        <v>99.81</v>
      </c>
      <c r="O12" s="7">
        <v>0.70040000000000002</v>
      </c>
      <c r="P12" s="7">
        <v>0.54909999999999992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s="7" customFormat="1">
      <c r="A13" s="1"/>
      <c r="B13" s="15" t="s">
        <v>502</v>
      </c>
      <c r="C13" s="3" t="s">
        <v>492</v>
      </c>
      <c r="D13" s="2" t="s">
        <v>517</v>
      </c>
      <c r="E13" s="5"/>
      <c r="F13" s="1">
        <v>18.78</v>
      </c>
      <c r="G13" s="1">
        <v>51.67</v>
      </c>
      <c r="H13" s="1">
        <v>0.67</v>
      </c>
      <c r="I13" s="5" t="s">
        <v>522</v>
      </c>
      <c r="J13" s="1">
        <v>12.66</v>
      </c>
      <c r="K13" s="1">
        <v>15.41</v>
      </c>
      <c r="L13" s="1">
        <v>0</v>
      </c>
      <c r="M13" s="5" t="s">
        <v>522</v>
      </c>
      <c r="N13" s="1">
        <f t="shared" si="0"/>
        <v>99.19</v>
      </c>
      <c r="O13" s="7">
        <v>0.64610000000000001</v>
      </c>
      <c r="P13" s="7">
        <v>0.59439999999999993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7" customFormat="1">
      <c r="A14" s="1"/>
      <c r="B14" s="15" t="s">
        <v>502</v>
      </c>
      <c r="C14" s="3" t="s">
        <v>492</v>
      </c>
      <c r="D14" s="2" t="s">
        <v>518</v>
      </c>
      <c r="E14" s="5"/>
      <c r="F14" s="1">
        <v>19.48</v>
      </c>
      <c r="G14" s="1">
        <v>51.11</v>
      </c>
      <c r="H14" s="1">
        <v>0.76</v>
      </c>
      <c r="I14" s="5" t="s">
        <v>522</v>
      </c>
      <c r="J14" s="1">
        <v>13.96</v>
      </c>
      <c r="K14" s="1">
        <v>13.34</v>
      </c>
      <c r="L14" s="1">
        <v>0.37</v>
      </c>
      <c r="M14" s="5" t="s">
        <v>522</v>
      </c>
      <c r="N14" s="1">
        <f t="shared" si="0"/>
        <v>99.02000000000001</v>
      </c>
      <c r="O14" s="7">
        <v>0.63739999999999997</v>
      </c>
      <c r="P14" s="7">
        <v>0.65079999999999993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s="7" customFormat="1">
      <c r="A15" s="1"/>
      <c r="B15" s="15" t="s">
        <v>502</v>
      </c>
      <c r="C15" s="3" t="s">
        <v>492</v>
      </c>
      <c r="D15" s="2" t="s">
        <v>519</v>
      </c>
      <c r="E15" s="5"/>
      <c r="F15" s="1">
        <v>23.24</v>
      </c>
      <c r="G15" s="1">
        <v>41.62</v>
      </c>
      <c r="H15" s="1">
        <v>3.96</v>
      </c>
      <c r="I15" s="5" t="s">
        <v>522</v>
      </c>
      <c r="J15" s="1">
        <v>10.94</v>
      </c>
      <c r="K15" s="1">
        <v>19.71</v>
      </c>
      <c r="L15" s="1">
        <v>0.41</v>
      </c>
      <c r="M15" s="5" t="s">
        <v>522</v>
      </c>
      <c r="N15" s="1">
        <f t="shared" si="0"/>
        <v>99.88</v>
      </c>
      <c r="O15" s="7">
        <v>0.54559999999999997</v>
      </c>
      <c r="P15" s="7">
        <v>0.49759999999999999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s="7" customFormat="1">
      <c r="A16" s="1"/>
      <c r="B16" s="15" t="s">
        <v>502</v>
      </c>
      <c r="C16" s="3" t="s">
        <v>492</v>
      </c>
      <c r="D16" s="2" t="s">
        <v>520</v>
      </c>
      <c r="E16" s="5"/>
      <c r="F16" s="1">
        <v>16.34</v>
      </c>
      <c r="G16" s="1">
        <v>54.37</v>
      </c>
      <c r="H16" s="1">
        <v>1.58</v>
      </c>
      <c r="I16" s="5" t="s">
        <v>522</v>
      </c>
      <c r="J16" s="1">
        <v>13.45</v>
      </c>
      <c r="K16" s="1">
        <v>13.45</v>
      </c>
      <c r="L16" s="1">
        <v>0</v>
      </c>
      <c r="M16" s="5" t="s">
        <v>522</v>
      </c>
      <c r="N16" s="1">
        <f t="shared" si="0"/>
        <v>99.19</v>
      </c>
      <c r="O16" s="7">
        <v>0.63119999999999998</v>
      </c>
      <c r="P16" s="7">
        <v>0.69059999999999999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s="7" customFormat="1">
      <c r="A17" s="1"/>
      <c r="B17" s="15" t="s">
        <v>502</v>
      </c>
      <c r="C17" s="3" t="s">
        <v>492</v>
      </c>
      <c r="D17" s="2" t="s">
        <v>499</v>
      </c>
      <c r="E17" s="5"/>
      <c r="F17" s="1">
        <v>14.64</v>
      </c>
      <c r="G17" s="1">
        <v>56.5</v>
      </c>
      <c r="H17" s="1">
        <v>0.12</v>
      </c>
      <c r="I17" s="5" t="s">
        <v>522</v>
      </c>
      <c r="J17" s="1">
        <v>11.84</v>
      </c>
      <c r="K17" s="1">
        <v>15.99</v>
      </c>
      <c r="L17" s="1">
        <v>0.51</v>
      </c>
      <c r="M17" s="5" t="s">
        <v>522</v>
      </c>
      <c r="N17" s="1">
        <f t="shared" si="0"/>
        <v>99.600000000000009</v>
      </c>
      <c r="O17" s="7">
        <v>0.72129999999999994</v>
      </c>
      <c r="P17" s="7">
        <v>0.56879999999999997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s="7" customFormat="1">
      <c r="A18" s="1"/>
      <c r="B18" s="15" t="s">
        <v>502</v>
      </c>
      <c r="C18" s="3" t="s">
        <v>492</v>
      </c>
      <c r="D18" s="2" t="s">
        <v>521</v>
      </c>
      <c r="E18" s="5"/>
      <c r="F18" s="1">
        <v>12.42</v>
      </c>
      <c r="G18" s="1">
        <v>58.67</v>
      </c>
      <c r="H18" s="1">
        <v>0.43</v>
      </c>
      <c r="I18" s="5" t="s">
        <v>522</v>
      </c>
      <c r="J18" s="1">
        <v>12.04</v>
      </c>
      <c r="K18" s="1">
        <v>15.22</v>
      </c>
      <c r="L18" s="1">
        <v>0</v>
      </c>
      <c r="M18" s="5" t="s">
        <v>522</v>
      </c>
      <c r="N18" s="1">
        <f t="shared" si="0"/>
        <v>98.78</v>
      </c>
      <c r="O18" s="7">
        <v>0.7601</v>
      </c>
      <c r="P18" s="7">
        <v>0.58509999999999995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s="7" customFormat="1">
      <c r="A19" s="1"/>
      <c r="B19" s="15" t="s">
        <v>502</v>
      </c>
      <c r="C19" s="3" t="s">
        <v>492</v>
      </c>
      <c r="D19" s="2" t="s">
        <v>500</v>
      </c>
      <c r="E19" s="5"/>
      <c r="F19" s="1">
        <v>11.36</v>
      </c>
      <c r="G19" s="1">
        <v>60.77</v>
      </c>
      <c r="H19" s="1">
        <v>0.11</v>
      </c>
      <c r="I19" s="5" t="s">
        <v>522</v>
      </c>
      <c r="J19" s="1">
        <v>11.28</v>
      </c>
      <c r="K19" s="1">
        <v>16.48</v>
      </c>
      <c r="L19" s="1">
        <v>0</v>
      </c>
      <c r="M19" s="5" t="s">
        <v>522</v>
      </c>
      <c r="N19" s="1">
        <f t="shared" si="0"/>
        <v>100</v>
      </c>
      <c r="O19" s="7">
        <v>0.78189999999999993</v>
      </c>
      <c r="P19" s="7">
        <v>0.55120000000000002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s="7" customFormat="1">
      <c r="A20" s="1"/>
      <c r="B20" s="15" t="s">
        <v>502</v>
      </c>
      <c r="C20" s="3" t="s">
        <v>492</v>
      </c>
      <c r="D20" s="2" t="s">
        <v>517</v>
      </c>
      <c r="E20" s="5"/>
      <c r="F20" s="1">
        <v>10.79</v>
      </c>
      <c r="G20" s="1">
        <v>60.77</v>
      </c>
      <c r="H20" s="1">
        <v>0.35</v>
      </c>
      <c r="I20" s="5" t="s">
        <v>522</v>
      </c>
      <c r="J20" s="1">
        <v>11.42</v>
      </c>
      <c r="K20" s="1">
        <v>15.93</v>
      </c>
      <c r="L20" s="1">
        <v>0</v>
      </c>
      <c r="M20" s="5" t="s">
        <v>522</v>
      </c>
      <c r="N20" s="1">
        <f t="shared" si="0"/>
        <v>99.259999999999991</v>
      </c>
      <c r="O20" s="7">
        <v>0.79090000000000005</v>
      </c>
      <c r="P20" s="7">
        <v>0.56110000000000004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s="7" customFormat="1">
      <c r="A21" s="1"/>
      <c r="B21" s="15" t="s">
        <v>502</v>
      </c>
      <c r="C21" s="3" t="s">
        <v>492</v>
      </c>
      <c r="D21" s="2" t="s">
        <v>518</v>
      </c>
      <c r="E21" s="5"/>
      <c r="F21" s="1">
        <v>15.07</v>
      </c>
      <c r="G21" s="1">
        <v>56.01</v>
      </c>
      <c r="H21" s="1">
        <v>0.85</v>
      </c>
      <c r="I21" s="5" t="s">
        <v>522</v>
      </c>
      <c r="J21" s="1">
        <v>12.42</v>
      </c>
      <c r="K21" s="1">
        <v>15.34</v>
      </c>
      <c r="L21" s="1">
        <v>0</v>
      </c>
      <c r="M21" s="5" t="s">
        <v>522</v>
      </c>
      <c r="N21" s="1">
        <f t="shared" si="0"/>
        <v>99.69</v>
      </c>
      <c r="O21" s="7">
        <v>0.7137</v>
      </c>
      <c r="P21" s="7">
        <v>0.5907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s="7" customFormat="1">
      <c r="A22" s="1"/>
      <c r="B22" s="15" t="s">
        <v>502</v>
      </c>
      <c r="C22" s="3" t="s">
        <v>492</v>
      </c>
      <c r="D22" s="2" t="s">
        <v>501</v>
      </c>
      <c r="E22" s="5"/>
      <c r="F22" s="1">
        <v>13.61</v>
      </c>
      <c r="G22" s="1">
        <v>55.71</v>
      </c>
      <c r="H22" s="1">
        <v>1.5</v>
      </c>
      <c r="I22" s="5" t="s">
        <v>522</v>
      </c>
      <c r="J22" s="1">
        <v>12.9</v>
      </c>
      <c r="K22" s="1">
        <v>13.61</v>
      </c>
      <c r="L22" s="1">
        <v>0</v>
      </c>
      <c r="M22" s="5" t="s">
        <v>522</v>
      </c>
      <c r="N22" s="1">
        <f t="shared" si="0"/>
        <v>97.33</v>
      </c>
      <c r="O22" s="7">
        <v>0.73309999999999997</v>
      </c>
      <c r="P22" s="7">
        <v>0.63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s="7" customFormat="1">
      <c r="A23" s="1"/>
      <c r="B23" s="15" t="s">
        <v>502</v>
      </c>
      <c r="C23" s="3" t="s">
        <v>492</v>
      </c>
      <c r="D23" s="2" t="s">
        <v>503</v>
      </c>
      <c r="E23" s="5"/>
      <c r="F23" s="1">
        <v>11.18</v>
      </c>
      <c r="G23" s="1">
        <v>58.85</v>
      </c>
      <c r="H23" s="1">
        <v>2.67</v>
      </c>
      <c r="I23" s="5" t="s">
        <v>522</v>
      </c>
      <c r="J23" s="1">
        <v>14.59</v>
      </c>
      <c r="K23" s="1">
        <v>12.68</v>
      </c>
      <c r="L23" s="1">
        <v>0</v>
      </c>
      <c r="M23" s="5" t="s">
        <v>522</v>
      </c>
      <c r="N23" s="1">
        <f t="shared" si="0"/>
        <v>99.97</v>
      </c>
      <c r="O23" s="7">
        <v>0.77910000000000001</v>
      </c>
      <c r="P23" s="7">
        <v>0.65620000000000001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>
      <c r="B24" s="15" t="s">
        <v>502</v>
      </c>
      <c r="C24" s="3" t="s">
        <v>492</v>
      </c>
      <c r="D24" s="2" t="s">
        <v>504</v>
      </c>
      <c r="E24" s="5"/>
      <c r="F24" s="1">
        <v>10.8</v>
      </c>
      <c r="G24" s="1">
        <v>57.01</v>
      </c>
      <c r="H24" s="1">
        <v>4.17</v>
      </c>
      <c r="I24" s="5" t="s">
        <v>522</v>
      </c>
      <c r="J24" s="1">
        <v>13.5</v>
      </c>
      <c r="K24" s="1">
        <v>12.37</v>
      </c>
      <c r="L24" s="1">
        <v>0</v>
      </c>
      <c r="M24" s="5" t="s">
        <v>522</v>
      </c>
      <c r="N24" s="1">
        <f t="shared" si="0"/>
        <v>97.850000000000009</v>
      </c>
      <c r="O24" s="7">
        <v>0.77980000000000005</v>
      </c>
      <c r="P24" s="7">
        <v>0.78</v>
      </c>
    </row>
    <row r="25" spans="1:42">
      <c r="B25" s="15" t="s">
        <v>502</v>
      </c>
      <c r="C25" s="3" t="s">
        <v>492</v>
      </c>
      <c r="D25" s="2" t="s">
        <v>505</v>
      </c>
      <c r="E25" s="5"/>
      <c r="F25" s="1">
        <v>17.329999999999998</v>
      </c>
      <c r="G25" s="1">
        <v>51.85</v>
      </c>
      <c r="H25" s="1">
        <v>2.2200000000000002</v>
      </c>
      <c r="I25" s="5" t="s">
        <v>522</v>
      </c>
      <c r="J25" s="1">
        <v>14.84</v>
      </c>
      <c r="K25" s="1">
        <v>11.27</v>
      </c>
      <c r="L25" s="1">
        <v>0</v>
      </c>
      <c r="M25" s="5" t="s">
        <v>522</v>
      </c>
      <c r="N25" s="1">
        <f t="shared" si="0"/>
        <v>97.51</v>
      </c>
      <c r="O25" s="7">
        <v>0.67</v>
      </c>
      <c r="P25" s="7">
        <v>0.7</v>
      </c>
    </row>
    <row r="26" spans="1:42">
      <c r="B26" s="15" t="s">
        <v>502</v>
      </c>
      <c r="C26" s="3" t="s">
        <v>492</v>
      </c>
      <c r="D26" s="2" t="s">
        <v>506</v>
      </c>
      <c r="E26" s="5"/>
      <c r="F26" s="1">
        <v>13.05</v>
      </c>
      <c r="G26" s="1">
        <v>57.81</v>
      </c>
      <c r="H26" s="1">
        <v>2.29</v>
      </c>
      <c r="I26" s="5" t="s">
        <v>522</v>
      </c>
      <c r="J26" s="1">
        <v>12.77</v>
      </c>
      <c r="K26" s="1">
        <v>14.79</v>
      </c>
      <c r="L26" s="1">
        <v>0</v>
      </c>
      <c r="M26" s="5" t="s">
        <v>522</v>
      </c>
      <c r="N26" s="1">
        <f t="shared" si="0"/>
        <v>100.71000000000001</v>
      </c>
      <c r="O26" s="7">
        <v>0.74809999999999999</v>
      </c>
      <c r="P26" s="7">
        <v>0.60619999999999996</v>
      </c>
    </row>
    <row r="27" spans="1:42">
      <c r="B27" s="15" t="s">
        <v>502</v>
      </c>
      <c r="C27" s="3" t="s">
        <v>492</v>
      </c>
      <c r="D27" s="2" t="s">
        <v>507</v>
      </c>
      <c r="E27" s="5"/>
      <c r="F27" s="1">
        <v>13.4</v>
      </c>
      <c r="G27" s="1">
        <v>54.33</v>
      </c>
      <c r="H27" s="1">
        <v>4.3499999999999996</v>
      </c>
      <c r="I27" s="5" t="s">
        <v>522</v>
      </c>
      <c r="J27" s="1">
        <v>12.59</v>
      </c>
      <c r="K27" s="1">
        <v>14.63</v>
      </c>
      <c r="L27" s="1">
        <v>0</v>
      </c>
      <c r="M27" s="5" t="s">
        <v>522</v>
      </c>
      <c r="N27" s="1">
        <f t="shared" si="0"/>
        <v>99.3</v>
      </c>
      <c r="O27" s="7">
        <v>0.73109999999999997</v>
      </c>
      <c r="P27" s="7">
        <v>0.60499999999999998</v>
      </c>
    </row>
    <row r="28" spans="1:42">
      <c r="B28" s="15" t="s">
        <v>502</v>
      </c>
      <c r="C28" s="3" t="s">
        <v>492</v>
      </c>
      <c r="D28" s="2" t="s">
        <v>508</v>
      </c>
      <c r="E28" s="5"/>
      <c r="F28" s="1">
        <v>14.17</v>
      </c>
      <c r="G28" s="1">
        <v>55.92</v>
      </c>
      <c r="H28" s="1">
        <v>1.2</v>
      </c>
      <c r="I28" s="5" t="s">
        <v>522</v>
      </c>
      <c r="J28" s="1">
        <v>12.82</v>
      </c>
      <c r="K28" s="1">
        <v>14.09</v>
      </c>
      <c r="L28" s="1">
        <v>0.3</v>
      </c>
      <c r="M28" s="5" t="s">
        <v>522</v>
      </c>
      <c r="N28" s="1">
        <f t="shared" si="0"/>
        <v>98.500000000000014</v>
      </c>
      <c r="O28" s="7">
        <v>0.72589999999999999</v>
      </c>
      <c r="P28" s="7">
        <v>0.61880000000000002</v>
      </c>
    </row>
    <row r="29" spans="1:42">
      <c r="B29" s="15" t="s">
        <v>502</v>
      </c>
      <c r="C29" s="3" t="s">
        <v>492</v>
      </c>
      <c r="D29" s="2" t="s">
        <v>509</v>
      </c>
      <c r="E29" s="5"/>
      <c r="F29" s="1">
        <v>13.89</v>
      </c>
      <c r="G29" s="1">
        <v>55.77</v>
      </c>
      <c r="H29" s="1">
        <v>3.49</v>
      </c>
      <c r="I29" s="5" t="s">
        <v>522</v>
      </c>
      <c r="J29" s="1">
        <v>15.61</v>
      </c>
      <c r="K29" s="1">
        <v>9.91</v>
      </c>
      <c r="L29" s="1">
        <v>0</v>
      </c>
      <c r="M29" s="5" t="s">
        <v>522</v>
      </c>
      <c r="N29" s="1">
        <f t="shared" si="0"/>
        <v>98.669999999999987</v>
      </c>
      <c r="O29" s="7">
        <v>0.72909999999999997</v>
      </c>
      <c r="P29" s="7">
        <v>0.73799999999999999</v>
      </c>
    </row>
    <row r="30" spans="1:42">
      <c r="B30" s="15" t="s">
        <v>502</v>
      </c>
      <c r="C30" s="3" t="s">
        <v>492</v>
      </c>
      <c r="D30" s="2" t="s">
        <v>510</v>
      </c>
      <c r="E30" s="5"/>
      <c r="F30" s="1">
        <v>14.99</v>
      </c>
      <c r="G30" s="1">
        <v>54.26</v>
      </c>
      <c r="H30" s="1">
        <v>3.93</v>
      </c>
      <c r="I30" s="5" t="s">
        <v>522</v>
      </c>
      <c r="J30" s="1">
        <v>15.13</v>
      </c>
      <c r="K30" s="1">
        <v>11.01</v>
      </c>
      <c r="L30" s="1">
        <v>0</v>
      </c>
      <c r="M30" s="5" t="s">
        <v>522</v>
      </c>
      <c r="N30" s="1">
        <f t="shared" si="0"/>
        <v>99.320000000000007</v>
      </c>
      <c r="O30" s="7">
        <v>0.70819999999999994</v>
      </c>
      <c r="P30" s="7">
        <v>0.71</v>
      </c>
    </row>
    <row r="31" spans="1:42">
      <c r="B31" s="15" t="s">
        <v>502</v>
      </c>
      <c r="C31" s="3" t="s">
        <v>492</v>
      </c>
      <c r="D31" s="2" t="s">
        <v>511</v>
      </c>
      <c r="E31" s="5"/>
      <c r="F31" s="1">
        <v>7.24</v>
      </c>
      <c r="G31" s="1">
        <v>64.42</v>
      </c>
      <c r="H31" s="1">
        <v>2.29</v>
      </c>
      <c r="I31" s="5" t="s">
        <v>522</v>
      </c>
      <c r="J31" s="1">
        <v>13.81</v>
      </c>
      <c r="K31" s="1">
        <v>12.02</v>
      </c>
      <c r="L31" s="1">
        <v>0</v>
      </c>
      <c r="M31" s="5" t="s">
        <v>522</v>
      </c>
      <c r="N31" s="1">
        <f t="shared" si="0"/>
        <v>99.78</v>
      </c>
      <c r="O31" s="7">
        <v>0.85569999999999991</v>
      </c>
      <c r="P31" s="7">
        <v>0.67249999999999999</v>
      </c>
    </row>
    <row r="32" spans="1:42">
      <c r="B32" s="15" t="s">
        <v>502</v>
      </c>
      <c r="C32" s="3" t="s">
        <v>492</v>
      </c>
      <c r="D32" s="2" t="s">
        <v>512</v>
      </c>
      <c r="E32" s="5"/>
      <c r="F32" s="1">
        <v>9.1</v>
      </c>
      <c r="G32" s="1">
        <v>63.55</v>
      </c>
      <c r="H32" s="1">
        <v>1.68</v>
      </c>
      <c r="I32" s="5" t="s">
        <v>522</v>
      </c>
      <c r="J32" s="1">
        <v>14.73</v>
      </c>
      <c r="K32" s="1">
        <v>10.95</v>
      </c>
      <c r="L32" s="1">
        <v>0</v>
      </c>
      <c r="M32" s="5" t="s">
        <v>522</v>
      </c>
      <c r="N32" s="1">
        <f t="shared" si="0"/>
        <v>100.01</v>
      </c>
      <c r="O32" s="7">
        <v>0.82400000000000007</v>
      </c>
      <c r="P32" s="7">
        <v>0.70599999999999996</v>
      </c>
    </row>
    <row r="33" spans="2:39">
      <c r="B33" s="15" t="s">
        <v>502</v>
      </c>
      <c r="C33" s="3" t="s">
        <v>492</v>
      </c>
      <c r="D33" s="2" t="s">
        <v>513</v>
      </c>
      <c r="E33" s="5"/>
      <c r="F33" s="1">
        <v>12.85</v>
      </c>
      <c r="G33" s="1">
        <v>56.84</v>
      </c>
      <c r="H33" s="1">
        <v>3.82</v>
      </c>
      <c r="I33" s="5" t="s">
        <v>522</v>
      </c>
      <c r="J33" s="1">
        <v>15.11</v>
      </c>
      <c r="K33" s="1">
        <v>10.73</v>
      </c>
      <c r="L33" s="1">
        <v>0.44</v>
      </c>
      <c r="M33" s="5" t="s">
        <v>522</v>
      </c>
      <c r="N33" s="1">
        <f t="shared" si="0"/>
        <v>99.789999999999992</v>
      </c>
      <c r="O33" s="7">
        <v>0.74809999999999999</v>
      </c>
      <c r="P33" s="7">
        <v>0.71519999999999995</v>
      </c>
    </row>
    <row r="34" spans="2:39">
      <c r="B34" s="15" t="s">
        <v>502</v>
      </c>
      <c r="C34" s="3" t="s">
        <v>492</v>
      </c>
      <c r="D34" s="2" t="s">
        <v>514</v>
      </c>
      <c r="E34" s="5"/>
      <c r="F34" s="1">
        <v>18.760000000000002</v>
      </c>
      <c r="G34" s="1">
        <v>50.47</v>
      </c>
      <c r="H34" s="1">
        <v>3.37</v>
      </c>
      <c r="I34" s="5" t="s">
        <v>522</v>
      </c>
      <c r="J34" s="1">
        <v>15.62</v>
      </c>
      <c r="K34" s="1">
        <v>10.76</v>
      </c>
      <c r="L34" s="1">
        <v>0.32</v>
      </c>
      <c r="M34" s="5" t="s">
        <v>522</v>
      </c>
      <c r="N34" s="1">
        <f t="shared" si="0"/>
        <v>99.300000000000011</v>
      </c>
      <c r="O34" s="7">
        <v>0.64340000000000008</v>
      </c>
      <c r="P34" s="7">
        <v>0.72120000000000006</v>
      </c>
    </row>
    <row r="35" spans="2:39">
      <c r="B35" s="15" t="s">
        <v>502</v>
      </c>
      <c r="C35" s="3" t="s">
        <v>492</v>
      </c>
      <c r="D35" s="2" t="s">
        <v>515</v>
      </c>
      <c r="E35" s="5"/>
      <c r="F35" s="1">
        <v>8.35</v>
      </c>
      <c r="G35" s="1">
        <v>62.16</v>
      </c>
      <c r="H35" s="1">
        <v>0.67</v>
      </c>
      <c r="I35" s="5" t="s">
        <v>522</v>
      </c>
      <c r="J35" s="1">
        <v>12.29</v>
      </c>
      <c r="K35" s="1">
        <v>13.66</v>
      </c>
      <c r="L35" s="1">
        <v>0</v>
      </c>
      <c r="M35" s="1">
        <v>0</v>
      </c>
      <c r="N35" s="1">
        <f t="shared" si="0"/>
        <v>97.13</v>
      </c>
      <c r="O35" s="7">
        <v>0.83299999999999996</v>
      </c>
      <c r="P35" s="7">
        <v>0.61599999999999999</v>
      </c>
    </row>
    <row r="36" spans="2:39">
      <c r="B36" s="15" t="s">
        <v>502</v>
      </c>
      <c r="C36" s="1" t="s">
        <v>612</v>
      </c>
      <c r="D36" s="13" t="s">
        <v>551</v>
      </c>
      <c r="E36" s="5"/>
      <c r="F36" s="1">
        <v>12.99</v>
      </c>
      <c r="G36" s="1">
        <v>56.28</v>
      </c>
      <c r="H36" s="1">
        <v>1.5284739755237056</v>
      </c>
      <c r="I36" s="5" t="s">
        <v>522</v>
      </c>
      <c r="J36" s="1">
        <v>12.86</v>
      </c>
      <c r="K36" s="1">
        <v>13.764660549262642</v>
      </c>
      <c r="L36" s="1">
        <v>0</v>
      </c>
      <c r="M36" s="1">
        <v>0</v>
      </c>
      <c r="N36" s="1">
        <f t="shared" si="0"/>
        <v>97.423134524786349</v>
      </c>
      <c r="O36" s="7">
        <f t="shared" ref="O36" si="1">S36/(S36+R36)</f>
        <v>0.74393678463853952</v>
      </c>
      <c r="P36" s="7">
        <f>V36/(V36+W36)</f>
        <v>0.62463692093545142</v>
      </c>
      <c r="Q36" s="8"/>
      <c r="R36" s="7">
        <v>4.0193413394979132</v>
      </c>
      <c r="S36" s="7">
        <v>11.677334709126194</v>
      </c>
      <c r="T36" s="7">
        <v>0.30188636669654528</v>
      </c>
      <c r="U36" s="7">
        <v>0</v>
      </c>
      <c r="V36" s="7">
        <v>5.0301486282074483</v>
      </c>
      <c r="W36" s="7">
        <v>3.0227673292328143</v>
      </c>
      <c r="X36" s="7">
        <v>0</v>
      </c>
      <c r="Y36" s="7">
        <v>0</v>
      </c>
      <c r="AC36" s="7"/>
      <c r="AE36" s="7"/>
      <c r="AJ36" s="7"/>
      <c r="AK36" s="7"/>
      <c r="AL36" s="7"/>
      <c r="AM36" s="7"/>
    </row>
    <row r="37" spans="2:39">
      <c r="B37" s="15" t="s">
        <v>502</v>
      </c>
      <c r="C37" s="1" t="s">
        <v>612</v>
      </c>
      <c r="D37" s="13" t="s">
        <v>552</v>
      </c>
      <c r="E37" s="5"/>
      <c r="F37" s="1">
        <v>13.24</v>
      </c>
      <c r="G37" s="1">
        <v>56.25</v>
      </c>
      <c r="H37" s="1">
        <v>1.8187378460031802</v>
      </c>
      <c r="I37" s="5" t="s">
        <v>522</v>
      </c>
      <c r="J37" s="1">
        <v>13.1</v>
      </c>
      <c r="K37" s="1">
        <v>13.633477592544414</v>
      </c>
      <c r="L37" s="1">
        <v>0</v>
      </c>
      <c r="M37" s="1">
        <v>0</v>
      </c>
      <c r="N37" s="1">
        <f t="shared" si="0"/>
        <v>98.042215438547572</v>
      </c>
      <c r="O37" s="7">
        <f t="shared" ref="O37:O96" si="2">S37/(S37+R37)</f>
        <v>0.74018605553432693</v>
      </c>
      <c r="P37" s="7">
        <f t="shared" ref="P37:P96" si="3">V37/(V37+W37)</f>
        <v>0.63114801737155179</v>
      </c>
      <c r="Q37" s="8"/>
      <c r="R37" s="7">
        <v>4.0639192087413196</v>
      </c>
      <c r="S37" s="7">
        <v>11.577732424311227</v>
      </c>
      <c r="T37" s="7">
        <v>0.35634190519597053</v>
      </c>
      <c r="U37" s="7">
        <v>0</v>
      </c>
      <c r="V37" s="7">
        <v>5.0830278150757691</v>
      </c>
      <c r="W37" s="7">
        <v>2.9705945923022945</v>
      </c>
      <c r="X37" s="7">
        <v>0</v>
      </c>
      <c r="Y37" s="7">
        <v>0</v>
      </c>
      <c r="AC37" s="7"/>
      <c r="AE37" s="7"/>
      <c r="AJ37" s="7"/>
      <c r="AK37" s="7"/>
      <c r="AL37" s="7"/>
      <c r="AM37" s="7"/>
    </row>
    <row r="38" spans="2:39">
      <c r="B38" s="15" t="s">
        <v>502</v>
      </c>
      <c r="C38" s="1" t="s">
        <v>612</v>
      </c>
      <c r="D38" s="13" t="s">
        <v>553</v>
      </c>
      <c r="E38" s="5"/>
      <c r="F38" s="1">
        <v>12.69</v>
      </c>
      <c r="G38" s="1">
        <v>57.09</v>
      </c>
      <c r="H38" s="1">
        <v>1.3100326851578894</v>
      </c>
      <c r="I38" s="5" t="s">
        <v>522</v>
      </c>
      <c r="J38" s="1">
        <v>12.46</v>
      </c>
      <c r="K38" s="1">
        <v>14.551216675909901</v>
      </c>
      <c r="L38" s="1">
        <v>0</v>
      </c>
      <c r="M38" s="1">
        <v>0</v>
      </c>
      <c r="N38" s="1">
        <f t="shared" si="0"/>
        <v>98.101249361067801</v>
      </c>
      <c r="O38" s="7">
        <f t="shared" si="2"/>
        <v>0.75104380132768456</v>
      </c>
      <c r="P38" s="7">
        <f t="shared" si="3"/>
        <v>0.60402242776469328</v>
      </c>
      <c r="Q38" s="8"/>
      <c r="R38" s="7">
        <v>3.9187495584652594</v>
      </c>
      <c r="S38" s="7">
        <v>11.821969408822842</v>
      </c>
      <c r="T38" s="7">
        <v>0.25823061624432564</v>
      </c>
      <c r="U38" s="7">
        <v>0</v>
      </c>
      <c r="V38" s="7">
        <v>4.8640501008429409</v>
      </c>
      <c r="W38" s="7">
        <v>3.1887139642983784</v>
      </c>
      <c r="X38" s="7">
        <v>0</v>
      </c>
      <c r="Y38" s="7">
        <v>0</v>
      </c>
    </row>
    <row r="39" spans="2:39">
      <c r="B39" s="15" t="s">
        <v>502</v>
      </c>
      <c r="C39" s="1" t="s">
        <v>612</v>
      </c>
      <c r="D39" s="13" t="s">
        <v>554</v>
      </c>
      <c r="E39" s="5"/>
      <c r="F39" s="1">
        <v>12.18</v>
      </c>
      <c r="G39" s="1">
        <v>54.55</v>
      </c>
      <c r="H39" s="1">
        <v>0.96251776837547187</v>
      </c>
      <c r="I39" s="5" t="s">
        <v>522</v>
      </c>
      <c r="J39" s="1">
        <v>12.15</v>
      </c>
      <c r="K39" s="1">
        <v>13.373914819564465</v>
      </c>
      <c r="L39" s="1">
        <v>0</v>
      </c>
      <c r="M39" s="1">
        <v>0</v>
      </c>
      <c r="N39" s="1">
        <f t="shared" si="0"/>
        <v>93.216432587939934</v>
      </c>
      <c r="O39" s="7">
        <f t="shared" si="2"/>
        <v>0.7502029091510144</v>
      </c>
      <c r="P39" s="7">
        <f t="shared" si="3"/>
        <v>0.61811474787075926</v>
      </c>
      <c r="Q39" s="8"/>
      <c r="R39" s="7">
        <v>3.9468652107687832</v>
      </c>
      <c r="S39" s="7">
        <v>11.853419721912255</v>
      </c>
      <c r="T39" s="7">
        <v>0.19909184687967207</v>
      </c>
      <c r="U39" s="7">
        <v>0</v>
      </c>
      <c r="V39" s="7">
        <v>4.9770888627506045</v>
      </c>
      <c r="W39" s="7">
        <v>3.0749579131843663</v>
      </c>
      <c r="X39" s="7">
        <v>0</v>
      </c>
      <c r="Y39" s="7">
        <v>0</v>
      </c>
      <c r="Z39"/>
      <c r="AA39"/>
      <c r="AB39"/>
    </row>
    <row r="40" spans="2:39">
      <c r="B40" s="15" t="s">
        <v>502</v>
      </c>
      <c r="C40" s="1" t="s">
        <v>612</v>
      </c>
      <c r="D40" s="13" t="s">
        <v>555</v>
      </c>
      <c r="E40" s="5"/>
      <c r="F40" s="1">
        <v>12.69</v>
      </c>
      <c r="G40" s="1">
        <v>55.53</v>
      </c>
      <c r="H40" s="1">
        <v>1.3511363758194703</v>
      </c>
      <c r="I40" s="5" t="s">
        <v>522</v>
      </c>
      <c r="J40" s="1">
        <v>11.99</v>
      </c>
      <c r="K40" s="1">
        <v>14.66423107573414</v>
      </c>
      <c r="L40" s="1">
        <v>0</v>
      </c>
      <c r="M40" s="1">
        <v>0</v>
      </c>
      <c r="N40" s="1">
        <f t="shared" si="0"/>
        <v>96.225367451553595</v>
      </c>
      <c r="O40" s="7">
        <f t="shared" si="2"/>
        <v>0.7458275525958179</v>
      </c>
      <c r="P40" s="7">
        <f t="shared" si="3"/>
        <v>0.59291796030955124</v>
      </c>
      <c r="Q40" s="8"/>
      <c r="R40" s="7">
        <v>3.9974102085718082</v>
      </c>
      <c r="S40" s="7">
        <v>11.72974766946197</v>
      </c>
      <c r="T40" s="7">
        <v>0.27167895284873739</v>
      </c>
      <c r="U40" s="7">
        <v>0</v>
      </c>
      <c r="V40" s="7">
        <v>4.7745273821788814</v>
      </c>
      <c r="W40" s="7">
        <v>3.2780662341220848</v>
      </c>
      <c r="X40" s="7">
        <v>0</v>
      </c>
      <c r="Y40" s="7">
        <v>0</v>
      </c>
      <c r="Z40"/>
      <c r="AA40"/>
      <c r="AB40"/>
    </row>
    <row r="41" spans="2:39">
      <c r="B41" s="15" t="s">
        <v>502</v>
      </c>
      <c r="C41" s="1" t="s">
        <v>612</v>
      </c>
      <c r="D41" s="13" t="s">
        <v>556</v>
      </c>
      <c r="E41" s="5"/>
      <c r="F41" s="1">
        <v>13.7</v>
      </c>
      <c r="G41" s="1">
        <v>56.44</v>
      </c>
      <c r="H41" s="1">
        <v>0.72276281961013666</v>
      </c>
      <c r="I41" s="5" t="s">
        <v>522</v>
      </c>
      <c r="J41" s="1">
        <v>12.44</v>
      </c>
      <c r="K41" s="1">
        <v>14.719649234953183</v>
      </c>
      <c r="L41" s="1">
        <v>0</v>
      </c>
      <c r="M41" s="1">
        <v>0</v>
      </c>
      <c r="N41" s="1">
        <f t="shared" si="0"/>
        <v>98.022412054563318</v>
      </c>
      <c r="O41" s="7">
        <f t="shared" si="2"/>
        <v>0.73422288721849194</v>
      </c>
      <c r="P41" s="7">
        <f t="shared" si="3"/>
        <v>0.60093647064022682</v>
      </c>
      <c r="Q41" s="8"/>
      <c r="R41" s="7">
        <v>4.2146280320917615</v>
      </c>
      <c r="S41" s="7">
        <v>11.643125812787094</v>
      </c>
      <c r="T41" s="7">
        <v>0.14192999936103576</v>
      </c>
      <c r="U41" s="7">
        <v>0</v>
      </c>
      <c r="V41" s="7">
        <v>4.837858644527576</v>
      </c>
      <c r="W41" s="7">
        <v>3.2126739506624102</v>
      </c>
      <c r="X41" s="7">
        <v>0</v>
      </c>
      <c r="Y41" s="7">
        <v>0</v>
      </c>
      <c r="Z41"/>
      <c r="AA41"/>
      <c r="AB41"/>
    </row>
    <row r="42" spans="2:39">
      <c r="B42" s="15" t="s">
        <v>502</v>
      </c>
      <c r="C42" s="1" t="s">
        <v>612</v>
      </c>
      <c r="D42" s="13" t="s">
        <v>557</v>
      </c>
      <c r="E42" s="5"/>
      <c r="F42" s="1">
        <v>14.43</v>
      </c>
      <c r="G42" s="1">
        <v>55.66</v>
      </c>
      <c r="H42" s="1">
        <v>0.48606424638514062</v>
      </c>
      <c r="I42" s="5" t="s">
        <v>522</v>
      </c>
      <c r="J42" s="1">
        <v>12.66</v>
      </c>
      <c r="K42" s="1">
        <v>14.362633486502538</v>
      </c>
      <c r="L42" s="1">
        <v>0</v>
      </c>
      <c r="M42" s="1">
        <v>0</v>
      </c>
      <c r="N42" s="1">
        <f t="shared" si="0"/>
        <v>97.598697732887672</v>
      </c>
      <c r="O42" s="7">
        <f t="shared" si="2"/>
        <v>0.72118047254134632</v>
      </c>
      <c r="P42" s="7">
        <f t="shared" si="3"/>
        <v>0.61099700969258197</v>
      </c>
      <c r="Q42" s="8"/>
      <c r="R42" s="7">
        <v>4.434487894885339</v>
      </c>
      <c r="S42" s="7">
        <v>11.470021862032356</v>
      </c>
      <c r="T42" s="7">
        <v>9.5347768292855989E-2</v>
      </c>
      <c r="U42" s="7">
        <v>0</v>
      </c>
      <c r="V42" s="7">
        <v>4.9181861045612756</v>
      </c>
      <c r="W42" s="7">
        <v>3.1312577168345443</v>
      </c>
      <c r="X42" s="7">
        <v>0</v>
      </c>
      <c r="Y42" s="7">
        <v>0</v>
      </c>
      <c r="Z42"/>
      <c r="AA42"/>
      <c r="AB42"/>
    </row>
    <row r="43" spans="2:39">
      <c r="B43" s="15" t="s">
        <v>502</v>
      </c>
      <c r="C43" s="1" t="s">
        <v>612</v>
      </c>
      <c r="D43" s="13" t="s">
        <v>558</v>
      </c>
      <c r="E43" s="5"/>
      <c r="F43" s="1">
        <v>13.83</v>
      </c>
      <c r="G43" s="1">
        <v>55.14</v>
      </c>
      <c r="H43" s="1">
        <v>1.7733188637922546</v>
      </c>
      <c r="I43" s="5" t="s">
        <v>522</v>
      </c>
      <c r="J43" s="1">
        <v>12.39</v>
      </c>
      <c r="K43" s="1">
        <v>14.764346144477479</v>
      </c>
      <c r="L43" s="1">
        <v>0</v>
      </c>
      <c r="M43" s="1">
        <v>0</v>
      </c>
      <c r="N43" s="1">
        <f t="shared" si="0"/>
        <v>97.89766500826974</v>
      </c>
      <c r="O43" s="7">
        <f t="shared" si="2"/>
        <v>0.72778382994181245</v>
      </c>
      <c r="P43" s="7">
        <f t="shared" si="3"/>
        <v>0.59912379829484452</v>
      </c>
      <c r="Q43" s="8"/>
      <c r="R43" s="7">
        <v>4.2600219519971745</v>
      </c>
      <c r="S43" s="7">
        <v>11.389386204346271</v>
      </c>
      <c r="T43" s="7">
        <v>0.34867130239345284</v>
      </c>
      <c r="U43" s="7">
        <v>0</v>
      </c>
      <c r="V43" s="7">
        <v>4.8245306906424981</v>
      </c>
      <c r="W43" s="7">
        <v>3.2281133611770225</v>
      </c>
      <c r="X43" s="7">
        <v>0</v>
      </c>
      <c r="Y43" s="7">
        <v>0</v>
      </c>
      <c r="Z43"/>
      <c r="AA43"/>
      <c r="AB43"/>
    </row>
    <row r="44" spans="2:39">
      <c r="B44" s="15" t="s">
        <v>502</v>
      </c>
      <c r="C44" s="1" t="s">
        <v>612</v>
      </c>
      <c r="D44" s="13" t="s">
        <v>559</v>
      </c>
      <c r="E44" s="5"/>
      <c r="F44" s="1">
        <v>14.04</v>
      </c>
      <c r="G44" s="1">
        <v>56.19</v>
      </c>
      <c r="H44" s="1">
        <v>2.1875283951584361</v>
      </c>
      <c r="I44" s="5" t="s">
        <v>522</v>
      </c>
      <c r="J44" s="1">
        <v>12.83</v>
      </c>
      <c r="K44" s="1">
        <v>14.821635376429134</v>
      </c>
      <c r="L44" s="1">
        <v>0</v>
      </c>
      <c r="M44" s="1">
        <v>0</v>
      </c>
      <c r="N44" s="1">
        <f t="shared" si="0"/>
        <v>100.06916377158755</v>
      </c>
      <c r="O44" s="7">
        <f t="shared" si="2"/>
        <v>0.72853465775851234</v>
      </c>
      <c r="P44" s="7">
        <f t="shared" si="3"/>
        <v>0.60648316498352972</v>
      </c>
      <c r="Q44" s="8"/>
      <c r="R44" s="7">
        <v>4.2285212644472683</v>
      </c>
      <c r="S44" s="7">
        <v>11.348131097627366</v>
      </c>
      <c r="T44" s="7">
        <v>0.42054727507321166</v>
      </c>
      <c r="U44" s="7">
        <v>0</v>
      </c>
      <c r="V44" s="7">
        <v>4.8847481563642834</v>
      </c>
      <c r="W44" s="7">
        <v>3.1694707212478237</v>
      </c>
      <c r="X44" s="7">
        <v>0</v>
      </c>
      <c r="Y44" s="7">
        <v>0</v>
      </c>
      <c r="Z44"/>
      <c r="AA44"/>
      <c r="AB44"/>
    </row>
    <row r="45" spans="2:39">
      <c r="B45" s="15" t="s">
        <v>502</v>
      </c>
      <c r="C45" s="1" t="s">
        <v>612</v>
      </c>
      <c r="D45" s="13" t="s">
        <v>560</v>
      </c>
      <c r="E45" s="5"/>
      <c r="F45" s="1">
        <v>13.53</v>
      </c>
      <c r="G45" s="1">
        <v>55.38</v>
      </c>
      <c r="H45" s="1">
        <v>0.39601479014456831</v>
      </c>
      <c r="I45" s="5" t="s">
        <v>522</v>
      </c>
      <c r="J45" s="1">
        <v>11.42</v>
      </c>
      <c r="K45" s="1">
        <v>15.763661081128525</v>
      </c>
      <c r="L45" s="1">
        <v>0</v>
      </c>
      <c r="M45" s="1">
        <v>0</v>
      </c>
      <c r="N45" s="1">
        <f t="shared" si="0"/>
        <v>96.489675871273079</v>
      </c>
      <c r="O45" s="7">
        <f t="shared" si="2"/>
        <v>0.73295779198952293</v>
      </c>
      <c r="P45" s="7">
        <f t="shared" si="3"/>
        <v>0.56349625769491185</v>
      </c>
      <c r="Q45" s="8"/>
      <c r="R45" s="7">
        <v>4.2514375515230931</v>
      </c>
      <c r="S45" s="7">
        <v>11.669032786095942</v>
      </c>
      <c r="T45" s="7">
        <v>7.9430834768483186E-2</v>
      </c>
      <c r="U45" s="7">
        <v>0</v>
      </c>
      <c r="V45" s="7">
        <v>4.5362629566808623</v>
      </c>
      <c r="W45" s="7">
        <v>3.5139465961514946</v>
      </c>
      <c r="X45" s="7">
        <v>0</v>
      </c>
      <c r="Y45" s="7">
        <v>0</v>
      </c>
      <c r="Z45"/>
      <c r="AA45"/>
      <c r="AB45"/>
    </row>
    <row r="46" spans="2:39">
      <c r="B46" s="15" t="s">
        <v>502</v>
      </c>
      <c r="C46" s="1" t="s">
        <v>612</v>
      </c>
      <c r="D46" s="13" t="s">
        <v>561</v>
      </c>
      <c r="E46" s="5"/>
      <c r="F46" s="1">
        <v>16.559999999999999</v>
      </c>
      <c r="G46" s="1">
        <v>52.03</v>
      </c>
      <c r="H46" s="1">
        <v>1.8359420544773082</v>
      </c>
      <c r="I46" s="5" t="s">
        <v>522</v>
      </c>
      <c r="J46" s="1">
        <v>13.78</v>
      </c>
      <c r="K46" s="1">
        <v>12.757997036766506</v>
      </c>
      <c r="L46" s="1">
        <v>0</v>
      </c>
      <c r="M46" s="1">
        <v>0</v>
      </c>
      <c r="N46" s="1">
        <f t="shared" si="0"/>
        <v>96.96393909124383</v>
      </c>
      <c r="O46" s="7">
        <f t="shared" si="2"/>
        <v>0.67813248116760427</v>
      </c>
      <c r="P46" s="7">
        <f t="shared" si="3"/>
        <v>0.65792666052353288</v>
      </c>
      <c r="Q46" s="8"/>
      <c r="R46" s="7">
        <v>5.0345575581086006</v>
      </c>
      <c r="S46" s="7">
        <v>10.60714986354092</v>
      </c>
      <c r="T46" s="7">
        <v>0.35628674129264709</v>
      </c>
      <c r="U46" s="7">
        <v>0</v>
      </c>
      <c r="V46" s="7">
        <v>5.2959552364193945</v>
      </c>
      <c r="W46" s="7">
        <v>2.7535061309087463</v>
      </c>
      <c r="X46" s="7">
        <v>0</v>
      </c>
      <c r="Y46" s="7">
        <v>0</v>
      </c>
      <c r="Z46"/>
      <c r="AA46"/>
      <c r="AB46"/>
    </row>
    <row r="47" spans="2:39">
      <c r="B47" s="15" t="s">
        <v>502</v>
      </c>
      <c r="C47" s="1" t="s">
        <v>612</v>
      </c>
      <c r="D47" s="13" t="s">
        <v>562</v>
      </c>
      <c r="E47" s="5"/>
      <c r="F47" s="1">
        <v>17.29</v>
      </c>
      <c r="G47" s="1">
        <v>52.28</v>
      </c>
      <c r="H47" s="1">
        <v>1.509331622411384</v>
      </c>
      <c r="I47" s="5" t="s">
        <v>522</v>
      </c>
      <c r="J47" s="1">
        <v>13.88</v>
      </c>
      <c r="K47" s="1">
        <v>13.061885071130144</v>
      </c>
      <c r="L47" s="1">
        <v>0</v>
      </c>
      <c r="M47" s="1">
        <v>0</v>
      </c>
      <c r="N47" s="1">
        <f t="shared" si="0"/>
        <v>98.021216693541518</v>
      </c>
      <c r="O47" s="7">
        <f t="shared" si="2"/>
        <v>0.66970649983431452</v>
      </c>
      <c r="P47" s="7">
        <f t="shared" si="3"/>
        <v>0.6543038725614948</v>
      </c>
      <c r="Q47" s="8"/>
      <c r="R47" s="7">
        <v>5.1887628614409707</v>
      </c>
      <c r="S47" s="7">
        <v>10.520788973027848</v>
      </c>
      <c r="T47" s="7">
        <v>0.28913003839273493</v>
      </c>
      <c r="U47" s="7">
        <v>0</v>
      </c>
      <c r="V47" s="7">
        <v>5.2656550566855138</v>
      </c>
      <c r="W47" s="7">
        <v>2.7820660061156564</v>
      </c>
      <c r="X47" s="7">
        <v>0</v>
      </c>
      <c r="Y47" s="7">
        <v>0</v>
      </c>
      <c r="Z47"/>
      <c r="AA47"/>
      <c r="AB47"/>
    </row>
    <row r="48" spans="2:39">
      <c r="B48" s="15" t="s">
        <v>502</v>
      </c>
      <c r="C48" s="1" t="s">
        <v>612</v>
      </c>
      <c r="D48" s="13" t="s">
        <v>563</v>
      </c>
      <c r="E48" s="5"/>
      <c r="F48" s="1">
        <v>15.02</v>
      </c>
      <c r="G48" s="1">
        <v>55.5</v>
      </c>
      <c r="H48" s="1">
        <v>0.50409666172547773</v>
      </c>
      <c r="I48" s="5" t="s">
        <v>522</v>
      </c>
      <c r="J48" s="1">
        <v>12.55</v>
      </c>
      <c r="K48" s="1">
        <v>14.906407700125541</v>
      </c>
      <c r="L48" s="1">
        <v>0</v>
      </c>
      <c r="M48" s="1">
        <v>0</v>
      </c>
      <c r="N48" s="1">
        <f t="shared" si="0"/>
        <v>98.480504361851018</v>
      </c>
      <c r="O48" s="7">
        <f t="shared" si="2"/>
        <v>0.71246223276574472</v>
      </c>
      <c r="P48" s="7">
        <f t="shared" si="3"/>
        <v>0.60003617578102519</v>
      </c>
      <c r="Q48" s="8"/>
      <c r="R48" s="7">
        <v>4.5723952231384093</v>
      </c>
      <c r="S48" s="7">
        <v>11.3294992205689</v>
      </c>
      <c r="T48" s="7">
        <v>9.795517035245932E-2</v>
      </c>
      <c r="U48" s="7">
        <v>0</v>
      </c>
      <c r="V48" s="7">
        <v>4.8296055916321672</v>
      </c>
      <c r="W48" s="7">
        <v>3.2192517715856539</v>
      </c>
      <c r="X48" s="7">
        <v>0</v>
      </c>
      <c r="Y48" s="7">
        <v>0</v>
      </c>
      <c r="Z48"/>
      <c r="AA48"/>
      <c r="AB48"/>
    </row>
    <row r="49" spans="2:28">
      <c r="B49" s="15" t="s">
        <v>502</v>
      </c>
      <c r="C49" s="1" t="s">
        <v>612</v>
      </c>
      <c r="D49" s="13" t="s">
        <v>564</v>
      </c>
      <c r="E49" s="5"/>
      <c r="F49" s="1">
        <v>12.84</v>
      </c>
      <c r="G49" s="1">
        <v>57.71</v>
      </c>
      <c r="H49" s="1">
        <v>0.49005640502493697</v>
      </c>
      <c r="I49" s="5" t="s">
        <v>522</v>
      </c>
      <c r="J49" s="1">
        <v>12.33</v>
      </c>
      <c r="K49" s="1">
        <v>14.809041293662595</v>
      </c>
      <c r="L49" s="1">
        <v>0</v>
      </c>
      <c r="M49" s="1">
        <v>0</v>
      </c>
      <c r="N49" s="1">
        <f t="shared" si="0"/>
        <v>98.179097698687514</v>
      </c>
      <c r="O49" s="7">
        <f t="shared" si="2"/>
        <v>0.75086622101419065</v>
      </c>
      <c r="P49" s="7">
        <f t="shared" si="3"/>
        <v>0.59736200916328541</v>
      </c>
      <c r="Q49" s="8"/>
      <c r="R49" s="7">
        <v>3.9620563584789612</v>
      </c>
      <c r="S49" s="7">
        <v>11.941272265234641</v>
      </c>
      <c r="T49" s="7">
        <v>9.6525355114628633E-2</v>
      </c>
      <c r="U49" s="7">
        <v>0</v>
      </c>
      <c r="V49" s="7">
        <v>4.8096426702720221</v>
      </c>
      <c r="W49" s="7">
        <v>3.2418279564067731</v>
      </c>
      <c r="X49" s="7">
        <v>0</v>
      </c>
      <c r="Y49" s="7">
        <v>0</v>
      </c>
      <c r="Z49"/>
      <c r="AA49"/>
      <c r="AB49"/>
    </row>
    <row r="50" spans="2:28">
      <c r="B50" s="15" t="s">
        <v>502</v>
      </c>
      <c r="C50" s="1" t="s">
        <v>612</v>
      </c>
      <c r="D50" s="13" t="s">
        <v>565</v>
      </c>
      <c r="E50" s="5"/>
      <c r="F50" s="1">
        <v>13.44</v>
      </c>
      <c r="G50" s="1">
        <v>58.74</v>
      </c>
      <c r="H50" s="1">
        <v>0.17142471530091022</v>
      </c>
      <c r="I50" s="5" t="s">
        <v>522</v>
      </c>
      <c r="J50" s="1">
        <v>12.5</v>
      </c>
      <c r="K50" s="1">
        <v>15.275749958743013</v>
      </c>
      <c r="L50" s="1">
        <v>0</v>
      </c>
      <c r="M50" s="1">
        <v>0</v>
      </c>
      <c r="N50" s="1">
        <f t="shared" si="0"/>
        <v>100.12717467404394</v>
      </c>
      <c r="O50" s="7">
        <f t="shared" si="2"/>
        <v>0.74559553727131223</v>
      </c>
      <c r="P50" s="7">
        <f t="shared" si="3"/>
        <v>0.59319514121770545</v>
      </c>
      <c r="Q50" s="8"/>
      <c r="R50" s="7">
        <v>4.0620534054128692</v>
      </c>
      <c r="S50" s="7">
        <v>11.90485755929331</v>
      </c>
      <c r="T50" s="7">
        <v>3.3071927727307611E-2</v>
      </c>
      <c r="U50" s="7">
        <v>0</v>
      </c>
      <c r="V50" s="7">
        <v>4.7758478598364755</v>
      </c>
      <c r="W50" s="7">
        <v>3.2752090824585327</v>
      </c>
      <c r="X50" s="7">
        <v>0</v>
      </c>
      <c r="Y50" s="7">
        <v>0</v>
      </c>
      <c r="Z50"/>
      <c r="AA50"/>
      <c r="AB50"/>
    </row>
    <row r="51" spans="2:28">
      <c r="B51" s="15" t="s">
        <v>502</v>
      </c>
      <c r="C51" s="1" t="s">
        <v>612</v>
      </c>
      <c r="D51" s="13" t="s">
        <v>566</v>
      </c>
      <c r="E51" s="5"/>
      <c r="F51" s="1">
        <v>12.85</v>
      </c>
      <c r="G51" s="1">
        <v>58.49</v>
      </c>
      <c r="H51" s="1">
        <v>0.86482929650127882</v>
      </c>
      <c r="I51" s="5" t="s">
        <v>522</v>
      </c>
      <c r="J51" s="1">
        <v>12.62</v>
      </c>
      <c r="K51" s="1">
        <v>14.841816093254641</v>
      </c>
      <c r="L51" s="1">
        <v>0</v>
      </c>
      <c r="M51" s="1">
        <v>0</v>
      </c>
      <c r="N51" s="1">
        <f t="shared" si="0"/>
        <v>99.666645389755928</v>
      </c>
      <c r="O51" s="7">
        <f t="shared" si="2"/>
        <v>0.75322449892037913</v>
      </c>
      <c r="P51" s="7">
        <f t="shared" si="3"/>
        <v>0.60238902531890914</v>
      </c>
      <c r="Q51" s="8"/>
      <c r="R51" s="7">
        <v>3.9068798727856691</v>
      </c>
      <c r="S51" s="7">
        <v>11.924837034660241</v>
      </c>
      <c r="T51" s="7">
        <v>0.16784060506596868</v>
      </c>
      <c r="U51" s="7">
        <v>0</v>
      </c>
      <c r="V51" s="7">
        <v>4.8504317194013566</v>
      </c>
      <c r="W51" s="7">
        <v>3.2015604576365684</v>
      </c>
      <c r="X51" s="7">
        <v>0</v>
      </c>
      <c r="Y51" s="7">
        <v>0</v>
      </c>
      <c r="Z51"/>
      <c r="AA51"/>
      <c r="AB51"/>
    </row>
    <row r="52" spans="2:28">
      <c r="B52" s="15" t="s">
        <v>502</v>
      </c>
      <c r="C52" s="1" t="s">
        <v>612</v>
      </c>
      <c r="D52" s="13" t="s">
        <v>567</v>
      </c>
      <c r="E52" s="5"/>
      <c r="F52" s="1">
        <v>18.21</v>
      </c>
      <c r="G52" s="1">
        <v>49.94</v>
      </c>
      <c r="H52" s="1">
        <v>1.6008629643462136</v>
      </c>
      <c r="I52" s="5" t="s">
        <v>522</v>
      </c>
      <c r="J52" s="1">
        <v>13.89</v>
      </c>
      <c r="K52" s="1">
        <v>12.619524057754846</v>
      </c>
      <c r="L52" s="1">
        <v>0</v>
      </c>
      <c r="M52" s="1">
        <v>0</v>
      </c>
      <c r="N52" s="1">
        <f t="shared" si="0"/>
        <v>96.260387022101071</v>
      </c>
      <c r="O52" s="7">
        <f t="shared" si="2"/>
        <v>0.64776369833966385</v>
      </c>
      <c r="P52" s="7">
        <f t="shared" si="3"/>
        <v>0.66219726223306408</v>
      </c>
      <c r="Q52" s="8"/>
      <c r="R52" s="7">
        <v>5.5260192944131123</v>
      </c>
      <c r="S52" s="7">
        <v>10.162367360696306</v>
      </c>
      <c r="T52" s="7">
        <v>0.31009611244192087</v>
      </c>
      <c r="U52" s="7">
        <v>0</v>
      </c>
      <c r="V52" s="7">
        <v>5.3284243838001677</v>
      </c>
      <c r="W52" s="7">
        <v>2.7181573339067819</v>
      </c>
      <c r="X52" s="7">
        <v>0</v>
      </c>
      <c r="Y52" s="7">
        <v>0</v>
      </c>
      <c r="Z52"/>
      <c r="AA52"/>
      <c r="AB52"/>
    </row>
    <row r="53" spans="2:28">
      <c r="B53" s="15" t="s">
        <v>502</v>
      </c>
      <c r="C53" s="1" t="s">
        <v>612</v>
      </c>
      <c r="D53" s="13" t="s">
        <v>568</v>
      </c>
      <c r="E53" s="5"/>
      <c r="F53" s="1">
        <v>12.31</v>
      </c>
      <c r="G53" s="1">
        <v>58.23</v>
      </c>
      <c r="H53" s="1">
        <v>1.5565134394392397</v>
      </c>
      <c r="I53" s="5" t="s">
        <v>522</v>
      </c>
      <c r="J53" s="1">
        <v>12.73</v>
      </c>
      <c r="K53" s="1">
        <v>14.459430299014285</v>
      </c>
      <c r="L53" s="1">
        <v>0</v>
      </c>
      <c r="M53" s="1">
        <v>0</v>
      </c>
      <c r="N53" s="1">
        <f t="shared" si="0"/>
        <v>99.285943738453525</v>
      </c>
      <c r="O53" s="7">
        <f t="shared" si="2"/>
        <v>0.76030658051654099</v>
      </c>
      <c r="P53" s="7">
        <f t="shared" si="3"/>
        <v>0.61061211706953455</v>
      </c>
      <c r="Q53" s="8"/>
      <c r="R53" s="7">
        <v>3.7619671859605792</v>
      </c>
      <c r="S53" s="7">
        <v>11.932945065146042</v>
      </c>
      <c r="T53" s="7">
        <v>0.3036333967914247</v>
      </c>
      <c r="U53" s="7">
        <v>0</v>
      </c>
      <c r="V53" s="7">
        <v>4.9178973993447785</v>
      </c>
      <c r="W53" s="7">
        <v>3.1361474875252671</v>
      </c>
      <c r="X53" s="7">
        <v>0</v>
      </c>
      <c r="Y53" s="7">
        <v>0</v>
      </c>
      <c r="Z53"/>
      <c r="AA53"/>
      <c r="AB53"/>
    </row>
    <row r="54" spans="2:28">
      <c r="B54" s="15" t="s">
        <v>502</v>
      </c>
      <c r="C54" s="1" t="s">
        <v>612</v>
      </c>
      <c r="D54" s="13" t="s">
        <v>569</v>
      </c>
      <c r="E54" s="5"/>
      <c r="F54" s="1">
        <v>13.16</v>
      </c>
      <c r="G54" s="1">
        <v>57.71</v>
      </c>
      <c r="H54" s="1">
        <v>0.99987217225131075</v>
      </c>
      <c r="I54" s="5" t="s">
        <v>522</v>
      </c>
      <c r="J54" s="1">
        <v>12.62</v>
      </c>
      <c r="K54" s="1">
        <v>14.750302873184012</v>
      </c>
      <c r="L54" s="1">
        <v>0</v>
      </c>
      <c r="M54" s="1">
        <v>0</v>
      </c>
      <c r="N54" s="1">
        <f t="shared" si="0"/>
        <v>99.240175045435336</v>
      </c>
      <c r="O54" s="7">
        <f t="shared" si="2"/>
        <v>0.74623290454037872</v>
      </c>
      <c r="P54" s="7">
        <f t="shared" si="3"/>
        <v>0.60385799008493601</v>
      </c>
      <c r="Q54" s="8"/>
      <c r="R54" s="7">
        <v>4.0107608517162134</v>
      </c>
      <c r="S54" s="7">
        <v>11.794128448261587</v>
      </c>
      <c r="T54" s="7">
        <v>0.19451588462745575</v>
      </c>
      <c r="U54" s="7">
        <v>0</v>
      </c>
      <c r="V54" s="7">
        <v>4.862105106946724</v>
      </c>
      <c r="W54" s="7">
        <v>3.1896308753209639</v>
      </c>
      <c r="X54" s="7">
        <v>0</v>
      </c>
      <c r="Y54" s="7">
        <v>0</v>
      </c>
      <c r="Z54"/>
      <c r="AA54"/>
      <c r="AB54"/>
    </row>
    <row r="55" spans="2:28">
      <c r="B55" s="15" t="s">
        <v>502</v>
      </c>
      <c r="C55" s="1" t="s">
        <v>612</v>
      </c>
      <c r="D55" s="13" t="s">
        <v>570</v>
      </c>
      <c r="E55" s="5"/>
      <c r="F55" s="1">
        <v>12.63</v>
      </c>
      <c r="G55" s="1">
        <v>58.58</v>
      </c>
      <c r="H55" s="1">
        <v>1.3171573262848162</v>
      </c>
      <c r="I55" s="5" t="s">
        <v>522</v>
      </c>
      <c r="J55" s="1">
        <v>12.93</v>
      </c>
      <c r="K55" s="1">
        <v>14.384805837275342</v>
      </c>
      <c r="L55" s="1">
        <v>0</v>
      </c>
      <c r="M55" s="1">
        <v>0</v>
      </c>
      <c r="N55" s="1">
        <f t="shared" si="0"/>
        <v>99.841963163560138</v>
      </c>
      <c r="O55" s="7">
        <f t="shared" si="2"/>
        <v>0.75670351545146819</v>
      </c>
      <c r="P55" s="7">
        <f t="shared" si="3"/>
        <v>0.61556862720203664</v>
      </c>
      <c r="Q55" s="8"/>
      <c r="R55" s="7">
        <v>3.8304562220255405</v>
      </c>
      <c r="S55" s="7">
        <v>11.913528855002799</v>
      </c>
      <c r="T55" s="7">
        <v>0.25499080358440146</v>
      </c>
      <c r="U55" s="7">
        <v>0</v>
      </c>
      <c r="V55" s="7">
        <v>4.9572381999463087</v>
      </c>
      <c r="W55" s="7">
        <v>3.0958658422115879</v>
      </c>
      <c r="X55" s="7">
        <v>0</v>
      </c>
      <c r="Y55" s="7">
        <v>0</v>
      </c>
      <c r="Z55"/>
      <c r="AA55"/>
      <c r="AB55"/>
    </row>
    <row r="56" spans="2:28">
      <c r="B56" s="15" t="s">
        <v>502</v>
      </c>
      <c r="C56" s="1" t="s">
        <v>612</v>
      </c>
      <c r="D56" s="13" t="s">
        <v>571</v>
      </c>
      <c r="E56" s="5"/>
      <c r="F56" s="1">
        <v>11.17</v>
      </c>
      <c r="G56" s="1">
        <v>59.53</v>
      </c>
      <c r="H56" s="1">
        <v>1.3410580129616623</v>
      </c>
      <c r="I56" s="5" t="s">
        <v>522</v>
      </c>
      <c r="J56" s="1">
        <v>12.35</v>
      </c>
      <c r="K56" s="1">
        <v>14.8532997090633</v>
      </c>
      <c r="L56" s="1">
        <v>0</v>
      </c>
      <c r="M56" s="1">
        <v>0</v>
      </c>
      <c r="N56" s="1">
        <f t="shared" si="0"/>
        <v>99.244357722024972</v>
      </c>
      <c r="O56" s="7">
        <f t="shared" si="2"/>
        <v>0.78136198824713921</v>
      </c>
      <c r="P56" s="7">
        <f t="shared" si="3"/>
        <v>0.59696401747691263</v>
      </c>
      <c r="Q56" s="8"/>
      <c r="R56" s="7">
        <v>3.4403240727225302</v>
      </c>
      <c r="S56" s="7">
        <v>12.2949272915797</v>
      </c>
      <c r="T56" s="7">
        <v>0.26365345069614599</v>
      </c>
      <c r="U56" s="7">
        <v>0</v>
      </c>
      <c r="V56" s="7">
        <v>4.8084737434795182</v>
      </c>
      <c r="W56" s="7">
        <v>3.2464066223466919</v>
      </c>
      <c r="X56" s="7">
        <v>0</v>
      </c>
      <c r="Y56" s="7">
        <v>0</v>
      </c>
      <c r="Z56"/>
      <c r="AA56"/>
      <c r="AB56"/>
    </row>
    <row r="57" spans="2:28">
      <c r="B57" s="15" t="s">
        <v>502</v>
      </c>
      <c r="C57" s="1" t="s">
        <v>612</v>
      </c>
      <c r="D57" s="13" t="s">
        <v>572</v>
      </c>
      <c r="E57" s="5"/>
      <c r="F57" s="1">
        <v>12.51</v>
      </c>
      <c r="G57" s="1">
        <v>56.87</v>
      </c>
      <c r="H57" s="1">
        <v>0.94795271446115736</v>
      </c>
      <c r="I57" s="5" t="s">
        <v>522</v>
      </c>
      <c r="J57" s="1">
        <v>12.34</v>
      </c>
      <c r="K57" s="1">
        <v>14.367020632009593</v>
      </c>
      <c r="L57" s="1">
        <v>0</v>
      </c>
      <c r="M57" s="1">
        <v>0</v>
      </c>
      <c r="N57" s="1">
        <f t="shared" si="0"/>
        <v>97.03497334647075</v>
      </c>
      <c r="O57" s="7">
        <f t="shared" si="2"/>
        <v>0.75298792144222604</v>
      </c>
      <c r="P57" s="7">
        <f t="shared" si="3"/>
        <v>0.60479093173515863</v>
      </c>
      <c r="Q57" s="8"/>
      <c r="R57" s="7">
        <v>3.90539392213359</v>
      </c>
      <c r="S57" s="7">
        <v>11.905144351686703</v>
      </c>
      <c r="T57" s="7">
        <v>0.18890085515334556</v>
      </c>
      <c r="U57" s="7">
        <v>0</v>
      </c>
      <c r="V57" s="7">
        <v>4.8698637005585601</v>
      </c>
      <c r="W57" s="7">
        <v>3.1822803462888558</v>
      </c>
      <c r="X57" s="7">
        <v>0</v>
      </c>
      <c r="Y57" s="7">
        <v>0</v>
      </c>
      <c r="Z57"/>
      <c r="AA57"/>
      <c r="AB57"/>
    </row>
    <row r="58" spans="2:28">
      <c r="B58" s="15" t="s">
        <v>502</v>
      </c>
      <c r="C58" s="1" t="s">
        <v>612</v>
      </c>
      <c r="D58" s="13" t="s">
        <v>573</v>
      </c>
      <c r="E58" s="5"/>
      <c r="F58" s="1">
        <v>12.67</v>
      </c>
      <c r="G58" s="1">
        <v>58.78</v>
      </c>
      <c r="H58" s="1">
        <v>0.41639083093207591</v>
      </c>
      <c r="I58" s="5" t="s">
        <v>522</v>
      </c>
      <c r="J58" s="1">
        <v>12.19</v>
      </c>
      <c r="K58" s="1">
        <v>15.415326472104322</v>
      </c>
      <c r="L58" s="1">
        <v>0</v>
      </c>
      <c r="M58" s="1">
        <v>0</v>
      </c>
      <c r="N58" s="1">
        <f t="shared" si="0"/>
        <v>99.471717303036399</v>
      </c>
      <c r="O58" s="7">
        <f t="shared" si="2"/>
        <v>0.75674885016362325</v>
      </c>
      <c r="P58" s="7">
        <f t="shared" si="3"/>
        <v>0.58490834394929692</v>
      </c>
      <c r="Q58" s="8"/>
      <c r="R58" s="7">
        <v>3.8722335375064016</v>
      </c>
      <c r="S58" s="7">
        <v>12.046431349015474</v>
      </c>
      <c r="T58" s="7">
        <v>8.1231747842422694E-2</v>
      </c>
      <c r="U58" s="7">
        <v>0</v>
      </c>
      <c r="V58" s="7">
        <v>4.7095861210702878</v>
      </c>
      <c r="W58" s="7">
        <v>3.3422499824655172</v>
      </c>
      <c r="X58" s="7">
        <v>0</v>
      </c>
      <c r="Y58" s="7">
        <v>0</v>
      </c>
      <c r="Z58"/>
      <c r="AA58"/>
      <c r="AB58"/>
    </row>
    <row r="59" spans="2:28">
      <c r="B59" s="15" t="s">
        <v>502</v>
      </c>
      <c r="C59" s="1" t="s">
        <v>612</v>
      </c>
      <c r="D59" s="13" t="s">
        <v>574</v>
      </c>
      <c r="E59" s="5"/>
      <c r="F59" s="1">
        <v>10.119999999999999</v>
      </c>
      <c r="G59" s="1">
        <v>59.18</v>
      </c>
      <c r="H59" s="1">
        <v>1.4723289241093684</v>
      </c>
      <c r="I59" s="5" t="s">
        <v>522</v>
      </c>
      <c r="J59" s="1">
        <v>12.57</v>
      </c>
      <c r="K59" s="1">
        <v>13.615180548562828</v>
      </c>
      <c r="L59" s="1">
        <v>0</v>
      </c>
      <c r="M59" s="1">
        <v>0</v>
      </c>
      <c r="N59" s="1">
        <f t="shared" si="0"/>
        <v>96.957509472672186</v>
      </c>
      <c r="O59" s="7">
        <f t="shared" si="2"/>
        <v>0.79680474493807596</v>
      </c>
      <c r="P59" s="7">
        <f t="shared" si="3"/>
        <v>0.62185003716157772</v>
      </c>
      <c r="Q59" s="8"/>
      <c r="R59" s="7">
        <v>3.1906346519826978</v>
      </c>
      <c r="S59" s="7">
        <v>12.51167419873504</v>
      </c>
      <c r="T59" s="7">
        <v>0.29630646146410405</v>
      </c>
      <c r="U59" s="7">
        <v>0</v>
      </c>
      <c r="V59" s="7">
        <v>5.00986418930004</v>
      </c>
      <c r="W59" s="7">
        <v>3.0465222220724941</v>
      </c>
      <c r="X59" s="7">
        <v>0</v>
      </c>
      <c r="Y59" s="7">
        <v>0</v>
      </c>
      <c r="Z59"/>
      <c r="AA59"/>
      <c r="AB59"/>
    </row>
    <row r="60" spans="2:28">
      <c r="B60" s="15" t="s">
        <v>502</v>
      </c>
      <c r="C60" s="1" t="s">
        <v>612</v>
      </c>
      <c r="D60" s="13" t="s">
        <v>575</v>
      </c>
      <c r="E60" s="5"/>
      <c r="F60" s="1">
        <v>10.35</v>
      </c>
      <c r="G60" s="1">
        <v>60.52</v>
      </c>
      <c r="H60" s="1">
        <v>0.85621030807880938</v>
      </c>
      <c r="I60" s="5" t="s">
        <v>522</v>
      </c>
      <c r="J60" s="1">
        <v>12.51</v>
      </c>
      <c r="K60" s="1">
        <v>14.23957156373873</v>
      </c>
      <c r="L60" s="1">
        <v>0</v>
      </c>
      <c r="M60" s="1">
        <v>0</v>
      </c>
      <c r="N60" s="1">
        <f t="shared" si="0"/>
        <v>98.47578187181756</v>
      </c>
      <c r="O60" s="7">
        <f t="shared" si="2"/>
        <v>0.79679136884542701</v>
      </c>
      <c r="P60" s="7">
        <f t="shared" si="3"/>
        <v>0.61018561868151788</v>
      </c>
      <c r="Q60" s="8"/>
      <c r="R60" s="7">
        <v>3.2167287301430565</v>
      </c>
      <c r="S60" s="7">
        <v>12.612956809622306</v>
      </c>
      <c r="T60" s="7">
        <v>0.16986122561955563</v>
      </c>
      <c r="U60" s="7">
        <v>0</v>
      </c>
      <c r="V60" s="7">
        <v>4.9150224743744468</v>
      </c>
      <c r="W60" s="7">
        <v>3.1399403498801983</v>
      </c>
      <c r="X60" s="7">
        <v>0</v>
      </c>
      <c r="Y60" s="7">
        <v>0</v>
      </c>
      <c r="Z60"/>
      <c r="AA60"/>
      <c r="AB60"/>
    </row>
    <row r="61" spans="2:28">
      <c r="B61" s="15" t="s">
        <v>502</v>
      </c>
      <c r="C61" s="1" t="s">
        <v>612</v>
      </c>
      <c r="D61" s="13" t="s">
        <v>576</v>
      </c>
      <c r="E61" s="5"/>
      <c r="F61" s="1">
        <v>10.85</v>
      </c>
      <c r="G61" s="1">
        <v>59.52</v>
      </c>
      <c r="H61" s="1">
        <v>1.0042310729251616</v>
      </c>
      <c r="I61" s="5" t="s">
        <v>522</v>
      </c>
      <c r="J61" s="1">
        <v>12.25</v>
      </c>
      <c r="K61" s="1">
        <v>14.646380681406727</v>
      </c>
      <c r="L61" s="1">
        <v>0</v>
      </c>
      <c r="M61" s="1">
        <v>0</v>
      </c>
      <c r="N61" s="1">
        <f t="shared" si="0"/>
        <v>98.270611754331895</v>
      </c>
      <c r="O61" s="7">
        <f t="shared" si="2"/>
        <v>0.78625872628567339</v>
      </c>
      <c r="P61" s="7">
        <f t="shared" si="3"/>
        <v>0.59841679671336445</v>
      </c>
      <c r="Q61" s="8"/>
      <c r="R61" s="7">
        <v>3.3770810676335579</v>
      </c>
      <c r="S61" s="7">
        <v>12.422773630281066</v>
      </c>
      <c r="T61" s="7">
        <v>0.19951939361744819</v>
      </c>
      <c r="U61" s="7">
        <v>0</v>
      </c>
      <c r="V61" s="7">
        <v>4.8199434928674521</v>
      </c>
      <c r="W61" s="7">
        <v>3.2345488264317952</v>
      </c>
      <c r="X61" s="7">
        <v>0</v>
      </c>
      <c r="Y61" s="7">
        <v>0</v>
      </c>
      <c r="Z61"/>
      <c r="AA61"/>
      <c r="AB61"/>
    </row>
    <row r="62" spans="2:28">
      <c r="B62" s="15" t="s">
        <v>502</v>
      </c>
      <c r="C62" s="1" t="s">
        <v>612</v>
      </c>
      <c r="D62" s="13" t="s">
        <v>577</v>
      </c>
      <c r="E62" s="5"/>
      <c r="F62" s="1">
        <v>12.62</v>
      </c>
      <c r="G62" s="1">
        <v>57.32</v>
      </c>
      <c r="H62" s="1">
        <v>1.1999243276094027</v>
      </c>
      <c r="I62" s="5" t="s">
        <v>522</v>
      </c>
      <c r="J62" s="1">
        <v>12.32</v>
      </c>
      <c r="K62" s="1">
        <v>14.810293513603813</v>
      </c>
      <c r="L62" s="1">
        <v>0</v>
      </c>
      <c r="M62" s="1">
        <v>0</v>
      </c>
      <c r="N62" s="1">
        <f t="shared" si="0"/>
        <v>98.27021784121321</v>
      </c>
      <c r="O62" s="7">
        <f t="shared" si="2"/>
        <v>0.75282553038813749</v>
      </c>
      <c r="P62" s="7">
        <f t="shared" si="3"/>
        <v>0.59709229329106561</v>
      </c>
      <c r="Q62" s="8"/>
      <c r="R62" s="7">
        <v>3.8961257968275094</v>
      </c>
      <c r="S62" s="7">
        <v>11.866528829055119</v>
      </c>
      <c r="T62" s="7">
        <v>0.23646517370150605</v>
      </c>
      <c r="U62" s="7">
        <v>0</v>
      </c>
      <c r="V62" s="7">
        <v>4.8081547158550793</v>
      </c>
      <c r="W62" s="7">
        <v>3.2444608845798091</v>
      </c>
      <c r="X62" s="7">
        <v>0</v>
      </c>
      <c r="Y62" s="7">
        <v>0</v>
      </c>
      <c r="Z62"/>
      <c r="AA62"/>
      <c r="AB62"/>
    </row>
    <row r="63" spans="2:28">
      <c r="B63" s="15" t="s">
        <v>502</v>
      </c>
      <c r="C63" s="1" t="s">
        <v>612</v>
      </c>
      <c r="D63" s="13" t="s">
        <v>578</v>
      </c>
      <c r="E63" s="5"/>
      <c r="F63" s="1">
        <v>11</v>
      </c>
      <c r="G63" s="1">
        <v>58.85</v>
      </c>
      <c r="H63" s="1">
        <v>0.9646082299397013</v>
      </c>
      <c r="I63" s="5" t="s">
        <v>522</v>
      </c>
      <c r="J63" s="1">
        <v>12.33</v>
      </c>
      <c r="K63" s="1">
        <v>14.27203379685451</v>
      </c>
      <c r="L63" s="1">
        <v>0</v>
      </c>
      <c r="M63" s="1">
        <v>0</v>
      </c>
      <c r="N63" s="1">
        <f t="shared" ref="N63:N126" si="4">SUM(E63:M63)</f>
        <v>97.416642026794207</v>
      </c>
      <c r="O63" s="7">
        <f t="shared" si="2"/>
        <v>0.78201861488186819</v>
      </c>
      <c r="P63" s="7">
        <f t="shared" si="3"/>
        <v>0.60617988868643069</v>
      </c>
      <c r="Q63" s="8"/>
      <c r="R63" s="7">
        <v>3.4455336181926026</v>
      </c>
      <c r="S63" s="7">
        <v>12.361016176531136</v>
      </c>
      <c r="T63" s="7">
        <v>0.1928654711837289</v>
      </c>
      <c r="U63" s="7">
        <v>0</v>
      </c>
      <c r="V63" s="7">
        <v>4.882261007942561</v>
      </c>
      <c r="W63" s="7">
        <v>3.1718844677878191</v>
      </c>
      <c r="X63" s="7">
        <v>0</v>
      </c>
      <c r="Y63" s="7">
        <v>0</v>
      </c>
      <c r="Z63"/>
      <c r="AA63"/>
      <c r="AB63"/>
    </row>
    <row r="64" spans="2:28">
      <c r="B64" s="15" t="s">
        <v>502</v>
      </c>
      <c r="C64" s="1" t="s">
        <v>612</v>
      </c>
      <c r="D64" s="13" t="s">
        <v>579</v>
      </c>
      <c r="E64" s="5"/>
      <c r="F64" s="1">
        <v>11.13</v>
      </c>
      <c r="G64" s="1">
        <v>59.23</v>
      </c>
      <c r="H64" s="1">
        <v>0.93169871532255477</v>
      </c>
      <c r="I64" s="5" t="s">
        <v>522</v>
      </c>
      <c r="J64" s="1">
        <v>12.66</v>
      </c>
      <c r="K64" s="1">
        <v>13.941646177884463</v>
      </c>
      <c r="L64" s="1">
        <v>0</v>
      </c>
      <c r="M64" s="1">
        <v>0</v>
      </c>
      <c r="N64" s="1">
        <f t="shared" si="4"/>
        <v>97.893344893207015</v>
      </c>
      <c r="O64" s="7">
        <f t="shared" si="2"/>
        <v>0.78111165066177923</v>
      </c>
      <c r="P64" s="7">
        <f t="shared" si="3"/>
        <v>0.61801364165347994</v>
      </c>
      <c r="Q64" s="8"/>
      <c r="R64" s="7">
        <v>3.4616084246760668</v>
      </c>
      <c r="S64" s="7">
        <v>12.352885289319083</v>
      </c>
      <c r="T64" s="7">
        <v>0.18496858940879721</v>
      </c>
      <c r="U64" s="7">
        <v>0</v>
      </c>
      <c r="V64" s="7">
        <v>4.9774922288285302</v>
      </c>
      <c r="W64" s="7">
        <v>3.0765245328587594</v>
      </c>
      <c r="X64" s="7">
        <v>0</v>
      </c>
      <c r="Y64" s="7">
        <v>0</v>
      </c>
      <c r="Z64"/>
      <c r="AA64"/>
      <c r="AB64"/>
    </row>
    <row r="65" spans="2:28">
      <c r="B65" s="15" t="s">
        <v>502</v>
      </c>
      <c r="C65" s="1" t="s">
        <v>612</v>
      </c>
      <c r="D65" s="13" t="s">
        <v>580</v>
      </c>
      <c r="E65" s="5"/>
      <c r="F65" s="1">
        <v>13.32</v>
      </c>
      <c r="G65" s="1">
        <v>56.82</v>
      </c>
      <c r="H65" s="1">
        <v>0.88024607231621677</v>
      </c>
      <c r="I65" s="5" t="s">
        <v>522</v>
      </c>
      <c r="J65" s="1">
        <v>12.5</v>
      </c>
      <c r="K65" s="1">
        <v>14.597943891096806</v>
      </c>
      <c r="L65" s="1">
        <v>0</v>
      </c>
      <c r="M65" s="1">
        <v>0</v>
      </c>
      <c r="N65" s="1">
        <f t="shared" si="4"/>
        <v>98.118189963413016</v>
      </c>
      <c r="O65" s="7">
        <f t="shared" si="2"/>
        <v>0.74096573359362294</v>
      </c>
      <c r="P65" s="7">
        <f t="shared" si="3"/>
        <v>0.60406552445009598</v>
      </c>
      <c r="Q65" s="8"/>
      <c r="R65" s="7">
        <v>4.0996303256764959</v>
      </c>
      <c r="S65" s="7">
        <v>11.726964288817214</v>
      </c>
      <c r="T65" s="7">
        <v>0.17293555069811906</v>
      </c>
      <c r="U65" s="7">
        <v>0</v>
      </c>
      <c r="V65" s="7">
        <v>4.8634515677259058</v>
      </c>
      <c r="W65" s="7">
        <v>3.1877471365095214</v>
      </c>
      <c r="X65" s="7">
        <v>0</v>
      </c>
      <c r="Y65" s="7">
        <v>0</v>
      </c>
      <c r="Z65"/>
      <c r="AA65"/>
      <c r="AB65"/>
    </row>
    <row r="66" spans="2:28">
      <c r="B66" s="15" t="s">
        <v>502</v>
      </c>
      <c r="C66" s="1" t="s">
        <v>612</v>
      </c>
      <c r="D66" s="13" t="s">
        <v>581</v>
      </c>
      <c r="E66" s="5"/>
      <c r="F66" s="1">
        <v>11.36</v>
      </c>
      <c r="G66" s="1">
        <v>58.3</v>
      </c>
      <c r="H66" s="1">
        <v>2.0494036630258816</v>
      </c>
      <c r="I66" s="5" t="s">
        <v>522</v>
      </c>
      <c r="J66" s="1">
        <v>12.47</v>
      </c>
      <c r="K66" s="1">
        <v>14.515921688310463</v>
      </c>
      <c r="L66" s="1">
        <v>0</v>
      </c>
      <c r="M66" s="1">
        <v>0</v>
      </c>
      <c r="N66" s="1">
        <f t="shared" si="4"/>
        <v>98.695325351336351</v>
      </c>
      <c r="O66" s="7">
        <f t="shared" si="2"/>
        <v>0.77484535562040457</v>
      </c>
      <c r="P66" s="7">
        <f t="shared" si="3"/>
        <v>0.60468035696895506</v>
      </c>
      <c r="Q66" s="8"/>
      <c r="R66" s="7">
        <v>3.5108620811443476</v>
      </c>
      <c r="S66" s="7">
        <v>12.082252112961607</v>
      </c>
      <c r="T66" s="7">
        <v>0.4042989924715647</v>
      </c>
      <c r="U66" s="7">
        <v>0</v>
      </c>
      <c r="V66" s="7">
        <v>4.8718734809918862</v>
      </c>
      <c r="W66" s="7">
        <v>3.1850667269104065</v>
      </c>
      <c r="X66" s="7">
        <v>0</v>
      </c>
      <c r="Y66" s="7">
        <v>0</v>
      </c>
      <c r="Z66"/>
      <c r="AA66"/>
      <c r="AB66"/>
    </row>
    <row r="67" spans="2:28">
      <c r="B67" s="15" t="s">
        <v>502</v>
      </c>
      <c r="C67" s="1" t="s">
        <v>612</v>
      </c>
      <c r="D67" s="13" t="s">
        <v>582</v>
      </c>
      <c r="E67" s="5"/>
      <c r="F67" s="1">
        <v>12.99</v>
      </c>
      <c r="G67" s="1">
        <v>55.94</v>
      </c>
      <c r="H67" s="1">
        <v>0.75125071049581271</v>
      </c>
      <c r="I67" s="5" t="s">
        <v>522</v>
      </c>
      <c r="J67" s="1">
        <v>11.89</v>
      </c>
      <c r="K67" s="1">
        <v>14.974015484669707</v>
      </c>
      <c r="L67" s="1">
        <v>0</v>
      </c>
      <c r="M67" s="1">
        <v>0</v>
      </c>
      <c r="N67" s="1">
        <f t="shared" si="4"/>
        <v>96.54526619516551</v>
      </c>
      <c r="O67" s="7">
        <f t="shared" si="2"/>
        <v>0.74278076742814381</v>
      </c>
      <c r="P67" s="7">
        <f t="shared" si="3"/>
        <v>0.58589181507926447</v>
      </c>
      <c r="Q67" s="8"/>
      <c r="R67" s="7">
        <v>4.0767058086127834</v>
      </c>
      <c r="S67" s="7">
        <v>11.772442670103413</v>
      </c>
      <c r="T67" s="7">
        <v>0.15049595594827744</v>
      </c>
      <c r="U67" s="7">
        <v>0</v>
      </c>
      <c r="V67" s="7">
        <v>4.717111977014472</v>
      </c>
      <c r="W67" s="7">
        <v>3.3340535378618554</v>
      </c>
      <c r="X67" s="7">
        <v>0</v>
      </c>
      <c r="Y67" s="7">
        <v>0</v>
      </c>
      <c r="Z67"/>
      <c r="AA67"/>
      <c r="AB67"/>
    </row>
    <row r="68" spans="2:28">
      <c r="B68" s="15" t="s">
        <v>502</v>
      </c>
      <c r="C68" s="1" t="s">
        <v>612</v>
      </c>
      <c r="D68" s="13" t="s">
        <v>583</v>
      </c>
      <c r="E68" s="5"/>
      <c r="F68" s="1">
        <v>12.1</v>
      </c>
      <c r="G68" s="1">
        <v>58.09</v>
      </c>
      <c r="H68" s="1">
        <v>1.3040597973663461</v>
      </c>
      <c r="I68" s="5" t="s">
        <v>522</v>
      </c>
      <c r="J68" s="1">
        <v>12.31</v>
      </c>
      <c r="K68" s="1">
        <v>14.876591152902042</v>
      </c>
      <c r="L68" s="1">
        <v>0</v>
      </c>
      <c r="M68" s="1">
        <v>0</v>
      </c>
      <c r="N68" s="1">
        <f t="shared" si="4"/>
        <v>98.680650950268387</v>
      </c>
      <c r="O68" s="7">
        <f t="shared" si="2"/>
        <v>0.76299321931790254</v>
      </c>
      <c r="P68" s="7">
        <f t="shared" si="3"/>
        <v>0.5958104075122348</v>
      </c>
      <c r="Q68" s="8"/>
      <c r="R68" s="7">
        <v>3.7310292553326194</v>
      </c>
      <c r="S68" s="7">
        <v>12.01125982430824</v>
      </c>
      <c r="T68" s="7">
        <v>0.25667318725801469</v>
      </c>
      <c r="U68" s="7">
        <v>0</v>
      </c>
      <c r="V68" s="7">
        <v>4.7983889374392827</v>
      </c>
      <c r="W68" s="7">
        <v>3.2551611129444034</v>
      </c>
      <c r="X68" s="7">
        <v>0</v>
      </c>
      <c r="Y68" s="7">
        <v>0</v>
      </c>
      <c r="Z68"/>
      <c r="AA68"/>
      <c r="AB68"/>
    </row>
    <row r="69" spans="2:28">
      <c r="B69" s="15" t="s">
        <v>502</v>
      </c>
      <c r="C69" s="1" t="s">
        <v>612</v>
      </c>
      <c r="D69" s="13" t="s">
        <v>584</v>
      </c>
      <c r="E69" s="5"/>
      <c r="F69" s="1">
        <v>12.66</v>
      </c>
      <c r="G69" s="1">
        <v>57.98</v>
      </c>
      <c r="H69" s="1">
        <v>0.5790300145801891</v>
      </c>
      <c r="I69" s="5" t="s">
        <v>522</v>
      </c>
      <c r="J69" s="1">
        <v>12.09</v>
      </c>
      <c r="K69" s="1">
        <v>15.278981758953208</v>
      </c>
      <c r="L69" s="1">
        <v>0</v>
      </c>
      <c r="M69" s="1">
        <v>0</v>
      </c>
      <c r="N69" s="1">
        <f t="shared" si="4"/>
        <v>98.588011773533395</v>
      </c>
      <c r="O69" s="7">
        <f t="shared" si="2"/>
        <v>0.75436377314751002</v>
      </c>
      <c r="P69" s="7">
        <f t="shared" si="3"/>
        <v>0.58505811357602133</v>
      </c>
      <c r="Q69" s="8"/>
      <c r="R69" s="7">
        <v>3.9021460756184752</v>
      </c>
      <c r="S69" s="7">
        <v>11.98372762314095</v>
      </c>
      <c r="T69" s="7">
        <v>0.1139227885431484</v>
      </c>
      <c r="U69" s="7">
        <v>0</v>
      </c>
      <c r="V69" s="7">
        <v>4.7107518610671661</v>
      </c>
      <c r="W69" s="7">
        <v>3.341015564691403</v>
      </c>
      <c r="X69" s="7">
        <v>0</v>
      </c>
      <c r="Y69" s="7">
        <v>0</v>
      </c>
      <c r="Z69"/>
      <c r="AA69"/>
      <c r="AB69"/>
    </row>
    <row r="70" spans="2:28">
      <c r="B70" s="15" t="s">
        <v>502</v>
      </c>
      <c r="C70" s="1" t="s">
        <v>612</v>
      </c>
      <c r="D70" s="13" t="s">
        <v>585</v>
      </c>
      <c r="E70" s="5"/>
      <c r="F70" s="1">
        <v>13.92</v>
      </c>
      <c r="G70" s="1">
        <v>56.57</v>
      </c>
      <c r="H70" s="1">
        <v>0.92323423243856995</v>
      </c>
      <c r="I70" s="5" t="s">
        <v>522</v>
      </c>
      <c r="J70" s="1">
        <v>12.72</v>
      </c>
      <c r="K70" s="1">
        <v>14.529262622408124</v>
      </c>
      <c r="L70" s="1">
        <v>0</v>
      </c>
      <c r="M70" s="1">
        <v>0</v>
      </c>
      <c r="N70" s="1">
        <f t="shared" si="4"/>
        <v>98.662496854846694</v>
      </c>
      <c r="O70" s="7">
        <f t="shared" si="2"/>
        <v>0.73155462959770379</v>
      </c>
      <c r="P70" s="7">
        <f t="shared" si="3"/>
        <v>0.60935046625994238</v>
      </c>
      <c r="Q70" s="8"/>
      <c r="R70" s="7">
        <v>4.2467256650626455</v>
      </c>
      <c r="S70" s="7">
        <v>11.572975969942046</v>
      </c>
      <c r="T70" s="7">
        <v>0.17979043530122285</v>
      </c>
      <c r="U70" s="7">
        <v>0</v>
      </c>
      <c r="V70" s="7">
        <v>4.9056458585013356</v>
      </c>
      <c r="W70" s="7">
        <v>3.1449689028380603</v>
      </c>
      <c r="X70" s="7">
        <v>0</v>
      </c>
      <c r="Y70" s="7">
        <v>0</v>
      </c>
      <c r="Z70"/>
      <c r="AA70"/>
      <c r="AB70"/>
    </row>
    <row r="71" spans="2:28">
      <c r="B71" s="15" t="s">
        <v>502</v>
      </c>
      <c r="C71" s="1" t="s">
        <v>612</v>
      </c>
      <c r="D71" s="13" t="s">
        <v>586</v>
      </c>
      <c r="E71" s="5"/>
      <c r="F71" s="1">
        <v>13.3</v>
      </c>
      <c r="G71" s="1">
        <v>55.91</v>
      </c>
      <c r="H71" s="1">
        <v>1.1133388855126054</v>
      </c>
      <c r="I71" s="5" t="s">
        <v>522</v>
      </c>
      <c r="J71" s="1">
        <v>12.46</v>
      </c>
      <c r="K71" s="1">
        <v>14.328204146223159</v>
      </c>
      <c r="L71" s="1">
        <v>0</v>
      </c>
      <c r="M71" s="1">
        <v>0</v>
      </c>
      <c r="N71" s="1">
        <f t="shared" si="4"/>
        <v>97.111543031735749</v>
      </c>
      <c r="O71" s="7">
        <f t="shared" si="2"/>
        <v>0.73814541880691709</v>
      </c>
      <c r="P71" s="7">
        <f t="shared" si="3"/>
        <v>0.60773101820927755</v>
      </c>
      <c r="Q71" s="8"/>
      <c r="R71" s="7">
        <v>4.1316628237880595</v>
      </c>
      <c r="S71" s="7">
        <v>11.646800187869195</v>
      </c>
      <c r="T71" s="7">
        <v>0.22077013463641576</v>
      </c>
      <c r="U71" s="7">
        <v>0</v>
      </c>
      <c r="V71" s="7">
        <v>4.8931145617780105</v>
      </c>
      <c r="W71" s="7">
        <v>3.1583332254287697</v>
      </c>
      <c r="X71" s="7">
        <v>0</v>
      </c>
      <c r="Y71" s="7">
        <v>0</v>
      </c>
      <c r="Z71"/>
      <c r="AA71"/>
      <c r="AB71"/>
    </row>
    <row r="72" spans="2:28">
      <c r="B72" s="15" t="s">
        <v>502</v>
      </c>
      <c r="C72" s="1" t="s">
        <v>612</v>
      </c>
      <c r="D72" s="13" t="s">
        <v>587</v>
      </c>
      <c r="E72" s="5"/>
      <c r="F72" s="1">
        <v>14.73</v>
      </c>
      <c r="G72" s="1">
        <v>56.55</v>
      </c>
      <c r="H72" s="1">
        <v>6.4247559034700863E-2</v>
      </c>
      <c r="I72" s="5" t="s">
        <v>522</v>
      </c>
      <c r="J72" s="1">
        <v>12.36</v>
      </c>
      <c r="K72" s="1">
        <v>15.342189265915552</v>
      </c>
      <c r="L72" s="1">
        <v>0</v>
      </c>
      <c r="M72" s="1">
        <v>0</v>
      </c>
      <c r="N72" s="1">
        <f t="shared" si="4"/>
        <v>99.046436824950248</v>
      </c>
      <c r="O72" s="7">
        <f t="shared" si="2"/>
        <v>0.72023171625411087</v>
      </c>
      <c r="P72" s="7">
        <f t="shared" si="3"/>
        <v>0.58942556540334323</v>
      </c>
      <c r="Q72" s="8"/>
      <c r="R72" s="7">
        <v>4.4728079084756764</v>
      </c>
      <c r="S72" s="7">
        <v>11.514736671589324</v>
      </c>
      <c r="T72" s="7">
        <v>1.2452995911784307E-2</v>
      </c>
      <c r="U72" s="7">
        <v>0</v>
      </c>
      <c r="V72" s="7">
        <v>4.7444959603791927</v>
      </c>
      <c r="W72" s="7">
        <v>3.304859613691538</v>
      </c>
      <c r="X72" s="7">
        <v>0</v>
      </c>
      <c r="Y72" s="7">
        <v>0</v>
      </c>
      <c r="Z72"/>
      <c r="AA72"/>
      <c r="AB72"/>
    </row>
    <row r="73" spans="2:28">
      <c r="B73" s="15" t="s">
        <v>502</v>
      </c>
      <c r="C73" s="1" t="s">
        <v>612</v>
      </c>
      <c r="D73" s="13" t="s">
        <v>588</v>
      </c>
      <c r="E73" s="5"/>
      <c r="F73" s="1">
        <v>12.58</v>
      </c>
      <c r="G73" s="1">
        <v>55.86</v>
      </c>
      <c r="H73" s="1">
        <v>2.8364379343162729</v>
      </c>
      <c r="I73" s="5" t="s">
        <v>522</v>
      </c>
      <c r="J73" s="1">
        <v>12.95</v>
      </c>
      <c r="K73" s="1">
        <v>13.727738690286488</v>
      </c>
      <c r="L73" s="1">
        <v>0</v>
      </c>
      <c r="M73" s="1">
        <v>0</v>
      </c>
      <c r="N73" s="1">
        <f t="shared" si="4"/>
        <v>97.954176624602766</v>
      </c>
      <c r="O73" s="7">
        <f t="shared" si="2"/>
        <v>0.7485911778702683</v>
      </c>
      <c r="P73" s="7">
        <f t="shared" si="3"/>
        <v>0.62662724831304539</v>
      </c>
      <c r="Q73" s="8"/>
      <c r="R73" s="7">
        <v>3.8808695694419146</v>
      </c>
      <c r="S73" s="7">
        <v>11.555619637922945</v>
      </c>
      <c r="T73" s="7">
        <v>0.55854916117550213</v>
      </c>
      <c r="U73" s="7">
        <v>0</v>
      </c>
      <c r="V73" s="7">
        <v>5.05024310545482</v>
      </c>
      <c r="W73" s="7">
        <v>3.0091624168084903</v>
      </c>
      <c r="X73" s="7">
        <v>0</v>
      </c>
      <c r="Y73" s="7">
        <v>0</v>
      </c>
      <c r="Z73"/>
      <c r="AA73"/>
      <c r="AB73"/>
    </row>
    <row r="74" spans="2:28">
      <c r="B74" s="15" t="s">
        <v>502</v>
      </c>
      <c r="C74" s="1" t="s">
        <v>612</v>
      </c>
      <c r="D74" s="13" t="s">
        <v>589</v>
      </c>
      <c r="E74" s="5"/>
      <c r="F74" s="1">
        <v>14.17</v>
      </c>
      <c r="G74" s="1">
        <v>55.91</v>
      </c>
      <c r="H74" s="1">
        <v>1.0295932207619736</v>
      </c>
      <c r="I74" s="5" t="s">
        <v>522</v>
      </c>
      <c r="J74" s="1">
        <v>12.83</v>
      </c>
      <c r="K74" s="1">
        <v>14.243559512689446</v>
      </c>
      <c r="L74" s="1">
        <v>0</v>
      </c>
      <c r="M74" s="1">
        <v>0</v>
      </c>
      <c r="N74" s="1">
        <f t="shared" si="4"/>
        <v>98.183152733451408</v>
      </c>
      <c r="O74" s="7">
        <f t="shared" si="2"/>
        <v>0.72571477131575823</v>
      </c>
      <c r="P74" s="7">
        <f t="shared" si="3"/>
        <v>0.61609580476866355</v>
      </c>
      <c r="Q74" s="8"/>
      <c r="R74" s="7">
        <v>4.3332638823286116</v>
      </c>
      <c r="S74" s="7">
        <v>11.465121991804924</v>
      </c>
      <c r="T74" s="7">
        <v>0.20097899687038476</v>
      </c>
      <c r="U74" s="7">
        <v>0</v>
      </c>
      <c r="V74" s="7">
        <v>4.9598215735929294</v>
      </c>
      <c r="W74" s="7">
        <v>3.0905847677638052</v>
      </c>
      <c r="X74" s="7">
        <v>0</v>
      </c>
      <c r="Y74" s="7">
        <v>0</v>
      </c>
      <c r="Z74"/>
      <c r="AA74"/>
      <c r="AB74"/>
    </row>
    <row r="75" spans="2:28">
      <c r="B75" s="15" t="s">
        <v>502</v>
      </c>
      <c r="C75" s="1" t="s">
        <v>612</v>
      </c>
      <c r="D75" s="13" t="s">
        <v>590</v>
      </c>
      <c r="E75" s="5"/>
      <c r="F75" s="1">
        <v>14.09</v>
      </c>
      <c r="G75" s="1">
        <v>54.45</v>
      </c>
      <c r="H75" s="1">
        <v>1.7286258211842698</v>
      </c>
      <c r="I75" s="5" t="s">
        <v>522</v>
      </c>
      <c r="J75" s="1">
        <v>13.2</v>
      </c>
      <c r="K75" s="1">
        <v>13.154561487137261</v>
      </c>
      <c r="L75" s="1">
        <v>0</v>
      </c>
      <c r="M75" s="1">
        <v>0</v>
      </c>
      <c r="N75" s="1">
        <f t="shared" si="4"/>
        <v>96.623187308321533</v>
      </c>
      <c r="O75" s="7">
        <f t="shared" si="2"/>
        <v>0.72155535866779308</v>
      </c>
      <c r="P75" s="7">
        <f t="shared" si="3"/>
        <v>0.64119332451199018</v>
      </c>
      <c r="Q75" s="8"/>
      <c r="R75" s="7">
        <v>4.3595391852575389</v>
      </c>
      <c r="S75" s="7">
        <v>11.297214575200925</v>
      </c>
      <c r="T75" s="7">
        <v>0.34140533358903391</v>
      </c>
      <c r="U75" s="7">
        <v>0</v>
      </c>
      <c r="V75" s="7">
        <v>5.1629466081110049</v>
      </c>
      <c r="W75" s="7">
        <v>2.8891437845026484</v>
      </c>
      <c r="X75" s="7">
        <v>0</v>
      </c>
      <c r="Y75" s="7">
        <v>0</v>
      </c>
      <c r="Z75"/>
      <c r="AA75"/>
      <c r="AB75"/>
    </row>
    <row r="76" spans="2:28">
      <c r="B76" s="15" t="s">
        <v>502</v>
      </c>
      <c r="C76" s="1" t="s">
        <v>612</v>
      </c>
      <c r="D76" s="13" t="s">
        <v>591</v>
      </c>
      <c r="E76" s="5"/>
      <c r="F76" s="1">
        <v>13.61</v>
      </c>
      <c r="G76" s="1">
        <v>55.7</v>
      </c>
      <c r="H76" s="1">
        <v>1.3234298323509901</v>
      </c>
      <c r="I76" s="5" t="s">
        <v>522</v>
      </c>
      <c r="J76" s="1">
        <v>12.9</v>
      </c>
      <c r="K76" s="1">
        <v>13.759161760119991</v>
      </c>
      <c r="L76" s="1">
        <v>0</v>
      </c>
      <c r="M76" s="1">
        <v>0</v>
      </c>
      <c r="N76" s="1">
        <f t="shared" si="4"/>
        <v>97.292591592470998</v>
      </c>
      <c r="O76" s="7">
        <f t="shared" si="2"/>
        <v>0.73293161311901656</v>
      </c>
      <c r="P76" s="7">
        <f t="shared" si="3"/>
        <v>0.62548633551737509</v>
      </c>
      <c r="Q76" s="8"/>
      <c r="R76" s="7">
        <v>4.2031326493790822</v>
      </c>
      <c r="S76" s="7">
        <v>11.534906204512559</v>
      </c>
      <c r="T76" s="7">
        <v>0.26088890170100143</v>
      </c>
      <c r="U76" s="7">
        <v>0</v>
      </c>
      <c r="V76" s="7">
        <v>5.0361515621012582</v>
      </c>
      <c r="W76" s="7">
        <v>3.0154257084646501</v>
      </c>
      <c r="X76" s="7">
        <v>0</v>
      </c>
      <c r="Y76" s="7">
        <v>0</v>
      </c>
      <c r="Z76"/>
      <c r="AA76"/>
      <c r="AB76"/>
    </row>
    <row r="77" spans="2:28">
      <c r="B77" s="15" t="s">
        <v>502</v>
      </c>
      <c r="C77" s="1" t="s">
        <v>612</v>
      </c>
      <c r="D77" s="13" t="s">
        <v>592</v>
      </c>
      <c r="E77" s="5"/>
      <c r="F77" s="1">
        <v>12.41</v>
      </c>
      <c r="G77" s="1">
        <v>57.62</v>
      </c>
      <c r="H77" s="1">
        <v>-1.3895058441970007</v>
      </c>
      <c r="I77" s="5" t="s">
        <v>522</v>
      </c>
      <c r="J77" s="1">
        <v>12.31</v>
      </c>
      <c r="K77" s="1">
        <v>13.660294238015712</v>
      </c>
      <c r="L77" s="1">
        <v>0</v>
      </c>
      <c r="M77" s="1">
        <v>0</v>
      </c>
      <c r="N77" s="1">
        <f t="shared" si="4"/>
        <v>94.610788393818709</v>
      </c>
      <c r="O77" s="7">
        <f t="shared" si="2"/>
        <v>0.75689653728291417</v>
      </c>
      <c r="P77" s="7">
        <f t="shared" si="3"/>
        <v>0.61615242016535154</v>
      </c>
      <c r="Q77" s="8"/>
      <c r="R77" s="7">
        <v>3.9581256648866097</v>
      </c>
      <c r="S77" s="7">
        <v>12.323525039089244</v>
      </c>
      <c r="T77" s="7">
        <v>-0.28289019021102463</v>
      </c>
      <c r="U77" s="7">
        <v>0</v>
      </c>
      <c r="V77" s="7">
        <v>4.96329352661468</v>
      </c>
      <c r="W77" s="7">
        <v>3.0920079932312112</v>
      </c>
      <c r="X77" s="7">
        <v>0</v>
      </c>
      <c r="Y77" s="7">
        <v>0</v>
      </c>
      <c r="Z77"/>
      <c r="AA77"/>
      <c r="AB77"/>
    </row>
    <row r="78" spans="2:28">
      <c r="B78" s="15" t="s">
        <v>502</v>
      </c>
      <c r="C78" s="1" t="s">
        <v>612</v>
      </c>
      <c r="D78" s="13" t="s">
        <v>593</v>
      </c>
      <c r="E78" s="5"/>
      <c r="F78" s="1">
        <v>10.92</v>
      </c>
      <c r="G78" s="1">
        <v>57.47</v>
      </c>
      <c r="H78" s="1">
        <v>2.4154449606204769</v>
      </c>
      <c r="I78" s="5" t="s">
        <v>522</v>
      </c>
      <c r="J78" s="1">
        <v>13.27</v>
      </c>
      <c r="K78" s="1">
        <v>12.55655328214676</v>
      </c>
      <c r="L78" s="1">
        <v>0</v>
      </c>
      <c r="M78" s="1">
        <v>0</v>
      </c>
      <c r="N78" s="1">
        <f t="shared" si="4"/>
        <v>96.631998242767239</v>
      </c>
      <c r="O78" s="7">
        <f t="shared" si="2"/>
        <v>0.77920498555692286</v>
      </c>
      <c r="P78" s="7">
        <f t="shared" si="3"/>
        <v>0.65287007792467078</v>
      </c>
      <c r="Q78" s="8"/>
      <c r="R78" s="7">
        <v>3.4251234653696314</v>
      </c>
      <c r="S78" s="7">
        <v>12.087561338718906</v>
      </c>
      <c r="T78" s="7">
        <v>0.4836046318463571</v>
      </c>
      <c r="U78" s="7">
        <v>0</v>
      </c>
      <c r="V78" s="7">
        <v>5.2616096548278639</v>
      </c>
      <c r="W78" s="7">
        <v>2.797589001592959</v>
      </c>
      <c r="X78" s="7">
        <v>0</v>
      </c>
      <c r="Y78" s="7">
        <v>0</v>
      </c>
      <c r="Z78"/>
      <c r="AA78"/>
      <c r="AB78"/>
    </row>
    <row r="79" spans="2:28">
      <c r="B79" s="15" t="s">
        <v>502</v>
      </c>
      <c r="C79" s="1" t="s">
        <v>612</v>
      </c>
      <c r="D79" s="13" t="s">
        <v>594</v>
      </c>
      <c r="E79" s="5"/>
      <c r="F79" s="1">
        <v>16.59</v>
      </c>
      <c r="G79" s="1">
        <v>51.44</v>
      </c>
      <c r="H79" s="1">
        <v>1.7765586393361039</v>
      </c>
      <c r="I79" s="5" t="s">
        <v>522</v>
      </c>
      <c r="J79" s="1">
        <v>14.06</v>
      </c>
      <c r="K79" s="1">
        <v>11.971430955087051</v>
      </c>
      <c r="L79" s="1">
        <v>0</v>
      </c>
      <c r="M79" s="1">
        <v>0</v>
      </c>
      <c r="N79" s="1">
        <f t="shared" si="4"/>
        <v>95.837989594423163</v>
      </c>
      <c r="O79" s="7">
        <f t="shared" si="2"/>
        <v>0.67524143728865516</v>
      </c>
      <c r="P79" s="7">
        <f t="shared" si="3"/>
        <v>0.67651791939279515</v>
      </c>
      <c r="Q79" s="8"/>
      <c r="R79" s="7">
        <v>5.0826871603041299</v>
      </c>
      <c r="S79" s="7">
        <v>10.567976883377375</v>
      </c>
      <c r="T79" s="7">
        <v>0.34742914990634582</v>
      </c>
      <c r="U79" s="7">
        <v>0</v>
      </c>
      <c r="V79" s="7">
        <v>5.4453578391007316</v>
      </c>
      <c r="W79" s="7">
        <v>2.6037383976821493</v>
      </c>
      <c r="X79" s="7">
        <v>0</v>
      </c>
      <c r="Y79" s="7">
        <v>0</v>
      </c>
      <c r="Z79"/>
      <c r="AA79"/>
      <c r="AB79"/>
    </row>
    <row r="80" spans="2:28">
      <c r="B80" s="15" t="s">
        <v>502</v>
      </c>
      <c r="C80" s="1" t="s">
        <v>612</v>
      </c>
      <c r="D80" s="13" t="s">
        <v>595</v>
      </c>
      <c r="E80" s="5"/>
      <c r="F80" s="1">
        <v>17.05</v>
      </c>
      <c r="G80" s="1">
        <v>51.01</v>
      </c>
      <c r="H80" s="1">
        <v>2.0131810861781934</v>
      </c>
      <c r="I80" s="5" t="s">
        <v>522</v>
      </c>
      <c r="J80" s="1">
        <v>14.6</v>
      </c>
      <c r="K80" s="1">
        <v>11.2385152029818</v>
      </c>
      <c r="L80" s="1">
        <v>0</v>
      </c>
      <c r="M80" s="1">
        <v>0</v>
      </c>
      <c r="N80" s="1">
        <f t="shared" si="4"/>
        <v>95.911696289159991</v>
      </c>
      <c r="O80" s="7">
        <f t="shared" si="2"/>
        <v>0.66735444924321663</v>
      </c>
      <c r="P80" s="7">
        <f t="shared" si="3"/>
        <v>0.6981316590405009</v>
      </c>
      <c r="Q80" s="8"/>
      <c r="R80" s="7">
        <v>5.1913679551581442</v>
      </c>
      <c r="S80" s="7">
        <v>10.414937144511915</v>
      </c>
      <c r="T80" s="7">
        <v>0.39127309291516266</v>
      </c>
      <c r="U80" s="7">
        <v>0</v>
      </c>
      <c r="V80" s="7">
        <v>5.6195869411953554</v>
      </c>
      <c r="W80" s="7">
        <v>2.4298788986991009</v>
      </c>
      <c r="X80" s="7">
        <v>0</v>
      </c>
      <c r="Y80" s="7">
        <v>0</v>
      </c>
      <c r="Z80"/>
      <c r="AA80"/>
      <c r="AB80"/>
    </row>
    <row r="81" spans="2:28">
      <c r="B81" s="15" t="s">
        <v>502</v>
      </c>
      <c r="C81" s="1" t="s">
        <v>612</v>
      </c>
      <c r="D81" s="13" t="s">
        <v>596</v>
      </c>
      <c r="E81" s="5"/>
      <c r="F81" s="1">
        <v>9.18</v>
      </c>
      <c r="G81" s="1">
        <v>53.55</v>
      </c>
      <c r="H81" s="1">
        <v>3.7656979836734763</v>
      </c>
      <c r="I81" s="5" t="s">
        <v>522</v>
      </c>
      <c r="J81" s="1">
        <v>12.36</v>
      </c>
      <c r="K81" s="1">
        <v>11.73157920943094</v>
      </c>
      <c r="L81" s="1">
        <v>0</v>
      </c>
      <c r="M81" s="1">
        <v>0</v>
      </c>
      <c r="N81" s="1">
        <f t="shared" si="4"/>
        <v>90.587277193104399</v>
      </c>
      <c r="O81" s="7">
        <f t="shared" si="2"/>
        <v>0.79640269463082747</v>
      </c>
      <c r="P81" s="7">
        <f t="shared" si="3"/>
        <v>0.65163218376786058</v>
      </c>
      <c r="Q81" s="8"/>
      <c r="R81" s="7">
        <v>3.0906540536968286</v>
      </c>
      <c r="S81" s="7">
        <v>12.089576588809491</v>
      </c>
      <c r="T81" s="7">
        <v>0.80926901687670305</v>
      </c>
      <c r="U81" s="7">
        <v>0</v>
      </c>
      <c r="V81" s="7">
        <v>5.260418489678492</v>
      </c>
      <c r="W81" s="7">
        <v>2.8122621125314189</v>
      </c>
      <c r="X81" s="7">
        <v>0</v>
      </c>
      <c r="Y81" s="7">
        <v>0</v>
      </c>
      <c r="Z81"/>
      <c r="AA81"/>
      <c r="AB81"/>
    </row>
    <row r="82" spans="2:28">
      <c r="B82" s="15" t="s">
        <v>502</v>
      </c>
      <c r="C82" s="1" t="s">
        <v>612</v>
      </c>
      <c r="D82" s="13" t="s">
        <v>597</v>
      </c>
      <c r="E82" s="5"/>
      <c r="F82" s="1">
        <v>10.43</v>
      </c>
      <c r="G82" s="1">
        <v>55.06</v>
      </c>
      <c r="H82" s="1">
        <v>3.8119757857233423</v>
      </c>
      <c r="I82" s="5" t="s">
        <v>522</v>
      </c>
      <c r="J82" s="1">
        <v>13.04</v>
      </c>
      <c r="K82" s="1">
        <v>12.139937880974049</v>
      </c>
      <c r="L82" s="1">
        <v>0</v>
      </c>
      <c r="M82" s="1">
        <v>0</v>
      </c>
      <c r="N82" s="1">
        <f t="shared" si="4"/>
        <v>94.481913666697395</v>
      </c>
      <c r="O82" s="7">
        <f t="shared" si="2"/>
        <v>0.77973273171690594</v>
      </c>
      <c r="P82" s="7">
        <f t="shared" si="3"/>
        <v>0.65605582078755498</v>
      </c>
      <c r="Q82" s="8"/>
      <c r="R82" s="7">
        <v>3.3499751172279733</v>
      </c>
      <c r="S82" s="7">
        <v>11.858708148968823</v>
      </c>
      <c r="T82" s="7">
        <v>0.78153263734698719</v>
      </c>
      <c r="U82" s="7">
        <v>0</v>
      </c>
      <c r="V82" s="7">
        <v>5.2945490288987989</v>
      </c>
      <c r="W82" s="7">
        <v>2.7757231356603325</v>
      </c>
      <c r="X82" s="7">
        <v>0</v>
      </c>
      <c r="Y82" s="7">
        <v>0</v>
      </c>
      <c r="Z82"/>
      <c r="AA82"/>
      <c r="AB82"/>
    </row>
    <row r="83" spans="2:28">
      <c r="B83" s="15" t="s">
        <v>502</v>
      </c>
      <c r="C83" s="1" t="s">
        <v>612</v>
      </c>
      <c r="D83" s="13" t="s">
        <v>598</v>
      </c>
      <c r="E83" s="5"/>
      <c r="F83" s="1">
        <v>13.05</v>
      </c>
      <c r="G83" s="1">
        <v>57.8</v>
      </c>
      <c r="H83" s="1">
        <v>2.1022642144161092</v>
      </c>
      <c r="I83" s="5" t="s">
        <v>522</v>
      </c>
      <c r="J83" s="1">
        <v>12.77</v>
      </c>
      <c r="K83" s="1">
        <v>14.958357122031343</v>
      </c>
      <c r="L83" s="1">
        <v>0</v>
      </c>
      <c r="M83" s="1">
        <v>0</v>
      </c>
      <c r="N83" s="1">
        <f t="shared" si="4"/>
        <v>100.68062133644744</v>
      </c>
      <c r="O83" s="7">
        <f t="shared" si="2"/>
        <v>0.7481129046204078</v>
      </c>
      <c r="P83" s="7">
        <f t="shared" si="3"/>
        <v>0.60318616992357776</v>
      </c>
      <c r="Q83" s="8"/>
      <c r="R83" s="7">
        <v>3.9278077296283285</v>
      </c>
      <c r="S83" s="7">
        <v>11.665717312649635</v>
      </c>
      <c r="T83" s="7">
        <v>0.40389336567117212</v>
      </c>
      <c r="U83" s="7">
        <v>0</v>
      </c>
      <c r="V83" s="7">
        <v>4.8587518186572947</v>
      </c>
      <c r="W83" s="7">
        <v>3.196392780020898</v>
      </c>
      <c r="X83" s="7">
        <v>0</v>
      </c>
      <c r="Y83" s="7">
        <v>0</v>
      </c>
      <c r="Z83"/>
      <c r="AA83"/>
      <c r="AB83"/>
    </row>
    <row r="84" spans="2:28">
      <c r="B84" s="15" t="s">
        <v>502</v>
      </c>
      <c r="C84" s="1" t="s">
        <v>612</v>
      </c>
      <c r="D84" s="13" t="s">
        <v>599</v>
      </c>
      <c r="E84" s="5"/>
      <c r="F84" s="1">
        <v>13.06</v>
      </c>
      <c r="G84" s="1">
        <v>52.95</v>
      </c>
      <c r="H84" s="1">
        <v>4.0010875482091564</v>
      </c>
      <c r="I84" s="5" t="s">
        <v>522</v>
      </c>
      <c r="J84" s="1">
        <v>12.27</v>
      </c>
      <c r="K84" s="1">
        <v>14.44977281980178</v>
      </c>
      <c r="L84" s="1">
        <v>0</v>
      </c>
      <c r="M84" s="1">
        <v>0</v>
      </c>
      <c r="N84" s="1">
        <f t="shared" si="4"/>
        <v>96.730860368010937</v>
      </c>
      <c r="O84" s="7">
        <f t="shared" si="2"/>
        <v>0.73109126646214739</v>
      </c>
      <c r="P84" s="7">
        <f t="shared" si="3"/>
        <v>0.60134363594645246</v>
      </c>
      <c r="Q84" s="8"/>
      <c r="R84" s="7">
        <v>4.0849723082663019</v>
      </c>
      <c r="S84" s="7">
        <v>11.105952339375483</v>
      </c>
      <c r="T84" s="7">
        <v>0.79884718164268342</v>
      </c>
      <c r="U84" s="7">
        <v>0</v>
      </c>
      <c r="V84" s="7">
        <v>4.8515958150970073</v>
      </c>
      <c r="W84" s="7">
        <v>3.2163299516089108</v>
      </c>
      <c r="X84" s="7">
        <v>0</v>
      </c>
      <c r="Y84" s="7">
        <v>0</v>
      </c>
      <c r="Z84"/>
      <c r="AA84"/>
      <c r="AB84"/>
    </row>
    <row r="85" spans="2:28">
      <c r="B85" s="15" t="s">
        <v>502</v>
      </c>
      <c r="C85" s="1" t="s">
        <v>612</v>
      </c>
      <c r="D85" s="13" t="s">
        <v>600</v>
      </c>
      <c r="E85" s="5"/>
      <c r="F85" s="1">
        <v>14.66</v>
      </c>
      <c r="G85" s="1">
        <v>53.03</v>
      </c>
      <c r="H85" s="1">
        <v>3.6369262748526947</v>
      </c>
      <c r="I85" s="5" t="s">
        <v>522</v>
      </c>
      <c r="J85" s="1">
        <v>14.79</v>
      </c>
      <c r="K85" s="1">
        <v>10.947449557317897</v>
      </c>
      <c r="L85" s="1">
        <v>0</v>
      </c>
      <c r="M85" s="1">
        <v>0</v>
      </c>
      <c r="N85" s="1">
        <f t="shared" si="4"/>
        <v>97.064375832170583</v>
      </c>
      <c r="O85" s="7">
        <f t="shared" si="2"/>
        <v>0.70808622562597956</v>
      </c>
      <c r="P85" s="7">
        <f t="shared" si="3"/>
        <v>0.70583603545732621</v>
      </c>
      <c r="Q85" s="8"/>
      <c r="R85" s="7">
        <v>4.4620257326416493</v>
      </c>
      <c r="S85" s="7">
        <v>10.823397992943111</v>
      </c>
      <c r="T85" s="7">
        <v>0.7065978486034038</v>
      </c>
      <c r="U85" s="7">
        <v>0</v>
      </c>
      <c r="V85" s="7">
        <v>5.6906304628739131</v>
      </c>
      <c r="W85" s="7">
        <v>2.3716250426654608</v>
      </c>
      <c r="X85" s="7">
        <v>0</v>
      </c>
      <c r="Y85" s="7">
        <v>0</v>
      </c>
      <c r="Z85"/>
      <c r="AA85"/>
      <c r="AB85"/>
    </row>
    <row r="86" spans="2:28">
      <c r="B86" s="15" t="s">
        <v>502</v>
      </c>
      <c r="C86" s="1" t="s">
        <v>612</v>
      </c>
      <c r="D86" s="13" t="s">
        <v>601</v>
      </c>
      <c r="E86" s="5"/>
      <c r="F86" s="1">
        <v>14.78</v>
      </c>
      <c r="G86" s="1">
        <v>53.44</v>
      </c>
      <c r="H86" s="1">
        <v>2.4524188576106458</v>
      </c>
      <c r="I86" s="5" t="s">
        <v>522</v>
      </c>
      <c r="J86" s="1">
        <v>14.51</v>
      </c>
      <c r="K86" s="1">
        <v>11.163283720484348</v>
      </c>
      <c r="L86" s="1">
        <v>0</v>
      </c>
      <c r="M86" s="1">
        <v>0</v>
      </c>
      <c r="N86" s="1">
        <f t="shared" si="4"/>
        <v>96.345702578095</v>
      </c>
      <c r="O86" s="7">
        <f t="shared" si="2"/>
        <v>0.70799310242399238</v>
      </c>
      <c r="P86" s="7">
        <f t="shared" si="3"/>
        <v>0.69813834876725467</v>
      </c>
      <c r="Q86" s="8"/>
      <c r="R86" s="7">
        <v>4.5309111336453931</v>
      </c>
      <c r="S86" s="7">
        <v>10.985541290106083</v>
      </c>
      <c r="T86" s="7">
        <v>0.47989416595953366</v>
      </c>
      <c r="U86" s="7">
        <v>0</v>
      </c>
      <c r="V86" s="7">
        <v>5.6230589022469282</v>
      </c>
      <c r="W86" s="7">
        <v>2.4313029762774425</v>
      </c>
      <c r="X86" s="7">
        <v>0</v>
      </c>
      <c r="Y86" s="7">
        <v>0</v>
      </c>
      <c r="Z86"/>
      <c r="AA86"/>
      <c r="AB86"/>
    </row>
    <row r="87" spans="2:28">
      <c r="B87" s="15" t="s">
        <v>502</v>
      </c>
      <c r="C87" s="1" t="s">
        <v>612</v>
      </c>
      <c r="D87" s="13" t="s">
        <v>602</v>
      </c>
      <c r="E87" s="5"/>
      <c r="F87" s="1">
        <v>13.6</v>
      </c>
      <c r="G87" s="1">
        <v>54.6</v>
      </c>
      <c r="H87" s="1">
        <v>3.2174466700980813</v>
      </c>
      <c r="I87" s="5" t="s">
        <v>522</v>
      </c>
      <c r="J87" s="1">
        <v>15.28</v>
      </c>
      <c r="K87" s="1">
        <v>9.8749024014208224</v>
      </c>
      <c r="L87" s="1">
        <v>0</v>
      </c>
      <c r="M87" s="1">
        <v>0</v>
      </c>
      <c r="N87" s="1">
        <f t="shared" si="4"/>
        <v>96.572349071518914</v>
      </c>
      <c r="O87" s="7">
        <f t="shared" si="2"/>
        <v>0.72915436327422289</v>
      </c>
      <c r="P87" s="7">
        <f t="shared" si="3"/>
        <v>0.73328970862012199</v>
      </c>
      <c r="Q87" s="8"/>
      <c r="R87" s="7">
        <v>4.1616110164194948</v>
      </c>
      <c r="S87" s="7">
        <v>11.203639340679661</v>
      </c>
      <c r="T87" s="7">
        <v>0.62845421932016987</v>
      </c>
      <c r="U87" s="7">
        <v>0</v>
      </c>
      <c r="V87" s="7">
        <v>5.9107152894225932</v>
      </c>
      <c r="W87" s="7">
        <v>2.1498305220618783</v>
      </c>
      <c r="X87" s="7">
        <v>0</v>
      </c>
      <c r="Y87" s="7">
        <v>0</v>
      </c>
      <c r="Z87"/>
      <c r="AA87"/>
      <c r="AB87"/>
    </row>
    <row r="88" spans="2:28">
      <c r="B88" s="15" t="s">
        <v>502</v>
      </c>
      <c r="C88" s="1" t="s">
        <v>612</v>
      </c>
      <c r="D88" s="13" t="s">
        <v>603</v>
      </c>
      <c r="E88" s="5"/>
      <c r="F88" s="1">
        <v>6.97</v>
      </c>
      <c r="G88" s="1">
        <v>63.36</v>
      </c>
      <c r="H88" s="1">
        <v>1.5404351035317643</v>
      </c>
      <c r="I88" s="5" t="s">
        <v>522</v>
      </c>
      <c r="J88" s="1">
        <v>13.28</v>
      </c>
      <c r="K88" s="1">
        <v>12.153897780979872</v>
      </c>
      <c r="L88" s="1">
        <v>0</v>
      </c>
      <c r="M88" s="1">
        <v>0</v>
      </c>
      <c r="N88" s="1">
        <f t="shared" si="4"/>
        <v>97.304332884511638</v>
      </c>
      <c r="O88" s="7">
        <f t="shared" si="2"/>
        <v>0.85907033184208681</v>
      </c>
      <c r="P88" s="7">
        <f t="shared" si="3"/>
        <v>0.6605584571883909</v>
      </c>
      <c r="Q88" s="8"/>
      <c r="R88" s="7">
        <v>2.2107058786077527</v>
      </c>
      <c r="S88" s="7">
        <v>13.47588380476987</v>
      </c>
      <c r="T88" s="7">
        <v>0.31187553495729947</v>
      </c>
      <c r="U88" s="7">
        <v>0</v>
      </c>
      <c r="V88" s="7">
        <v>5.3246415058350314</v>
      </c>
      <c r="W88" s="7">
        <v>2.7361765003394729</v>
      </c>
      <c r="X88" s="7">
        <v>0</v>
      </c>
      <c r="Y88" s="7">
        <v>0</v>
      </c>
      <c r="Z88"/>
      <c r="AA88"/>
      <c r="AB88"/>
    </row>
    <row r="89" spans="2:28">
      <c r="B89" s="15" t="s">
        <v>502</v>
      </c>
      <c r="C89" s="1" t="s">
        <v>612</v>
      </c>
      <c r="D89" s="13" t="s">
        <v>604</v>
      </c>
      <c r="E89" s="5"/>
      <c r="F89" s="1">
        <v>8.17</v>
      </c>
      <c r="G89" s="1">
        <v>63.46</v>
      </c>
      <c r="H89" s="1">
        <v>1.6179223931360116</v>
      </c>
      <c r="I89" s="5" t="s">
        <v>522</v>
      </c>
      <c r="J89" s="1">
        <v>13.79</v>
      </c>
      <c r="K89" s="1">
        <v>12.17417377649565</v>
      </c>
      <c r="L89" s="1">
        <v>0</v>
      </c>
      <c r="M89" s="1">
        <v>0</v>
      </c>
      <c r="N89" s="1">
        <f t="shared" si="4"/>
        <v>99.21209616963165</v>
      </c>
      <c r="O89" s="7">
        <f t="shared" si="2"/>
        <v>0.83893337459670891</v>
      </c>
      <c r="P89" s="7">
        <f t="shared" si="3"/>
        <v>0.6685779983085598</v>
      </c>
      <c r="Q89" s="8"/>
      <c r="R89" s="7">
        <v>2.525389644113182</v>
      </c>
      <c r="S89" s="7">
        <v>13.15377193135234</v>
      </c>
      <c r="T89" s="7">
        <v>0.3192300293054548</v>
      </c>
      <c r="U89" s="7">
        <v>0</v>
      </c>
      <c r="V89" s="7">
        <v>5.3884606414066596</v>
      </c>
      <c r="W89" s="7">
        <v>2.6711235133800133</v>
      </c>
      <c r="X89" s="7">
        <v>0</v>
      </c>
      <c r="Y89" s="7">
        <v>0</v>
      </c>
      <c r="Z89"/>
      <c r="AA89"/>
      <c r="AB89"/>
    </row>
    <row r="90" spans="2:28">
      <c r="B90" s="15" t="s">
        <v>502</v>
      </c>
      <c r="C90" s="1" t="s">
        <v>612</v>
      </c>
      <c r="D90" s="13" t="s">
        <v>605</v>
      </c>
      <c r="E90" s="5"/>
      <c r="F90" s="1">
        <v>9.1</v>
      </c>
      <c r="G90" s="1">
        <v>63.54</v>
      </c>
      <c r="H90" s="1">
        <v>1.4796834317784375</v>
      </c>
      <c r="I90" s="5" t="s">
        <v>522</v>
      </c>
      <c r="J90" s="1">
        <v>14.73</v>
      </c>
      <c r="K90" s="1">
        <v>11.128562873221281</v>
      </c>
      <c r="L90" s="1">
        <v>0</v>
      </c>
      <c r="M90" s="1">
        <v>0</v>
      </c>
      <c r="N90" s="1">
        <f t="shared" si="4"/>
        <v>99.978246304999729</v>
      </c>
      <c r="O90" s="7">
        <f t="shared" si="2"/>
        <v>0.82401174579770098</v>
      </c>
      <c r="P90" s="7">
        <f t="shared" si="3"/>
        <v>0.70215174457681639</v>
      </c>
      <c r="Q90" s="8"/>
      <c r="R90" s="7">
        <v>2.7650757907622143</v>
      </c>
      <c r="S90" s="7">
        <v>12.946630671100586</v>
      </c>
      <c r="T90" s="7">
        <v>0.2869948949476312</v>
      </c>
      <c r="U90" s="7">
        <v>0</v>
      </c>
      <c r="V90" s="7">
        <v>5.6579942855571934</v>
      </c>
      <c r="W90" s="7">
        <v>2.4000847967175933</v>
      </c>
      <c r="X90" s="7">
        <v>0</v>
      </c>
      <c r="Y90" s="7">
        <v>0</v>
      </c>
      <c r="Z90"/>
      <c r="AA90"/>
      <c r="AB90"/>
    </row>
    <row r="91" spans="2:28">
      <c r="B91" s="15" t="s">
        <v>502</v>
      </c>
      <c r="C91" s="1" t="s">
        <v>612</v>
      </c>
      <c r="D91" s="13" t="s">
        <v>606</v>
      </c>
      <c r="E91" s="5"/>
      <c r="F91" s="1">
        <v>12.83</v>
      </c>
      <c r="G91" s="1">
        <v>56.82</v>
      </c>
      <c r="H91" s="1">
        <v>3.6068716425810554</v>
      </c>
      <c r="I91" s="5" t="s">
        <v>522</v>
      </c>
      <c r="J91" s="1">
        <v>15.09</v>
      </c>
      <c r="K91" s="1">
        <v>10.914493080532887</v>
      </c>
      <c r="L91" s="1">
        <v>0</v>
      </c>
      <c r="M91" s="1">
        <v>0</v>
      </c>
      <c r="N91" s="1">
        <f t="shared" si="4"/>
        <v>99.261364723113957</v>
      </c>
      <c r="O91" s="7">
        <f t="shared" si="2"/>
        <v>0.7480943533603247</v>
      </c>
      <c r="P91" s="7">
        <f t="shared" si="3"/>
        <v>0.71062673560036127</v>
      </c>
      <c r="Q91" s="8"/>
      <c r="R91" s="7">
        <v>3.8543323825805742</v>
      </c>
      <c r="S91" s="7">
        <v>11.446366248021363</v>
      </c>
      <c r="T91" s="7">
        <v>0.69166039431615967</v>
      </c>
      <c r="U91" s="7">
        <v>0</v>
      </c>
      <c r="V91" s="7">
        <v>5.7306760298759372</v>
      </c>
      <c r="W91" s="7">
        <v>2.3335801299130274</v>
      </c>
      <c r="X91" s="7">
        <v>0</v>
      </c>
      <c r="Y91" s="7">
        <v>0</v>
      </c>
      <c r="Z91"/>
      <c r="AA91"/>
      <c r="AB91"/>
    </row>
    <row r="92" spans="2:28">
      <c r="B92" s="15" t="s">
        <v>502</v>
      </c>
      <c r="C92" s="1" t="s">
        <v>612</v>
      </c>
      <c r="D92" s="13" t="s">
        <v>607</v>
      </c>
      <c r="E92" s="5"/>
      <c r="F92" s="1">
        <v>11.9</v>
      </c>
      <c r="G92" s="1">
        <v>55.43</v>
      </c>
      <c r="H92" s="1">
        <v>2.9003097314233632</v>
      </c>
      <c r="I92" s="5" t="s">
        <v>522</v>
      </c>
      <c r="J92" s="1">
        <v>13.94</v>
      </c>
      <c r="K92" s="1">
        <v>11.310266071349169</v>
      </c>
      <c r="L92" s="1">
        <v>0</v>
      </c>
      <c r="M92" s="1">
        <v>0</v>
      </c>
      <c r="N92" s="1">
        <f t="shared" si="4"/>
        <v>95.480575802772535</v>
      </c>
      <c r="O92" s="7">
        <f t="shared" si="2"/>
        <v>0.75748770150652867</v>
      </c>
      <c r="P92" s="7">
        <f t="shared" si="3"/>
        <v>0.68668591802553303</v>
      </c>
      <c r="Q92" s="8"/>
      <c r="R92" s="7">
        <v>3.7378670165571952</v>
      </c>
      <c r="S92" s="7">
        <v>11.675235905552228</v>
      </c>
      <c r="T92" s="7">
        <v>0.58151507507749622</v>
      </c>
      <c r="U92" s="7">
        <v>0</v>
      </c>
      <c r="V92" s="7">
        <v>5.5352057505603236</v>
      </c>
      <c r="W92" s="7">
        <v>2.5255475068765176</v>
      </c>
      <c r="X92" s="7">
        <v>0</v>
      </c>
      <c r="Y92" s="7">
        <v>0</v>
      </c>
      <c r="Z92"/>
      <c r="AA92"/>
      <c r="AB92"/>
    </row>
    <row r="93" spans="2:28">
      <c r="B93" s="15" t="s">
        <v>502</v>
      </c>
      <c r="C93" s="1" t="s">
        <v>612</v>
      </c>
      <c r="D93" s="13" t="s">
        <v>608</v>
      </c>
      <c r="E93" s="5"/>
      <c r="F93" s="1">
        <v>18.75</v>
      </c>
      <c r="G93" s="1">
        <v>50.45</v>
      </c>
      <c r="H93" s="1">
        <v>3.1871753176553526</v>
      </c>
      <c r="I93" s="5" t="s">
        <v>522</v>
      </c>
      <c r="J93" s="1">
        <v>15.61</v>
      </c>
      <c r="K93" s="1">
        <v>10.922140932078435</v>
      </c>
      <c r="L93" s="1">
        <v>0</v>
      </c>
      <c r="M93" s="1">
        <v>0</v>
      </c>
      <c r="N93" s="1">
        <f t="shared" si="4"/>
        <v>98.919316249733797</v>
      </c>
      <c r="O93" s="7">
        <f t="shared" si="2"/>
        <v>0.64340215642001852</v>
      </c>
      <c r="P93" s="7">
        <f t="shared" si="3"/>
        <v>0.71755954065441108</v>
      </c>
      <c r="Q93" s="8"/>
      <c r="R93" s="7">
        <v>5.491087779577482</v>
      </c>
      <c r="S93" s="7">
        <v>9.9074567669934606</v>
      </c>
      <c r="T93" s="7">
        <v>0.59580313057811274</v>
      </c>
      <c r="U93" s="7">
        <v>0</v>
      </c>
      <c r="V93" s="7">
        <v>5.779019068508271</v>
      </c>
      <c r="W93" s="7">
        <v>2.2746945832366863</v>
      </c>
      <c r="X93" s="7">
        <v>0</v>
      </c>
      <c r="Y93" s="7">
        <v>0</v>
      </c>
      <c r="Z93"/>
      <c r="AA93"/>
      <c r="AB93"/>
    </row>
    <row r="94" spans="2:28">
      <c r="B94" s="15" t="s">
        <v>502</v>
      </c>
      <c r="C94" s="1" t="s">
        <v>612</v>
      </c>
      <c r="D94" s="13" t="s">
        <v>609</v>
      </c>
      <c r="E94" s="5"/>
      <c r="F94" s="1">
        <v>17.75</v>
      </c>
      <c r="G94" s="1">
        <v>50.14</v>
      </c>
      <c r="H94" s="1">
        <v>2.3147490455645894</v>
      </c>
      <c r="I94" s="5" t="s">
        <v>522</v>
      </c>
      <c r="J94" s="1">
        <v>14.81</v>
      </c>
      <c r="K94" s="1">
        <v>10.547160689745578</v>
      </c>
      <c r="L94" s="1">
        <v>0</v>
      </c>
      <c r="M94" s="1">
        <v>0</v>
      </c>
      <c r="N94" s="1">
        <f t="shared" si="4"/>
        <v>95.561909735310181</v>
      </c>
      <c r="O94" s="7">
        <f t="shared" si="2"/>
        <v>0.65448348068267437</v>
      </c>
      <c r="P94" s="7">
        <f t="shared" si="3"/>
        <v>0.71418353854148031</v>
      </c>
      <c r="Q94" s="8"/>
      <c r="R94" s="7">
        <v>5.372642940128447</v>
      </c>
      <c r="S94" s="7">
        <v>10.176954951004975</v>
      </c>
      <c r="T94" s="7">
        <v>0.44723238918420605</v>
      </c>
      <c r="U94" s="7">
        <v>0</v>
      </c>
      <c r="V94" s="7">
        <v>5.6668118067434019</v>
      </c>
      <c r="W94" s="7">
        <v>2.2678597460569847</v>
      </c>
      <c r="X94" s="7">
        <v>0</v>
      </c>
      <c r="Y94" s="7">
        <v>0</v>
      </c>
      <c r="Z94"/>
      <c r="AA94"/>
      <c r="AB94"/>
    </row>
    <row r="95" spans="2:28">
      <c r="B95" s="15" t="s">
        <v>502</v>
      </c>
      <c r="C95" s="1" t="s">
        <v>612</v>
      </c>
      <c r="D95" s="13" t="s">
        <v>610</v>
      </c>
      <c r="E95" s="5"/>
      <c r="F95" s="1">
        <v>8.35</v>
      </c>
      <c r="G95" s="1">
        <v>62.15</v>
      </c>
      <c r="H95" s="1">
        <v>0.48036014246658171</v>
      </c>
      <c r="I95" s="5" t="s">
        <v>522</v>
      </c>
      <c r="J95" s="1">
        <v>12.29</v>
      </c>
      <c r="K95" s="1">
        <v>13.827766108500638</v>
      </c>
      <c r="L95" s="1">
        <v>0</v>
      </c>
      <c r="M95" s="1">
        <v>0</v>
      </c>
      <c r="N95" s="1">
        <f t="shared" si="4"/>
        <v>97.098126250967226</v>
      </c>
      <c r="O95" s="7">
        <f t="shared" si="2"/>
        <v>0.83308647618165987</v>
      </c>
      <c r="P95" s="7">
        <f t="shared" si="3"/>
        <v>0.61296498041476744</v>
      </c>
      <c r="Q95" s="8"/>
      <c r="R95" s="7">
        <v>2.6543223578613633</v>
      </c>
      <c r="S95" s="7">
        <v>13.24805809125184</v>
      </c>
      <c r="T95" s="7">
        <v>9.7470651250617601E-2</v>
      </c>
      <c r="U95" s="7">
        <v>0</v>
      </c>
      <c r="V95" s="7">
        <v>4.9387061057366815</v>
      </c>
      <c r="W95" s="7">
        <v>3.1183709925257164</v>
      </c>
      <c r="X95" s="7">
        <v>0</v>
      </c>
      <c r="Y95" s="7">
        <v>0</v>
      </c>
      <c r="Z95"/>
      <c r="AA95"/>
      <c r="AB95"/>
    </row>
    <row r="96" spans="2:28">
      <c r="B96" s="15" t="s">
        <v>502</v>
      </c>
      <c r="C96" s="1" t="s">
        <v>612</v>
      </c>
      <c r="D96" s="13" t="s">
        <v>611</v>
      </c>
      <c r="E96" s="5"/>
      <c r="F96" s="1">
        <v>8.4499999999999993</v>
      </c>
      <c r="G96" s="1">
        <v>62.56</v>
      </c>
      <c r="H96" s="1">
        <v>1.3414860226465291</v>
      </c>
      <c r="I96" s="5" t="s">
        <v>522</v>
      </c>
      <c r="J96" s="1">
        <v>12.91</v>
      </c>
      <c r="K96" s="1">
        <v>13.382914580749491</v>
      </c>
      <c r="L96" s="1">
        <v>0</v>
      </c>
      <c r="M96" s="1">
        <v>0</v>
      </c>
      <c r="N96" s="1">
        <f t="shared" si="4"/>
        <v>98.644400603396022</v>
      </c>
      <c r="O96" s="7">
        <f t="shared" si="2"/>
        <v>0.83234405761238861</v>
      </c>
      <c r="P96" s="7">
        <f t="shared" si="3"/>
        <v>0.63213295003811665</v>
      </c>
      <c r="Q96" s="8"/>
      <c r="R96" s="7">
        <v>2.6374958505512303</v>
      </c>
      <c r="S96" s="7">
        <v>13.094101926361946</v>
      </c>
      <c r="T96" s="7">
        <v>0.26727660194060365</v>
      </c>
      <c r="U96" s="7">
        <v>0</v>
      </c>
      <c r="V96" s="7">
        <v>5.093958805351618</v>
      </c>
      <c r="W96" s="7">
        <v>2.9644074054976337</v>
      </c>
      <c r="X96" s="7">
        <v>0</v>
      </c>
      <c r="Y96" s="7">
        <v>0</v>
      </c>
      <c r="Z96"/>
      <c r="AA96"/>
      <c r="AB96"/>
    </row>
    <row r="97" spans="1:28" ht="19">
      <c r="A97" s="6" t="s">
        <v>626</v>
      </c>
      <c r="B97" s="14" t="s">
        <v>626</v>
      </c>
      <c r="C97" s="1" t="s">
        <v>627</v>
      </c>
      <c r="D97" s="1" t="s">
        <v>613</v>
      </c>
      <c r="E97" s="1">
        <v>0</v>
      </c>
      <c r="F97" s="1">
        <v>13.64</v>
      </c>
      <c r="G97" s="1">
        <v>55.37</v>
      </c>
      <c r="H97" s="1">
        <v>2.67</v>
      </c>
      <c r="I97" s="1">
        <v>0.13</v>
      </c>
      <c r="J97" s="1">
        <v>11.87</v>
      </c>
      <c r="K97" s="1">
        <v>15.62</v>
      </c>
      <c r="L97" s="1">
        <v>0.32</v>
      </c>
      <c r="M97" s="1">
        <v>0.05</v>
      </c>
      <c r="N97" s="1">
        <f t="shared" si="4"/>
        <v>99.669999999999987</v>
      </c>
      <c r="O97" s="7">
        <v>0.73</v>
      </c>
      <c r="P97" s="7">
        <v>0.57999999999999996</v>
      </c>
      <c r="Z97"/>
      <c r="AA97"/>
      <c r="AB97"/>
    </row>
    <row r="98" spans="1:28">
      <c r="B98" s="14" t="s">
        <v>626</v>
      </c>
      <c r="C98" s="1" t="s">
        <v>627</v>
      </c>
      <c r="D98" s="1" t="s">
        <v>615</v>
      </c>
      <c r="E98" s="1">
        <v>0.05</v>
      </c>
      <c r="F98" s="1">
        <v>13.78</v>
      </c>
      <c r="G98" s="1">
        <v>57.2</v>
      </c>
      <c r="H98" s="1">
        <v>1.54</v>
      </c>
      <c r="I98" s="1">
        <v>0.16</v>
      </c>
      <c r="J98" s="1">
        <v>12.96</v>
      </c>
      <c r="K98" s="1">
        <v>14.43</v>
      </c>
      <c r="L98" s="1">
        <v>0.33</v>
      </c>
      <c r="M98" s="1" t="s">
        <v>614</v>
      </c>
      <c r="N98" s="1">
        <f t="shared" si="4"/>
        <v>100.45</v>
      </c>
      <c r="O98" s="7">
        <v>0.74</v>
      </c>
      <c r="P98" s="7">
        <v>0.62</v>
      </c>
      <c r="Z98"/>
      <c r="AA98"/>
      <c r="AB98"/>
    </row>
    <row r="99" spans="1:28">
      <c r="B99" s="14" t="s">
        <v>626</v>
      </c>
      <c r="C99" s="1" t="s">
        <v>627</v>
      </c>
      <c r="D99" s="1" t="s">
        <v>616</v>
      </c>
      <c r="E99" s="1">
        <v>0.03</v>
      </c>
      <c r="F99" s="1">
        <v>15.04</v>
      </c>
      <c r="G99" s="1">
        <v>55.27</v>
      </c>
      <c r="H99" s="1">
        <v>2.73</v>
      </c>
      <c r="I99" s="1">
        <v>0.13</v>
      </c>
      <c r="J99" s="1">
        <v>13.8</v>
      </c>
      <c r="K99" s="1">
        <v>13.19</v>
      </c>
      <c r="L99" s="1">
        <v>0.33</v>
      </c>
      <c r="M99" s="1">
        <v>0.05</v>
      </c>
      <c r="N99" s="1">
        <f t="shared" si="4"/>
        <v>100.57</v>
      </c>
      <c r="O99" s="7">
        <v>0.71</v>
      </c>
      <c r="P99" s="7">
        <v>0.65</v>
      </c>
      <c r="Z99"/>
      <c r="AA99"/>
      <c r="AB99"/>
    </row>
    <row r="100" spans="1:28">
      <c r="B100" s="14" t="s">
        <v>626</v>
      </c>
      <c r="C100" s="1" t="s">
        <v>627</v>
      </c>
      <c r="D100" s="1" t="s">
        <v>617</v>
      </c>
      <c r="E100" s="1">
        <v>0</v>
      </c>
      <c r="F100" s="1">
        <v>13.44</v>
      </c>
      <c r="G100" s="1">
        <v>55.6</v>
      </c>
      <c r="H100" s="1">
        <v>3.9</v>
      </c>
      <c r="I100" s="1">
        <v>0.23</v>
      </c>
      <c r="J100" s="1">
        <v>13.85</v>
      </c>
      <c r="K100" s="1">
        <v>12.83</v>
      </c>
      <c r="L100" s="1">
        <v>0.28999999999999998</v>
      </c>
      <c r="M100" s="1">
        <v>7.0000000000000007E-2</v>
      </c>
      <c r="N100" s="1">
        <f t="shared" si="4"/>
        <v>100.21000000000001</v>
      </c>
      <c r="O100" s="7">
        <v>0.74</v>
      </c>
      <c r="P100" s="7">
        <v>0.66</v>
      </c>
      <c r="Z100"/>
      <c r="AA100"/>
      <c r="AB100"/>
    </row>
    <row r="101" spans="1:28">
      <c r="B101" s="14" t="s">
        <v>626</v>
      </c>
      <c r="C101" s="1" t="s">
        <v>627</v>
      </c>
      <c r="D101" s="1" t="s">
        <v>618</v>
      </c>
      <c r="E101" s="1">
        <v>0.06</v>
      </c>
      <c r="F101" s="1">
        <v>9.86</v>
      </c>
      <c r="G101" s="1">
        <v>57.41</v>
      </c>
      <c r="H101" s="1">
        <v>3.58</v>
      </c>
      <c r="I101" s="1">
        <v>0.12</v>
      </c>
      <c r="J101" s="1">
        <v>10.3</v>
      </c>
      <c r="K101" s="1">
        <v>17.22</v>
      </c>
      <c r="L101" s="1">
        <v>0.49</v>
      </c>
      <c r="M101" s="1">
        <v>0</v>
      </c>
      <c r="N101" s="1">
        <f t="shared" si="4"/>
        <v>99.039999999999992</v>
      </c>
      <c r="O101" s="7">
        <v>0.8</v>
      </c>
      <c r="P101" s="7">
        <v>0.52</v>
      </c>
    </row>
    <row r="102" spans="1:28">
      <c r="B102" s="14" t="s">
        <v>626</v>
      </c>
      <c r="C102" s="1" t="s">
        <v>627</v>
      </c>
      <c r="D102" s="1" t="s">
        <v>619</v>
      </c>
      <c r="E102" s="1">
        <v>0</v>
      </c>
      <c r="F102" s="1">
        <v>9.4</v>
      </c>
      <c r="G102" s="1">
        <v>57.99</v>
      </c>
      <c r="H102" s="1">
        <v>3.82</v>
      </c>
      <c r="I102" s="1">
        <v>0.17</v>
      </c>
      <c r="J102" s="1">
        <v>10.44</v>
      </c>
      <c r="K102" s="1">
        <v>16.940000000000001</v>
      </c>
      <c r="L102" s="1">
        <v>0.41</v>
      </c>
      <c r="M102" s="1">
        <v>0.04</v>
      </c>
      <c r="N102" s="1">
        <f t="shared" si="4"/>
        <v>99.21</v>
      </c>
      <c r="O102" s="7">
        <v>0.81</v>
      </c>
      <c r="P102" s="7">
        <v>0.52</v>
      </c>
    </row>
    <row r="103" spans="1:28">
      <c r="B103" s="14" t="s">
        <v>626</v>
      </c>
      <c r="C103" s="1" t="s">
        <v>627</v>
      </c>
      <c r="D103" s="1" t="s">
        <v>620</v>
      </c>
      <c r="E103" s="1">
        <v>0.06</v>
      </c>
      <c r="F103" s="1">
        <v>9.61</v>
      </c>
      <c r="G103" s="1">
        <v>59.35</v>
      </c>
      <c r="H103" s="1">
        <v>4.08</v>
      </c>
      <c r="I103" s="1">
        <v>0.18</v>
      </c>
      <c r="J103" s="1">
        <v>12.38</v>
      </c>
      <c r="K103" s="1">
        <v>14.59</v>
      </c>
      <c r="L103" s="1">
        <v>0.32</v>
      </c>
      <c r="M103" s="1">
        <v>0.11</v>
      </c>
      <c r="N103" s="1">
        <f t="shared" si="4"/>
        <v>100.67999999999999</v>
      </c>
      <c r="O103" s="7">
        <v>0.81</v>
      </c>
      <c r="P103" s="7">
        <v>0.6</v>
      </c>
    </row>
    <row r="104" spans="1:28">
      <c r="B104" s="14" t="s">
        <v>626</v>
      </c>
      <c r="C104" s="1" t="s">
        <v>627</v>
      </c>
      <c r="D104" s="1" t="s">
        <v>621</v>
      </c>
      <c r="E104" s="1">
        <v>0</v>
      </c>
      <c r="F104" s="1">
        <v>9.6300000000000008</v>
      </c>
      <c r="G104" s="1">
        <v>59.25</v>
      </c>
      <c r="H104" s="1">
        <v>4.18</v>
      </c>
      <c r="I104" s="1">
        <v>0.15</v>
      </c>
      <c r="J104" s="1">
        <v>12.52</v>
      </c>
      <c r="K104" s="1">
        <v>14.33</v>
      </c>
      <c r="L104" s="1">
        <v>0.32</v>
      </c>
      <c r="M104" s="1">
        <v>0</v>
      </c>
      <c r="N104" s="1">
        <f t="shared" si="4"/>
        <v>100.38</v>
      </c>
      <c r="O104" s="7">
        <v>0.8</v>
      </c>
      <c r="P104" s="7">
        <v>0.61</v>
      </c>
    </row>
    <row r="105" spans="1:28">
      <c r="B105" s="14" t="s">
        <v>626</v>
      </c>
      <c r="C105" s="1" t="s">
        <v>627</v>
      </c>
      <c r="D105" s="1" t="s">
        <v>622</v>
      </c>
      <c r="E105" s="1">
        <v>0.05</v>
      </c>
      <c r="F105" s="1">
        <v>9.5</v>
      </c>
      <c r="G105" s="1">
        <v>58.92</v>
      </c>
      <c r="H105" s="1">
        <v>2.33</v>
      </c>
      <c r="I105" s="1">
        <v>0.19</v>
      </c>
      <c r="J105" s="1">
        <v>9.3800000000000008</v>
      </c>
      <c r="K105" s="1">
        <v>19.04</v>
      </c>
      <c r="L105" s="1">
        <v>0.34</v>
      </c>
      <c r="M105" s="1">
        <v>0.02</v>
      </c>
      <c r="N105" s="1">
        <f t="shared" si="4"/>
        <v>99.77</v>
      </c>
      <c r="O105" s="7">
        <v>0.81</v>
      </c>
      <c r="P105" s="7">
        <v>0.47</v>
      </c>
    </row>
    <row r="106" spans="1:28">
      <c r="B106" s="14" t="s">
        <v>626</v>
      </c>
      <c r="C106" s="1" t="s">
        <v>627</v>
      </c>
      <c r="D106" s="1" t="s">
        <v>623</v>
      </c>
      <c r="E106" s="1">
        <v>7.0000000000000007E-2</v>
      </c>
      <c r="F106" s="1">
        <v>9.4</v>
      </c>
      <c r="G106" s="1">
        <v>58.81</v>
      </c>
      <c r="H106" s="1">
        <v>2.39</v>
      </c>
      <c r="I106" s="1">
        <v>0.17</v>
      </c>
      <c r="J106" s="1">
        <v>9.25</v>
      </c>
      <c r="K106" s="1">
        <v>19.25</v>
      </c>
      <c r="L106" s="1">
        <v>0.31</v>
      </c>
      <c r="M106" s="1">
        <v>0</v>
      </c>
      <c r="N106" s="1">
        <f t="shared" si="4"/>
        <v>99.65</v>
      </c>
      <c r="O106" s="7">
        <v>0.81</v>
      </c>
      <c r="P106" s="7">
        <v>0.46</v>
      </c>
    </row>
    <row r="107" spans="1:28">
      <c r="B107" s="14" t="s">
        <v>626</v>
      </c>
      <c r="C107" s="1" t="s">
        <v>627</v>
      </c>
      <c r="D107" s="1" t="s">
        <v>624</v>
      </c>
      <c r="E107" s="1">
        <v>0.05</v>
      </c>
      <c r="F107" s="1">
        <v>9.58</v>
      </c>
      <c r="G107" s="1">
        <v>58.32</v>
      </c>
      <c r="H107" s="1">
        <v>2.87</v>
      </c>
      <c r="I107" s="1">
        <v>0.19</v>
      </c>
      <c r="J107" s="1">
        <v>9.08</v>
      </c>
      <c r="K107" s="1">
        <v>19.54</v>
      </c>
      <c r="L107" s="1">
        <v>0.37</v>
      </c>
      <c r="M107" s="1">
        <v>0.01</v>
      </c>
      <c r="N107" s="1">
        <f t="shared" si="4"/>
        <v>100.01</v>
      </c>
      <c r="O107" s="7">
        <v>0.8</v>
      </c>
      <c r="P107" s="7">
        <v>0.45</v>
      </c>
    </row>
    <row r="108" spans="1:28">
      <c r="B108" s="14" t="s">
        <v>626</v>
      </c>
      <c r="C108" s="1" t="s">
        <v>627</v>
      </c>
      <c r="D108" s="1" t="s">
        <v>625</v>
      </c>
      <c r="E108" s="1">
        <v>0.05</v>
      </c>
      <c r="F108" s="1">
        <v>9.44</v>
      </c>
      <c r="G108" s="1">
        <v>58.6</v>
      </c>
      <c r="H108" s="1">
        <v>2.39</v>
      </c>
      <c r="I108" s="1">
        <v>0.26</v>
      </c>
      <c r="J108" s="1">
        <v>9.07</v>
      </c>
      <c r="K108" s="1">
        <v>19.559999999999999</v>
      </c>
      <c r="L108" s="1">
        <v>0.35</v>
      </c>
      <c r="M108" s="1">
        <v>0.01</v>
      </c>
      <c r="N108" s="1">
        <f t="shared" si="4"/>
        <v>99.73</v>
      </c>
      <c r="O108" s="7">
        <v>0.81</v>
      </c>
      <c r="P108" s="7">
        <v>0.45</v>
      </c>
    </row>
    <row r="109" spans="1:28">
      <c r="B109" s="14" t="s">
        <v>626</v>
      </c>
      <c r="C109" s="1" t="s">
        <v>670</v>
      </c>
      <c r="D109" t="s">
        <v>628</v>
      </c>
      <c r="E109" s="11">
        <v>0.04</v>
      </c>
      <c r="F109" s="11">
        <v>13.13</v>
      </c>
      <c r="G109" s="11">
        <v>54.49</v>
      </c>
      <c r="H109" s="11">
        <v>3.76</v>
      </c>
      <c r="I109" s="11">
        <v>0.24</v>
      </c>
      <c r="J109" s="11">
        <v>9.9499999999999993</v>
      </c>
      <c r="K109" s="11">
        <v>19.3</v>
      </c>
      <c r="L109" s="11">
        <v>0.19</v>
      </c>
      <c r="M109" s="5"/>
      <c r="N109" s="1">
        <f t="shared" si="4"/>
        <v>101.1</v>
      </c>
      <c r="O109" s="7">
        <f t="shared" ref="O109" si="5">S109/(S109+R109)</f>
        <v>0.73571956498785762</v>
      </c>
      <c r="P109" s="7">
        <f t="shared" ref="P109" si="6">V109/(V109+W109)</f>
        <v>0.47879029843297738</v>
      </c>
      <c r="Q109" s="12">
        <v>1.2999999999999999E-3</v>
      </c>
      <c r="R109" s="12">
        <v>0.50060000000000004</v>
      </c>
      <c r="S109" s="12">
        <v>1.3935999999999999</v>
      </c>
      <c r="T109" s="12">
        <v>9.1600000000000001E-2</v>
      </c>
      <c r="U109" s="12">
        <v>5.7999999999999996E-3</v>
      </c>
      <c r="V109" s="12">
        <v>0.47970000000000002</v>
      </c>
      <c r="W109" s="12">
        <v>0.5222</v>
      </c>
      <c r="X109" s="12">
        <v>5.1999999999999998E-3</v>
      </c>
    </row>
    <row r="110" spans="1:28">
      <c r="B110" s="14" t="s">
        <v>626</v>
      </c>
      <c r="C110" s="1" t="s">
        <v>670</v>
      </c>
      <c r="D110" t="s">
        <v>629</v>
      </c>
      <c r="E110" s="11">
        <v>0.01</v>
      </c>
      <c r="F110" s="11">
        <v>13.13</v>
      </c>
      <c r="G110" s="11">
        <v>54.32</v>
      </c>
      <c r="H110" s="11">
        <v>3.61</v>
      </c>
      <c r="I110" s="11">
        <v>0.27</v>
      </c>
      <c r="J110" s="11">
        <v>8.89</v>
      </c>
      <c r="K110" s="11">
        <v>20.92</v>
      </c>
      <c r="L110" s="11">
        <v>0.24</v>
      </c>
      <c r="M110" s="5"/>
      <c r="N110" s="1">
        <f t="shared" si="4"/>
        <v>101.39</v>
      </c>
      <c r="O110" s="7">
        <f t="shared" ref="O110:O122" si="7">S110/(S110+R110)</f>
        <v>0.73510666315512252</v>
      </c>
      <c r="P110" s="7">
        <f t="shared" ref="P110:P122" si="8">V110/(V110+W110)</f>
        <v>0.43098788910019015</v>
      </c>
      <c r="Q110" s="12">
        <v>2.9999999999999997E-4</v>
      </c>
      <c r="R110" s="12">
        <v>0.50290000000000001</v>
      </c>
      <c r="S110" s="12">
        <v>1.3956</v>
      </c>
      <c r="T110" s="12">
        <v>8.8400000000000006E-2</v>
      </c>
      <c r="U110" s="12">
        <v>6.6E-3</v>
      </c>
      <c r="V110" s="12">
        <v>0.43059999999999998</v>
      </c>
      <c r="W110" s="12">
        <v>0.56850000000000001</v>
      </c>
      <c r="X110" s="12">
        <v>6.6E-3</v>
      </c>
    </row>
    <row r="111" spans="1:28">
      <c r="B111" s="14" t="s">
        <v>626</v>
      </c>
      <c r="C111" s="1" t="s">
        <v>670</v>
      </c>
      <c r="D111" t="s">
        <v>630</v>
      </c>
      <c r="E111" s="11">
        <v>0</v>
      </c>
      <c r="F111" s="11">
        <v>13</v>
      </c>
      <c r="G111" s="11">
        <v>54.49</v>
      </c>
      <c r="H111" s="11">
        <v>3.56</v>
      </c>
      <c r="I111" s="11">
        <v>0.27</v>
      </c>
      <c r="J111" s="11">
        <v>9.39</v>
      </c>
      <c r="K111" s="11">
        <v>20.09</v>
      </c>
      <c r="L111" s="11">
        <v>0.18</v>
      </c>
      <c r="M111" s="5"/>
      <c r="N111" s="1">
        <f t="shared" si="4"/>
        <v>100.98000000000002</v>
      </c>
      <c r="O111" s="7">
        <f t="shared" si="7"/>
        <v>0.73764278570300579</v>
      </c>
      <c r="P111" s="7">
        <f t="shared" si="8"/>
        <v>0.45447284345047922</v>
      </c>
      <c r="Q111" s="12">
        <v>0</v>
      </c>
      <c r="R111" s="12">
        <v>0.49840000000000001</v>
      </c>
      <c r="S111" s="12">
        <v>1.4013</v>
      </c>
      <c r="T111" s="12">
        <v>8.7099999999999997E-2</v>
      </c>
      <c r="U111" s="12">
        <v>6.6E-3</v>
      </c>
      <c r="V111" s="12">
        <v>0.45519999999999999</v>
      </c>
      <c r="W111" s="12">
        <v>0.5464</v>
      </c>
      <c r="X111" s="12">
        <v>5.0000000000000001E-3</v>
      </c>
    </row>
    <row r="112" spans="1:28">
      <c r="B112" s="14" t="s">
        <v>626</v>
      </c>
      <c r="C112" s="1" t="s">
        <v>670</v>
      </c>
      <c r="D112" t="s">
        <v>631</v>
      </c>
      <c r="E112" s="11">
        <v>0.03</v>
      </c>
      <c r="F112" s="11">
        <v>12.82</v>
      </c>
      <c r="G112" s="11">
        <v>54.8</v>
      </c>
      <c r="H112" s="11">
        <v>3.69</v>
      </c>
      <c r="I112" s="11">
        <v>0.3</v>
      </c>
      <c r="J112" s="11">
        <v>9.2200000000000006</v>
      </c>
      <c r="K112" s="11">
        <v>20.55</v>
      </c>
      <c r="L112" s="11">
        <v>0.19</v>
      </c>
      <c r="M112" s="5"/>
      <c r="N112" s="1">
        <f t="shared" si="4"/>
        <v>101.59999999999998</v>
      </c>
      <c r="O112" s="7">
        <f t="shared" si="7"/>
        <v>0.74141936846551904</v>
      </c>
      <c r="P112" s="7">
        <f t="shared" si="8"/>
        <v>0.44437793075925375</v>
      </c>
      <c r="Q112" s="12">
        <v>1E-3</v>
      </c>
      <c r="R112" s="12">
        <v>0.48970000000000002</v>
      </c>
      <c r="S112" s="12">
        <v>1.4040999999999999</v>
      </c>
      <c r="T112" s="12">
        <v>9.01E-2</v>
      </c>
      <c r="U112" s="12">
        <v>7.3000000000000001E-3</v>
      </c>
      <c r="V112" s="12">
        <v>0.44540000000000002</v>
      </c>
      <c r="W112" s="12">
        <v>0.55689999999999995</v>
      </c>
      <c r="X112" s="12">
        <v>5.1999999999999998E-3</v>
      </c>
    </row>
    <row r="113" spans="2:39">
      <c r="B113" s="14" t="s">
        <v>626</v>
      </c>
      <c r="C113" s="1" t="s">
        <v>670</v>
      </c>
      <c r="D113" t="s">
        <v>632</v>
      </c>
      <c r="E113" s="11">
        <v>0.01</v>
      </c>
      <c r="F113" s="11">
        <v>12.36</v>
      </c>
      <c r="G113" s="11">
        <v>54.79</v>
      </c>
      <c r="H113" s="11">
        <v>3.96</v>
      </c>
      <c r="I113" s="11">
        <v>0.22</v>
      </c>
      <c r="J113" s="11">
        <v>9.1199999999999992</v>
      </c>
      <c r="K113" s="11">
        <v>20.34</v>
      </c>
      <c r="L113" s="11">
        <v>0.21</v>
      </c>
      <c r="M113" s="5"/>
      <c r="N113" s="1">
        <f t="shared" si="4"/>
        <v>101.00999999999999</v>
      </c>
      <c r="O113" s="7">
        <f t="shared" si="7"/>
        <v>0.74836082910321489</v>
      </c>
      <c r="P113" s="7">
        <f t="shared" si="8"/>
        <v>0.44414441444144415</v>
      </c>
      <c r="Q113" s="12">
        <v>2.9999999999999997E-4</v>
      </c>
      <c r="R113" s="12">
        <v>0.47589999999999999</v>
      </c>
      <c r="S113" s="12">
        <v>1.4153</v>
      </c>
      <c r="T113" s="12">
        <v>9.7199999999999995E-2</v>
      </c>
      <c r="U113" s="12">
        <v>5.4000000000000003E-3</v>
      </c>
      <c r="V113" s="12">
        <v>0.44409999999999999</v>
      </c>
      <c r="W113" s="12">
        <v>0.55579999999999996</v>
      </c>
      <c r="X113" s="12">
        <v>5.7999999999999996E-3</v>
      </c>
    </row>
    <row r="114" spans="2:39">
      <c r="B114" s="14" t="s">
        <v>626</v>
      </c>
      <c r="C114" s="1" t="s">
        <v>670</v>
      </c>
      <c r="D114" t="s">
        <v>633</v>
      </c>
      <c r="E114" s="11">
        <v>0.01</v>
      </c>
      <c r="F114" s="11">
        <v>13.1</v>
      </c>
      <c r="G114" s="11">
        <v>54.61</v>
      </c>
      <c r="H114" s="11">
        <v>3.22</v>
      </c>
      <c r="I114" s="11">
        <v>0.26</v>
      </c>
      <c r="J114" s="11">
        <v>8.7200000000000006</v>
      </c>
      <c r="K114" s="11">
        <v>21.08</v>
      </c>
      <c r="L114" s="11">
        <v>0.26</v>
      </c>
      <c r="M114" s="5"/>
      <c r="N114" s="1">
        <f t="shared" si="4"/>
        <v>101.26</v>
      </c>
      <c r="O114" s="7">
        <f t="shared" si="7"/>
        <v>0.73658843252305117</v>
      </c>
      <c r="P114" s="7">
        <f t="shared" si="8"/>
        <v>0.42430318828955282</v>
      </c>
      <c r="Q114" s="12">
        <v>2.9999999999999997E-4</v>
      </c>
      <c r="R114" s="12">
        <v>0.50280000000000002</v>
      </c>
      <c r="S114" s="12">
        <v>1.4059999999999999</v>
      </c>
      <c r="T114" s="12">
        <v>7.8899999999999998E-2</v>
      </c>
      <c r="U114" s="12">
        <v>6.4000000000000003E-3</v>
      </c>
      <c r="V114" s="12">
        <v>0.42320000000000002</v>
      </c>
      <c r="W114" s="12">
        <v>0.57420000000000004</v>
      </c>
      <c r="X114" s="12">
        <v>7.1999999999999998E-3</v>
      </c>
    </row>
    <row r="115" spans="2:39">
      <c r="B115" s="14" t="s">
        <v>626</v>
      </c>
      <c r="C115" s="1" t="s">
        <v>670</v>
      </c>
      <c r="D115" t="s">
        <v>634</v>
      </c>
      <c r="E115" s="11">
        <v>0</v>
      </c>
      <c r="F115" s="11">
        <v>12.79</v>
      </c>
      <c r="G115" s="11">
        <v>54.16</v>
      </c>
      <c r="H115" s="11">
        <v>3.59</v>
      </c>
      <c r="I115" s="11">
        <v>0.32</v>
      </c>
      <c r="J115" s="11">
        <v>8.83</v>
      </c>
      <c r="K115" s="11">
        <v>20.87</v>
      </c>
      <c r="L115" s="11">
        <v>0.19</v>
      </c>
      <c r="M115" s="5"/>
      <c r="N115" s="1">
        <f t="shared" si="4"/>
        <v>100.74999999999999</v>
      </c>
      <c r="O115" s="7">
        <f t="shared" si="7"/>
        <v>0.73963498259310045</v>
      </c>
      <c r="P115" s="7">
        <f t="shared" si="8"/>
        <v>0.42988230600438859</v>
      </c>
      <c r="Q115" s="12">
        <v>0</v>
      </c>
      <c r="R115" s="12">
        <v>0.49359999999999998</v>
      </c>
      <c r="S115" s="12">
        <v>1.4021999999999999</v>
      </c>
      <c r="T115" s="12">
        <v>8.8400000000000006E-2</v>
      </c>
      <c r="U115" s="12">
        <v>7.9000000000000008E-3</v>
      </c>
      <c r="V115" s="12">
        <v>0.43099999999999999</v>
      </c>
      <c r="W115" s="12">
        <v>0.5716</v>
      </c>
      <c r="X115" s="12">
        <v>5.3E-3</v>
      </c>
    </row>
    <row r="116" spans="2:39">
      <c r="B116" s="14" t="s">
        <v>626</v>
      </c>
      <c r="C116" s="1" t="s">
        <v>670</v>
      </c>
      <c r="D116" t="s">
        <v>635</v>
      </c>
      <c r="E116" s="11">
        <v>0.01</v>
      </c>
      <c r="F116" s="11">
        <v>13.48</v>
      </c>
      <c r="G116" s="11">
        <v>55.59</v>
      </c>
      <c r="H116" s="11">
        <v>2.64</v>
      </c>
      <c r="I116" s="11">
        <v>0.23</v>
      </c>
      <c r="J116" s="11">
        <v>10.81</v>
      </c>
      <c r="K116" s="11">
        <v>17.989999999999998</v>
      </c>
      <c r="L116" s="11">
        <v>0.14000000000000001</v>
      </c>
      <c r="M116" s="16"/>
      <c r="N116" s="1">
        <f t="shared" si="4"/>
        <v>100.89</v>
      </c>
      <c r="O116" s="7">
        <f t="shared" si="7"/>
        <v>0.73450085745465876</v>
      </c>
      <c r="P116" s="7">
        <f t="shared" si="8"/>
        <v>0.51711406047300668</v>
      </c>
      <c r="Q116" s="12">
        <v>2.9999999999999997E-4</v>
      </c>
      <c r="R116" s="12">
        <v>0.51090000000000002</v>
      </c>
      <c r="S116" s="12">
        <v>1.4134</v>
      </c>
      <c r="T116" s="12">
        <v>6.3899999999999998E-2</v>
      </c>
      <c r="U116" s="12">
        <v>5.5999999999999999E-3</v>
      </c>
      <c r="V116" s="12">
        <v>0.51819999999999999</v>
      </c>
      <c r="W116" s="12">
        <v>0.4839</v>
      </c>
      <c r="X116" s="12">
        <v>3.8E-3</v>
      </c>
      <c r="Y116" s="12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2:39">
      <c r="B117" s="14" t="s">
        <v>626</v>
      </c>
      <c r="C117" s="1" t="s">
        <v>670</v>
      </c>
      <c r="D117" t="s">
        <v>636</v>
      </c>
      <c r="E117" s="11">
        <v>0.02</v>
      </c>
      <c r="F117" s="11">
        <v>13.18</v>
      </c>
      <c r="G117" s="11">
        <v>56.24</v>
      </c>
      <c r="H117" s="11">
        <v>2.41</v>
      </c>
      <c r="I117" s="11">
        <v>0.24</v>
      </c>
      <c r="J117" s="11">
        <v>10.89</v>
      </c>
      <c r="K117" s="11">
        <v>17.82</v>
      </c>
      <c r="L117" s="11">
        <v>0.15</v>
      </c>
      <c r="M117" s="5"/>
      <c r="N117" s="1">
        <f t="shared" si="4"/>
        <v>100.94999999999999</v>
      </c>
      <c r="O117" s="7">
        <f t="shared" si="7"/>
        <v>0.74112464369007514</v>
      </c>
      <c r="P117" s="7">
        <f t="shared" si="8"/>
        <v>0.5214264309259814</v>
      </c>
      <c r="Q117" s="12">
        <v>5.9999999999999995E-4</v>
      </c>
      <c r="R117" s="12">
        <v>0.4995</v>
      </c>
      <c r="S117" s="12">
        <v>1.43</v>
      </c>
      <c r="T117" s="12">
        <v>5.8200000000000002E-2</v>
      </c>
      <c r="U117" s="12">
        <v>5.7999999999999996E-3</v>
      </c>
      <c r="V117" s="12">
        <v>0.52200000000000002</v>
      </c>
      <c r="W117" s="12">
        <v>0.47910000000000003</v>
      </c>
      <c r="X117" s="12">
        <v>4.1000000000000003E-3</v>
      </c>
      <c r="AF117"/>
      <c r="AG117"/>
      <c r="AH117"/>
      <c r="AI117"/>
      <c r="AJ117"/>
      <c r="AK117"/>
      <c r="AL117"/>
      <c r="AM117"/>
    </row>
    <row r="118" spans="2:39">
      <c r="B118" s="14" t="s">
        <v>626</v>
      </c>
      <c r="C118" s="1" t="s">
        <v>670</v>
      </c>
      <c r="D118" t="s">
        <v>637</v>
      </c>
      <c r="E118" s="11">
        <v>0.01</v>
      </c>
      <c r="F118" s="11">
        <v>13.08</v>
      </c>
      <c r="G118" s="11">
        <v>56.18</v>
      </c>
      <c r="H118" s="11">
        <v>2.92</v>
      </c>
      <c r="I118" s="11">
        <v>0.23</v>
      </c>
      <c r="J118" s="11">
        <v>10.89</v>
      </c>
      <c r="K118" s="11">
        <v>18.010000000000002</v>
      </c>
      <c r="L118" s="11">
        <v>0.1</v>
      </c>
      <c r="M118" s="5"/>
      <c r="N118" s="1">
        <f t="shared" si="4"/>
        <v>101.42</v>
      </c>
      <c r="O118" s="7">
        <f t="shared" si="7"/>
        <v>0.74236103869016579</v>
      </c>
      <c r="P118" s="7">
        <f t="shared" si="8"/>
        <v>0.51864035087719296</v>
      </c>
      <c r="Q118" s="12">
        <v>2.9999999999999997E-4</v>
      </c>
      <c r="R118" s="12">
        <v>0.49409999999999998</v>
      </c>
      <c r="S118" s="12">
        <v>1.4237</v>
      </c>
      <c r="T118" s="12">
        <v>7.0400000000000004E-2</v>
      </c>
      <c r="U118" s="12">
        <v>5.4999999999999997E-3</v>
      </c>
      <c r="V118" s="12">
        <v>0.52029999999999998</v>
      </c>
      <c r="W118" s="12">
        <v>0.4829</v>
      </c>
      <c r="X118" s="12">
        <v>2.7000000000000001E-3</v>
      </c>
      <c r="AF118"/>
      <c r="AG118"/>
      <c r="AH118"/>
      <c r="AI118"/>
      <c r="AJ118"/>
      <c r="AK118"/>
      <c r="AL118"/>
      <c r="AM118"/>
    </row>
    <row r="119" spans="2:39">
      <c r="B119" s="14" t="s">
        <v>626</v>
      </c>
      <c r="C119" s="1" t="s">
        <v>670</v>
      </c>
      <c r="D119" t="s">
        <v>638</v>
      </c>
      <c r="E119" s="11">
        <v>0.01</v>
      </c>
      <c r="F119" s="11">
        <v>13.4</v>
      </c>
      <c r="G119" s="11">
        <v>55.48</v>
      </c>
      <c r="H119" s="11">
        <v>3.03</v>
      </c>
      <c r="I119" s="11">
        <v>0.27</v>
      </c>
      <c r="J119" s="11">
        <v>10.87</v>
      </c>
      <c r="K119" s="11">
        <v>17.87</v>
      </c>
      <c r="L119" s="11">
        <v>0.17</v>
      </c>
      <c r="M119" s="5"/>
      <c r="N119" s="1">
        <f t="shared" si="4"/>
        <v>101.10000000000001</v>
      </c>
      <c r="O119" s="7">
        <f t="shared" si="7"/>
        <v>0.73526953614709567</v>
      </c>
      <c r="P119" s="7">
        <f t="shared" si="8"/>
        <v>0.52021212727636579</v>
      </c>
      <c r="Q119" s="12">
        <v>2.9999999999999997E-4</v>
      </c>
      <c r="R119" s="12">
        <v>0.50680000000000003</v>
      </c>
      <c r="S119" s="12">
        <v>1.4076</v>
      </c>
      <c r="T119" s="12">
        <v>7.3099999999999998E-2</v>
      </c>
      <c r="U119" s="12">
        <v>6.4999999999999997E-3</v>
      </c>
      <c r="V119" s="12">
        <v>0.51990000000000003</v>
      </c>
      <c r="W119" s="12">
        <v>0.47949999999999998</v>
      </c>
      <c r="X119" s="12">
        <v>4.5999999999999999E-3</v>
      </c>
      <c r="AF119"/>
      <c r="AG119"/>
      <c r="AH119"/>
      <c r="AI119"/>
      <c r="AJ119"/>
      <c r="AK119"/>
      <c r="AL119"/>
      <c r="AM119"/>
    </row>
    <row r="120" spans="2:39">
      <c r="B120" s="14" t="s">
        <v>626</v>
      </c>
      <c r="C120" s="1" t="s">
        <v>670</v>
      </c>
      <c r="D120" t="s">
        <v>639</v>
      </c>
      <c r="E120" s="11">
        <v>0.02</v>
      </c>
      <c r="F120" s="11">
        <v>14.29</v>
      </c>
      <c r="G120" s="11">
        <v>55.22</v>
      </c>
      <c r="H120" s="11">
        <v>2.67</v>
      </c>
      <c r="I120" s="11">
        <v>0.21</v>
      </c>
      <c r="J120" s="11">
        <v>11.2</v>
      </c>
      <c r="K120" s="11">
        <v>17.7</v>
      </c>
      <c r="L120" s="11">
        <v>0.11</v>
      </c>
      <c r="M120" s="5"/>
      <c r="N120" s="1">
        <f t="shared" si="4"/>
        <v>101.42</v>
      </c>
      <c r="O120" s="7">
        <f t="shared" si="7"/>
        <v>0.72163341645885282</v>
      </c>
      <c r="P120" s="7">
        <f t="shared" si="8"/>
        <v>0.5300399201596806</v>
      </c>
      <c r="Q120" s="12">
        <v>5.9999999999999995E-4</v>
      </c>
      <c r="R120" s="12">
        <v>0.53580000000000005</v>
      </c>
      <c r="S120" s="12">
        <v>1.389</v>
      </c>
      <c r="T120" s="12">
        <v>6.3899999999999998E-2</v>
      </c>
      <c r="U120" s="12">
        <v>5.0000000000000001E-3</v>
      </c>
      <c r="V120" s="12">
        <v>0.53110000000000002</v>
      </c>
      <c r="W120" s="12">
        <v>0.47089999999999999</v>
      </c>
      <c r="X120" s="12">
        <v>3.0000000000000001E-3</v>
      </c>
      <c r="AF120"/>
      <c r="AG120"/>
      <c r="AH120"/>
      <c r="AI120"/>
      <c r="AJ120"/>
      <c r="AK120"/>
      <c r="AL120"/>
      <c r="AM120"/>
    </row>
    <row r="121" spans="2:39">
      <c r="B121" s="14" t="s">
        <v>626</v>
      </c>
      <c r="C121" s="1" t="s">
        <v>670</v>
      </c>
      <c r="D121" t="s">
        <v>640</v>
      </c>
      <c r="E121" s="11">
        <v>0.01</v>
      </c>
      <c r="F121" s="11">
        <v>13.45</v>
      </c>
      <c r="G121" s="11">
        <v>56.28</v>
      </c>
      <c r="H121" s="11">
        <v>2.68</v>
      </c>
      <c r="I121" s="11">
        <v>0.24</v>
      </c>
      <c r="J121" s="11">
        <v>11.17</v>
      </c>
      <c r="K121" s="11">
        <v>17.649999999999999</v>
      </c>
      <c r="L121" s="11">
        <v>0.12</v>
      </c>
      <c r="M121" s="5"/>
      <c r="N121" s="1">
        <f t="shared" si="4"/>
        <v>101.6</v>
      </c>
      <c r="O121" s="7">
        <f t="shared" si="7"/>
        <v>0.73730707270176166</v>
      </c>
      <c r="P121" s="7">
        <f t="shared" si="8"/>
        <v>0.53005191693290732</v>
      </c>
      <c r="Q121" s="12">
        <v>2.9999999999999997E-4</v>
      </c>
      <c r="R121" s="12">
        <v>0.50549999999999995</v>
      </c>
      <c r="S121" s="12">
        <v>1.4188000000000001</v>
      </c>
      <c r="T121" s="12">
        <v>6.4199999999999993E-2</v>
      </c>
      <c r="U121" s="12">
        <v>5.7999999999999996E-3</v>
      </c>
      <c r="V121" s="12">
        <v>0.53090000000000004</v>
      </c>
      <c r="W121" s="12">
        <v>0.47070000000000001</v>
      </c>
      <c r="X121" s="12">
        <v>3.2000000000000002E-3</v>
      </c>
      <c r="AF121"/>
      <c r="AG121"/>
      <c r="AH121"/>
      <c r="AI121"/>
      <c r="AJ121"/>
      <c r="AK121"/>
      <c r="AL121"/>
      <c r="AM121"/>
    </row>
    <row r="122" spans="2:39">
      <c r="B122" s="14" t="s">
        <v>626</v>
      </c>
      <c r="C122" s="1" t="s">
        <v>670</v>
      </c>
      <c r="D122" t="s">
        <v>641</v>
      </c>
      <c r="E122" s="11">
        <v>0.01</v>
      </c>
      <c r="F122" s="11">
        <v>13.57</v>
      </c>
      <c r="G122" s="11">
        <v>56.72</v>
      </c>
      <c r="H122" s="11">
        <v>2.2000000000000002</v>
      </c>
      <c r="I122" s="11">
        <v>0.13</v>
      </c>
      <c r="J122" s="11">
        <v>11.08</v>
      </c>
      <c r="K122" s="11">
        <v>17.62</v>
      </c>
      <c r="L122" s="11">
        <v>0.13</v>
      </c>
      <c r="M122" s="5"/>
      <c r="N122" s="1">
        <f t="shared" si="4"/>
        <v>101.46</v>
      </c>
      <c r="O122" s="7">
        <f t="shared" si="7"/>
        <v>0.73712402142562838</v>
      </c>
      <c r="P122" s="7">
        <f t="shared" si="8"/>
        <v>0.5284210526315789</v>
      </c>
      <c r="Q122" s="12">
        <v>2.9999999999999997E-4</v>
      </c>
      <c r="R122" s="12">
        <v>0.51039999999999996</v>
      </c>
      <c r="S122" s="12">
        <v>1.4312</v>
      </c>
      <c r="T122" s="12">
        <v>5.2699999999999997E-2</v>
      </c>
      <c r="U122" s="12">
        <v>3.0999999999999999E-3</v>
      </c>
      <c r="V122" s="12">
        <v>0.52710000000000001</v>
      </c>
      <c r="W122" s="12">
        <v>0.47039999999999998</v>
      </c>
      <c r="X122" s="12">
        <v>3.5000000000000001E-3</v>
      </c>
      <c r="AF122"/>
      <c r="AG122"/>
      <c r="AH122"/>
      <c r="AI122"/>
      <c r="AJ122"/>
      <c r="AK122"/>
      <c r="AL122"/>
      <c r="AM122"/>
    </row>
    <row r="123" spans="2:39">
      <c r="B123" s="14" t="s">
        <v>626</v>
      </c>
      <c r="C123" s="1" t="s">
        <v>670</v>
      </c>
      <c r="D123" t="s">
        <v>642</v>
      </c>
      <c r="E123" s="11">
        <v>0</v>
      </c>
      <c r="F123" s="11">
        <v>12.24</v>
      </c>
      <c r="G123" s="11">
        <v>54.96</v>
      </c>
      <c r="H123" s="11">
        <v>3.74</v>
      </c>
      <c r="I123" s="11">
        <v>0.33</v>
      </c>
      <c r="J123" s="11">
        <v>11.17</v>
      </c>
      <c r="K123" s="11">
        <v>16.87</v>
      </c>
      <c r="L123" s="11">
        <v>0.06</v>
      </c>
      <c r="M123" s="5"/>
      <c r="N123" s="1">
        <f t="shared" si="4"/>
        <v>99.37</v>
      </c>
      <c r="O123" s="7">
        <f t="shared" ref="O123:O136" si="9">S123/(S123+R123)</f>
        <v>0.75076630377338549</v>
      </c>
      <c r="P123" s="7">
        <f t="shared" ref="P123:P136" si="10">V123/(V123+W123)</f>
        <v>0.54126889419252189</v>
      </c>
      <c r="Q123" s="12">
        <v>0</v>
      </c>
      <c r="R123" s="12">
        <v>0.47160000000000002</v>
      </c>
      <c r="S123" s="12">
        <v>1.4206000000000001</v>
      </c>
      <c r="T123" s="12">
        <v>9.1999999999999998E-2</v>
      </c>
      <c r="U123" s="12">
        <v>8.0999999999999996E-3</v>
      </c>
      <c r="V123" s="12">
        <v>0.54430000000000001</v>
      </c>
      <c r="W123" s="12">
        <v>0.46129999999999999</v>
      </c>
      <c r="X123" s="12">
        <v>1.6999999999999999E-3</v>
      </c>
      <c r="AF123"/>
      <c r="AG123"/>
      <c r="AH123"/>
      <c r="AI123"/>
      <c r="AJ123"/>
      <c r="AK123"/>
      <c r="AL123"/>
      <c r="AM123"/>
    </row>
    <row r="124" spans="2:39">
      <c r="B124" s="14" t="s">
        <v>626</v>
      </c>
      <c r="C124" s="1" t="s">
        <v>670</v>
      </c>
      <c r="D124" t="s">
        <v>643</v>
      </c>
      <c r="E124" s="11">
        <v>0.02</v>
      </c>
      <c r="F124" s="11">
        <v>12.03</v>
      </c>
      <c r="G124" s="11">
        <v>54.86</v>
      </c>
      <c r="H124" s="11">
        <v>4.6100000000000003</v>
      </c>
      <c r="I124" s="11">
        <v>0.26</v>
      </c>
      <c r="J124" s="11">
        <v>11.11</v>
      </c>
      <c r="K124" s="11">
        <v>17.03</v>
      </c>
      <c r="L124" s="11">
        <v>0.11</v>
      </c>
      <c r="M124" s="5"/>
      <c r="N124" s="1">
        <f t="shared" si="4"/>
        <v>100.03</v>
      </c>
      <c r="O124" s="7">
        <f t="shared" si="9"/>
        <v>0.75362937660119556</v>
      </c>
      <c r="P124" s="7">
        <f t="shared" si="10"/>
        <v>0.53764834945646756</v>
      </c>
      <c r="Q124" s="12">
        <v>6.9999999999999999E-4</v>
      </c>
      <c r="R124" s="12">
        <v>0.46160000000000001</v>
      </c>
      <c r="S124" s="12">
        <v>1.4119999999999999</v>
      </c>
      <c r="T124" s="12">
        <v>0.113</v>
      </c>
      <c r="U124" s="12">
        <v>6.4000000000000003E-3</v>
      </c>
      <c r="V124" s="12">
        <v>0.53910000000000002</v>
      </c>
      <c r="W124" s="12">
        <v>0.46360000000000001</v>
      </c>
      <c r="X124" s="12">
        <v>3.0000000000000001E-3</v>
      </c>
      <c r="AF124"/>
      <c r="AG124"/>
      <c r="AH124"/>
      <c r="AI124"/>
      <c r="AJ124"/>
      <c r="AK124"/>
      <c r="AL124"/>
      <c r="AM124"/>
    </row>
    <row r="125" spans="2:39">
      <c r="B125" s="14" t="s">
        <v>626</v>
      </c>
      <c r="C125" s="1" t="s">
        <v>670</v>
      </c>
      <c r="D125" t="s">
        <v>644</v>
      </c>
      <c r="E125" s="11">
        <v>0</v>
      </c>
      <c r="F125" s="11">
        <v>11.81</v>
      </c>
      <c r="G125" s="11">
        <v>54.96</v>
      </c>
      <c r="H125" s="11">
        <v>4.2699999999999996</v>
      </c>
      <c r="I125" s="11">
        <v>0.23</v>
      </c>
      <c r="J125" s="11">
        <v>10.9</v>
      </c>
      <c r="K125" s="11">
        <v>17.059999999999999</v>
      </c>
      <c r="L125" s="11">
        <v>0.09</v>
      </c>
      <c r="M125" s="5"/>
      <c r="N125" s="1">
        <f t="shared" si="4"/>
        <v>99.320000000000007</v>
      </c>
      <c r="O125" s="7">
        <f t="shared" si="9"/>
        <v>0.75740524471812287</v>
      </c>
      <c r="P125" s="7">
        <f t="shared" si="10"/>
        <v>0.53248827228266293</v>
      </c>
      <c r="Q125" s="12">
        <v>0</v>
      </c>
      <c r="R125" s="12">
        <v>0.45700000000000002</v>
      </c>
      <c r="S125" s="12">
        <v>1.4268000000000001</v>
      </c>
      <c r="T125" s="12">
        <v>0.1055</v>
      </c>
      <c r="U125" s="12">
        <v>5.7000000000000002E-3</v>
      </c>
      <c r="V125" s="12">
        <v>0.53349999999999997</v>
      </c>
      <c r="W125" s="12">
        <v>0.46839999999999998</v>
      </c>
      <c r="X125" s="12">
        <v>2.5000000000000001E-3</v>
      </c>
      <c r="AF125"/>
      <c r="AG125"/>
      <c r="AH125"/>
      <c r="AI125"/>
      <c r="AJ125"/>
      <c r="AK125"/>
      <c r="AL125"/>
      <c r="AM125"/>
    </row>
    <row r="126" spans="2:39">
      <c r="B126" s="14" t="s">
        <v>626</v>
      </c>
      <c r="C126" s="1" t="s">
        <v>670</v>
      </c>
      <c r="D126" t="s">
        <v>645</v>
      </c>
      <c r="E126" s="11">
        <v>0.01</v>
      </c>
      <c r="F126" s="11">
        <v>11.71</v>
      </c>
      <c r="G126" s="11">
        <v>54.73</v>
      </c>
      <c r="H126" s="11">
        <v>4.37</v>
      </c>
      <c r="I126" s="11">
        <v>0.26</v>
      </c>
      <c r="J126" s="11">
        <v>10.93</v>
      </c>
      <c r="K126" s="11">
        <v>16.899999999999999</v>
      </c>
      <c r="L126" s="11">
        <v>0.13</v>
      </c>
      <c r="M126" s="5"/>
      <c r="N126" s="1">
        <f t="shared" si="4"/>
        <v>99.04000000000002</v>
      </c>
      <c r="O126" s="7">
        <f t="shared" si="9"/>
        <v>0.75819672131147542</v>
      </c>
      <c r="P126" s="7">
        <f t="shared" si="10"/>
        <v>0.53549675486769843</v>
      </c>
      <c r="Q126" s="12">
        <v>2.9999999999999997E-4</v>
      </c>
      <c r="R126" s="12">
        <v>0.45429999999999998</v>
      </c>
      <c r="S126" s="12">
        <v>1.4245000000000001</v>
      </c>
      <c r="T126" s="12">
        <v>0.10829999999999999</v>
      </c>
      <c r="U126" s="12">
        <v>6.4000000000000003E-3</v>
      </c>
      <c r="V126" s="12">
        <v>0.5363</v>
      </c>
      <c r="W126" s="12">
        <v>0.4652</v>
      </c>
      <c r="X126" s="12">
        <v>3.5999999999999999E-3</v>
      </c>
      <c r="AF126"/>
      <c r="AG126"/>
      <c r="AH126"/>
      <c r="AI126"/>
      <c r="AJ126"/>
      <c r="AK126"/>
      <c r="AL126"/>
      <c r="AM126"/>
    </row>
    <row r="127" spans="2:39">
      <c r="B127" s="14" t="s">
        <v>626</v>
      </c>
      <c r="C127" s="1" t="s">
        <v>670</v>
      </c>
      <c r="D127" t="s">
        <v>646</v>
      </c>
      <c r="E127" s="11">
        <v>0</v>
      </c>
      <c r="F127" s="11">
        <v>12.01</v>
      </c>
      <c r="G127" s="11">
        <v>55.65</v>
      </c>
      <c r="H127" s="11">
        <v>3.47</v>
      </c>
      <c r="I127" s="11">
        <v>0.35</v>
      </c>
      <c r="J127" s="11">
        <v>11.18</v>
      </c>
      <c r="K127" s="11">
        <v>16.809999999999999</v>
      </c>
      <c r="L127" s="11">
        <v>0.11</v>
      </c>
      <c r="M127" s="5"/>
      <c r="N127" s="1">
        <f t="shared" ref="N127:N190" si="11">SUM(E127:M127)</f>
        <v>99.58</v>
      </c>
      <c r="O127" s="7">
        <f t="shared" si="9"/>
        <v>0.7565831051190226</v>
      </c>
      <c r="P127" s="7">
        <f t="shared" si="10"/>
        <v>0.54247258225324024</v>
      </c>
      <c r="Q127" s="12">
        <v>0</v>
      </c>
      <c r="R127" s="12">
        <v>0.4622</v>
      </c>
      <c r="S127" s="12">
        <v>1.4366000000000001</v>
      </c>
      <c r="T127" s="12">
        <v>8.5300000000000001E-2</v>
      </c>
      <c r="U127" s="12">
        <v>8.6E-3</v>
      </c>
      <c r="V127" s="12">
        <v>0.54410000000000003</v>
      </c>
      <c r="W127" s="12">
        <v>0.45889999999999997</v>
      </c>
      <c r="X127" s="12">
        <v>3.0000000000000001E-3</v>
      </c>
      <c r="AF127"/>
      <c r="AG127"/>
      <c r="AH127"/>
      <c r="AI127"/>
      <c r="AJ127"/>
      <c r="AK127"/>
      <c r="AL127"/>
      <c r="AM127"/>
    </row>
    <row r="128" spans="2:39">
      <c r="B128" s="14" t="s">
        <v>626</v>
      </c>
      <c r="C128" s="1" t="s">
        <v>670</v>
      </c>
      <c r="D128" t="s">
        <v>647</v>
      </c>
      <c r="E128" s="11">
        <v>0.01</v>
      </c>
      <c r="F128" s="11">
        <v>11.22</v>
      </c>
      <c r="G128" s="11">
        <v>56.04</v>
      </c>
      <c r="H128" s="11">
        <v>3.79</v>
      </c>
      <c r="I128" s="11">
        <v>0.26</v>
      </c>
      <c r="J128" s="11">
        <v>10.83</v>
      </c>
      <c r="K128" s="11">
        <v>17.16</v>
      </c>
      <c r="L128" s="11">
        <v>0.1</v>
      </c>
      <c r="M128" s="5"/>
      <c r="N128" s="1">
        <f t="shared" si="11"/>
        <v>99.41</v>
      </c>
      <c r="O128" s="7">
        <f t="shared" si="9"/>
        <v>0.77016959898557613</v>
      </c>
      <c r="P128" s="7">
        <f t="shared" si="10"/>
        <v>0.52935313465563638</v>
      </c>
      <c r="Q128" s="12">
        <v>2.9999999999999997E-4</v>
      </c>
      <c r="R128" s="12">
        <v>0.435</v>
      </c>
      <c r="S128" s="12">
        <v>1.4577</v>
      </c>
      <c r="T128" s="12">
        <v>9.3700000000000006E-2</v>
      </c>
      <c r="U128" s="12">
        <v>6.4000000000000003E-3</v>
      </c>
      <c r="V128" s="12">
        <v>0.53110000000000002</v>
      </c>
      <c r="W128" s="12">
        <v>0.47220000000000001</v>
      </c>
      <c r="X128" s="12">
        <v>2.8E-3</v>
      </c>
      <c r="AF128"/>
      <c r="AG128"/>
      <c r="AH128"/>
      <c r="AI128"/>
      <c r="AJ128"/>
      <c r="AK128"/>
      <c r="AL128"/>
      <c r="AM128"/>
    </row>
    <row r="129" spans="2:39">
      <c r="B129" s="14" t="s">
        <v>626</v>
      </c>
      <c r="C129" s="1" t="s">
        <v>670</v>
      </c>
      <c r="D129" t="s">
        <v>648</v>
      </c>
      <c r="E129" s="11">
        <v>0.02</v>
      </c>
      <c r="F129" s="11">
        <v>11.76</v>
      </c>
      <c r="G129" s="11">
        <v>55.04</v>
      </c>
      <c r="H129" s="11">
        <v>4.66</v>
      </c>
      <c r="I129" s="11">
        <v>0.21</v>
      </c>
      <c r="J129" s="11">
        <v>11.12</v>
      </c>
      <c r="K129" s="11">
        <v>16.84</v>
      </c>
      <c r="L129" s="11">
        <v>0.08</v>
      </c>
      <c r="M129" s="5"/>
      <c r="N129" s="1">
        <f t="shared" si="11"/>
        <v>99.72999999999999</v>
      </c>
      <c r="O129" s="7">
        <f t="shared" si="9"/>
        <v>0.75845513709591372</v>
      </c>
      <c r="P129" s="7">
        <f t="shared" si="10"/>
        <v>0.5406349840255591</v>
      </c>
      <c r="Q129" s="12">
        <v>6.9999999999999999E-4</v>
      </c>
      <c r="R129" s="12">
        <v>0.45279999999999998</v>
      </c>
      <c r="S129" s="12">
        <v>1.4218</v>
      </c>
      <c r="T129" s="12">
        <v>0.11459999999999999</v>
      </c>
      <c r="U129" s="12">
        <v>5.1999999999999998E-3</v>
      </c>
      <c r="V129" s="12">
        <v>0.54149999999999998</v>
      </c>
      <c r="W129" s="12">
        <v>0.46010000000000001</v>
      </c>
      <c r="X129" s="12">
        <v>2.2000000000000001E-3</v>
      </c>
      <c r="Y129" s="12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2:39">
      <c r="B130" s="14" t="s">
        <v>626</v>
      </c>
      <c r="C130" s="1" t="s">
        <v>670</v>
      </c>
      <c r="D130" t="s">
        <v>649</v>
      </c>
      <c r="E130" s="11">
        <v>0</v>
      </c>
      <c r="F130" s="11">
        <v>12.25</v>
      </c>
      <c r="G130" s="11">
        <v>55.92</v>
      </c>
      <c r="H130" s="11">
        <v>4.5999999999999996</v>
      </c>
      <c r="I130" s="11">
        <v>0.26</v>
      </c>
      <c r="J130" s="11">
        <v>11.79</v>
      </c>
      <c r="K130" s="11">
        <v>16.440000000000001</v>
      </c>
      <c r="L130" s="11">
        <v>0.13</v>
      </c>
      <c r="M130" s="5"/>
      <c r="N130" s="1">
        <f t="shared" si="11"/>
        <v>101.38999999999999</v>
      </c>
      <c r="O130" s="7">
        <f t="shared" si="9"/>
        <v>0.75383631713554988</v>
      </c>
      <c r="P130" s="7">
        <f t="shared" si="10"/>
        <v>0.560953711093376</v>
      </c>
      <c r="Q130" s="12">
        <v>0</v>
      </c>
      <c r="R130" s="12">
        <v>0.46200000000000002</v>
      </c>
      <c r="S130" s="12">
        <v>1.4148000000000001</v>
      </c>
      <c r="T130" s="12">
        <v>0.11070000000000001</v>
      </c>
      <c r="U130" s="12">
        <v>6.3E-3</v>
      </c>
      <c r="V130" s="12">
        <v>0.56230000000000002</v>
      </c>
      <c r="W130" s="12">
        <v>0.44009999999999999</v>
      </c>
      <c r="X130" s="12">
        <v>3.5000000000000001E-3</v>
      </c>
      <c r="AD130"/>
      <c r="AE130"/>
      <c r="AF130"/>
      <c r="AG130"/>
      <c r="AH130"/>
      <c r="AI130"/>
      <c r="AJ130"/>
      <c r="AK130"/>
      <c r="AL130"/>
      <c r="AM130"/>
    </row>
    <row r="131" spans="2:39">
      <c r="B131" s="14" t="s">
        <v>626</v>
      </c>
      <c r="C131" s="1" t="s">
        <v>670</v>
      </c>
      <c r="D131" t="s">
        <v>650</v>
      </c>
      <c r="E131" s="11">
        <v>0.02</v>
      </c>
      <c r="F131" s="11">
        <v>12.26</v>
      </c>
      <c r="G131" s="11">
        <v>55.87</v>
      </c>
      <c r="H131" s="11">
        <v>4.8899999999999997</v>
      </c>
      <c r="I131" s="11">
        <v>0.27</v>
      </c>
      <c r="J131" s="11">
        <v>11.87</v>
      </c>
      <c r="K131" s="11">
        <v>16.39</v>
      </c>
      <c r="L131" s="11">
        <v>0.16</v>
      </c>
      <c r="M131" s="5"/>
      <c r="N131" s="1">
        <f t="shared" si="11"/>
        <v>101.72999999999999</v>
      </c>
      <c r="O131" s="7">
        <f t="shared" si="9"/>
        <v>0.75351773580867798</v>
      </c>
      <c r="P131" s="7">
        <f t="shared" si="10"/>
        <v>0.56342389133040349</v>
      </c>
      <c r="Q131" s="12">
        <v>5.9999999999999995E-4</v>
      </c>
      <c r="R131" s="12">
        <v>0.4607</v>
      </c>
      <c r="S131" s="12">
        <v>1.4084000000000001</v>
      </c>
      <c r="T131" s="12">
        <v>0.1173</v>
      </c>
      <c r="U131" s="12">
        <v>6.4999999999999997E-3</v>
      </c>
      <c r="V131" s="12">
        <v>0.56410000000000005</v>
      </c>
      <c r="W131" s="12">
        <v>0.43709999999999999</v>
      </c>
      <c r="X131" s="12">
        <v>4.3E-3</v>
      </c>
      <c r="AD131"/>
      <c r="AE131"/>
      <c r="AF131"/>
      <c r="AG131"/>
      <c r="AH131"/>
      <c r="AI131"/>
      <c r="AJ131"/>
      <c r="AK131"/>
    </row>
    <row r="132" spans="2:39">
      <c r="B132" s="14" t="s">
        <v>626</v>
      </c>
      <c r="C132" s="1" t="s">
        <v>670</v>
      </c>
      <c r="D132" t="s">
        <v>651</v>
      </c>
      <c r="E132" s="11">
        <v>0.02</v>
      </c>
      <c r="F132" s="11">
        <v>12.06</v>
      </c>
      <c r="G132" s="11">
        <v>56.1</v>
      </c>
      <c r="H132" s="11">
        <v>4.3899999999999997</v>
      </c>
      <c r="I132" s="11">
        <v>0.25</v>
      </c>
      <c r="J132" s="11">
        <v>11.64</v>
      </c>
      <c r="K132" s="11">
        <v>16.55</v>
      </c>
      <c r="L132" s="11">
        <v>0.12</v>
      </c>
      <c r="M132" s="5"/>
      <c r="N132" s="1">
        <f t="shared" si="11"/>
        <v>101.13000000000001</v>
      </c>
      <c r="O132" s="7">
        <f t="shared" si="9"/>
        <v>0.75732284301738351</v>
      </c>
      <c r="P132" s="7">
        <f t="shared" si="10"/>
        <v>0.55624313803772829</v>
      </c>
      <c r="Q132" s="12">
        <v>5.9999999999999995E-4</v>
      </c>
      <c r="R132" s="12">
        <v>0.45650000000000002</v>
      </c>
      <c r="S132" s="12">
        <v>1.4246000000000001</v>
      </c>
      <c r="T132" s="12">
        <v>0.1061</v>
      </c>
      <c r="U132" s="12">
        <v>6.0000000000000001E-3</v>
      </c>
      <c r="V132" s="12">
        <v>0.55730000000000002</v>
      </c>
      <c r="W132" s="12">
        <v>0.4446</v>
      </c>
      <c r="X132" s="12">
        <v>3.3E-3</v>
      </c>
      <c r="AD132"/>
      <c r="AE132"/>
      <c r="AF132"/>
      <c r="AG132"/>
      <c r="AH132"/>
      <c r="AI132"/>
      <c r="AJ132"/>
      <c r="AK132"/>
    </row>
    <row r="133" spans="2:39">
      <c r="B133" s="14" t="s">
        <v>626</v>
      </c>
      <c r="C133" s="1" t="s">
        <v>670</v>
      </c>
      <c r="D133" t="s">
        <v>652</v>
      </c>
      <c r="E133" s="11">
        <v>0.02</v>
      </c>
      <c r="F133" s="11">
        <v>12.04</v>
      </c>
      <c r="G133" s="11">
        <v>55.92</v>
      </c>
      <c r="H133" s="11">
        <v>4.79</v>
      </c>
      <c r="I133" s="11">
        <v>0.26</v>
      </c>
      <c r="J133" s="11">
        <v>11.79</v>
      </c>
      <c r="K133" s="11">
        <v>16.41</v>
      </c>
      <c r="L133" s="11">
        <v>0.09</v>
      </c>
      <c r="M133" s="5"/>
      <c r="N133" s="1">
        <f t="shared" si="11"/>
        <v>101.32000000000002</v>
      </c>
      <c r="O133" s="7">
        <f t="shared" si="9"/>
        <v>0.75702682483702044</v>
      </c>
      <c r="P133" s="7">
        <f t="shared" si="10"/>
        <v>0.56147173197726585</v>
      </c>
      <c r="Q133" s="12">
        <v>5.9999999999999995E-4</v>
      </c>
      <c r="R133" s="12">
        <v>0.45469999999999999</v>
      </c>
      <c r="S133" s="12">
        <v>1.4167000000000001</v>
      </c>
      <c r="T133" s="12">
        <v>0.1154</v>
      </c>
      <c r="U133" s="12">
        <v>6.3E-3</v>
      </c>
      <c r="V133" s="12">
        <v>0.56310000000000004</v>
      </c>
      <c r="W133" s="12">
        <v>0.43980000000000002</v>
      </c>
      <c r="X133" s="12">
        <v>2.3999999999999998E-3</v>
      </c>
      <c r="AD133"/>
      <c r="AE133"/>
      <c r="AF133"/>
      <c r="AG133"/>
      <c r="AH133"/>
      <c r="AI133"/>
      <c r="AJ133"/>
      <c r="AK133"/>
    </row>
    <row r="134" spans="2:39">
      <c r="B134" s="14" t="s">
        <v>626</v>
      </c>
      <c r="C134" s="1" t="s">
        <v>670</v>
      </c>
      <c r="D134" t="s">
        <v>653</v>
      </c>
      <c r="E134" s="11">
        <v>0.02</v>
      </c>
      <c r="F134" s="11">
        <v>12.92</v>
      </c>
      <c r="G134" s="11">
        <v>56.31</v>
      </c>
      <c r="H134" s="11">
        <v>2.91</v>
      </c>
      <c r="I134" s="11">
        <v>0.39</v>
      </c>
      <c r="J134" s="11">
        <v>11.66</v>
      </c>
      <c r="K134" s="11">
        <v>16.760000000000002</v>
      </c>
      <c r="L134" s="11">
        <v>0.12</v>
      </c>
      <c r="M134" s="5"/>
      <c r="N134" s="1">
        <f t="shared" si="11"/>
        <v>101.09</v>
      </c>
      <c r="O134" s="7">
        <f t="shared" si="9"/>
        <v>0.74513394725826698</v>
      </c>
      <c r="P134" s="7">
        <f t="shared" si="10"/>
        <v>0.55351986458229607</v>
      </c>
      <c r="Q134" s="12">
        <v>5.9999999999999995E-4</v>
      </c>
      <c r="R134" s="12">
        <v>0.48709999999999998</v>
      </c>
      <c r="S134" s="12">
        <v>1.4240999999999999</v>
      </c>
      <c r="T134" s="12">
        <v>7.0000000000000007E-2</v>
      </c>
      <c r="U134" s="12">
        <v>9.4000000000000004E-3</v>
      </c>
      <c r="V134" s="12">
        <v>0.55589999999999995</v>
      </c>
      <c r="W134" s="12">
        <v>0.44840000000000002</v>
      </c>
      <c r="X134" s="12">
        <v>3.3E-3</v>
      </c>
      <c r="AD134"/>
      <c r="AE134"/>
      <c r="AF134"/>
      <c r="AG134"/>
      <c r="AH134"/>
      <c r="AI134"/>
      <c r="AJ134"/>
      <c r="AK134"/>
    </row>
    <row r="135" spans="2:39">
      <c r="B135" s="14" t="s">
        <v>626</v>
      </c>
      <c r="C135" s="1" t="s">
        <v>670</v>
      </c>
      <c r="D135" t="s">
        <v>654</v>
      </c>
      <c r="E135" s="11">
        <v>0</v>
      </c>
      <c r="F135" s="11">
        <v>12.45</v>
      </c>
      <c r="G135" s="11">
        <v>55.4</v>
      </c>
      <c r="H135" s="11">
        <v>5.08</v>
      </c>
      <c r="I135" s="11">
        <v>0.26</v>
      </c>
      <c r="J135" s="11">
        <v>11.73</v>
      </c>
      <c r="K135" s="11">
        <v>16.73</v>
      </c>
      <c r="L135" s="11">
        <v>0.08</v>
      </c>
      <c r="M135" s="5"/>
      <c r="N135" s="1">
        <f t="shared" si="11"/>
        <v>101.73</v>
      </c>
      <c r="O135" s="7">
        <f t="shared" si="9"/>
        <v>0.7490753149289735</v>
      </c>
      <c r="P135" s="7">
        <f t="shared" si="10"/>
        <v>0.55552235833084351</v>
      </c>
      <c r="Q135" s="12">
        <v>0</v>
      </c>
      <c r="R135" s="12">
        <v>0.46810000000000002</v>
      </c>
      <c r="S135" s="12">
        <v>1.3974</v>
      </c>
      <c r="T135" s="12">
        <v>0.122</v>
      </c>
      <c r="U135" s="12">
        <v>6.1999999999999998E-3</v>
      </c>
      <c r="V135" s="12">
        <v>0.55779999999999996</v>
      </c>
      <c r="W135" s="12">
        <v>0.44629999999999997</v>
      </c>
      <c r="X135" s="12">
        <v>2.2000000000000001E-3</v>
      </c>
      <c r="AD135"/>
      <c r="AE135"/>
      <c r="AF135"/>
      <c r="AG135"/>
      <c r="AH135"/>
      <c r="AI135"/>
      <c r="AJ135"/>
      <c r="AK135"/>
    </row>
    <row r="136" spans="2:39">
      <c r="B136" s="14" t="s">
        <v>626</v>
      </c>
      <c r="C136" s="1" t="s">
        <v>670</v>
      </c>
      <c r="D136" t="s">
        <v>655</v>
      </c>
      <c r="E136" s="11">
        <v>0</v>
      </c>
      <c r="F136" s="11">
        <v>12.24</v>
      </c>
      <c r="G136" s="11">
        <v>55.63</v>
      </c>
      <c r="H136" s="11">
        <v>4.87</v>
      </c>
      <c r="I136" s="11">
        <v>0.27</v>
      </c>
      <c r="J136" s="11">
        <v>11.88</v>
      </c>
      <c r="K136" s="11">
        <v>16.22</v>
      </c>
      <c r="L136" s="11">
        <v>0.13</v>
      </c>
      <c r="M136" s="5"/>
      <c r="N136" s="1">
        <f t="shared" si="11"/>
        <v>101.24</v>
      </c>
      <c r="O136" s="7">
        <f t="shared" si="9"/>
        <v>0.75302106726553308</v>
      </c>
      <c r="P136" s="7">
        <f t="shared" si="10"/>
        <v>0.56620730976632716</v>
      </c>
      <c r="Q136" s="12">
        <v>0</v>
      </c>
      <c r="R136" s="12">
        <v>0.46189999999999998</v>
      </c>
      <c r="S136" s="12">
        <v>1.4083000000000001</v>
      </c>
      <c r="T136" s="12">
        <v>0.1174</v>
      </c>
      <c r="U136" s="12">
        <v>6.4999999999999997E-3</v>
      </c>
      <c r="V136" s="12">
        <v>0.56699999999999995</v>
      </c>
      <c r="W136" s="12">
        <v>0.43440000000000001</v>
      </c>
      <c r="X136" s="12">
        <v>3.5000000000000001E-3</v>
      </c>
      <c r="AD136"/>
      <c r="AE136"/>
      <c r="AF136"/>
      <c r="AG136"/>
      <c r="AH136"/>
      <c r="AI136"/>
      <c r="AJ136"/>
      <c r="AK136"/>
    </row>
    <row r="137" spans="2:39">
      <c r="B137" s="14" t="s">
        <v>626</v>
      </c>
      <c r="C137" s="1" t="s">
        <v>670</v>
      </c>
      <c r="D137" t="s">
        <v>656</v>
      </c>
      <c r="E137" s="11">
        <v>0.05</v>
      </c>
      <c r="F137" s="11">
        <v>13.25</v>
      </c>
      <c r="G137" s="11">
        <v>55</v>
      </c>
      <c r="H137" s="11">
        <v>3.26</v>
      </c>
      <c r="I137" s="11">
        <v>0.27</v>
      </c>
      <c r="J137" s="11">
        <v>9.91</v>
      </c>
      <c r="K137" s="11">
        <v>19.39</v>
      </c>
      <c r="L137" s="11">
        <v>0.2</v>
      </c>
      <c r="M137" s="5"/>
      <c r="N137" s="1">
        <f t="shared" si="11"/>
        <v>101.33</v>
      </c>
      <c r="O137" s="7">
        <f t="shared" ref="O137:O150" si="12">S137/(S137+R137)</f>
        <v>0.73577086502649114</v>
      </c>
      <c r="P137" s="7">
        <f t="shared" ref="P137:P150" si="13">V137/(V137+W137)</f>
        <v>0.47668601160696411</v>
      </c>
      <c r="Q137" s="12">
        <v>1.6000000000000001E-3</v>
      </c>
      <c r="R137" s="12">
        <v>0.50370000000000004</v>
      </c>
      <c r="S137" s="12">
        <v>1.4026000000000001</v>
      </c>
      <c r="T137" s="12">
        <v>7.9100000000000004E-2</v>
      </c>
      <c r="U137" s="12">
        <v>6.4999999999999997E-3</v>
      </c>
      <c r="V137" s="12">
        <v>0.47639999999999999</v>
      </c>
      <c r="W137" s="12">
        <v>0.52300000000000002</v>
      </c>
      <c r="X137" s="12">
        <v>5.4999999999999997E-3</v>
      </c>
      <c r="AD137"/>
      <c r="AE137"/>
      <c r="AF137"/>
      <c r="AG137"/>
      <c r="AH137"/>
      <c r="AI137"/>
      <c r="AJ137"/>
      <c r="AK137"/>
    </row>
    <row r="138" spans="2:39">
      <c r="B138" s="14" t="s">
        <v>626</v>
      </c>
      <c r="C138" s="1" t="s">
        <v>670</v>
      </c>
      <c r="D138" t="s">
        <v>657</v>
      </c>
      <c r="E138" s="11">
        <v>0.01</v>
      </c>
      <c r="F138" s="11">
        <v>13.51</v>
      </c>
      <c r="G138" s="11">
        <v>54.42</v>
      </c>
      <c r="H138" s="11">
        <v>3.45</v>
      </c>
      <c r="I138" s="11">
        <v>0.32</v>
      </c>
      <c r="J138" s="11">
        <v>10.130000000000001</v>
      </c>
      <c r="K138" s="11">
        <v>19.18</v>
      </c>
      <c r="L138" s="11">
        <v>0.16</v>
      </c>
      <c r="M138" s="5"/>
      <c r="N138" s="1">
        <f t="shared" si="11"/>
        <v>101.17999999999998</v>
      </c>
      <c r="O138" s="7">
        <f t="shared" si="12"/>
        <v>0.72988475503867811</v>
      </c>
      <c r="P138" s="7">
        <f t="shared" si="13"/>
        <v>0.48490584836106404</v>
      </c>
      <c r="Q138" s="12">
        <v>2.9999999999999997E-4</v>
      </c>
      <c r="R138" s="12">
        <v>0.51329999999999998</v>
      </c>
      <c r="S138" s="12">
        <v>1.387</v>
      </c>
      <c r="T138" s="12">
        <v>8.3599999999999994E-2</v>
      </c>
      <c r="U138" s="12">
        <v>7.7999999999999996E-3</v>
      </c>
      <c r="V138" s="12">
        <v>0.48670000000000002</v>
      </c>
      <c r="W138" s="12">
        <v>0.51700000000000002</v>
      </c>
      <c r="X138" s="12">
        <v>4.4000000000000003E-3</v>
      </c>
      <c r="AD138"/>
      <c r="AE138"/>
      <c r="AF138"/>
      <c r="AG138"/>
      <c r="AH138"/>
      <c r="AI138"/>
      <c r="AJ138"/>
      <c r="AK138"/>
    </row>
    <row r="139" spans="2:39">
      <c r="B139" s="14" t="s">
        <v>626</v>
      </c>
      <c r="C139" s="1" t="s">
        <v>670</v>
      </c>
      <c r="D139" t="s">
        <v>658</v>
      </c>
      <c r="E139" s="11">
        <v>0.02</v>
      </c>
      <c r="F139" s="11">
        <v>12.89</v>
      </c>
      <c r="G139" s="11">
        <v>55.34</v>
      </c>
      <c r="H139" s="11">
        <v>3.37</v>
      </c>
      <c r="I139" s="11">
        <v>0.24</v>
      </c>
      <c r="J139" s="11">
        <v>10.220000000000001</v>
      </c>
      <c r="K139" s="11">
        <v>18.77</v>
      </c>
      <c r="L139" s="11">
        <v>0.19</v>
      </c>
      <c r="M139" s="5"/>
      <c r="N139" s="1">
        <f t="shared" si="11"/>
        <v>101.03999999999999</v>
      </c>
      <c r="O139" s="7">
        <f t="shared" si="12"/>
        <v>0.74228589420654911</v>
      </c>
      <c r="P139" s="7">
        <f t="shared" si="13"/>
        <v>0.49245075492450757</v>
      </c>
      <c r="Q139" s="12">
        <v>5.9999999999999995E-4</v>
      </c>
      <c r="R139" s="12">
        <v>0.49109999999999998</v>
      </c>
      <c r="S139" s="12">
        <v>1.4145000000000001</v>
      </c>
      <c r="T139" s="12">
        <v>8.2100000000000006E-2</v>
      </c>
      <c r="U139" s="12">
        <v>5.7999999999999996E-3</v>
      </c>
      <c r="V139" s="12">
        <v>0.49249999999999999</v>
      </c>
      <c r="W139" s="12">
        <v>0.50760000000000005</v>
      </c>
      <c r="X139" s="12">
        <v>5.1999999999999998E-3</v>
      </c>
      <c r="AD139"/>
      <c r="AE139"/>
      <c r="AF139"/>
      <c r="AG139"/>
      <c r="AH139"/>
      <c r="AI139"/>
      <c r="AJ139"/>
      <c r="AK139"/>
    </row>
    <row r="140" spans="2:39">
      <c r="B140" s="14" t="s">
        <v>626</v>
      </c>
      <c r="C140" s="1" t="s">
        <v>670</v>
      </c>
      <c r="D140" t="s">
        <v>659</v>
      </c>
      <c r="E140" s="11">
        <v>0.02</v>
      </c>
      <c r="F140" s="11">
        <v>13.19</v>
      </c>
      <c r="G140" s="11">
        <v>54.66</v>
      </c>
      <c r="H140" s="11">
        <v>3.49</v>
      </c>
      <c r="I140" s="11">
        <v>0.25</v>
      </c>
      <c r="J140" s="11">
        <v>9.8000000000000007</v>
      </c>
      <c r="K140" s="11">
        <v>19.53</v>
      </c>
      <c r="L140" s="11">
        <v>0.2</v>
      </c>
      <c r="M140" s="5"/>
      <c r="N140" s="1">
        <f t="shared" si="11"/>
        <v>101.13999999999999</v>
      </c>
      <c r="O140" s="7">
        <f t="shared" si="12"/>
        <v>0.73543331931005462</v>
      </c>
      <c r="P140" s="7">
        <f t="shared" si="13"/>
        <v>0.4720862878258264</v>
      </c>
      <c r="Q140" s="12">
        <v>5.9999999999999995E-4</v>
      </c>
      <c r="R140" s="12">
        <v>0.50309999999999999</v>
      </c>
      <c r="S140" s="12">
        <v>1.3985000000000001</v>
      </c>
      <c r="T140" s="12">
        <v>8.5000000000000006E-2</v>
      </c>
      <c r="U140" s="12">
        <v>6.1000000000000004E-3</v>
      </c>
      <c r="V140" s="12">
        <v>0.47270000000000001</v>
      </c>
      <c r="W140" s="12">
        <v>0.52859999999999996</v>
      </c>
      <c r="X140" s="12">
        <v>5.4999999999999997E-3</v>
      </c>
      <c r="AD140"/>
      <c r="AE140"/>
      <c r="AF140"/>
      <c r="AG140"/>
      <c r="AH140"/>
      <c r="AI140"/>
      <c r="AJ140"/>
      <c r="AK140"/>
    </row>
    <row r="141" spans="2:39">
      <c r="B141" s="14" t="s">
        <v>626</v>
      </c>
      <c r="C141" s="1" t="s">
        <v>670</v>
      </c>
      <c r="D141" t="s">
        <v>660</v>
      </c>
      <c r="E141" s="11">
        <v>0</v>
      </c>
      <c r="F141" s="11">
        <v>12.97</v>
      </c>
      <c r="G141" s="11">
        <v>55.21</v>
      </c>
      <c r="H141" s="11">
        <v>3.49</v>
      </c>
      <c r="I141" s="11">
        <v>0.23</v>
      </c>
      <c r="J141" s="11">
        <v>10.199999999999999</v>
      </c>
      <c r="K141" s="11">
        <v>18.86</v>
      </c>
      <c r="L141" s="11">
        <v>0.12</v>
      </c>
      <c r="M141" s="5"/>
      <c r="N141" s="1">
        <f t="shared" si="11"/>
        <v>101.08000000000001</v>
      </c>
      <c r="O141" s="7">
        <f t="shared" si="12"/>
        <v>0.74062795337603693</v>
      </c>
      <c r="P141" s="7">
        <f t="shared" si="13"/>
        <v>0.49080919080919078</v>
      </c>
      <c r="Q141" s="12">
        <v>0</v>
      </c>
      <c r="R141" s="12">
        <v>0.49399999999999999</v>
      </c>
      <c r="S141" s="12">
        <v>1.4106000000000001</v>
      </c>
      <c r="T141" s="12">
        <v>8.48E-2</v>
      </c>
      <c r="U141" s="12">
        <v>5.5999999999999999E-3</v>
      </c>
      <c r="V141" s="12">
        <v>0.49130000000000001</v>
      </c>
      <c r="W141" s="12">
        <v>0.50970000000000004</v>
      </c>
      <c r="X141" s="12">
        <v>3.3E-3</v>
      </c>
      <c r="AD141"/>
      <c r="AE141"/>
      <c r="AF141"/>
      <c r="AG141"/>
      <c r="AH141"/>
      <c r="AI141"/>
      <c r="AJ141"/>
      <c r="AK141"/>
    </row>
    <row r="142" spans="2:39">
      <c r="B142" s="14" t="s">
        <v>626</v>
      </c>
      <c r="C142" s="1" t="s">
        <v>670</v>
      </c>
      <c r="D142" t="s">
        <v>661</v>
      </c>
      <c r="E142" s="11">
        <v>0</v>
      </c>
      <c r="F142" s="11">
        <v>12.89</v>
      </c>
      <c r="G142" s="11">
        <v>55.17</v>
      </c>
      <c r="H142" s="11">
        <v>3.89</v>
      </c>
      <c r="I142" s="11">
        <v>0.28000000000000003</v>
      </c>
      <c r="J142" s="11">
        <v>10.63</v>
      </c>
      <c r="K142" s="11">
        <v>18.23</v>
      </c>
      <c r="L142" s="11">
        <v>0.19</v>
      </c>
      <c r="M142" s="5"/>
      <c r="N142" s="1">
        <f t="shared" si="11"/>
        <v>101.28</v>
      </c>
      <c r="O142" s="7">
        <f t="shared" si="12"/>
        <v>0.74167811476276024</v>
      </c>
      <c r="P142" s="7">
        <f t="shared" si="13"/>
        <v>0.50964517741129445</v>
      </c>
      <c r="Q142" s="12">
        <v>0</v>
      </c>
      <c r="R142" s="12">
        <v>0.4889</v>
      </c>
      <c r="S142" s="12">
        <v>1.4036999999999999</v>
      </c>
      <c r="T142" s="12">
        <v>9.4299999999999995E-2</v>
      </c>
      <c r="U142" s="12">
        <v>6.7999999999999996E-3</v>
      </c>
      <c r="V142" s="12">
        <v>0.50990000000000002</v>
      </c>
      <c r="W142" s="12">
        <v>0.49059999999999998</v>
      </c>
      <c r="X142" s="12">
        <v>5.1999999999999998E-3</v>
      </c>
      <c r="Y142" s="1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2:39">
      <c r="B143" s="14" t="s">
        <v>626</v>
      </c>
      <c r="C143" s="1" t="s">
        <v>670</v>
      </c>
      <c r="D143" t="s">
        <v>662</v>
      </c>
      <c r="E143" s="11">
        <v>0.03</v>
      </c>
      <c r="F143" s="11">
        <v>13.13</v>
      </c>
      <c r="G143" s="11">
        <v>54.84</v>
      </c>
      <c r="H143" s="11">
        <v>3.57</v>
      </c>
      <c r="I143" s="11">
        <v>0.28000000000000003</v>
      </c>
      <c r="J143" s="11">
        <v>9.9600000000000009</v>
      </c>
      <c r="K143" s="11">
        <v>19.329999999999998</v>
      </c>
      <c r="L143" s="11">
        <v>0.16</v>
      </c>
      <c r="M143" s="5"/>
      <c r="N143" s="1">
        <f t="shared" si="11"/>
        <v>101.3</v>
      </c>
      <c r="O143" s="7">
        <f t="shared" si="12"/>
        <v>0.73696682464454977</v>
      </c>
      <c r="P143" s="7">
        <f t="shared" si="13"/>
        <v>0.47876910780297727</v>
      </c>
      <c r="Q143" s="12">
        <v>1E-3</v>
      </c>
      <c r="R143" s="12">
        <v>0.4995</v>
      </c>
      <c r="S143" s="12">
        <v>1.3995</v>
      </c>
      <c r="T143" s="12">
        <v>8.6699999999999999E-2</v>
      </c>
      <c r="U143" s="12">
        <v>6.7999999999999996E-3</v>
      </c>
      <c r="V143" s="12">
        <v>0.47920000000000001</v>
      </c>
      <c r="W143" s="12">
        <v>0.52170000000000005</v>
      </c>
      <c r="X143" s="12">
        <v>4.4000000000000003E-3</v>
      </c>
      <c r="AC143"/>
      <c r="AD143"/>
      <c r="AE143"/>
      <c r="AF143"/>
      <c r="AG143"/>
      <c r="AH143"/>
      <c r="AI143"/>
      <c r="AJ143"/>
      <c r="AK143"/>
    </row>
    <row r="144" spans="2:39">
      <c r="B144" s="14" t="s">
        <v>626</v>
      </c>
      <c r="C144" s="1" t="s">
        <v>670</v>
      </c>
      <c r="D144" t="s">
        <v>663</v>
      </c>
      <c r="E144" s="11">
        <v>0</v>
      </c>
      <c r="F144" s="11">
        <v>12.17</v>
      </c>
      <c r="G144" s="11">
        <v>56.61</v>
      </c>
      <c r="H144" s="11">
        <v>4.5199999999999996</v>
      </c>
      <c r="I144" s="11">
        <v>0.23</v>
      </c>
      <c r="J144" s="11">
        <v>12.16</v>
      </c>
      <c r="K144" s="11">
        <v>16</v>
      </c>
      <c r="L144" s="11">
        <v>0.05</v>
      </c>
      <c r="M144" s="5"/>
      <c r="N144" s="1">
        <f t="shared" si="11"/>
        <v>101.74</v>
      </c>
      <c r="O144" s="7">
        <f t="shared" si="12"/>
        <v>0.75729548716313189</v>
      </c>
      <c r="P144" s="7">
        <f t="shared" si="13"/>
        <v>0.57523182769967096</v>
      </c>
      <c r="Q144" s="12">
        <v>0</v>
      </c>
      <c r="R144" s="12">
        <v>0.45660000000000001</v>
      </c>
      <c r="S144" s="12">
        <v>1.4247000000000001</v>
      </c>
      <c r="T144" s="12">
        <v>0.10829999999999999</v>
      </c>
      <c r="U144" s="12">
        <v>5.4999999999999997E-3</v>
      </c>
      <c r="V144" s="12">
        <v>0.57689999999999997</v>
      </c>
      <c r="W144" s="12">
        <v>0.42599999999999999</v>
      </c>
      <c r="X144" s="12">
        <v>1.2999999999999999E-3</v>
      </c>
      <c r="AC144"/>
      <c r="AD144"/>
      <c r="AE144"/>
      <c r="AF144"/>
      <c r="AG144"/>
      <c r="AH144"/>
      <c r="AI144"/>
      <c r="AJ144"/>
    </row>
    <row r="145" spans="1:40">
      <c r="B145" s="14" t="s">
        <v>626</v>
      </c>
      <c r="C145" s="1" t="s">
        <v>670</v>
      </c>
      <c r="D145" t="s">
        <v>664</v>
      </c>
      <c r="E145" s="11">
        <v>0.04</v>
      </c>
      <c r="F145" s="11">
        <v>12.55</v>
      </c>
      <c r="G145" s="11">
        <v>56.35</v>
      </c>
      <c r="H145" s="11">
        <v>3.98</v>
      </c>
      <c r="I145" s="11">
        <v>0.23</v>
      </c>
      <c r="J145" s="11">
        <v>11.61</v>
      </c>
      <c r="K145" s="11">
        <v>16.88</v>
      </c>
      <c r="L145" s="11">
        <v>0.13</v>
      </c>
      <c r="M145" s="5"/>
      <c r="N145" s="1">
        <f t="shared" si="11"/>
        <v>101.77</v>
      </c>
      <c r="O145" s="7">
        <f t="shared" si="12"/>
        <v>0.7507532906909129</v>
      </c>
      <c r="P145" s="7">
        <f t="shared" si="13"/>
        <v>0.55066387141858841</v>
      </c>
      <c r="Q145" s="12">
        <v>1.2999999999999999E-3</v>
      </c>
      <c r="R145" s="12">
        <v>0.47149999999999997</v>
      </c>
      <c r="S145" s="12">
        <v>1.4201999999999999</v>
      </c>
      <c r="T145" s="12">
        <v>9.5399999999999999E-2</v>
      </c>
      <c r="U145" s="12">
        <v>5.4999999999999997E-3</v>
      </c>
      <c r="V145" s="12">
        <v>0.55159999999999998</v>
      </c>
      <c r="W145" s="12">
        <v>0.4501</v>
      </c>
      <c r="X145" s="12">
        <v>3.5000000000000001E-3</v>
      </c>
      <c r="AC145"/>
      <c r="AD145"/>
      <c r="AE145"/>
      <c r="AF145"/>
      <c r="AG145"/>
      <c r="AH145"/>
      <c r="AI145"/>
      <c r="AJ145"/>
    </row>
    <row r="146" spans="1:40">
      <c r="B146" s="14" t="s">
        <v>626</v>
      </c>
      <c r="C146" s="1" t="s">
        <v>670</v>
      </c>
      <c r="D146" t="s">
        <v>665</v>
      </c>
      <c r="E146" s="11">
        <v>0.01</v>
      </c>
      <c r="F146" s="11">
        <v>12.36</v>
      </c>
      <c r="G146" s="11">
        <v>56.14</v>
      </c>
      <c r="H146" s="11">
        <v>4.21</v>
      </c>
      <c r="I146" s="11">
        <v>0.28000000000000003</v>
      </c>
      <c r="J146" s="11">
        <v>12.21</v>
      </c>
      <c r="K146" s="11">
        <v>15.79</v>
      </c>
      <c r="L146" s="11">
        <v>0.12</v>
      </c>
      <c r="M146" s="5"/>
      <c r="N146" s="1">
        <f t="shared" si="11"/>
        <v>101.12</v>
      </c>
      <c r="O146" s="7">
        <f t="shared" si="12"/>
        <v>0.75289186034171707</v>
      </c>
      <c r="P146" s="7">
        <f t="shared" si="13"/>
        <v>0.57959752938832432</v>
      </c>
      <c r="Q146" s="12">
        <v>2.9999999999999997E-4</v>
      </c>
      <c r="R146" s="12">
        <v>0.4657</v>
      </c>
      <c r="S146" s="12">
        <v>1.4189000000000001</v>
      </c>
      <c r="T146" s="12">
        <v>0.1014</v>
      </c>
      <c r="U146" s="12">
        <v>6.7000000000000002E-3</v>
      </c>
      <c r="V146" s="12">
        <v>0.58179999999999998</v>
      </c>
      <c r="W146" s="12">
        <v>0.42199999999999999</v>
      </c>
      <c r="X146" s="12">
        <v>3.2000000000000002E-3</v>
      </c>
      <c r="AC146"/>
      <c r="AD146"/>
      <c r="AE146"/>
      <c r="AF146"/>
      <c r="AG146"/>
      <c r="AH146"/>
      <c r="AI146"/>
      <c r="AJ146"/>
    </row>
    <row r="147" spans="1:40">
      <c r="B147" s="14" t="s">
        <v>626</v>
      </c>
      <c r="C147" s="1" t="s">
        <v>670</v>
      </c>
      <c r="D147" t="s">
        <v>666</v>
      </c>
      <c r="E147" s="11">
        <v>0</v>
      </c>
      <c r="F147" s="11">
        <v>12.58</v>
      </c>
      <c r="G147" s="11">
        <v>55.94</v>
      </c>
      <c r="H147" s="11">
        <v>4.55</v>
      </c>
      <c r="I147" s="11">
        <v>0.26</v>
      </c>
      <c r="J147" s="11">
        <v>12.33</v>
      </c>
      <c r="K147" s="11">
        <v>15.7</v>
      </c>
      <c r="L147" s="11">
        <v>0.08</v>
      </c>
      <c r="M147" s="5"/>
      <c r="N147" s="1">
        <f t="shared" si="11"/>
        <v>101.44</v>
      </c>
      <c r="O147" s="7">
        <f t="shared" si="12"/>
        <v>0.74893571732652198</v>
      </c>
      <c r="P147" s="7">
        <f t="shared" si="13"/>
        <v>0.58334164588528681</v>
      </c>
      <c r="Q147" s="12">
        <v>0</v>
      </c>
      <c r="R147" s="12">
        <v>0.4718</v>
      </c>
      <c r="S147" s="12">
        <v>1.4074</v>
      </c>
      <c r="T147" s="12">
        <v>0.109</v>
      </c>
      <c r="U147" s="12">
        <v>6.1999999999999998E-3</v>
      </c>
      <c r="V147" s="12">
        <v>0.58479999999999999</v>
      </c>
      <c r="W147" s="12">
        <v>0.41770000000000002</v>
      </c>
      <c r="X147" s="12">
        <v>2.2000000000000001E-3</v>
      </c>
      <c r="AC147"/>
      <c r="AD147"/>
      <c r="AE147"/>
      <c r="AF147"/>
      <c r="AG147"/>
      <c r="AH147"/>
      <c r="AI147"/>
      <c r="AJ147"/>
    </row>
    <row r="148" spans="1:40">
      <c r="B148" s="14" t="s">
        <v>626</v>
      </c>
      <c r="C148" s="1" t="s">
        <v>670</v>
      </c>
      <c r="D148" t="s">
        <v>667</v>
      </c>
      <c r="E148" s="11">
        <v>0.02</v>
      </c>
      <c r="F148" s="11">
        <v>12.57</v>
      </c>
      <c r="G148" s="11">
        <v>55.43</v>
      </c>
      <c r="H148" s="11">
        <v>4.5599999999999996</v>
      </c>
      <c r="I148" s="11">
        <v>0.3</v>
      </c>
      <c r="J148" s="11">
        <v>12.1</v>
      </c>
      <c r="K148" s="11">
        <v>16.02</v>
      </c>
      <c r="L148" s="11">
        <v>7.0000000000000007E-2</v>
      </c>
      <c r="M148" s="5"/>
      <c r="N148" s="1">
        <f t="shared" si="11"/>
        <v>101.06999999999998</v>
      </c>
      <c r="O148" s="7">
        <f t="shared" si="12"/>
        <v>0.74734652514800792</v>
      </c>
      <c r="P148" s="7">
        <f t="shared" si="13"/>
        <v>0.57371667329884601</v>
      </c>
      <c r="Q148" s="12">
        <v>5.9999999999999995E-4</v>
      </c>
      <c r="R148" s="12">
        <v>0.47370000000000001</v>
      </c>
      <c r="S148" s="12">
        <v>1.4012</v>
      </c>
      <c r="T148" s="12">
        <v>0.10979999999999999</v>
      </c>
      <c r="U148" s="12">
        <v>7.1999999999999998E-3</v>
      </c>
      <c r="V148" s="12">
        <v>0.57669999999999999</v>
      </c>
      <c r="W148" s="12">
        <v>0.42849999999999999</v>
      </c>
      <c r="X148" s="12">
        <v>1.9E-3</v>
      </c>
      <c r="AC148"/>
      <c r="AD148"/>
      <c r="AE148"/>
      <c r="AF148"/>
      <c r="AG148"/>
      <c r="AH148"/>
      <c r="AI148"/>
      <c r="AJ148"/>
    </row>
    <row r="149" spans="1:40">
      <c r="B149" s="14" t="s">
        <v>626</v>
      </c>
      <c r="C149" s="1" t="s">
        <v>670</v>
      </c>
      <c r="D149" t="s">
        <v>668</v>
      </c>
      <c r="E149" s="11">
        <v>0.03</v>
      </c>
      <c r="F149" s="11">
        <v>12.89</v>
      </c>
      <c r="G149" s="11">
        <v>55.92</v>
      </c>
      <c r="H149" s="11">
        <v>4.55</v>
      </c>
      <c r="I149" s="11">
        <v>0.25</v>
      </c>
      <c r="J149" s="11">
        <v>12.22</v>
      </c>
      <c r="K149" s="11">
        <v>16.2</v>
      </c>
      <c r="L149" s="11">
        <v>0.08</v>
      </c>
      <c r="M149" s="5"/>
      <c r="N149" s="1">
        <f t="shared" si="11"/>
        <v>102.14</v>
      </c>
      <c r="O149" s="7">
        <f t="shared" si="12"/>
        <v>0.74424920127795524</v>
      </c>
      <c r="P149" s="7">
        <f t="shared" si="13"/>
        <v>0.57350597609561749</v>
      </c>
      <c r="Q149" s="12">
        <v>8.9999999999999998E-4</v>
      </c>
      <c r="R149" s="12">
        <v>0.4803</v>
      </c>
      <c r="S149" s="12">
        <v>1.3976999999999999</v>
      </c>
      <c r="T149" s="12">
        <v>0.1082</v>
      </c>
      <c r="U149" s="12">
        <v>5.8999999999999999E-3</v>
      </c>
      <c r="V149" s="12">
        <v>0.57579999999999998</v>
      </c>
      <c r="W149" s="12">
        <v>0.42820000000000003</v>
      </c>
      <c r="X149" s="12">
        <v>2.0999999999999999E-3</v>
      </c>
      <c r="AC149"/>
      <c r="AD149"/>
      <c r="AE149"/>
      <c r="AF149"/>
      <c r="AG149"/>
      <c r="AH149"/>
      <c r="AI149"/>
      <c r="AJ149"/>
    </row>
    <row r="150" spans="1:40">
      <c r="B150" s="14" t="s">
        <v>626</v>
      </c>
      <c r="C150" s="1" t="s">
        <v>670</v>
      </c>
      <c r="D150" t="s">
        <v>669</v>
      </c>
      <c r="E150" s="11">
        <v>0.01</v>
      </c>
      <c r="F150" s="11">
        <v>12.98</v>
      </c>
      <c r="G150" s="11">
        <v>56.43</v>
      </c>
      <c r="H150" s="11">
        <v>2.74</v>
      </c>
      <c r="I150" s="11">
        <v>0.39</v>
      </c>
      <c r="J150" s="11">
        <v>11.7</v>
      </c>
      <c r="K150" s="11">
        <v>16.8</v>
      </c>
      <c r="L150" s="11">
        <v>7.0000000000000007E-2</v>
      </c>
      <c r="M150" s="5"/>
      <c r="N150" s="1">
        <f t="shared" si="11"/>
        <v>101.11999999999999</v>
      </c>
      <c r="O150" s="7">
        <f t="shared" si="12"/>
        <v>0.74464863736034248</v>
      </c>
      <c r="P150" s="7">
        <f t="shared" si="13"/>
        <v>0.55384462547188562</v>
      </c>
      <c r="Q150" s="12">
        <v>2.9999999999999997E-4</v>
      </c>
      <c r="R150" s="12">
        <v>0.48909999999999998</v>
      </c>
      <c r="S150" s="12">
        <v>1.4262999999999999</v>
      </c>
      <c r="T150" s="12">
        <v>6.59E-2</v>
      </c>
      <c r="U150" s="12">
        <v>9.4000000000000004E-3</v>
      </c>
      <c r="V150" s="12">
        <v>0.5575</v>
      </c>
      <c r="W150" s="12">
        <v>0.4491</v>
      </c>
      <c r="X150" s="12">
        <v>1.9E-3</v>
      </c>
      <c r="AC150"/>
      <c r="AD150"/>
      <c r="AE150"/>
      <c r="AF150"/>
      <c r="AG150"/>
      <c r="AH150"/>
      <c r="AI150"/>
      <c r="AJ150"/>
    </row>
    <row r="151" spans="1:40" ht="19">
      <c r="A151" s="6" t="s">
        <v>687</v>
      </c>
      <c r="B151" s="14" t="s">
        <v>810</v>
      </c>
      <c r="C151" s="1" t="s">
        <v>710</v>
      </c>
      <c r="D151" s="24" t="s">
        <v>688</v>
      </c>
      <c r="E151" s="24">
        <v>0</v>
      </c>
      <c r="F151" s="24">
        <v>12.619</v>
      </c>
      <c r="G151" s="24">
        <v>56.292000000000002</v>
      </c>
      <c r="H151" s="24">
        <v>0.78961405605500234</v>
      </c>
      <c r="I151" s="24">
        <v>0.26600000000000001</v>
      </c>
      <c r="J151" s="24">
        <v>11.974</v>
      </c>
      <c r="K151" s="24">
        <v>14.933496577579239</v>
      </c>
      <c r="L151" s="24">
        <v>5.6000000000000001E-2</v>
      </c>
      <c r="M151" s="5"/>
      <c r="N151" s="1">
        <f t="shared" si="11"/>
        <v>96.930110633634243</v>
      </c>
      <c r="O151" s="7">
        <f t="shared" ref="O151:O172" si="14">S151/(S151+R151)</f>
        <v>0.74953351291429182</v>
      </c>
      <c r="P151" s="7">
        <f t="shared" ref="P151:P172" si="15">V151/(V151+W151)</f>
        <v>0.58836263712124159</v>
      </c>
      <c r="Q151" s="25">
        <v>0</v>
      </c>
      <c r="R151" s="25">
        <v>0.49268336296339055</v>
      </c>
      <c r="S151" s="25">
        <v>1.4743796509191696</v>
      </c>
      <c r="T151" s="24">
        <v>1.9683820790223905E-2</v>
      </c>
      <c r="U151" s="25">
        <v>6.6265826636077206E-3</v>
      </c>
      <c r="V151" s="24">
        <v>0.5913369725375538</v>
      </c>
      <c r="W151" s="24">
        <v>0.41371830328836379</v>
      </c>
      <c r="X151" s="24">
        <v>1.5713068376908758E-3</v>
      </c>
      <c r="AC151"/>
      <c r="AD151"/>
      <c r="AE151"/>
      <c r="AF151"/>
      <c r="AG151"/>
      <c r="AH151"/>
      <c r="AI151"/>
      <c r="AJ151"/>
    </row>
    <row r="152" spans="1:40">
      <c r="B152" s="14" t="s">
        <v>810</v>
      </c>
      <c r="C152" s="1" t="s">
        <v>710</v>
      </c>
      <c r="D152" s="24" t="s">
        <v>689</v>
      </c>
      <c r="E152" s="24">
        <v>0</v>
      </c>
      <c r="F152" s="24">
        <v>12.603</v>
      </c>
      <c r="G152" s="24">
        <v>56.472999999999999</v>
      </c>
      <c r="H152" s="24">
        <v>0.53812014292720245</v>
      </c>
      <c r="I152" s="24">
        <v>0.20899999999999999</v>
      </c>
      <c r="J152" s="24">
        <v>11.989000000000001</v>
      </c>
      <c r="K152" s="24">
        <v>14.797793569920069</v>
      </c>
      <c r="L152" s="24">
        <v>2.4E-2</v>
      </c>
      <c r="M152" s="5"/>
      <c r="N152" s="1">
        <f t="shared" si="11"/>
        <v>96.633913712847274</v>
      </c>
      <c r="O152" s="7">
        <f t="shared" si="14"/>
        <v>0.75037342009631958</v>
      </c>
      <c r="P152" s="7">
        <f t="shared" si="15"/>
        <v>0.59087441562362286</v>
      </c>
      <c r="Q152" s="25">
        <v>0</v>
      </c>
      <c r="R152" s="25">
        <v>0.49329025036454771</v>
      </c>
      <c r="S152" s="25">
        <v>1.4828224318461611</v>
      </c>
      <c r="T152" s="24">
        <v>1.344805322909437E-2</v>
      </c>
      <c r="U152" s="25">
        <v>5.219632280098428E-3</v>
      </c>
      <c r="V152" s="24">
        <v>0.59355966187524734</v>
      </c>
      <c r="W152" s="24">
        <v>0.41098486769080328</v>
      </c>
      <c r="X152" s="24">
        <v>6.7510271404785027E-4</v>
      </c>
      <c r="AC152"/>
      <c r="AD152"/>
      <c r="AE152"/>
      <c r="AF152"/>
      <c r="AG152"/>
      <c r="AH152"/>
      <c r="AI152"/>
      <c r="AJ152"/>
    </row>
    <row r="153" spans="1:40">
      <c r="B153" s="14" t="s">
        <v>810</v>
      </c>
      <c r="C153" s="1" t="s">
        <v>710</v>
      </c>
      <c r="D153" s="24" t="s">
        <v>690</v>
      </c>
      <c r="E153" s="24">
        <v>4.4999999999999998E-2</v>
      </c>
      <c r="F153" s="24">
        <v>12.738</v>
      </c>
      <c r="G153" s="24">
        <v>55.619</v>
      </c>
      <c r="H153" s="24">
        <v>0.96115130929742132</v>
      </c>
      <c r="I153" s="24">
        <v>0.22900000000000001</v>
      </c>
      <c r="J153" s="24">
        <v>11.984</v>
      </c>
      <c r="K153" s="24">
        <v>14.760145468240699</v>
      </c>
      <c r="L153" s="24">
        <v>9.5000000000000001E-2</v>
      </c>
      <c r="M153" s="5"/>
      <c r="N153" s="1">
        <f t="shared" si="11"/>
        <v>96.431296777538108</v>
      </c>
      <c r="O153" s="7">
        <f>S153/(S153+R153)</f>
        <v>0.74549203271503539</v>
      </c>
      <c r="P153" s="7">
        <f t="shared" si="15"/>
        <v>0.59138929257125317</v>
      </c>
      <c r="Q153" s="25">
        <v>1.4963939990818842E-3</v>
      </c>
      <c r="R153" s="25">
        <v>0.49921820150036744</v>
      </c>
      <c r="S153" s="25">
        <v>1.4622850348262522</v>
      </c>
      <c r="T153" s="24">
        <v>2.4050964847285528E-2</v>
      </c>
      <c r="U153" s="25">
        <v>5.7265054139650998E-3</v>
      </c>
      <c r="V153" s="24">
        <v>0.59407843804926908</v>
      </c>
      <c r="W153" s="24">
        <v>0.41046872827889352</v>
      </c>
      <c r="X153" s="24">
        <v>2.6757330848852924E-3</v>
      </c>
      <c r="AC153"/>
      <c r="AD153"/>
      <c r="AE153"/>
      <c r="AF153"/>
      <c r="AG153"/>
      <c r="AH153"/>
      <c r="AI153"/>
      <c r="AJ153"/>
    </row>
    <row r="154" spans="1:40">
      <c r="B154" s="14" t="s">
        <v>810</v>
      </c>
      <c r="C154" s="1" t="s">
        <v>710</v>
      </c>
      <c r="D154" s="24" t="s">
        <v>691</v>
      </c>
      <c r="E154" s="24">
        <v>0.03</v>
      </c>
      <c r="F154" s="24">
        <v>12.657</v>
      </c>
      <c r="G154" s="24">
        <v>55.457000000000001</v>
      </c>
      <c r="H154" s="24">
        <v>0.7876159893119411</v>
      </c>
      <c r="I154" s="24">
        <v>0.22700000000000001</v>
      </c>
      <c r="J154" s="24">
        <v>11.957000000000001</v>
      </c>
      <c r="K154" s="24">
        <v>14.653294460036225</v>
      </c>
      <c r="L154" s="24">
        <v>0</v>
      </c>
      <c r="M154" s="5"/>
      <c r="N154" s="1">
        <f t="shared" si="11"/>
        <v>95.768910449348169</v>
      </c>
      <c r="O154" s="7">
        <f t="shared" si="14"/>
        <v>0.74614839023332946</v>
      </c>
      <c r="P154" s="7">
        <f t="shared" si="15"/>
        <v>0.59259937817101183</v>
      </c>
      <c r="Q154" s="25">
        <v>1.0040589567494862E-3</v>
      </c>
      <c r="R154" s="25">
        <v>0.49925734480191442</v>
      </c>
      <c r="S154" s="25">
        <v>1.4674717425606205</v>
      </c>
      <c r="T154" s="24">
        <v>1.9836259520657151E-2</v>
      </c>
      <c r="U154" s="25">
        <v>5.7132676016536984E-3</v>
      </c>
      <c r="V154" s="24">
        <v>0.59658006171249445</v>
      </c>
      <c r="W154" s="24">
        <v>0.41013726484591079</v>
      </c>
      <c r="X154" s="24">
        <v>0</v>
      </c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</row>
    <row r="155" spans="1:40">
      <c r="B155" s="14" t="s">
        <v>810</v>
      </c>
      <c r="C155" s="1" t="s">
        <v>710</v>
      </c>
      <c r="D155" s="24" t="s">
        <v>692</v>
      </c>
      <c r="E155" s="24">
        <v>0.03</v>
      </c>
      <c r="F155" s="24">
        <v>12.571</v>
      </c>
      <c r="G155" s="24">
        <v>55.524999999999999</v>
      </c>
      <c r="H155" s="24">
        <v>1.1846118298476203</v>
      </c>
      <c r="I155" s="24">
        <v>0.217</v>
      </c>
      <c r="J155" s="24">
        <v>12.066000000000001</v>
      </c>
      <c r="K155" s="24">
        <v>14.505073231229026</v>
      </c>
      <c r="L155" s="24">
        <v>8.5000000000000006E-2</v>
      </c>
      <c r="M155" s="5"/>
      <c r="N155" s="1">
        <f t="shared" si="11"/>
        <v>96.183685061076645</v>
      </c>
      <c r="O155" s="7">
        <f t="shared" si="14"/>
        <v>0.74766885570659802</v>
      </c>
      <c r="P155" s="7">
        <f t="shared" si="15"/>
        <v>0.5972363400900671</v>
      </c>
      <c r="Q155" s="25">
        <v>1.0001074627910738E-3</v>
      </c>
      <c r="R155" s="25">
        <v>0.49391357455621615</v>
      </c>
      <c r="S155" s="25">
        <v>1.4634887744059493</v>
      </c>
      <c r="T155" s="24">
        <v>2.9717260831048975E-2</v>
      </c>
      <c r="U155" s="25">
        <v>5.4400876406017623E-3</v>
      </c>
      <c r="V155" s="24">
        <v>0.59964922925659625</v>
      </c>
      <c r="W155" s="24">
        <v>0.40439086175019912</v>
      </c>
      <c r="X155" s="24">
        <v>2.4001040965974255E-3</v>
      </c>
      <c r="Z155" s="24"/>
      <c r="AA155" s="24"/>
      <c r="AB155" s="24"/>
      <c r="AK155" s="24"/>
      <c r="AL155" s="24"/>
      <c r="AM155" s="24"/>
      <c r="AN155" s="24"/>
    </row>
    <row r="156" spans="1:40">
      <c r="B156" s="14" t="s">
        <v>810</v>
      </c>
      <c r="C156" s="1" t="s">
        <v>710</v>
      </c>
      <c r="D156" s="24" t="s">
        <v>693</v>
      </c>
      <c r="E156" s="24">
        <v>0</v>
      </c>
      <c r="F156" s="24">
        <v>12.817</v>
      </c>
      <c r="G156" s="24">
        <v>55.738</v>
      </c>
      <c r="H156" s="24">
        <v>0.95787473889155816</v>
      </c>
      <c r="I156" s="24">
        <v>0.224</v>
      </c>
      <c r="J156" s="24">
        <v>11.914999999999999</v>
      </c>
      <c r="K156" s="24">
        <v>14.886093762371631</v>
      </c>
      <c r="L156" s="24">
        <v>8.5999999999999993E-2</v>
      </c>
      <c r="M156" s="5"/>
      <c r="N156" s="1">
        <f t="shared" si="11"/>
        <v>96.623968501263192</v>
      </c>
      <c r="O156" s="7">
        <f t="shared" si="14"/>
        <v>0.74472370474228911</v>
      </c>
      <c r="P156" s="7">
        <f t="shared" si="15"/>
        <v>0.58793626148954325</v>
      </c>
      <c r="Q156" s="25">
        <v>0</v>
      </c>
      <c r="R156" s="25">
        <v>0.50158703270857086</v>
      </c>
      <c r="S156" s="25">
        <v>1.4632919710477326</v>
      </c>
      <c r="T156" s="24">
        <v>2.3934271385988026E-2</v>
      </c>
      <c r="U156" s="25">
        <v>5.5933624288540132E-3</v>
      </c>
      <c r="V156" s="24">
        <v>0.5898027397613157</v>
      </c>
      <c r="W156" s="24">
        <v>0.41337188713964079</v>
      </c>
      <c r="X156" s="24">
        <v>2.4187355278980889E-3</v>
      </c>
      <c r="Z156" s="24"/>
      <c r="AA156" s="24"/>
      <c r="AB156" s="24"/>
      <c r="AK156" s="24"/>
      <c r="AL156" s="24"/>
      <c r="AM156" s="24"/>
      <c r="AN156" s="24"/>
    </row>
    <row r="157" spans="1:40">
      <c r="B157" s="14" t="s">
        <v>810</v>
      </c>
      <c r="C157" s="1" t="s">
        <v>710</v>
      </c>
      <c r="D157" s="24" t="s">
        <v>694</v>
      </c>
      <c r="E157" s="24">
        <v>1.0999999999999999E-2</v>
      </c>
      <c r="F157" s="24">
        <v>12.712</v>
      </c>
      <c r="G157" s="24">
        <v>54.826999999999998</v>
      </c>
      <c r="H157" s="24">
        <v>1.3289385454576745</v>
      </c>
      <c r="I157" s="24">
        <v>0.246</v>
      </c>
      <c r="J157" s="24">
        <v>11.452</v>
      </c>
      <c r="K157" s="24">
        <v>15.485206463279104</v>
      </c>
      <c r="L157" s="24">
        <v>4.1000000000000002E-2</v>
      </c>
      <c r="M157" s="5"/>
      <c r="N157" s="1">
        <f t="shared" si="11"/>
        <v>96.10314500873676</v>
      </c>
      <c r="O157" s="7">
        <f t="shared" si="14"/>
        <v>0.74315148516587304</v>
      </c>
      <c r="P157" s="7">
        <f t="shared" si="15"/>
        <v>0.56865093170557179</v>
      </c>
      <c r="Q157" s="25">
        <v>3.6837290038927215E-4</v>
      </c>
      <c r="R157" s="25">
        <v>0.50172367560744191</v>
      </c>
      <c r="S157" s="25">
        <v>1.4516599206787024</v>
      </c>
      <c r="T157" s="24">
        <v>3.3489385916093184E-2</v>
      </c>
      <c r="U157" s="25">
        <v>6.1951359984918995E-3</v>
      </c>
      <c r="V157" s="24">
        <v>0.57172195916271484</v>
      </c>
      <c r="W157" s="24">
        <v>0.43367859025330741</v>
      </c>
      <c r="X157" s="24">
        <v>1.1629594828593112E-3</v>
      </c>
      <c r="Z157" s="24"/>
      <c r="AA157" s="24"/>
      <c r="AB157" s="24"/>
      <c r="AK157" s="24"/>
      <c r="AL157" s="24"/>
      <c r="AM157" s="24"/>
      <c r="AN157" s="24"/>
    </row>
    <row r="158" spans="1:40">
      <c r="B158" s="14" t="s">
        <v>810</v>
      </c>
      <c r="C158" s="1" t="s">
        <v>710</v>
      </c>
      <c r="D158" s="24" t="s">
        <v>695</v>
      </c>
      <c r="E158" s="24">
        <v>0.35</v>
      </c>
      <c r="F158" s="24">
        <v>12.502000000000001</v>
      </c>
      <c r="G158" s="24">
        <v>54.668999999999997</v>
      </c>
      <c r="H158" s="24">
        <v>0.57987023181190667</v>
      </c>
      <c r="I158" s="24">
        <v>0.26500000000000001</v>
      </c>
      <c r="J158" s="24">
        <v>11.545</v>
      </c>
      <c r="K158" s="24">
        <v>15.413226380213301</v>
      </c>
      <c r="L158" s="24">
        <v>0.23</v>
      </c>
      <c r="M158" s="5"/>
      <c r="N158" s="1">
        <f t="shared" si="11"/>
        <v>95.554096612025219</v>
      </c>
      <c r="O158" s="7">
        <f t="shared" si="14"/>
        <v>0.74577140403560715</v>
      </c>
      <c r="P158" s="7">
        <f t="shared" si="15"/>
        <v>0.57177488000435761</v>
      </c>
      <c r="Q158" s="25">
        <v>1.1766174669012053E-2</v>
      </c>
      <c r="R158" s="25">
        <v>0.49533893275418411</v>
      </c>
      <c r="S158" s="25">
        <v>1.4530608169874271</v>
      </c>
      <c r="T158" s="24">
        <v>1.4669163825346665E-2</v>
      </c>
      <c r="U158" s="25">
        <v>6.6993685475093892E-3</v>
      </c>
      <c r="V158" s="24">
        <v>0.57858840979014914</v>
      </c>
      <c r="W158" s="24">
        <v>0.43332804548633935</v>
      </c>
      <c r="X158" s="24">
        <v>6.5490879400317897E-3</v>
      </c>
      <c r="Z158" s="24"/>
      <c r="AA158" s="24"/>
      <c r="AB158" s="24"/>
      <c r="AK158" s="24"/>
      <c r="AL158" s="24"/>
      <c r="AM158" s="24"/>
      <c r="AN158" s="24"/>
    </row>
    <row r="159" spans="1:40">
      <c r="B159" s="14" t="s">
        <v>810</v>
      </c>
      <c r="C159" s="1" t="s">
        <v>710</v>
      </c>
      <c r="D159" s="24" t="s">
        <v>696</v>
      </c>
      <c r="E159" s="24">
        <v>0</v>
      </c>
      <c r="F159" s="24">
        <v>12.782999999999999</v>
      </c>
      <c r="G159" s="24">
        <v>55.67</v>
      </c>
      <c r="H159" s="24">
        <v>0.43846147429162274</v>
      </c>
      <c r="I159" s="24">
        <v>0.24199999999999999</v>
      </c>
      <c r="J159" s="24">
        <v>11.64</v>
      </c>
      <c r="K159" s="24">
        <v>15.085467537343144</v>
      </c>
      <c r="L159" s="24">
        <v>0.11899999999999999</v>
      </c>
      <c r="M159" s="5"/>
      <c r="N159" s="1">
        <f t="shared" si="11"/>
        <v>95.977929011634785</v>
      </c>
      <c r="O159" s="7">
        <f t="shared" si="14"/>
        <v>0.74499651471755324</v>
      </c>
      <c r="P159" s="7">
        <f t="shared" si="15"/>
        <v>0.57902822593877701</v>
      </c>
      <c r="Q159" s="25">
        <v>0</v>
      </c>
      <c r="R159" s="25">
        <v>0.50408634293754917</v>
      </c>
      <c r="S159" s="25">
        <v>1.4726958268403005</v>
      </c>
      <c r="T159" s="24">
        <v>1.1039646247239965E-2</v>
      </c>
      <c r="U159" s="25">
        <v>6.089091987455237E-3</v>
      </c>
      <c r="V159" s="24">
        <v>0.58060122213837373</v>
      </c>
      <c r="W159" s="24">
        <v>0.42211539188686903</v>
      </c>
      <c r="X159" s="24">
        <v>3.3724779622123424E-3</v>
      </c>
      <c r="Z159" s="24"/>
      <c r="AA159" s="24"/>
      <c r="AB159" s="24"/>
      <c r="AK159" s="24"/>
      <c r="AL159" s="24"/>
      <c r="AM159" s="24"/>
      <c r="AN159" s="24"/>
    </row>
    <row r="160" spans="1:40">
      <c r="B160" s="14" t="s">
        <v>810</v>
      </c>
      <c r="C160" s="1" t="s">
        <v>710</v>
      </c>
      <c r="D160" s="24" t="s">
        <v>697</v>
      </c>
      <c r="E160" s="24">
        <v>0</v>
      </c>
      <c r="F160" s="24">
        <v>12.83</v>
      </c>
      <c r="G160" s="24">
        <v>55.216000000000001</v>
      </c>
      <c r="H160" s="24">
        <v>0.79654680659047661</v>
      </c>
      <c r="I160" s="24">
        <v>0.25</v>
      </c>
      <c r="J160" s="24">
        <v>11.816000000000001</v>
      </c>
      <c r="K160" s="24">
        <v>14.886258412307905</v>
      </c>
      <c r="L160" s="24">
        <v>0</v>
      </c>
      <c r="M160" s="5"/>
      <c r="N160" s="1">
        <f t="shared" si="11"/>
        <v>95.794805218898389</v>
      </c>
      <c r="O160" s="7">
        <f t="shared" si="14"/>
        <v>0.74273710935207815</v>
      </c>
      <c r="P160" s="7">
        <f t="shared" si="15"/>
        <v>0.58591073322354714</v>
      </c>
      <c r="Q160" s="25">
        <v>0</v>
      </c>
      <c r="R160" s="25">
        <v>0.5061265621696277</v>
      </c>
      <c r="S160" s="25">
        <v>1.4612250480643147</v>
      </c>
      <c r="T160" s="24">
        <v>2.0062975813077699E-2</v>
      </c>
      <c r="U160" s="25">
        <v>6.2927069764899639E-3</v>
      </c>
      <c r="V160" s="24">
        <v>0.58959769778210336</v>
      </c>
      <c r="W160" s="24">
        <v>0.41669500919438657</v>
      </c>
      <c r="X160" s="24">
        <v>0</v>
      </c>
      <c r="Z160" s="24"/>
      <c r="AA160" s="24"/>
      <c r="AB160" s="24"/>
      <c r="AK160" s="24"/>
      <c r="AL160" s="24"/>
      <c r="AM160" s="24"/>
      <c r="AN160" s="24"/>
    </row>
    <row r="161" spans="2:40">
      <c r="B161" s="14" t="s">
        <v>810</v>
      </c>
      <c r="C161" s="1" t="s">
        <v>710</v>
      </c>
      <c r="D161" s="24" t="s">
        <v>698</v>
      </c>
      <c r="E161" s="24">
        <v>4.0000000000000001E-3</v>
      </c>
      <c r="F161" s="24">
        <v>12.853999999999999</v>
      </c>
      <c r="G161" s="24">
        <v>55.825000000000003</v>
      </c>
      <c r="H161" s="24">
        <v>0.59252433582919872</v>
      </c>
      <c r="I161" s="24">
        <v>0.221</v>
      </c>
      <c r="J161" s="24">
        <v>11.734</v>
      </c>
      <c r="K161" s="24">
        <v>15.202840078078719</v>
      </c>
      <c r="L161" s="24">
        <v>0</v>
      </c>
      <c r="M161" s="5"/>
      <c r="N161" s="1">
        <f t="shared" si="11"/>
        <v>96.433364413907924</v>
      </c>
      <c r="O161" s="7">
        <f t="shared" si="14"/>
        <v>0.74447211213549314</v>
      </c>
      <c r="P161" s="7">
        <f t="shared" si="15"/>
        <v>0.57909958981899801</v>
      </c>
      <c r="Q161" s="25">
        <v>1.3317186678393078E-4</v>
      </c>
      <c r="R161" s="25">
        <v>0.50436682696875357</v>
      </c>
      <c r="S161" s="25">
        <v>1.4694561916607944</v>
      </c>
      <c r="T161" s="24">
        <v>1.4844514081932658E-2</v>
      </c>
      <c r="U161" s="25">
        <v>5.5330617774755906E-3</v>
      </c>
      <c r="V161" s="24">
        <v>0.58238090339820747</v>
      </c>
      <c r="W161" s="24">
        <v>0.42328533024605242</v>
      </c>
      <c r="X161" s="24">
        <v>0</v>
      </c>
      <c r="Z161" s="24"/>
      <c r="AA161" s="24"/>
      <c r="AB161" s="24"/>
      <c r="AK161" s="24"/>
      <c r="AL161" s="24"/>
      <c r="AM161" s="24"/>
      <c r="AN161" s="24"/>
    </row>
    <row r="162" spans="2:40">
      <c r="B162" s="14" t="s">
        <v>810</v>
      </c>
      <c r="C162" s="1" t="s">
        <v>710</v>
      </c>
      <c r="D162" s="24" t="s">
        <v>699</v>
      </c>
      <c r="E162" s="24">
        <v>0.03</v>
      </c>
      <c r="F162" s="24">
        <v>12.763</v>
      </c>
      <c r="G162" s="24">
        <v>55.606999999999999</v>
      </c>
      <c r="H162" s="24">
        <v>0.31332829296227177</v>
      </c>
      <c r="I162" s="24">
        <v>0.23400000000000001</v>
      </c>
      <c r="J162" s="24">
        <v>11.664</v>
      </c>
      <c r="K162" s="24">
        <v>15.094063751798966</v>
      </c>
      <c r="L162" s="24">
        <v>2.5999999999999999E-2</v>
      </c>
      <c r="M162" s="5"/>
      <c r="N162" s="1">
        <f t="shared" si="11"/>
        <v>95.731392044761236</v>
      </c>
      <c r="O162" s="7">
        <f t="shared" si="14"/>
        <v>0.74507885965828868</v>
      </c>
      <c r="P162" s="7">
        <f t="shared" si="15"/>
        <v>0.5793913922670465</v>
      </c>
      <c r="Q162" s="25">
        <v>1.0057900545346323E-3</v>
      </c>
      <c r="R162" s="25">
        <v>0.50430650962287948</v>
      </c>
      <c r="S162" s="25">
        <v>1.4739778686239668</v>
      </c>
      <c r="T162" s="24">
        <v>7.9048383340296624E-3</v>
      </c>
      <c r="U162" s="25">
        <v>5.8996016550269415E-3</v>
      </c>
      <c r="V162" s="24">
        <v>0.58296454000270237</v>
      </c>
      <c r="W162" s="24">
        <v>0.42320253079494075</v>
      </c>
      <c r="X162" s="24">
        <v>7.3832091191931436E-4</v>
      </c>
      <c r="Z162" s="24"/>
      <c r="AA162" s="24"/>
      <c r="AB162" s="24"/>
      <c r="AK162" s="24"/>
      <c r="AL162" s="24"/>
      <c r="AM162" s="24"/>
      <c r="AN162" s="24"/>
    </row>
    <row r="163" spans="2:40">
      <c r="B163" s="14" t="s">
        <v>810</v>
      </c>
      <c r="C163" s="1" t="s">
        <v>710</v>
      </c>
      <c r="D163" s="24" t="s">
        <v>700</v>
      </c>
      <c r="E163" s="24">
        <v>3.3000000000000002E-2</v>
      </c>
      <c r="F163" s="24">
        <v>12.762</v>
      </c>
      <c r="G163" s="24">
        <v>56.405999999999999</v>
      </c>
      <c r="H163" s="24">
        <v>0.28695341884367381</v>
      </c>
      <c r="I163" s="24">
        <v>0.23899999999999999</v>
      </c>
      <c r="J163" s="24">
        <v>11.67</v>
      </c>
      <c r="K163" s="24">
        <v>15.396796153956052</v>
      </c>
      <c r="L163" s="24">
        <v>9.2999999999999999E-2</v>
      </c>
      <c r="M163" s="5"/>
      <c r="N163" s="1">
        <f t="shared" si="11"/>
        <v>96.886749572799729</v>
      </c>
      <c r="O163" s="7">
        <f t="shared" si="14"/>
        <v>0.74779386677079551</v>
      </c>
      <c r="P163" s="7">
        <f t="shared" si="15"/>
        <v>0.57467030270429831</v>
      </c>
      <c r="Q163" s="25">
        <v>1.0949121722522539E-3</v>
      </c>
      <c r="R163" s="25">
        <v>0.4990451129337144</v>
      </c>
      <c r="S163" s="25">
        <v>1.4796740662711112</v>
      </c>
      <c r="T163" s="24">
        <v>7.1644696123467355E-3</v>
      </c>
      <c r="U163" s="25">
        <v>5.9632634191609237E-3</v>
      </c>
      <c r="V163" s="24">
        <v>0.57722448590676356</v>
      </c>
      <c r="W163" s="24">
        <v>0.42722012031430912</v>
      </c>
      <c r="X163" s="24">
        <v>2.6135693703423263E-3</v>
      </c>
      <c r="Z163" s="24"/>
      <c r="AA163" s="24"/>
      <c r="AB163" s="24"/>
      <c r="AK163" s="24"/>
      <c r="AL163" s="24"/>
      <c r="AM163" s="24"/>
      <c r="AN163" s="24"/>
    </row>
    <row r="164" spans="2:40">
      <c r="B164" s="14" t="s">
        <v>810</v>
      </c>
      <c r="C164" s="1" t="s">
        <v>710</v>
      </c>
      <c r="D164" s="24" t="s">
        <v>701</v>
      </c>
      <c r="E164" s="24">
        <v>0</v>
      </c>
      <c r="F164" s="24">
        <v>12.833</v>
      </c>
      <c r="G164" s="24">
        <v>55.311999999999998</v>
      </c>
      <c r="H164" s="24">
        <v>0.69678901495413903</v>
      </c>
      <c r="I164" s="24">
        <v>0.26600000000000001</v>
      </c>
      <c r="J164" s="24">
        <v>11.69</v>
      </c>
      <c r="K164" s="24">
        <v>15.124021571698545</v>
      </c>
      <c r="L164" s="24">
        <v>1.7999999999999999E-2</v>
      </c>
      <c r="M164" s="5"/>
      <c r="N164" s="1">
        <f t="shared" si="11"/>
        <v>95.939810586652683</v>
      </c>
      <c r="O164" s="7">
        <f t="shared" si="14"/>
        <v>0.74302425640265257</v>
      </c>
      <c r="P164" s="7">
        <f t="shared" si="15"/>
        <v>0.579450810630185</v>
      </c>
      <c r="Q164" s="25">
        <v>0</v>
      </c>
      <c r="R164" s="25">
        <v>0.50600412776520021</v>
      </c>
      <c r="S164" s="25">
        <v>1.4630693757560218</v>
      </c>
      <c r="T164" s="24">
        <v>1.7541985009731142E-2</v>
      </c>
      <c r="U164" s="25">
        <v>6.692255734523523E-3</v>
      </c>
      <c r="V164" s="24">
        <v>0.58303308411422305</v>
      </c>
      <c r="W164" s="24">
        <v>0.4231491032575439</v>
      </c>
      <c r="X164" s="24">
        <v>5.1006836275638767E-4</v>
      </c>
      <c r="Z164" s="24"/>
      <c r="AA164" s="24"/>
      <c r="AB164" s="24"/>
      <c r="AK164" s="24"/>
      <c r="AL164" s="24"/>
      <c r="AM164" s="24"/>
      <c r="AN164" s="24"/>
    </row>
    <row r="165" spans="2:40">
      <c r="B165" s="14" t="s">
        <v>810</v>
      </c>
      <c r="C165" s="1" t="s">
        <v>710</v>
      </c>
      <c r="D165" s="24" t="s">
        <v>702</v>
      </c>
      <c r="E165" s="24">
        <v>2.5999999999999999E-2</v>
      </c>
      <c r="F165" s="24">
        <v>13.066000000000001</v>
      </c>
      <c r="G165" s="24">
        <v>55.439</v>
      </c>
      <c r="H165" s="24">
        <v>3.4139768316416769E-2</v>
      </c>
      <c r="I165" s="24">
        <v>0.253</v>
      </c>
      <c r="J165" s="24">
        <v>11.356999999999999</v>
      </c>
      <c r="K165" s="24">
        <v>15.664280660541108</v>
      </c>
      <c r="L165" s="24">
        <v>3.5999999999999997E-2</v>
      </c>
      <c r="M165" s="5"/>
      <c r="N165" s="1">
        <f t="shared" si="11"/>
        <v>95.875420428857538</v>
      </c>
      <c r="O165" s="7">
        <f t="shared" si="14"/>
        <v>0.74001508654811976</v>
      </c>
      <c r="P165" s="7">
        <f t="shared" si="15"/>
        <v>0.56378092279754188</v>
      </c>
      <c r="Q165" s="25">
        <v>8.7117698842055285E-4</v>
      </c>
      <c r="R165" s="25">
        <v>0.51597828400252688</v>
      </c>
      <c r="S165" s="25">
        <v>1.4686687370563611</v>
      </c>
      <c r="T165" s="24">
        <v>8.6079733624888632E-4</v>
      </c>
      <c r="U165" s="25">
        <v>6.3749138140109405E-3</v>
      </c>
      <c r="V165" s="24">
        <v>0.56729011838131027</v>
      </c>
      <c r="W165" s="24">
        <v>0.43893427737574275</v>
      </c>
      <c r="X165" s="24">
        <v>1.0216950453785E-3</v>
      </c>
      <c r="Z165" s="24"/>
      <c r="AA165" s="24"/>
      <c r="AB165" s="24"/>
      <c r="AK165" s="24"/>
      <c r="AL165" s="24"/>
      <c r="AM165" s="24"/>
      <c r="AN165" s="24"/>
    </row>
    <row r="166" spans="2:40">
      <c r="B166" s="14" t="s">
        <v>810</v>
      </c>
      <c r="C166" s="1" t="s">
        <v>710</v>
      </c>
      <c r="D166" s="24" t="s">
        <v>703</v>
      </c>
      <c r="E166" s="24">
        <v>0</v>
      </c>
      <c r="F166" s="24">
        <v>12.906000000000001</v>
      </c>
      <c r="G166" s="24">
        <v>55.216999999999999</v>
      </c>
      <c r="H166" s="24">
        <v>0.35149303789689718</v>
      </c>
      <c r="I166" s="24">
        <v>0.28299999999999997</v>
      </c>
      <c r="J166" s="24">
        <v>11.317</v>
      </c>
      <c r="K166" s="24">
        <v>15.673722694058252</v>
      </c>
      <c r="L166" s="24">
        <v>1.4999999999999999E-2</v>
      </c>
      <c r="M166" s="5"/>
      <c r="N166" s="1">
        <f t="shared" si="11"/>
        <v>95.763215731955157</v>
      </c>
      <c r="O166" s="7">
        <f t="shared" si="14"/>
        <v>0.7416104251398824</v>
      </c>
      <c r="P166" s="7">
        <f t="shared" si="15"/>
        <v>0.56276474412164557</v>
      </c>
      <c r="Q166" s="25">
        <v>0</v>
      </c>
      <c r="R166" s="25">
        <v>0.51079084305046751</v>
      </c>
      <c r="S166" s="25">
        <v>1.4660336605193474</v>
      </c>
      <c r="T166" s="24">
        <v>8.8821835669792293E-3</v>
      </c>
      <c r="U166" s="25">
        <v>7.1466564316028779E-3</v>
      </c>
      <c r="V166" s="24">
        <v>0.56654652628649094</v>
      </c>
      <c r="W166" s="24">
        <v>0.4401734791942149</v>
      </c>
      <c r="X166" s="24">
        <v>4.2665095089713744E-4</v>
      </c>
      <c r="Z166" s="24"/>
      <c r="AA166" s="24"/>
      <c r="AB166" s="24"/>
      <c r="AK166" s="24"/>
      <c r="AL166" s="24"/>
      <c r="AM166" s="24"/>
      <c r="AN166" s="24"/>
    </row>
    <row r="167" spans="2:40">
      <c r="B167" s="14" t="s">
        <v>810</v>
      </c>
      <c r="C167" s="1" t="s">
        <v>710</v>
      </c>
      <c r="D167" s="24" t="s">
        <v>704</v>
      </c>
      <c r="E167" s="24">
        <v>4.8000000000000001E-2</v>
      </c>
      <c r="F167" s="24">
        <v>13.039</v>
      </c>
      <c r="G167" s="24">
        <v>56.33</v>
      </c>
      <c r="H167" s="24">
        <v>0</v>
      </c>
      <c r="I167" s="24">
        <v>0.26300000000000001</v>
      </c>
      <c r="J167" s="24">
        <v>11.430999999999999</v>
      </c>
      <c r="K167" s="24">
        <v>15.892999999999997</v>
      </c>
      <c r="L167" s="24">
        <v>0</v>
      </c>
      <c r="M167" s="5"/>
      <c r="N167" s="1">
        <f t="shared" si="11"/>
        <v>97.004000000000005</v>
      </c>
      <c r="O167" s="7">
        <f t="shared" si="14"/>
        <v>0.74346555160473038</v>
      </c>
      <c r="P167" s="7">
        <f t="shared" si="15"/>
        <v>0.56181220500684959</v>
      </c>
      <c r="Q167" s="25">
        <v>1.5914836503492663E-3</v>
      </c>
      <c r="R167" s="25">
        <v>0.50951966695407158</v>
      </c>
      <c r="S167" s="25">
        <v>1.4766450377915503</v>
      </c>
      <c r="T167" s="24">
        <v>0</v>
      </c>
      <c r="U167" s="25">
        <v>6.5574870511652845E-3</v>
      </c>
      <c r="V167" s="24">
        <v>0.56500685154227859</v>
      </c>
      <c r="W167" s="24">
        <v>0.44067947301058513</v>
      </c>
      <c r="X167" s="24">
        <v>0</v>
      </c>
      <c r="Z167" s="24"/>
      <c r="AA167" s="24"/>
      <c r="AB167" s="24"/>
      <c r="AK167" s="24"/>
      <c r="AL167" s="24"/>
      <c r="AM167" s="24"/>
      <c r="AN167" s="24"/>
    </row>
    <row r="168" spans="2:40">
      <c r="B168" s="14" t="s">
        <v>810</v>
      </c>
      <c r="C168" s="1" t="s">
        <v>710</v>
      </c>
      <c r="D168" s="24" t="s">
        <v>705</v>
      </c>
      <c r="E168" s="24">
        <v>0</v>
      </c>
      <c r="F168" s="24">
        <v>12.939</v>
      </c>
      <c r="G168" s="24">
        <v>56.255000000000003</v>
      </c>
      <c r="H168" s="24">
        <v>0.25722558014953373</v>
      </c>
      <c r="I168" s="24">
        <v>0.224</v>
      </c>
      <c r="J168" s="24">
        <v>11.273</v>
      </c>
      <c r="K168" s="24">
        <v>16.037545590559144</v>
      </c>
      <c r="L168" s="24">
        <v>9.4E-2</v>
      </c>
      <c r="M168" s="5"/>
      <c r="N168" s="1">
        <f t="shared" si="11"/>
        <v>97.079771170708682</v>
      </c>
      <c r="O168" s="7">
        <f t="shared" si="14"/>
        <v>0.74467792232303121</v>
      </c>
      <c r="P168" s="7">
        <f t="shared" si="15"/>
        <v>0.55614911174619519</v>
      </c>
      <c r="Q168" s="25">
        <v>0</v>
      </c>
      <c r="R168" s="25">
        <v>0.50614880552008878</v>
      </c>
      <c r="S168" s="25">
        <v>1.4762446095940704</v>
      </c>
      <c r="T168" s="24">
        <v>6.4245576964419016E-3</v>
      </c>
      <c r="U168" s="25">
        <v>5.5910135946997327E-3</v>
      </c>
      <c r="V168" s="24">
        <v>0.55778885600482087</v>
      </c>
      <c r="W168" s="24">
        <v>0.44515953359788352</v>
      </c>
      <c r="X168" s="24">
        <v>2.642623991994698E-3</v>
      </c>
      <c r="Z168" s="24"/>
      <c r="AA168" s="24"/>
      <c r="AB168" s="24"/>
      <c r="AK168" s="24"/>
      <c r="AL168" s="24"/>
      <c r="AM168" s="24"/>
      <c r="AN168" s="24"/>
    </row>
    <row r="169" spans="2:40">
      <c r="B169" s="14" t="s">
        <v>810</v>
      </c>
      <c r="C169" s="1" t="s">
        <v>710</v>
      </c>
      <c r="D169" s="24" t="s">
        <v>706</v>
      </c>
      <c r="E169" s="24">
        <v>0</v>
      </c>
      <c r="F169" s="24">
        <v>12.82</v>
      </c>
      <c r="G169" s="24">
        <v>56.63</v>
      </c>
      <c r="H169" s="24">
        <v>6.8879446167848793E-3</v>
      </c>
      <c r="I169" s="24">
        <v>0.26</v>
      </c>
      <c r="J169" s="24">
        <v>10.968</v>
      </c>
      <c r="K169" s="24">
        <v>16.629802151587668</v>
      </c>
      <c r="L169" s="24">
        <v>9.0999999999999998E-2</v>
      </c>
      <c r="M169" s="5"/>
      <c r="N169" s="1">
        <f t="shared" si="11"/>
        <v>97.405690096204452</v>
      </c>
      <c r="O169" s="7">
        <f t="shared" si="14"/>
        <v>0.74768614276819267</v>
      </c>
      <c r="P169" s="7">
        <f t="shared" si="15"/>
        <v>0.54037574649769715</v>
      </c>
      <c r="Q169" s="25">
        <v>0</v>
      </c>
      <c r="R169" s="25">
        <v>0.50131070210622219</v>
      </c>
      <c r="S169" s="25">
        <v>1.485542923795327</v>
      </c>
      <c r="T169" s="24">
        <v>1.7197296233550929E-4</v>
      </c>
      <c r="U169" s="25">
        <v>6.4872005680578909E-3</v>
      </c>
      <c r="V169" s="24">
        <v>0.54249934182741189</v>
      </c>
      <c r="W169" s="24">
        <v>0.46143050762175042</v>
      </c>
      <c r="X169" s="24">
        <v>2.557351118894974E-3</v>
      </c>
      <c r="Z169" s="24"/>
      <c r="AA169" s="24"/>
      <c r="AB169" s="24"/>
      <c r="AK169" s="24"/>
      <c r="AL169" s="24"/>
      <c r="AM169" s="24"/>
      <c r="AN169" s="24"/>
    </row>
    <row r="170" spans="2:40">
      <c r="B170" s="14" t="s">
        <v>810</v>
      </c>
      <c r="C170" s="1" t="s">
        <v>710</v>
      </c>
      <c r="D170" s="24" t="s">
        <v>707</v>
      </c>
      <c r="E170" s="24">
        <v>3.3000000000000002E-2</v>
      </c>
      <c r="F170" s="24">
        <v>12.787000000000001</v>
      </c>
      <c r="G170" s="24">
        <v>55.441000000000003</v>
      </c>
      <c r="H170" s="24">
        <v>0.68948696397575504</v>
      </c>
      <c r="I170" s="24">
        <v>0.28100000000000003</v>
      </c>
      <c r="J170" s="24">
        <v>11.06</v>
      </c>
      <c r="K170" s="24">
        <v>16.327592037574938</v>
      </c>
      <c r="L170" s="24">
        <v>6.8000000000000005E-2</v>
      </c>
      <c r="M170" s="5"/>
      <c r="N170" s="1">
        <f t="shared" si="11"/>
        <v>96.687079001550686</v>
      </c>
      <c r="O170" s="7">
        <f t="shared" si="14"/>
        <v>0.74415307642337225</v>
      </c>
      <c r="P170" s="7">
        <f t="shared" si="15"/>
        <v>0.5469979537810391</v>
      </c>
      <c r="Q170" s="25">
        <v>1.101627002054714E-3</v>
      </c>
      <c r="R170" s="25">
        <v>0.50308923023832319</v>
      </c>
      <c r="S170" s="25">
        <v>1.4632788745852818</v>
      </c>
      <c r="T170" s="24">
        <v>1.7320243347858977E-2</v>
      </c>
      <c r="U170" s="25">
        <v>7.0541989122130605E-3</v>
      </c>
      <c r="V170" s="24">
        <v>0.5504074518008033</v>
      </c>
      <c r="W170" s="24">
        <v>0.45582565747537696</v>
      </c>
      <c r="X170" s="24">
        <v>1.922716638088252E-3</v>
      </c>
      <c r="Z170" s="24"/>
      <c r="AA170" s="24"/>
      <c r="AB170" s="24"/>
      <c r="AK170" s="24"/>
      <c r="AL170" s="24"/>
      <c r="AM170" s="24"/>
      <c r="AN170" s="24"/>
    </row>
    <row r="171" spans="2:40">
      <c r="B171" s="14" t="s">
        <v>810</v>
      </c>
      <c r="C171" s="1" t="s">
        <v>710</v>
      </c>
      <c r="D171" s="24" t="s">
        <v>708</v>
      </c>
      <c r="E171" s="24">
        <v>4.4999999999999998E-2</v>
      </c>
      <c r="F171" s="24">
        <v>12.898</v>
      </c>
      <c r="G171" s="24">
        <v>55.482999999999997</v>
      </c>
      <c r="H171" s="24">
        <v>0.4802864569428319</v>
      </c>
      <c r="I171" s="24">
        <v>0.23300000000000001</v>
      </c>
      <c r="J171" s="24">
        <v>11.35</v>
      </c>
      <c r="K171" s="24">
        <v>15.825832957400578</v>
      </c>
      <c r="L171" s="24">
        <v>0</v>
      </c>
      <c r="M171" s="5"/>
      <c r="N171" s="1">
        <f t="shared" si="11"/>
        <v>96.315119414343414</v>
      </c>
      <c r="O171" s="7">
        <f t="shared" si="14"/>
        <v>0.74264878654200328</v>
      </c>
      <c r="P171" s="7">
        <f t="shared" si="15"/>
        <v>0.56110405316120948</v>
      </c>
      <c r="Q171" s="25">
        <v>1.5032621453754534E-3</v>
      </c>
      <c r="R171" s="25">
        <v>0.50780889377195804</v>
      </c>
      <c r="S171" s="25">
        <v>1.4654046261823186</v>
      </c>
      <c r="T171" s="24">
        <v>1.2073407128136537E-2</v>
      </c>
      <c r="U171" s="25">
        <v>5.853274313418165E-3</v>
      </c>
      <c r="V171" s="24">
        <v>0.56523183558546652</v>
      </c>
      <c r="W171" s="24">
        <v>0.44212470087332645</v>
      </c>
      <c r="X171" s="24">
        <v>0</v>
      </c>
      <c r="Z171" s="24"/>
      <c r="AA171" s="24"/>
      <c r="AB171" s="24"/>
      <c r="AK171" s="24"/>
      <c r="AL171" s="24"/>
      <c r="AM171" s="24"/>
      <c r="AN171" s="24"/>
    </row>
    <row r="172" spans="2:40">
      <c r="B172" s="14" t="s">
        <v>810</v>
      </c>
      <c r="C172" s="1" t="s">
        <v>710</v>
      </c>
      <c r="D172" s="24" t="s">
        <v>709</v>
      </c>
      <c r="E172" s="24">
        <v>2.1999999999999999E-2</v>
      </c>
      <c r="F172" s="24">
        <v>12.872</v>
      </c>
      <c r="G172" s="24">
        <v>55.914000000000001</v>
      </c>
      <c r="H172" s="24">
        <v>0.53965924667681775</v>
      </c>
      <c r="I172" s="24">
        <v>0.23599999999999999</v>
      </c>
      <c r="J172" s="24">
        <v>11.079000000000001</v>
      </c>
      <c r="K172" s="24">
        <v>16.311408667418426</v>
      </c>
      <c r="L172" s="24">
        <v>0.158</v>
      </c>
      <c r="M172" s="5"/>
      <c r="N172" s="1">
        <f t="shared" si="11"/>
        <v>97.132067914095259</v>
      </c>
      <c r="O172" s="7">
        <f t="shared" si="14"/>
        <v>0.74450894634083631</v>
      </c>
      <c r="P172" s="7">
        <f t="shared" si="15"/>
        <v>0.54766890807216839</v>
      </c>
      <c r="Q172" s="25">
        <v>7.3110215777950341E-4</v>
      </c>
      <c r="R172" s="25">
        <v>0.50414694361183299</v>
      </c>
      <c r="S172" s="25">
        <v>1.4691000111891253</v>
      </c>
      <c r="T172" s="24">
        <v>1.3495292599714048E-2</v>
      </c>
      <c r="U172" s="25">
        <v>5.8977741418840069E-3</v>
      </c>
      <c r="V172" s="24">
        <v>0.54886367957378013</v>
      </c>
      <c r="W172" s="24">
        <v>0.45331787845151916</v>
      </c>
      <c r="X172" s="24">
        <v>4.4473182743645819E-3</v>
      </c>
      <c r="Z172" s="24"/>
      <c r="AA172" s="24"/>
      <c r="AB172" s="24"/>
      <c r="AK172" s="24"/>
      <c r="AL172" s="24"/>
      <c r="AM172" s="24"/>
      <c r="AN172" s="24"/>
    </row>
    <row r="173" spans="2:40">
      <c r="B173" s="14" t="s">
        <v>810</v>
      </c>
      <c r="C173" s="1" t="s">
        <v>710</v>
      </c>
      <c r="D173" s="24" t="s">
        <v>711</v>
      </c>
      <c r="E173" s="24">
        <v>3.7999999999999999E-2</v>
      </c>
      <c r="F173" s="24">
        <v>18.192</v>
      </c>
      <c r="G173" s="24">
        <v>46.661000000000001</v>
      </c>
      <c r="H173" s="24">
        <v>2.6245797945042382</v>
      </c>
      <c r="I173" s="24">
        <v>0.28399999999999997</v>
      </c>
      <c r="J173" s="24">
        <v>8.7279999999999998</v>
      </c>
      <c r="K173" s="24">
        <v>20.916374200519883</v>
      </c>
      <c r="L173" s="24">
        <v>0.18099999999999999</v>
      </c>
      <c r="M173" s="5"/>
      <c r="N173" s="1">
        <f t="shared" si="11"/>
        <v>97.624953995024129</v>
      </c>
      <c r="O173" s="7">
        <f t="shared" ref="O173:O178" si="16">S173/(S173+R173)</f>
        <v>0.63244117751600981</v>
      </c>
      <c r="P173" s="7">
        <f t="shared" ref="P173:P178" si="17">V173/(V173+W173)</f>
        <v>0.42655365928092259</v>
      </c>
      <c r="Q173" s="24">
        <v>1.249784822909554E-3</v>
      </c>
      <c r="R173" s="24">
        <v>0.70516024468449889</v>
      </c>
      <c r="S173" s="24">
        <v>1.2133360654270986</v>
      </c>
      <c r="T173" s="24">
        <v>6.4955918523475376E-2</v>
      </c>
      <c r="U173" s="24">
        <v>7.024100859554786E-3</v>
      </c>
      <c r="V173" s="24">
        <v>0.42793216695966152</v>
      </c>
      <c r="W173" s="24">
        <v>0.57529956637270008</v>
      </c>
      <c r="X173" s="24">
        <v>5.0421523501006597E-3</v>
      </c>
      <c r="Z173" s="24"/>
      <c r="AA173" s="24"/>
      <c r="AB173" s="24"/>
      <c r="AK173" s="24"/>
      <c r="AL173" s="24"/>
      <c r="AM173" s="24"/>
      <c r="AN173" s="24"/>
    </row>
    <row r="174" spans="2:40">
      <c r="B174" s="14" t="s">
        <v>810</v>
      </c>
      <c r="C174" s="1" t="s">
        <v>710</v>
      </c>
      <c r="D174" s="24" t="s">
        <v>712</v>
      </c>
      <c r="E174" s="24">
        <v>1.0999999999999999E-2</v>
      </c>
      <c r="F174" s="24">
        <v>18.238</v>
      </c>
      <c r="G174" s="24">
        <v>46.643999999999998</v>
      </c>
      <c r="H174" s="24">
        <v>2.535316158740331</v>
      </c>
      <c r="I174" s="24">
        <v>0.29499999999999998</v>
      </c>
      <c r="J174" s="24">
        <v>8.6440000000000001</v>
      </c>
      <c r="K174" s="24">
        <v>21.096694602900815</v>
      </c>
      <c r="L174" s="24">
        <v>9.0999999999999998E-2</v>
      </c>
      <c r="M174" s="5"/>
      <c r="N174" s="1">
        <f t="shared" si="11"/>
        <v>97.555010761641142</v>
      </c>
      <c r="O174" s="7">
        <f t="shared" si="16"/>
        <v>0.63176916239427849</v>
      </c>
      <c r="P174" s="7">
        <f t="shared" si="17"/>
        <v>0.42209451584489011</v>
      </c>
      <c r="Q174" s="24">
        <v>3.6216009967313378E-4</v>
      </c>
      <c r="R174" s="24">
        <v>0.70768640047121045</v>
      </c>
      <c r="S174" s="24">
        <v>1.2141689364491499</v>
      </c>
      <c r="T174" s="24">
        <v>6.2812682046946122E-2</v>
      </c>
      <c r="U174" s="24">
        <v>7.3038304166738992E-3</v>
      </c>
      <c r="V174" s="24">
        <v>0.42425915205237424</v>
      </c>
      <c r="W174" s="24">
        <v>0.58086916903739705</v>
      </c>
      <c r="X174" s="24">
        <v>2.5376694265749973E-3</v>
      </c>
      <c r="Z174" s="24"/>
      <c r="AA174" s="24"/>
      <c r="AB174" s="24"/>
      <c r="AK174" s="24"/>
      <c r="AL174" s="24"/>
      <c r="AM174" s="24"/>
      <c r="AN174" s="24"/>
    </row>
    <row r="175" spans="2:40">
      <c r="B175" s="14" t="s">
        <v>810</v>
      </c>
      <c r="C175" s="1" t="s">
        <v>710</v>
      </c>
      <c r="D175" s="24" t="s">
        <v>713</v>
      </c>
      <c r="E175" s="24">
        <v>1.4999999999999999E-2</v>
      </c>
      <c r="F175" s="24">
        <v>17.948</v>
      </c>
      <c r="G175" s="24">
        <v>46.734999999999999</v>
      </c>
      <c r="H175" s="24">
        <v>2.3845396080359502</v>
      </c>
      <c r="I175" s="24">
        <v>0.307</v>
      </c>
      <c r="J175" s="24">
        <v>8.7210000000000001</v>
      </c>
      <c r="K175" s="24">
        <v>20.757365003490538</v>
      </c>
      <c r="L175" s="24">
        <v>9.5000000000000001E-2</v>
      </c>
      <c r="M175" s="5"/>
      <c r="N175" s="1">
        <f t="shared" si="11"/>
        <v>96.962904611526497</v>
      </c>
      <c r="O175" s="7">
        <f t="shared" si="16"/>
        <v>0.63594143976798057</v>
      </c>
      <c r="P175" s="7">
        <f t="shared" si="17"/>
        <v>0.42822486492596579</v>
      </c>
      <c r="Q175" s="24">
        <v>4.9677620988272013E-4</v>
      </c>
      <c r="R175" s="24">
        <v>0.70055351136063426</v>
      </c>
      <c r="S175" s="24">
        <v>1.2237344683373628</v>
      </c>
      <c r="T175" s="24">
        <v>5.942666641333183E-2</v>
      </c>
      <c r="U175" s="24">
        <v>7.6459007344533252E-3</v>
      </c>
      <c r="V175" s="24">
        <v>0.43057059058274283</v>
      </c>
      <c r="W175" s="24">
        <v>0.5749071988893435</v>
      </c>
      <c r="X175" s="24">
        <v>2.6648874722486307E-3</v>
      </c>
      <c r="Z175" s="24"/>
      <c r="AA175" s="24"/>
      <c r="AB175" s="24"/>
      <c r="AK175" s="24"/>
      <c r="AL175" s="24"/>
      <c r="AM175" s="24"/>
      <c r="AN175" s="24"/>
    </row>
    <row r="176" spans="2:40">
      <c r="B176" s="14" t="s">
        <v>810</v>
      </c>
      <c r="C176" s="1" t="s">
        <v>710</v>
      </c>
      <c r="D176" s="24" t="s">
        <v>714</v>
      </c>
      <c r="E176" s="24">
        <v>0</v>
      </c>
      <c r="F176" s="24">
        <v>18.071000000000002</v>
      </c>
      <c r="G176" s="24">
        <v>46.5</v>
      </c>
      <c r="H176" s="24">
        <v>2.692925566814945</v>
      </c>
      <c r="I176" s="24">
        <v>0.26700000000000002</v>
      </c>
      <c r="J176" s="24">
        <v>8.6210000000000004</v>
      </c>
      <c r="K176" s="24">
        <v>20.841875922009798</v>
      </c>
      <c r="L176" s="24">
        <v>0.19400000000000001</v>
      </c>
      <c r="M176" s="5"/>
      <c r="N176" s="1">
        <f t="shared" si="11"/>
        <v>97.187801488824746</v>
      </c>
      <c r="O176" s="7">
        <f t="shared" si="16"/>
        <v>0.63318870519504766</v>
      </c>
      <c r="P176" s="7">
        <f t="shared" si="17"/>
        <v>0.42441057510861502</v>
      </c>
      <c r="Q176" s="24">
        <v>0</v>
      </c>
      <c r="R176" s="24">
        <v>0.70417600998160501</v>
      </c>
      <c r="S176" s="24">
        <v>1.2155468010513608</v>
      </c>
      <c r="T176" s="24">
        <v>6.7000024866782582E-2</v>
      </c>
      <c r="U176" s="24">
        <v>6.6385820501252369E-3</v>
      </c>
      <c r="V176" s="24">
        <v>0.42492228423401429</v>
      </c>
      <c r="W176" s="24">
        <v>0.57628340939241884</v>
      </c>
      <c r="X176" s="24">
        <v>5.4328884236936898E-3</v>
      </c>
      <c r="Z176" s="24"/>
      <c r="AA176" s="24"/>
      <c r="AB176" s="24"/>
      <c r="AK176" s="24"/>
      <c r="AL176" s="24"/>
      <c r="AM176" s="24"/>
      <c r="AN176" s="24"/>
    </row>
    <row r="177" spans="2:43">
      <c r="B177" s="14" t="s">
        <v>810</v>
      </c>
      <c r="C177" s="1" t="s">
        <v>710</v>
      </c>
      <c r="D177" s="24" t="s">
        <v>715</v>
      </c>
      <c r="E177" s="24">
        <v>6.4000000000000001E-2</v>
      </c>
      <c r="F177" s="24">
        <v>18.094999999999999</v>
      </c>
      <c r="G177" s="24">
        <v>46.244</v>
      </c>
      <c r="H177" s="24">
        <v>3.0038335579719395</v>
      </c>
      <c r="I177" s="24">
        <v>0.27800000000000002</v>
      </c>
      <c r="J177" s="24">
        <v>8.4420000000000002</v>
      </c>
      <c r="K177" s="24">
        <v>21.333117488024147</v>
      </c>
      <c r="L177" s="24">
        <v>0.23</v>
      </c>
      <c r="M177" s="5"/>
      <c r="N177" s="1">
        <f t="shared" si="11"/>
        <v>97.689951045996082</v>
      </c>
      <c r="O177" s="7">
        <f t="shared" si="16"/>
        <v>0.6315967841238217</v>
      </c>
      <c r="P177" s="7">
        <f t="shared" si="17"/>
        <v>0.41363183565548411</v>
      </c>
      <c r="Q177" s="24">
        <v>2.1089115321757611E-3</v>
      </c>
      <c r="R177" s="24">
        <v>0.70273680179750364</v>
      </c>
      <c r="S177" s="24">
        <v>1.2047840110330121</v>
      </c>
      <c r="T177" s="24">
        <v>7.4483752793224944E-2</v>
      </c>
      <c r="U177" s="24">
        <v>6.8888056559541673E-3</v>
      </c>
      <c r="V177" s="24">
        <v>0.41469832485876285</v>
      </c>
      <c r="W177" s="24">
        <v>0.5878800289122631</v>
      </c>
      <c r="X177" s="24">
        <v>6.4193634171032443E-3</v>
      </c>
    </row>
    <row r="178" spans="2:43">
      <c r="B178" s="14" t="s">
        <v>810</v>
      </c>
      <c r="C178" s="1" t="s">
        <v>710</v>
      </c>
      <c r="D178" s="24" t="s">
        <v>716</v>
      </c>
      <c r="E178" s="24">
        <v>2.2240000000000002</v>
      </c>
      <c r="F178" s="24">
        <v>19.003</v>
      </c>
      <c r="G178" s="24">
        <v>42.694000000000003</v>
      </c>
      <c r="H178" s="24">
        <v>0</v>
      </c>
      <c r="I178" s="24">
        <v>0.314</v>
      </c>
      <c r="J178" s="24">
        <v>6.8109999999999999</v>
      </c>
      <c r="K178" s="24">
        <v>24.407000000000004</v>
      </c>
      <c r="L178" s="24">
        <v>0.20399999999999999</v>
      </c>
      <c r="M178" s="5"/>
      <c r="N178" s="1">
        <f t="shared" si="11"/>
        <v>95.656999999999996</v>
      </c>
      <c r="O178" s="7">
        <f t="shared" si="16"/>
        <v>0.60114509454430032</v>
      </c>
      <c r="P178" s="7">
        <f t="shared" si="17"/>
        <v>0.33219786341857316</v>
      </c>
      <c r="Q178" s="24">
        <v>7.4673056168825844E-2</v>
      </c>
      <c r="R178" s="24">
        <v>0.75198128869628544</v>
      </c>
      <c r="S178" s="24">
        <v>1.1333691944252191</v>
      </c>
      <c r="T178" s="24">
        <v>0</v>
      </c>
      <c r="U178" s="24">
        <v>7.9282902412473478E-3</v>
      </c>
      <c r="V178" s="24">
        <v>0.34091693017614783</v>
      </c>
      <c r="W178" s="24">
        <v>0.68532967679431467</v>
      </c>
      <c r="X178" s="24">
        <v>5.8015634979602364E-3</v>
      </c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</row>
    <row r="179" spans="2:43">
      <c r="B179" s="14" t="s">
        <v>810</v>
      </c>
      <c r="C179" s="1" t="s">
        <v>710</v>
      </c>
      <c r="D179" s="24" t="s">
        <v>717</v>
      </c>
      <c r="E179" s="24">
        <v>0</v>
      </c>
      <c r="F179" s="24">
        <v>13.804</v>
      </c>
      <c r="G179" s="24">
        <v>55.5</v>
      </c>
      <c r="H179" s="24">
        <v>0</v>
      </c>
      <c r="I179" s="24">
        <v>0.23100000000000001</v>
      </c>
      <c r="J179" s="24">
        <v>10.768000000000001</v>
      </c>
      <c r="K179" s="24">
        <v>16.265000000000001</v>
      </c>
      <c r="L179" s="24">
        <v>7.4999999999999997E-2</v>
      </c>
      <c r="M179" s="5"/>
      <c r="N179" s="1">
        <f t="shared" si="11"/>
        <v>96.643000000000001</v>
      </c>
      <c r="O179" s="7">
        <f t="shared" ref="O179:O217" si="18">S179/(S179+R179)</f>
        <v>0.72952258066493891</v>
      </c>
      <c r="P179" s="7">
        <f t="shared" ref="P179:P217" si="19">V179/(V179+W179)</f>
        <v>0.54131386063256492</v>
      </c>
      <c r="Q179" s="24">
        <v>0</v>
      </c>
      <c r="R179" s="24">
        <v>0.54205178854128877</v>
      </c>
      <c r="S179" s="24">
        <v>1.4620038175564896</v>
      </c>
      <c r="T179" s="24">
        <v>0</v>
      </c>
      <c r="U179" s="24">
        <v>5.7877909652333283E-3</v>
      </c>
      <c r="V179" s="24">
        <v>0.5348397792645907</v>
      </c>
      <c r="W179" s="24">
        <v>0.45320028059936923</v>
      </c>
      <c r="X179" s="24">
        <v>2.1165430730282105E-3</v>
      </c>
      <c r="AC179" s="24"/>
      <c r="AD179" s="24"/>
      <c r="AE179" s="24"/>
      <c r="AN179" s="24"/>
      <c r="AO179" s="24"/>
      <c r="AP179" s="24"/>
      <c r="AQ179" s="24"/>
    </row>
    <row r="180" spans="2:43">
      <c r="B180" s="14" t="s">
        <v>810</v>
      </c>
      <c r="C180" s="1" t="s">
        <v>710</v>
      </c>
      <c r="D180" s="24" t="s">
        <v>718</v>
      </c>
      <c r="E180" s="24">
        <v>1.9E-2</v>
      </c>
      <c r="F180" s="24">
        <v>13.977</v>
      </c>
      <c r="G180" s="24">
        <v>55.697000000000003</v>
      </c>
      <c r="H180" s="24">
        <v>0</v>
      </c>
      <c r="I180" s="24">
        <v>0.24399999999999999</v>
      </c>
      <c r="J180" s="24">
        <v>10.836</v>
      </c>
      <c r="K180" s="24">
        <v>15.711999999999998</v>
      </c>
      <c r="L180" s="24">
        <v>0.14000000000000001</v>
      </c>
      <c r="M180" s="5"/>
      <c r="N180" s="1">
        <f t="shared" si="11"/>
        <v>96.625</v>
      </c>
      <c r="O180" s="7">
        <f t="shared" si="18"/>
        <v>0.72776058624924478</v>
      </c>
      <c r="P180" s="7">
        <f t="shared" si="19"/>
        <v>0.55144703686264795</v>
      </c>
      <c r="Q180" s="24">
        <v>6.3246505071006605E-4</v>
      </c>
      <c r="R180" s="24">
        <v>0.54834339775879104</v>
      </c>
      <c r="S180" s="24">
        <v>1.4658520862970885</v>
      </c>
      <c r="T180" s="24">
        <v>0</v>
      </c>
      <c r="U180" s="24">
        <v>6.1079223392041153E-3</v>
      </c>
      <c r="V180" s="24">
        <v>0.53772530288629961</v>
      </c>
      <c r="W180" s="24">
        <v>0.43739155683169711</v>
      </c>
      <c r="X180" s="24">
        <v>3.9472688362096548E-3</v>
      </c>
      <c r="AC180" s="24"/>
      <c r="AD180" s="24"/>
      <c r="AE180" s="24"/>
      <c r="AN180" s="24"/>
      <c r="AO180" s="24"/>
      <c r="AP180" s="24"/>
      <c r="AQ180" s="24"/>
    </row>
    <row r="181" spans="2:43">
      <c r="B181" s="14" t="s">
        <v>810</v>
      </c>
      <c r="C181" s="1" t="s">
        <v>710</v>
      </c>
      <c r="D181" s="24" t="s">
        <v>719</v>
      </c>
      <c r="E181" s="24">
        <v>4.1000000000000002E-2</v>
      </c>
      <c r="F181" s="24">
        <v>13.016</v>
      </c>
      <c r="G181" s="24">
        <v>54.600999999999999</v>
      </c>
      <c r="H181" s="24">
        <v>1.1191090715372818</v>
      </c>
      <c r="I181" s="24">
        <v>0.223</v>
      </c>
      <c r="J181" s="24">
        <v>10.183999999999999</v>
      </c>
      <c r="K181" s="24">
        <v>17.324013334435922</v>
      </c>
      <c r="L181" s="24">
        <v>0.5</v>
      </c>
      <c r="M181" s="5"/>
      <c r="N181" s="1">
        <f t="shared" si="11"/>
        <v>97.008122405973197</v>
      </c>
      <c r="O181" s="7">
        <f t="shared" si="18"/>
        <v>0.73781638539719652</v>
      </c>
      <c r="P181" s="7">
        <f t="shared" si="19"/>
        <v>0.51169639852303139</v>
      </c>
      <c r="Q181" s="24">
        <v>1.3719439764041752E-3</v>
      </c>
      <c r="R181" s="24">
        <v>0.51331716036518071</v>
      </c>
      <c r="S181" s="24">
        <v>1.444536541296662</v>
      </c>
      <c r="T181" s="24">
        <v>2.8179431950612788E-2</v>
      </c>
      <c r="U181" s="24">
        <v>5.6114892173678623E-3</v>
      </c>
      <c r="V181" s="24">
        <v>0.50801841680634918</v>
      </c>
      <c r="W181" s="24">
        <v>0.48479376297975374</v>
      </c>
      <c r="X181" s="24">
        <v>1.4171253407669811E-2</v>
      </c>
      <c r="AC181" s="24"/>
      <c r="AD181" s="24"/>
      <c r="AE181" s="24"/>
      <c r="AN181" s="24"/>
      <c r="AO181" s="24"/>
      <c r="AP181" s="24"/>
      <c r="AQ181" s="24"/>
    </row>
    <row r="182" spans="2:43">
      <c r="B182" s="14" t="s">
        <v>810</v>
      </c>
      <c r="C182" s="1" t="s">
        <v>710</v>
      </c>
      <c r="D182" s="24" t="s">
        <v>720</v>
      </c>
      <c r="E182" s="24">
        <v>0</v>
      </c>
      <c r="F182" s="24">
        <v>14.189</v>
      </c>
      <c r="G182" s="24">
        <v>55.637999999999998</v>
      </c>
      <c r="H182" s="24">
        <v>0</v>
      </c>
      <c r="I182" s="24">
        <v>0.26600000000000001</v>
      </c>
      <c r="J182" s="24">
        <v>10.808</v>
      </c>
      <c r="K182" s="24">
        <v>15.042000000000002</v>
      </c>
      <c r="L182" s="24">
        <v>3.7999999999999999E-2</v>
      </c>
      <c r="M182" s="5"/>
      <c r="N182" s="1">
        <f t="shared" si="11"/>
        <v>95.981000000000009</v>
      </c>
      <c r="O182" s="7">
        <f t="shared" si="18"/>
        <v>0.72455635534112628</v>
      </c>
      <c r="P182" s="7">
        <f t="shared" si="19"/>
        <v>0.56156357552501202</v>
      </c>
      <c r="Q182" s="24">
        <v>0</v>
      </c>
      <c r="R182" s="24">
        <v>0.55968925343493303</v>
      </c>
      <c r="S182" s="24">
        <v>1.4722663363485475</v>
      </c>
      <c r="T182" s="24">
        <v>0</v>
      </c>
      <c r="U182" s="24">
        <v>6.694865285833085E-3</v>
      </c>
      <c r="V182" s="24">
        <v>0.53925395415856925</v>
      </c>
      <c r="W182" s="24">
        <v>0.42101835989672676</v>
      </c>
      <c r="X182" s="24">
        <v>1.0772308753909793E-3</v>
      </c>
      <c r="AC182" s="24"/>
      <c r="AD182" s="24"/>
      <c r="AE182" s="24"/>
      <c r="AN182" s="24"/>
      <c r="AO182" s="24"/>
      <c r="AP182" s="24"/>
      <c r="AQ182" s="24"/>
    </row>
    <row r="183" spans="2:43">
      <c r="B183" s="14" t="s">
        <v>810</v>
      </c>
      <c r="C183" s="1" t="s">
        <v>710</v>
      </c>
      <c r="D183" s="24" t="s">
        <v>721</v>
      </c>
      <c r="E183" s="24">
        <v>1.4999999999999999E-2</v>
      </c>
      <c r="F183" s="24">
        <v>13.999000000000001</v>
      </c>
      <c r="G183" s="24">
        <v>55.267000000000003</v>
      </c>
      <c r="H183" s="24">
        <v>0</v>
      </c>
      <c r="I183" s="24">
        <v>0.22500000000000001</v>
      </c>
      <c r="J183" s="24">
        <v>10.763</v>
      </c>
      <c r="K183" s="24">
        <v>15.702999999999999</v>
      </c>
      <c r="L183" s="24">
        <v>5.7000000000000002E-2</v>
      </c>
      <c r="M183" s="5"/>
      <c r="N183" s="1">
        <f t="shared" si="11"/>
        <v>96.029000000000011</v>
      </c>
      <c r="O183" s="7">
        <f t="shared" si="18"/>
        <v>0.72590953334468911</v>
      </c>
      <c r="P183" s="7">
        <f t="shared" si="19"/>
        <v>0.54991627346010674</v>
      </c>
      <c r="Q183" s="24">
        <v>5.0220652152931609E-4</v>
      </c>
      <c r="R183" s="24">
        <v>0.5523874781930721</v>
      </c>
      <c r="S183" s="24">
        <v>1.4629598081747552</v>
      </c>
      <c r="T183" s="24">
        <v>0</v>
      </c>
      <c r="U183" s="24">
        <v>5.6649275023261713E-3</v>
      </c>
      <c r="V183" s="24">
        <v>0.5371962530911456</v>
      </c>
      <c r="W183" s="24">
        <v>0.43967291593903057</v>
      </c>
      <c r="X183" s="24">
        <v>1.6164105781405966E-3</v>
      </c>
      <c r="Y183" s="24"/>
      <c r="Z183" s="24"/>
      <c r="AA183" s="24"/>
      <c r="AB183" s="24"/>
      <c r="AC183" s="24"/>
      <c r="AD183" s="24"/>
      <c r="AE183" s="24"/>
      <c r="AF183" s="24"/>
      <c r="AN183" s="24"/>
      <c r="AO183" s="24"/>
      <c r="AP183" s="24"/>
      <c r="AQ183" s="24"/>
    </row>
    <row r="184" spans="2:43">
      <c r="B184" s="14" t="s">
        <v>810</v>
      </c>
      <c r="C184" s="1" t="s">
        <v>710</v>
      </c>
      <c r="D184" s="24" t="s">
        <v>722</v>
      </c>
      <c r="E184" s="24">
        <v>0.25900000000000001</v>
      </c>
      <c r="F184" s="24">
        <v>11.516999999999999</v>
      </c>
      <c r="G184" s="24">
        <v>57.326000000000001</v>
      </c>
      <c r="H184" s="24">
        <v>0</v>
      </c>
      <c r="I184" s="24">
        <v>0.17799999999999999</v>
      </c>
      <c r="J184" s="24">
        <v>10.022</v>
      </c>
      <c r="K184" s="24">
        <v>17.631999999999998</v>
      </c>
      <c r="L184" s="24">
        <v>0.3</v>
      </c>
      <c r="M184" s="5"/>
      <c r="N184" s="1">
        <f t="shared" si="11"/>
        <v>97.233999999999995</v>
      </c>
      <c r="O184" s="7">
        <f t="shared" si="18"/>
        <v>0.76953849864500334</v>
      </c>
      <c r="P184" s="7">
        <f t="shared" si="19"/>
        <v>0.50328422934607242</v>
      </c>
      <c r="Q184" s="24">
        <v>8.7078048079341271E-3</v>
      </c>
      <c r="R184" s="24">
        <v>0.45635625851392636</v>
      </c>
      <c r="S184" s="24">
        <v>1.5238280925849919</v>
      </c>
      <c r="T184" s="24">
        <v>0</v>
      </c>
      <c r="U184" s="24">
        <v>4.5003850451420203E-3</v>
      </c>
      <c r="V184" s="24">
        <v>0.50231004757030984</v>
      </c>
      <c r="W184" s="24">
        <v>0.49575430311075885</v>
      </c>
      <c r="X184" s="24">
        <v>8.5431083669369433E-3</v>
      </c>
      <c r="AC184" s="24"/>
      <c r="AD184" s="24"/>
      <c r="AE184" s="24"/>
      <c r="AF184" s="24"/>
      <c r="AN184" s="24"/>
      <c r="AO184" s="24"/>
      <c r="AP184" s="24"/>
      <c r="AQ184" s="24"/>
    </row>
    <row r="185" spans="2:43">
      <c r="B185" s="14" t="s">
        <v>810</v>
      </c>
      <c r="C185" s="1" t="s">
        <v>710</v>
      </c>
      <c r="D185" s="24" t="s">
        <v>723</v>
      </c>
      <c r="E185" s="24">
        <v>0</v>
      </c>
      <c r="F185" s="24">
        <v>12.249000000000001</v>
      </c>
      <c r="G185" s="24">
        <v>56.892000000000003</v>
      </c>
      <c r="H185" s="24">
        <v>0</v>
      </c>
      <c r="I185" s="24">
        <v>0.182</v>
      </c>
      <c r="J185" s="24">
        <v>10.502000000000001</v>
      </c>
      <c r="K185" s="24">
        <v>16.567</v>
      </c>
      <c r="L185" s="24">
        <v>0.14399999999999999</v>
      </c>
      <c r="M185" s="5"/>
      <c r="N185" s="1">
        <f t="shared" si="11"/>
        <v>96.536000000000001</v>
      </c>
      <c r="O185" s="7">
        <f t="shared" si="18"/>
        <v>0.75703416007414936</v>
      </c>
      <c r="P185" s="7">
        <f t="shared" si="19"/>
        <v>0.5305177221721239</v>
      </c>
      <c r="Q185" s="24">
        <v>0</v>
      </c>
      <c r="R185" s="24">
        <v>0.48559886950247422</v>
      </c>
      <c r="S185" s="24">
        <v>1.5130313480238722</v>
      </c>
      <c r="T185" s="24">
        <v>0</v>
      </c>
      <c r="U185" s="24">
        <v>4.6037681799582118E-3</v>
      </c>
      <c r="V185" s="24">
        <v>0.52662548148739019</v>
      </c>
      <c r="W185" s="24">
        <v>0.46603783488817296</v>
      </c>
      <c r="X185" s="24">
        <v>4.1026979181323755E-3</v>
      </c>
      <c r="AC185" s="24"/>
      <c r="AD185" s="24"/>
      <c r="AE185" s="24"/>
      <c r="AF185" s="24"/>
    </row>
    <row r="186" spans="2:43">
      <c r="B186" s="14" t="s">
        <v>810</v>
      </c>
      <c r="C186" s="1" t="s">
        <v>710</v>
      </c>
      <c r="D186" s="24" t="s">
        <v>724</v>
      </c>
      <c r="E186" s="24">
        <v>3.6999999999999998E-2</v>
      </c>
      <c r="F186" s="24">
        <v>12.922000000000001</v>
      </c>
      <c r="G186" s="24">
        <v>56.064</v>
      </c>
      <c r="H186" s="24">
        <v>0</v>
      </c>
      <c r="I186" s="24">
        <v>0.191</v>
      </c>
      <c r="J186" s="24">
        <v>10.647</v>
      </c>
      <c r="K186" s="24">
        <v>16.435000000000002</v>
      </c>
      <c r="L186" s="24">
        <v>0</v>
      </c>
      <c r="M186" s="5"/>
      <c r="N186" s="1">
        <f t="shared" si="11"/>
        <v>96.296000000000006</v>
      </c>
      <c r="O186" s="7">
        <f t="shared" si="18"/>
        <v>0.7442810441807598</v>
      </c>
      <c r="P186" s="7">
        <f t="shared" si="19"/>
        <v>0.53592170936317751</v>
      </c>
      <c r="Q186" s="24">
        <v>1.2422669920362035E-3</v>
      </c>
      <c r="R186" s="24">
        <v>0.51132694752451158</v>
      </c>
      <c r="S186" s="24">
        <v>1.4882391225244864</v>
      </c>
      <c r="T186" s="24">
        <v>0</v>
      </c>
      <c r="U186" s="24">
        <v>4.8224456106751284E-3</v>
      </c>
      <c r="V186" s="24">
        <v>0.53290405069942093</v>
      </c>
      <c r="W186" s="24">
        <v>0.46146516664886977</v>
      </c>
      <c r="X186" s="24">
        <v>0</v>
      </c>
      <c r="AC186" s="24"/>
      <c r="AD186" s="24"/>
      <c r="AE186" s="24"/>
      <c r="AF186" s="24"/>
    </row>
    <row r="187" spans="2:43">
      <c r="B187" s="14" t="s">
        <v>810</v>
      </c>
      <c r="C187" s="1" t="s">
        <v>710</v>
      </c>
      <c r="D187" s="24" t="s">
        <v>725</v>
      </c>
      <c r="E187" s="24">
        <v>8.8999999999999996E-2</v>
      </c>
      <c r="F187" s="24">
        <v>13.083</v>
      </c>
      <c r="G187" s="24">
        <v>55.777999999999999</v>
      </c>
      <c r="H187" s="24">
        <v>0</v>
      </c>
      <c r="I187" s="24">
        <v>0.245</v>
      </c>
      <c r="J187" s="24">
        <v>10.895</v>
      </c>
      <c r="K187" s="24">
        <v>16.312000000000001</v>
      </c>
      <c r="L187" s="24">
        <v>0.01</v>
      </c>
      <c r="M187" s="5"/>
      <c r="N187" s="1">
        <f t="shared" si="11"/>
        <v>96.412000000000006</v>
      </c>
      <c r="O187" s="7">
        <f t="shared" si="18"/>
        <v>0.74093673340068589</v>
      </c>
      <c r="P187" s="7">
        <f t="shared" si="19"/>
        <v>0.54350788766930314</v>
      </c>
      <c r="Q187" s="24">
        <v>2.9771088684307444E-3</v>
      </c>
      <c r="R187" s="24">
        <v>0.51578389071552766</v>
      </c>
      <c r="S187" s="24">
        <v>1.475173366506416</v>
      </c>
      <c r="T187" s="24">
        <v>0</v>
      </c>
      <c r="U187" s="24">
        <v>6.1629911394017484E-3</v>
      </c>
      <c r="V187" s="24">
        <v>0.54330098190626763</v>
      </c>
      <c r="W187" s="24">
        <v>0.45631833224219348</v>
      </c>
      <c r="X187" s="24">
        <v>2.8332862176259259E-4</v>
      </c>
      <c r="AC187" s="24"/>
      <c r="AD187" s="24"/>
      <c r="AE187" s="24"/>
      <c r="AF187" s="24"/>
    </row>
    <row r="188" spans="2:43">
      <c r="B188" s="14" t="s">
        <v>810</v>
      </c>
      <c r="C188" s="1" t="s">
        <v>710</v>
      </c>
      <c r="D188" s="24" t="s">
        <v>726</v>
      </c>
      <c r="E188" s="24">
        <v>0</v>
      </c>
      <c r="F188" s="24">
        <v>11.664999999999999</v>
      </c>
      <c r="G188" s="24">
        <v>58.029000000000003</v>
      </c>
      <c r="H188" s="24">
        <v>0.16574321415857837</v>
      </c>
      <c r="I188" s="24">
        <v>0.156</v>
      </c>
      <c r="J188" s="24">
        <v>10.404999999999999</v>
      </c>
      <c r="K188" s="24">
        <v>17.252862430829776</v>
      </c>
      <c r="L188" s="24">
        <v>0.20200000000000001</v>
      </c>
      <c r="M188" s="5"/>
      <c r="N188" s="1">
        <f t="shared" si="11"/>
        <v>97.875605644988369</v>
      </c>
      <c r="O188" s="7">
        <f t="shared" si="18"/>
        <v>0.76943560450130588</v>
      </c>
      <c r="P188" s="7">
        <f t="shared" si="19"/>
        <v>0.51808666865301345</v>
      </c>
      <c r="Q188" s="24">
        <v>0</v>
      </c>
      <c r="R188" s="24">
        <v>0.45836643722912801</v>
      </c>
      <c r="S188" s="24">
        <v>1.5296527286863839</v>
      </c>
      <c r="T188" s="24">
        <v>4.1582959792378915E-3</v>
      </c>
      <c r="U188" s="24">
        <v>3.9112690526253401E-3</v>
      </c>
      <c r="V188" s="24">
        <v>0.51715767494156084</v>
      </c>
      <c r="W188" s="24">
        <v>0.48104920091983139</v>
      </c>
      <c r="X188" s="24">
        <v>5.7043931912326117E-3</v>
      </c>
      <c r="AC188" s="24"/>
      <c r="AD188" s="24"/>
      <c r="AE188" s="24"/>
      <c r="AF188" s="24"/>
    </row>
    <row r="189" spans="2:43">
      <c r="B189" s="14" t="s">
        <v>810</v>
      </c>
      <c r="C189" s="1" t="s">
        <v>710</v>
      </c>
      <c r="D189" s="24" t="s">
        <v>727</v>
      </c>
      <c r="E189" s="24">
        <v>0</v>
      </c>
      <c r="F189" s="24">
        <v>12.739000000000001</v>
      </c>
      <c r="G189" s="24">
        <v>56.359000000000002</v>
      </c>
      <c r="H189" s="24">
        <v>0</v>
      </c>
      <c r="I189" s="24">
        <v>0.20499999999999999</v>
      </c>
      <c r="J189" s="24">
        <v>10.414999999999999</v>
      </c>
      <c r="K189" s="24">
        <v>16.702999999999996</v>
      </c>
      <c r="L189" s="24">
        <v>2.3E-2</v>
      </c>
      <c r="M189" s="5"/>
      <c r="N189" s="1">
        <f t="shared" si="11"/>
        <v>96.443999999999988</v>
      </c>
      <c r="O189" s="7">
        <f t="shared" si="18"/>
        <v>0.74797681192662924</v>
      </c>
      <c r="P189" s="7">
        <f t="shared" si="19"/>
        <v>0.52640755313194987</v>
      </c>
      <c r="Q189" s="24">
        <v>0</v>
      </c>
      <c r="R189" s="24">
        <v>0.50471350472910437</v>
      </c>
      <c r="S189" s="24">
        <v>1.4979335873399335</v>
      </c>
      <c r="T189" s="24">
        <v>0</v>
      </c>
      <c r="U189" s="24">
        <v>5.1823707010810868E-3</v>
      </c>
      <c r="V189" s="24">
        <v>0.52194132647946245</v>
      </c>
      <c r="W189" s="24">
        <v>0.46957432213554162</v>
      </c>
      <c r="X189" s="24">
        <v>6.5488861487736751E-4</v>
      </c>
      <c r="AC189" s="24"/>
      <c r="AD189" s="24"/>
      <c r="AE189" s="24"/>
      <c r="AF189" s="24"/>
    </row>
    <row r="190" spans="2:43">
      <c r="B190" s="14" t="s">
        <v>810</v>
      </c>
      <c r="C190" s="1" t="s">
        <v>710</v>
      </c>
      <c r="D190" s="24" t="s">
        <v>728</v>
      </c>
      <c r="E190" s="24">
        <v>1.0999999999999999E-2</v>
      </c>
      <c r="F190" s="24">
        <v>13.41</v>
      </c>
      <c r="G190" s="24">
        <v>55.113</v>
      </c>
      <c r="H190" s="24">
        <v>0</v>
      </c>
      <c r="I190" s="24">
        <v>0.28699999999999998</v>
      </c>
      <c r="J190" s="24">
        <v>10.66</v>
      </c>
      <c r="K190" s="24">
        <v>16.774999999999999</v>
      </c>
      <c r="L190" s="24">
        <v>0.154</v>
      </c>
      <c r="M190" s="5"/>
      <c r="N190" s="1">
        <f t="shared" si="11"/>
        <v>96.41</v>
      </c>
      <c r="O190" s="7">
        <f t="shared" si="18"/>
        <v>0.73383387172801584</v>
      </c>
      <c r="P190" s="7">
        <f t="shared" si="19"/>
        <v>0.53112933528240236</v>
      </c>
      <c r="Q190" s="24">
        <v>3.6807200046601709E-4</v>
      </c>
      <c r="R190" s="24">
        <v>0.52884036577025784</v>
      </c>
      <c r="S190" s="24">
        <v>1.4580404188119853</v>
      </c>
      <c r="T190" s="24">
        <v>0</v>
      </c>
      <c r="U190" s="24">
        <v>7.221754859455495E-3</v>
      </c>
      <c r="V190" s="24">
        <v>0.53174797740201463</v>
      </c>
      <c r="W190" s="24">
        <v>0.46941678996916297</v>
      </c>
      <c r="X190" s="24">
        <v>4.3646211866575938E-3</v>
      </c>
      <c r="AC190" s="24"/>
      <c r="AD190" s="24"/>
      <c r="AE190" s="24"/>
      <c r="AF190" s="24"/>
    </row>
    <row r="191" spans="2:43">
      <c r="B191" s="14" t="s">
        <v>810</v>
      </c>
      <c r="C191" s="1" t="s">
        <v>710</v>
      </c>
      <c r="D191" s="24" t="s">
        <v>729</v>
      </c>
      <c r="E191" s="24">
        <v>0.06</v>
      </c>
      <c r="F191" s="24">
        <v>13.683</v>
      </c>
      <c r="G191" s="24">
        <v>55.000999999999998</v>
      </c>
      <c r="H191" s="24">
        <v>3.1661834313341172E-2</v>
      </c>
      <c r="I191" s="24">
        <v>0.20599999999999999</v>
      </c>
      <c r="J191" s="24">
        <v>10.9</v>
      </c>
      <c r="K191" s="24">
        <v>16.638510332842685</v>
      </c>
      <c r="L191" s="24">
        <v>9.9000000000000005E-2</v>
      </c>
      <c r="M191" s="5"/>
      <c r="N191" s="1">
        <f t="shared" ref="N191:N254" si="20">SUM(E191:M191)</f>
        <v>96.619172167156037</v>
      </c>
      <c r="O191" s="7">
        <f t="shared" si="18"/>
        <v>0.72947770098231701</v>
      </c>
      <c r="P191" s="7">
        <f t="shared" si="19"/>
        <v>0.5387006224348132</v>
      </c>
      <c r="Q191" s="24">
        <v>1.9978126921745645E-3</v>
      </c>
      <c r="R191" s="24">
        <v>0.53695830901443631</v>
      </c>
      <c r="S191" s="24">
        <v>1.447936507288073</v>
      </c>
      <c r="T191" s="24">
        <v>7.9331723028452927E-4</v>
      </c>
      <c r="U191" s="24">
        <v>5.1581205414281102E-3</v>
      </c>
      <c r="V191" s="24">
        <v>0.54105144468537081</v>
      </c>
      <c r="W191" s="24">
        <v>0.46331243044796838</v>
      </c>
      <c r="X191" s="24">
        <v>2.7920581002644574E-3</v>
      </c>
      <c r="AC191" s="24"/>
      <c r="AD191" s="24"/>
      <c r="AE191" s="24"/>
      <c r="AF191" s="24"/>
    </row>
    <row r="192" spans="2:43">
      <c r="B192" s="14" t="s">
        <v>810</v>
      </c>
      <c r="C192" s="1" t="s">
        <v>710</v>
      </c>
      <c r="D192" s="24" t="s">
        <v>730</v>
      </c>
      <c r="E192" s="24">
        <v>0.03</v>
      </c>
      <c r="F192" s="24">
        <v>13.866</v>
      </c>
      <c r="G192" s="24">
        <v>55.835000000000001</v>
      </c>
      <c r="H192" s="24">
        <v>0</v>
      </c>
      <c r="I192" s="24">
        <v>0.245</v>
      </c>
      <c r="J192" s="24">
        <v>10.884</v>
      </c>
      <c r="K192" s="24">
        <v>16.358000000000001</v>
      </c>
      <c r="L192" s="24">
        <v>0.1</v>
      </c>
      <c r="M192" s="5"/>
      <c r="N192" s="1">
        <f t="shared" si="20"/>
        <v>97.317999999999998</v>
      </c>
      <c r="O192" s="7">
        <f t="shared" si="18"/>
        <v>0.72982565433871072</v>
      </c>
      <c r="P192" s="7">
        <f t="shared" si="19"/>
        <v>0.54255842637342966</v>
      </c>
      <c r="Q192" s="24">
        <v>9.9237510056691285E-4</v>
      </c>
      <c r="R192" s="24">
        <v>0.54058192789375659</v>
      </c>
      <c r="S192" s="24">
        <v>1.4602813538164559</v>
      </c>
      <c r="T192" s="24">
        <v>0</v>
      </c>
      <c r="U192" s="24">
        <v>6.0945471010299592E-3</v>
      </c>
      <c r="V192" s="24">
        <v>0.53672482480600869</v>
      </c>
      <c r="W192" s="24">
        <v>0.45252315055691406</v>
      </c>
      <c r="X192" s="24">
        <v>2.8018207252682205E-3</v>
      </c>
      <c r="AC192" s="24"/>
      <c r="AD192" s="24"/>
      <c r="AE192" s="24"/>
      <c r="AF192" s="24"/>
    </row>
    <row r="193" spans="2:32">
      <c r="B193" s="14" t="s">
        <v>810</v>
      </c>
      <c r="C193" s="1" t="s">
        <v>710</v>
      </c>
      <c r="D193" s="24" t="s">
        <v>731</v>
      </c>
      <c r="E193" s="24">
        <v>8.5999999999999993E-2</v>
      </c>
      <c r="F193" s="24">
        <v>13.372999999999999</v>
      </c>
      <c r="G193" s="24">
        <v>54.725999999999999</v>
      </c>
      <c r="H193" s="24">
        <v>0</v>
      </c>
      <c r="I193" s="24">
        <v>0.26300000000000001</v>
      </c>
      <c r="J193" s="24">
        <v>10.577999999999999</v>
      </c>
      <c r="K193" s="24">
        <v>16.856000000000002</v>
      </c>
      <c r="L193" s="24">
        <v>4.3999999999999997E-2</v>
      </c>
      <c r="M193" s="5"/>
      <c r="N193" s="1">
        <f t="shared" si="20"/>
        <v>95.926000000000002</v>
      </c>
      <c r="O193" s="7">
        <f t="shared" si="18"/>
        <v>0.73299632303165008</v>
      </c>
      <c r="P193" s="7">
        <f t="shared" si="19"/>
        <v>0.52800554773724073</v>
      </c>
      <c r="Q193" s="24">
        <v>2.8918557840631061E-3</v>
      </c>
      <c r="R193" s="24">
        <v>0.52998398589410689</v>
      </c>
      <c r="S193" s="24">
        <v>1.4549474274546692</v>
      </c>
      <c r="T193" s="24">
        <v>0</v>
      </c>
      <c r="U193" s="24">
        <v>6.6505058139707642E-3</v>
      </c>
      <c r="V193" s="24">
        <v>0.53026173444648961</v>
      </c>
      <c r="W193" s="24">
        <v>0.47401130154511639</v>
      </c>
      <c r="X193" s="24">
        <v>1.2531890615841454E-3</v>
      </c>
      <c r="AC193" s="24"/>
      <c r="AD193" s="24"/>
      <c r="AE193" s="24"/>
      <c r="AF193" s="24"/>
    </row>
    <row r="194" spans="2:32">
      <c r="B194" s="14" t="s">
        <v>810</v>
      </c>
      <c r="C194" s="1" t="s">
        <v>710</v>
      </c>
      <c r="D194" s="24" t="s">
        <v>732</v>
      </c>
      <c r="E194" s="24">
        <v>0</v>
      </c>
      <c r="F194" s="24">
        <v>13.79</v>
      </c>
      <c r="G194" s="24">
        <v>55.595999999999997</v>
      </c>
      <c r="H194" s="24">
        <v>0</v>
      </c>
      <c r="I194" s="24">
        <v>0.27600000000000002</v>
      </c>
      <c r="J194" s="24">
        <v>10.645</v>
      </c>
      <c r="K194" s="24">
        <v>16.733999999999995</v>
      </c>
      <c r="L194" s="24">
        <v>0.15</v>
      </c>
      <c r="M194" s="5"/>
      <c r="N194" s="1">
        <f t="shared" si="20"/>
        <v>97.190999999999988</v>
      </c>
      <c r="O194" s="7">
        <f t="shared" si="18"/>
        <v>0.73006347678460537</v>
      </c>
      <c r="P194" s="7">
        <f t="shared" si="19"/>
        <v>0.53138806622606993</v>
      </c>
      <c r="Q194" s="24">
        <v>0</v>
      </c>
      <c r="R194" s="24">
        <v>0.53931210593652212</v>
      </c>
      <c r="S194" s="24">
        <v>1.4586098481303615</v>
      </c>
      <c r="T194" s="24">
        <v>0</v>
      </c>
      <c r="U194" s="24">
        <v>6.8873160302206768E-3</v>
      </c>
      <c r="V194" s="24">
        <v>0.52659216306361378</v>
      </c>
      <c r="W194" s="24">
        <v>0.46438260007603138</v>
      </c>
      <c r="X194" s="24">
        <v>4.2159667632505659E-3</v>
      </c>
      <c r="AC194" s="24"/>
      <c r="AD194" s="24"/>
      <c r="AE194" s="24"/>
      <c r="AF194" s="24"/>
    </row>
    <row r="195" spans="2:32">
      <c r="B195" s="14" t="s">
        <v>810</v>
      </c>
      <c r="C195" s="1" t="s">
        <v>710</v>
      </c>
      <c r="D195" s="24" t="s">
        <v>733</v>
      </c>
      <c r="E195" s="24">
        <v>7.0000000000000001E-3</v>
      </c>
      <c r="F195" s="24">
        <v>13.723000000000001</v>
      </c>
      <c r="G195" s="24">
        <v>55.418999999999997</v>
      </c>
      <c r="H195" s="24">
        <v>0</v>
      </c>
      <c r="I195" s="24">
        <v>0.24</v>
      </c>
      <c r="J195" s="24">
        <v>10.653</v>
      </c>
      <c r="K195" s="24">
        <v>16.556999999999999</v>
      </c>
      <c r="L195" s="24">
        <v>0.104</v>
      </c>
      <c r="M195" s="5"/>
      <c r="N195" s="1">
        <f t="shared" si="20"/>
        <v>96.703000000000003</v>
      </c>
      <c r="O195" s="7">
        <f t="shared" si="18"/>
        <v>0.73039475728106684</v>
      </c>
      <c r="P195" s="7">
        <f t="shared" si="19"/>
        <v>0.53422201869037944</v>
      </c>
      <c r="Q195" s="24">
        <v>2.3335211172771707E-4</v>
      </c>
      <c r="R195" s="24">
        <v>0.53916101397407945</v>
      </c>
      <c r="S195" s="24">
        <v>1.4606554900994768</v>
      </c>
      <c r="T195" s="24">
        <v>0</v>
      </c>
      <c r="U195" s="24">
        <v>6.0165244548704127E-3</v>
      </c>
      <c r="V195" s="24">
        <v>0.52941247161961702</v>
      </c>
      <c r="W195" s="24">
        <v>0.46158462901926561</v>
      </c>
      <c r="X195" s="24">
        <v>2.9365187209626146E-3</v>
      </c>
      <c r="AC195" s="24"/>
      <c r="AD195" s="24"/>
      <c r="AE195" s="24"/>
      <c r="AF195" s="24"/>
    </row>
    <row r="196" spans="2:32">
      <c r="B196" s="14" t="s">
        <v>810</v>
      </c>
      <c r="C196" s="1" t="s">
        <v>710</v>
      </c>
      <c r="D196" s="24" t="s">
        <v>734</v>
      </c>
      <c r="E196" s="24">
        <v>0</v>
      </c>
      <c r="F196" s="24">
        <v>13.786</v>
      </c>
      <c r="G196" s="24">
        <v>55.484000000000002</v>
      </c>
      <c r="H196" s="24">
        <v>0</v>
      </c>
      <c r="I196" s="24">
        <v>0.26600000000000001</v>
      </c>
      <c r="J196" s="24">
        <v>10.922000000000001</v>
      </c>
      <c r="K196" s="24">
        <v>16.420999999999996</v>
      </c>
      <c r="L196" s="24">
        <v>1.6E-2</v>
      </c>
      <c r="M196" s="5"/>
      <c r="N196" s="1">
        <f t="shared" si="20"/>
        <v>96.894999999999996</v>
      </c>
      <c r="O196" s="7">
        <f t="shared" si="18"/>
        <v>0.72972310722664258</v>
      </c>
      <c r="P196" s="7">
        <f t="shared" si="19"/>
        <v>0.54246941300613305</v>
      </c>
      <c r="Q196" s="24">
        <v>0</v>
      </c>
      <c r="R196" s="24">
        <v>0.53953224535702804</v>
      </c>
      <c r="S196" s="24">
        <v>1.4566881485538068</v>
      </c>
      <c r="T196" s="24">
        <v>0</v>
      </c>
      <c r="U196" s="24">
        <v>6.6424117715002543E-3</v>
      </c>
      <c r="V196" s="24">
        <v>0.54067230791193921</v>
      </c>
      <c r="W196" s="24">
        <v>0.45601486918762285</v>
      </c>
      <c r="X196" s="24">
        <v>4.5001721810276771E-4</v>
      </c>
      <c r="AC196" s="24"/>
      <c r="AD196" s="24"/>
      <c r="AE196" s="24"/>
      <c r="AF196" s="24"/>
    </row>
    <row r="197" spans="2:32">
      <c r="B197" s="14" t="s">
        <v>810</v>
      </c>
      <c r="C197" s="1" t="s">
        <v>710</v>
      </c>
      <c r="D197" s="24" t="s">
        <v>735</v>
      </c>
      <c r="E197" s="24">
        <v>0.06</v>
      </c>
      <c r="F197" s="24">
        <v>13.773999999999999</v>
      </c>
      <c r="G197" s="24">
        <v>55.274000000000001</v>
      </c>
      <c r="H197" s="24">
        <v>0</v>
      </c>
      <c r="I197" s="24">
        <v>0.26600000000000001</v>
      </c>
      <c r="J197" s="24">
        <v>10.824999999999999</v>
      </c>
      <c r="K197" s="24">
        <v>16.676999999999996</v>
      </c>
      <c r="L197" s="24">
        <v>8.6999999999999994E-2</v>
      </c>
      <c r="M197" s="5"/>
      <c r="N197" s="1">
        <f t="shared" si="20"/>
        <v>96.963000000000008</v>
      </c>
      <c r="O197" s="7">
        <f t="shared" si="18"/>
        <v>0.72914657477990963</v>
      </c>
      <c r="P197" s="7">
        <f t="shared" si="19"/>
        <v>0.53640984056907171</v>
      </c>
      <c r="Q197" s="24">
        <v>1.9921830822442893E-3</v>
      </c>
      <c r="R197" s="24">
        <v>0.53900624704135691</v>
      </c>
      <c r="S197" s="24">
        <v>1.4510230339373513</v>
      </c>
      <c r="T197" s="24">
        <v>0</v>
      </c>
      <c r="U197" s="24">
        <v>6.6417172530789954E-3</v>
      </c>
      <c r="V197" s="24">
        <v>0.5358144824588672</v>
      </c>
      <c r="W197" s="24">
        <v>0.46307562345422926</v>
      </c>
      <c r="X197" s="24">
        <v>2.4467127728717325E-3</v>
      </c>
      <c r="AC197" s="24"/>
      <c r="AD197" s="24"/>
      <c r="AE197" s="24"/>
      <c r="AF197" s="24"/>
    </row>
    <row r="198" spans="2:32">
      <c r="B198" s="14" t="s">
        <v>810</v>
      </c>
      <c r="C198" s="1" t="s">
        <v>710</v>
      </c>
      <c r="D198" s="24" t="s">
        <v>736</v>
      </c>
      <c r="E198" s="24">
        <v>0</v>
      </c>
      <c r="F198" s="24">
        <v>14.329000000000001</v>
      </c>
      <c r="G198" s="24">
        <v>54.777000000000001</v>
      </c>
      <c r="H198" s="24">
        <v>0</v>
      </c>
      <c r="I198" s="24">
        <v>0.20399999999999999</v>
      </c>
      <c r="J198" s="24">
        <v>10.941000000000001</v>
      </c>
      <c r="K198" s="24">
        <v>15.932</v>
      </c>
      <c r="L198" s="24">
        <v>9.2999999999999999E-2</v>
      </c>
      <c r="M198" s="5"/>
      <c r="N198" s="1">
        <f t="shared" si="20"/>
        <v>96.275999999999996</v>
      </c>
      <c r="O198" s="7">
        <f t="shared" si="18"/>
        <v>0.71945544189529509</v>
      </c>
      <c r="P198" s="7">
        <f t="shared" si="19"/>
        <v>0.55039267762444843</v>
      </c>
      <c r="Q198" s="24">
        <v>0</v>
      </c>
      <c r="R198" s="24">
        <v>0.5625331433737456</v>
      </c>
      <c r="S198" s="24">
        <v>1.4426140859080891</v>
      </c>
      <c r="T198" s="24">
        <v>0</v>
      </c>
      <c r="U198" s="24">
        <v>5.1100767922977819E-3</v>
      </c>
      <c r="V198" s="24">
        <v>0.54330296304482306</v>
      </c>
      <c r="W198" s="24">
        <v>0.44381584345851677</v>
      </c>
      <c r="X198" s="24">
        <v>2.6238874225281532E-3</v>
      </c>
      <c r="AC198" s="24"/>
      <c r="AD198" s="24"/>
      <c r="AE198" s="24"/>
      <c r="AF198" s="24"/>
    </row>
    <row r="199" spans="2:32">
      <c r="B199" s="14" t="s">
        <v>810</v>
      </c>
      <c r="C199" s="1" t="s">
        <v>710</v>
      </c>
      <c r="D199" s="24" t="s">
        <v>737</v>
      </c>
      <c r="E199" s="24">
        <v>2.21</v>
      </c>
      <c r="F199" s="24">
        <v>13.154999999999999</v>
      </c>
      <c r="G199" s="24">
        <v>50.473999999999997</v>
      </c>
      <c r="H199" s="24">
        <v>0</v>
      </c>
      <c r="I199" s="24">
        <v>0.26700000000000002</v>
      </c>
      <c r="J199" s="24">
        <v>11.935</v>
      </c>
      <c r="K199" s="24">
        <v>15.811</v>
      </c>
      <c r="L199" s="24">
        <v>7.1999999999999995E-2</v>
      </c>
      <c r="M199" s="5"/>
      <c r="N199" s="1">
        <f t="shared" si="20"/>
        <v>93.924000000000007</v>
      </c>
      <c r="O199" s="7">
        <f t="shared" si="18"/>
        <v>0.72019589659905447</v>
      </c>
      <c r="P199" s="7">
        <f t="shared" si="19"/>
        <v>0.57366965720297358</v>
      </c>
      <c r="Q199" s="24">
        <v>7.4580584124013097E-2</v>
      </c>
      <c r="R199" s="24">
        <v>0.52321487428580205</v>
      </c>
      <c r="S199" s="24">
        <v>1.3467179391585413</v>
      </c>
      <c r="T199" s="24">
        <v>0</v>
      </c>
      <c r="U199" s="24">
        <v>6.7758770552453131E-3</v>
      </c>
      <c r="V199" s="24">
        <v>0.60043289285499934</v>
      </c>
      <c r="W199" s="24">
        <v>0.44621980232590752</v>
      </c>
      <c r="X199" s="24">
        <v>2.0580301954914353E-3</v>
      </c>
      <c r="AC199" s="24"/>
      <c r="AD199" s="24"/>
      <c r="AE199" s="24"/>
      <c r="AF199" s="24"/>
    </row>
    <row r="200" spans="2:32">
      <c r="B200" s="14" t="s">
        <v>810</v>
      </c>
      <c r="C200" s="1" t="s">
        <v>710</v>
      </c>
      <c r="D200" s="24" t="s">
        <v>738</v>
      </c>
      <c r="E200" s="24">
        <v>3.6999999999999998E-2</v>
      </c>
      <c r="F200" s="24">
        <v>14.406000000000001</v>
      </c>
      <c r="G200" s="24">
        <v>54.704999999999998</v>
      </c>
      <c r="H200" s="24">
        <v>0</v>
      </c>
      <c r="I200" s="24">
        <v>0.23499999999999999</v>
      </c>
      <c r="J200" s="24">
        <v>11.032999999999999</v>
      </c>
      <c r="K200" s="24">
        <v>16.027000000000001</v>
      </c>
      <c r="L200" s="24">
        <v>0.06</v>
      </c>
      <c r="M200" s="5"/>
      <c r="N200" s="1">
        <f t="shared" si="20"/>
        <v>96.503</v>
      </c>
      <c r="O200" s="7">
        <f t="shared" si="18"/>
        <v>0.71810627085834344</v>
      </c>
      <c r="P200" s="7">
        <f t="shared" si="19"/>
        <v>0.55099354859428173</v>
      </c>
      <c r="Q200" s="24">
        <v>1.2286176569794016E-3</v>
      </c>
      <c r="R200" s="24">
        <v>0.56378583679825245</v>
      </c>
      <c r="S200" s="24">
        <v>1.4362084110870563</v>
      </c>
      <c r="T200" s="24">
        <v>0</v>
      </c>
      <c r="U200" s="24">
        <v>5.8681828775235664E-3</v>
      </c>
      <c r="V200" s="24">
        <v>0.54615660741487093</v>
      </c>
      <c r="W200" s="24">
        <v>0.44506481216118227</v>
      </c>
      <c r="X200" s="24">
        <v>1.6875320041350686E-3</v>
      </c>
      <c r="AC200" s="24"/>
      <c r="AD200" s="24"/>
      <c r="AE200" s="24"/>
      <c r="AF200" s="24"/>
    </row>
    <row r="201" spans="2:32">
      <c r="B201" s="14" t="s">
        <v>810</v>
      </c>
      <c r="C201" s="1" t="s">
        <v>710</v>
      </c>
      <c r="D201" s="24" t="s">
        <v>739</v>
      </c>
      <c r="E201" s="24">
        <v>0</v>
      </c>
      <c r="F201" s="24">
        <v>14.172000000000001</v>
      </c>
      <c r="G201" s="24">
        <v>54.073</v>
      </c>
      <c r="H201" s="24">
        <v>0</v>
      </c>
      <c r="I201" s="24">
        <v>0.26400000000000001</v>
      </c>
      <c r="J201" s="24">
        <v>10.944000000000001</v>
      </c>
      <c r="K201" s="24">
        <v>15.915000000000001</v>
      </c>
      <c r="L201" s="24">
        <v>9.9000000000000005E-2</v>
      </c>
      <c r="M201" s="5"/>
      <c r="N201" s="1">
        <f t="shared" si="20"/>
        <v>95.467000000000013</v>
      </c>
      <c r="O201" s="7">
        <f t="shared" si="18"/>
        <v>0.71906812219324823</v>
      </c>
      <c r="P201" s="7">
        <f t="shared" si="19"/>
        <v>0.5507246890609323</v>
      </c>
      <c r="Q201" s="24">
        <v>0</v>
      </c>
      <c r="R201" s="24">
        <v>0.56073519204804056</v>
      </c>
      <c r="S201" s="24">
        <v>1.4352475936213045</v>
      </c>
      <c r="T201" s="24">
        <v>0</v>
      </c>
      <c r="U201" s="24">
        <v>6.6649304717727063E-3</v>
      </c>
      <c r="V201" s="24">
        <v>0.54771618828623558</v>
      </c>
      <c r="W201" s="24">
        <v>0.44682100818515064</v>
      </c>
      <c r="X201" s="24">
        <v>2.8150873874962633E-3</v>
      </c>
      <c r="AC201" s="24"/>
      <c r="AD201" s="24"/>
      <c r="AE201" s="24"/>
      <c r="AF201" s="24"/>
    </row>
    <row r="202" spans="2:32">
      <c r="B202" s="14" t="s">
        <v>810</v>
      </c>
      <c r="C202" s="1" t="s">
        <v>710</v>
      </c>
      <c r="D202" s="24" t="s">
        <v>740</v>
      </c>
      <c r="E202" s="24">
        <v>2.5999999999999999E-2</v>
      </c>
      <c r="F202" s="24">
        <v>14.154</v>
      </c>
      <c r="G202" s="24">
        <v>54.561</v>
      </c>
      <c r="H202" s="24">
        <v>1.4870789902135429E-2</v>
      </c>
      <c r="I202" s="24">
        <v>0.189</v>
      </c>
      <c r="J202" s="24">
        <v>11.023999999999999</v>
      </c>
      <c r="K202" s="24">
        <v>16.397619099497351</v>
      </c>
      <c r="L202" s="24">
        <v>0.123</v>
      </c>
      <c r="M202" s="5"/>
      <c r="N202" s="1">
        <f t="shared" si="20"/>
        <v>96.489489889399479</v>
      </c>
      <c r="O202" s="7">
        <f t="shared" si="18"/>
        <v>0.72113511955266363</v>
      </c>
      <c r="P202" s="7">
        <f t="shared" si="19"/>
        <v>0.54512895733990807</v>
      </c>
      <c r="Q202" s="24">
        <v>8.6426522470916774E-4</v>
      </c>
      <c r="R202" s="24">
        <v>0.55450900676309212</v>
      </c>
      <c r="S202" s="24">
        <v>1.4339414781943036</v>
      </c>
      <c r="T202" s="24">
        <v>3.7197609094086204E-4</v>
      </c>
      <c r="U202" s="24">
        <v>4.7245042511217502E-3</v>
      </c>
      <c r="V202" s="24">
        <v>0.54628772345900334</v>
      </c>
      <c r="W202" s="24">
        <v>0.45583794993165583</v>
      </c>
      <c r="X202" s="24">
        <v>3.4630960851735506E-3</v>
      </c>
      <c r="AC202" s="24"/>
      <c r="AD202" s="24"/>
      <c r="AE202" s="24"/>
      <c r="AF202" s="24"/>
    </row>
    <row r="203" spans="2:32">
      <c r="B203" s="14" t="s">
        <v>810</v>
      </c>
      <c r="C203" s="1" t="s">
        <v>710</v>
      </c>
      <c r="D203" s="24" t="s">
        <v>741</v>
      </c>
      <c r="E203" s="24">
        <v>2.1999999999999999E-2</v>
      </c>
      <c r="F203" s="24">
        <v>14.26</v>
      </c>
      <c r="G203" s="24">
        <v>54.82</v>
      </c>
      <c r="H203" s="24">
        <v>0</v>
      </c>
      <c r="I203" s="24">
        <v>0.19700000000000001</v>
      </c>
      <c r="J203" s="24">
        <v>11.007</v>
      </c>
      <c r="K203" s="24">
        <v>16.041</v>
      </c>
      <c r="L203" s="24">
        <v>0</v>
      </c>
      <c r="M203" s="5"/>
      <c r="N203" s="1">
        <f t="shared" si="20"/>
        <v>96.347000000000008</v>
      </c>
      <c r="O203" s="7">
        <f t="shared" si="18"/>
        <v>0.72058671420843912</v>
      </c>
      <c r="P203" s="7">
        <f t="shared" si="19"/>
        <v>0.55019369994229106</v>
      </c>
      <c r="Q203" s="24">
        <v>7.3217128808806078E-4</v>
      </c>
      <c r="R203" s="24">
        <v>0.55932632677516836</v>
      </c>
      <c r="S203" s="24">
        <v>1.4424622610173938</v>
      </c>
      <c r="T203" s="24">
        <v>0</v>
      </c>
      <c r="U203" s="24">
        <v>4.9303413516958543E-3</v>
      </c>
      <c r="V203" s="24">
        <v>0.54609415142677675</v>
      </c>
      <c r="W203" s="24">
        <v>0.44645474814087682</v>
      </c>
      <c r="X203" s="24">
        <v>0</v>
      </c>
      <c r="AC203" s="24"/>
      <c r="AD203" s="24"/>
      <c r="AE203" s="24"/>
      <c r="AF203" s="24"/>
    </row>
    <row r="204" spans="2:32">
      <c r="B204" s="14" t="s">
        <v>810</v>
      </c>
      <c r="C204" s="1" t="s">
        <v>710</v>
      </c>
      <c r="D204" s="24" t="s">
        <v>742</v>
      </c>
      <c r="E204" s="24">
        <v>2.5999999999999999E-2</v>
      </c>
      <c r="F204" s="24">
        <v>14.375</v>
      </c>
      <c r="G204" s="24">
        <v>54.835000000000001</v>
      </c>
      <c r="H204" s="24">
        <v>0</v>
      </c>
      <c r="I204" s="24">
        <v>0.222</v>
      </c>
      <c r="J204" s="24">
        <v>10.778</v>
      </c>
      <c r="K204" s="24">
        <v>16.199000000000002</v>
      </c>
      <c r="L204" s="24">
        <v>8.5999999999999993E-2</v>
      </c>
      <c r="M204" s="5"/>
      <c r="N204" s="1">
        <f t="shared" si="20"/>
        <v>96.521000000000001</v>
      </c>
      <c r="O204" s="7">
        <f t="shared" si="18"/>
        <v>0.71902191857510733</v>
      </c>
      <c r="P204" s="7">
        <f t="shared" si="19"/>
        <v>0.54255365145691004</v>
      </c>
      <c r="Q204" s="24">
        <v>8.6496914036937155E-4</v>
      </c>
      <c r="R204" s="24">
        <v>0.56362576972280898</v>
      </c>
      <c r="S204" s="24">
        <v>1.4423163552449352</v>
      </c>
      <c r="T204" s="24">
        <v>0</v>
      </c>
      <c r="U204" s="24">
        <v>5.5539375103709982E-3</v>
      </c>
      <c r="V204" s="24">
        <v>0.53453234541528916</v>
      </c>
      <c r="W204" s="24">
        <v>0.45068329912035926</v>
      </c>
      <c r="X204" s="24">
        <v>2.4233238458674653E-3</v>
      </c>
      <c r="AC204" s="24"/>
      <c r="AD204" s="24"/>
      <c r="AE204" s="24"/>
      <c r="AF204" s="24"/>
    </row>
    <row r="205" spans="2:32">
      <c r="B205" s="14" t="s">
        <v>810</v>
      </c>
      <c r="C205" s="1" t="s">
        <v>710</v>
      </c>
      <c r="D205" s="24" t="s">
        <v>743</v>
      </c>
      <c r="E205" s="24">
        <v>4.9000000000000002E-2</v>
      </c>
      <c r="F205" s="24">
        <v>14.215</v>
      </c>
      <c r="G205" s="24">
        <v>54.322000000000003</v>
      </c>
      <c r="H205" s="24">
        <v>0</v>
      </c>
      <c r="I205" s="24">
        <v>0.24099999999999999</v>
      </c>
      <c r="J205" s="24">
        <v>10.791</v>
      </c>
      <c r="K205" s="24">
        <v>15.901999999999997</v>
      </c>
      <c r="L205" s="24">
        <v>7.1999999999999995E-2</v>
      </c>
      <c r="M205" s="5"/>
      <c r="N205" s="1">
        <f t="shared" si="20"/>
        <v>95.591999999999999</v>
      </c>
      <c r="O205" s="7">
        <f t="shared" si="18"/>
        <v>0.71938410922492368</v>
      </c>
      <c r="P205" s="7">
        <f t="shared" si="19"/>
        <v>0.5474412172037334</v>
      </c>
      <c r="Q205" s="24">
        <v>1.6446835991134881E-3</v>
      </c>
      <c r="R205" s="24">
        <v>0.56232691161940718</v>
      </c>
      <c r="S205" s="24">
        <v>1.4415756830135267</v>
      </c>
      <c r="T205" s="24">
        <v>0</v>
      </c>
      <c r="U205" s="24">
        <v>6.083087638665388E-3</v>
      </c>
      <c r="V205" s="24">
        <v>0.53995369776640023</v>
      </c>
      <c r="W205" s="24">
        <v>0.44636899916975931</v>
      </c>
      <c r="X205" s="24">
        <v>2.0469371931272334E-3</v>
      </c>
      <c r="AC205" s="24"/>
      <c r="AD205" s="24"/>
      <c r="AE205" s="24"/>
      <c r="AF205" s="24"/>
    </row>
    <row r="206" spans="2:32">
      <c r="B206" s="14" t="s">
        <v>810</v>
      </c>
      <c r="C206" s="1" t="s">
        <v>710</v>
      </c>
      <c r="D206" s="24" t="s">
        <v>744</v>
      </c>
      <c r="E206" s="24">
        <v>6.7000000000000004E-2</v>
      </c>
      <c r="F206" s="24">
        <v>14.311999999999999</v>
      </c>
      <c r="G206" s="24">
        <v>54.552999999999997</v>
      </c>
      <c r="H206" s="24">
        <v>0</v>
      </c>
      <c r="I206" s="24">
        <v>0.23499999999999999</v>
      </c>
      <c r="J206" s="24">
        <v>10.933999999999999</v>
      </c>
      <c r="K206" s="24">
        <v>16.328000000000003</v>
      </c>
      <c r="L206" s="24">
        <v>0.16300000000000001</v>
      </c>
      <c r="M206" s="5"/>
      <c r="N206" s="1">
        <f t="shared" si="20"/>
        <v>96.591999999999999</v>
      </c>
      <c r="O206" s="7">
        <f t="shared" si="18"/>
        <v>0.71886759694631197</v>
      </c>
      <c r="P206" s="7">
        <f t="shared" si="19"/>
        <v>0.54415111662651972</v>
      </c>
      <c r="Q206" s="24">
        <v>2.2250301534422643E-3</v>
      </c>
      <c r="R206" s="24">
        <v>0.5601665200470004</v>
      </c>
      <c r="S206" s="24">
        <v>1.432369786555924</v>
      </c>
      <c r="T206" s="24">
        <v>0</v>
      </c>
      <c r="U206" s="24">
        <v>5.8688054051417382E-3</v>
      </c>
      <c r="V206" s="24">
        <v>0.5413133193349291</v>
      </c>
      <c r="W206" s="24">
        <v>0.45347159021522754</v>
      </c>
      <c r="X206" s="24">
        <v>4.5849482883354459E-3</v>
      </c>
      <c r="AC206" s="24"/>
      <c r="AD206" s="24"/>
      <c r="AE206" s="24"/>
      <c r="AF206" s="24"/>
    </row>
    <row r="207" spans="2:32">
      <c r="B207" s="14" t="s">
        <v>810</v>
      </c>
      <c r="C207" s="1" t="s">
        <v>710</v>
      </c>
      <c r="D207" s="24" t="s">
        <v>745</v>
      </c>
      <c r="E207" s="24">
        <v>1.4999999999999999E-2</v>
      </c>
      <c r="F207" s="24">
        <v>14.413</v>
      </c>
      <c r="G207" s="24">
        <v>54.951999999999998</v>
      </c>
      <c r="H207" s="24">
        <v>0</v>
      </c>
      <c r="I207" s="24">
        <v>0.30099999999999999</v>
      </c>
      <c r="J207" s="24">
        <v>11.005000000000001</v>
      </c>
      <c r="K207" s="24">
        <v>15.974999999999998</v>
      </c>
      <c r="L207" s="24">
        <v>2.3E-2</v>
      </c>
      <c r="M207" s="5"/>
      <c r="N207" s="1">
        <f t="shared" si="20"/>
        <v>96.683999999999983</v>
      </c>
      <c r="O207" s="7">
        <f t="shared" si="18"/>
        <v>0.7189191570552933</v>
      </c>
      <c r="P207" s="7">
        <f t="shared" si="19"/>
        <v>0.5511688825392056</v>
      </c>
      <c r="Q207" s="24">
        <v>4.974572247828748E-4</v>
      </c>
      <c r="R207" s="24">
        <v>0.56334519311045084</v>
      </c>
      <c r="S207" s="24">
        <v>1.4408653649931844</v>
      </c>
      <c r="T207" s="24">
        <v>0</v>
      </c>
      <c r="U207" s="24">
        <v>7.5067461242117337E-3</v>
      </c>
      <c r="V207" s="24">
        <v>0.54408039368223426</v>
      </c>
      <c r="W207" s="24">
        <v>0.44305877712088693</v>
      </c>
      <c r="X207" s="24">
        <v>6.4606774424915369E-4</v>
      </c>
      <c r="AC207" s="24"/>
      <c r="AD207" s="24"/>
      <c r="AE207" s="24"/>
      <c r="AF207" s="24"/>
    </row>
    <row r="208" spans="2:32">
      <c r="B208" s="14" t="s">
        <v>810</v>
      </c>
      <c r="C208" s="1" t="s">
        <v>710</v>
      </c>
      <c r="D208" s="24" t="s">
        <v>746</v>
      </c>
      <c r="E208" s="24">
        <v>7.0000000000000001E-3</v>
      </c>
      <c r="F208" s="24">
        <v>14.308</v>
      </c>
      <c r="G208" s="24">
        <v>54.679000000000002</v>
      </c>
      <c r="H208" s="24">
        <v>0</v>
      </c>
      <c r="I208" s="24">
        <v>0.22700000000000001</v>
      </c>
      <c r="J208" s="24">
        <v>10.805999999999999</v>
      </c>
      <c r="K208" s="24">
        <v>16.11</v>
      </c>
      <c r="L208" s="24">
        <v>0.183</v>
      </c>
      <c r="M208" s="5"/>
      <c r="N208" s="1">
        <f t="shared" si="20"/>
        <v>96.320000000000007</v>
      </c>
      <c r="O208" s="7">
        <f t="shared" si="18"/>
        <v>0.71939003323099782</v>
      </c>
      <c r="P208" s="7">
        <f t="shared" si="19"/>
        <v>0.54456423025140877</v>
      </c>
      <c r="Q208" s="24">
        <v>2.3331115433714884E-4</v>
      </c>
      <c r="R208" s="24">
        <v>0.5620463302591503</v>
      </c>
      <c r="S208" s="24">
        <v>1.4408986710558822</v>
      </c>
      <c r="T208" s="24">
        <v>0</v>
      </c>
      <c r="U208" s="24">
        <v>5.6896305749138355E-3</v>
      </c>
      <c r="V208" s="24">
        <v>0.53692171801933852</v>
      </c>
      <c r="W208" s="24">
        <v>0.44904410234212389</v>
      </c>
      <c r="X208" s="24">
        <v>5.1662365942542051E-3</v>
      </c>
      <c r="AC208" s="24"/>
      <c r="AD208" s="24"/>
      <c r="AE208" s="24"/>
      <c r="AF208" s="24"/>
    </row>
    <row r="209" spans="2:35">
      <c r="B209" s="14" t="s">
        <v>810</v>
      </c>
      <c r="C209" s="1" t="s">
        <v>710</v>
      </c>
      <c r="D209" s="24" t="s">
        <v>747</v>
      </c>
      <c r="E209" s="24">
        <v>7.0000000000000001E-3</v>
      </c>
      <c r="F209" s="24">
        <v>14.397</v>
      </c>
      <c r="G209" s="24">
        <v>55.276000000000003</v>
      </c>
      <c r="H209" s="24">
        <v>0</v>
      </c>
      <c r="I209" s="24">
        <v>0.23100000000000001</v>
      </c>
      <c r="J209" s="24">
        <v>10.84</v>
      </c>
      <c r="K209" s="24">
        <v>16.059000000000001</v>
      </c>
      <c r="L209" s="24">
        <v>0.11899999999999999</v>
      </c>
      <c r="M209" s="5"/>
      <c r="N209" s="1">
        <f t="shared" si="20"/>
        <v>96.929000000000002</v>
      </c>
      <c r="O209" s="7">
        <f t="shared" si="18"/>
        <v>0.72032938576901107</v>
      </c>
      <c r="P209" s="7">
        <f t="shared" si="19"/>
        <v>0.54612930334705112</v>
      </c>
      <c r="Q209" s="24">
        <v>2.3193581243165451E-4</v>
      </c>
      <c r="R209" s="24">
        <v>0.56220861868788929</v>
      </c>
      <c r="S209" s="24">
        <v>1.4480441217861002</v>
      </c>
      <c r="T209" s="24">
        <v>0</v>
      </c>
      <c r="U209" s="24">
        <v>5.7557576690923972E-3</v>
      </c>
      <c r="V209" s="24">
        <v>0.53543603936251516</v>
      </c>
      <c r="W209" s="24">
        <v>0.4449838650099468</v>
      </c>
      <c r="X209" s="24">
        <v>3.3396616720246779E-3</v>
      </c>
      <c r="AC209" s="24"/>
      <c r="AD209" s="24"/>
      <c r="AE209" s="24"/>
      <c r="AF209" s="24"/>
    </row>
    <row r="210" spans="2:35">
      <c r="B210" s="14" t="s">
        <v>810</v>
      </c>
      <c r="C210" s="1" t="s">
        <v>710</v>
      </c>
      <c r="D210" s="24" t="s">
        <v>748</v>
      </c>
      <c r="E210" s="24">
        <v>3.4000000000000002E-2</v>
      </c>
      <c r="F210" s="24">
        <v>14.308999999999999</v>
      </c>
      <c r="G210" s="24">
        <v>54.661000000000001</v>
      </c>
      <c r="H210" s="24">
        <v>0</v>
      </c>
      <c r="I210" s="24">
        <v>0.24199999999999999</v>
      </c>
      <c r="J210" s="24">
        <v>10.885999999999999</v>
      </c>
      <c r="K210" s="24">
        <v>15.852000000000002</v>
      </c>
      <c r="L210" s="24">
        <v>0.14000000000000001</v>
      </c>
      <c r="M210" s="5"/>
      <c r="N210" s="1">
        <f t="shared" si="20"/>
        <v>96.124000000000009</v>
      </c>
      <c r="O210" s="7">
        <f t="shared" si="18"/>
        <v>0.71930945323371454</v>
      </c>
      <c r="P210" s="7">
        <f t="shared" si="19"/>
        <v>0.55039127935017351</v>
      </c>
      <c r="Q210" s="24">
        <v>1.1345831363375055E-3</v>
      </c>
      <c r="R210" s="24">
        <v>0.56275895372442364</v>
      </c>
      <c r="S210" s="24">
        <v>1.4421498692043366</v>
      </c>
      <c r="T210" s="24">
        <v>0</v>
      </c>
      <c r="U210" s="24">
        <v>6.0728635386822225E-3</v>
      </c>
      <c r="V210" s="24">
        <v>0.54154466619443231</v>
      </c>
      <c r="W210" s="24">
        <v>0.44238201744382216</v>
      </c>
      <c r="X210" s="24">
        <v>3.957046757965931E-3</v>
      </c>
      <c r="AC210" s="24"/>
      <c r="AD210" s="24"/>
      <c r="AE210" s="24"/>
      <c r="AF210" s="24"/>
    </row>
    <row r="211" spans="2:35">
      <c r="B211" s="14" t="s">
        <v>810</v>
      </c>
      <c r="C211" s="1" t="s">
        <v>710</v>
      </c>
      <c r="D211" s="24" t="s">
        <v>749</v>
      </c>
      <c r="E211" s="24">
        <v>0</v>
      </c>
      <c r="F211" s="24">
        <v>14.417</v>
      </c>
      <c r="G211" s="24">
        <v>55.215000000000003</v>
      </c>
      <c r="H211" s="24">
        <v>0</v>
      </c>
      <c r="I211" s="24">
        <v>0.25900000000000001</v>
      </c>
      <c r="J211" s="24">
        <v>10.922000000000001</v>
      </c>
      <c r="K211" s="24">
        <v>15.879999999999995</v>
      </c>
      <c r="L211" s="24">
        <v>5.3999999999999999E-2</v>
      </c>
      <c r="M211" s="5"/>
      <c r="N211" s="1">
        <f t="shared" si="20"/>
        <v>96.747</v>
      </c>
      <c r="O211" s="7">
        <f t="shared" si="18"/>
        <v>0.71982700849330428</v>
      </c>
      <c r="P211" s="7">
        <f t="shared" si="19"/>
        <v>0.55077153836135373</v>
      </c>
      <c r="Q211" s="24">
        <v>0</v>
      </c>
      <c r="R211" s="24">
        <v>0.56356917482586433</v>
      </c>
      <c r="S211" s="24">
        <v>1.4479351168445755</v>
      </c>
      <c r="T211" s="24">
        <v>0</v>
      </c>
      <c r="U211" s="24">
        <v>6.4600684969973029E-3</v>
      </c>
      <c r="V211" s="24">
        <v>0.54004173939814082</v>
      </c>
      <c r="W211" s="24">
        <v>0.44047686365978767</v>
      </c>
      <c r="X211" s="24">
        <v>1.517036774634173E-3</v>
      </c>
      <c r="AC211" s="24"/>
      <c r="AD211" s="24"/>
      <c r="AE211" s="24"/>
      <c r="AF211" s="24"/>
    </row>
    <row r="212" spans="2:35">
      <c r="B212" s="14" t="s">
        <v>810</v>
      </c>
      <c r="C212" s="1" t="s">
        <v>710</v>
      </c>
      <c r="D212" s="24" t="s">
        <v>750</v>
      </c>
      <c r="E212" s="24">
        <v>1.9E-2</v>
      </c>
      <c r="F212" s="24">
        <v>14.319000000000001</v>
      </c>
      <c r="G212" s="24">
        <v>55.088000000000001</v>
      </c>
      <c r="H212" s="24">
        <v>0</v>
      </c>
      <c r="I212" s="24">
        <v>0.19800000000000001</v>
      </c>
      <c r="J212" s="24">
        <v>11.005000000000001</v>
      </c>
      <c r="K212" s="24">
        <v>15.959999999999999</v>
      </c>
      <c r="L212" s="24">
        <v>0.24299999999999999</v>
      </c>
      <c r="M212" s="5"/>
      <c r="N212" s="1">
        <f t="shared" si="20"/>
        <v>96.831999999999979</v>
      </c>
      <c r="O212" s="7">
        <f t="shared" si="18"/>
        <v>0.72073727348003203</v>
      </c>
      <c r="P212" s="7">
        <f t="shared" si="19"/>
        <v>0.55140126380249366</v>
      </c>
      <c r="Q212" s="24">
        <v>6.2943698003970427E-4</v>
      </c>
      <c r="R212" s="24">
        <v>0.55907112890572486</v>
      </c>
      <c r="S212" s="24">
        <v>1.4428828585547173</v>
      </c>
      <c r="T212" s="24">
        <v>0</v>
      </c>
      <c r="U212" s="24">
        <v>4.9326987502877478E-3</v>
      </c>
      <c r="V212" s="24">
        <v>0.54349711868926776</v>
      </c>
      <c r="W212" s="24">
        <v>0.44216822952063944</v>
      </c>
      <c r="X212" s="24">
        <v>6.8185285993234536E-3</v>
      </c>
      <c r="AC212" s="24"/>
      <c r="AD212" s="24"/>
      <c r="AE212" s="24"/>
      <c r="AF212" s="24"/>
    </row>
    <row r="213" spans="2:35">
      <c r="B213" s="14" t="s">
        <v>810</v>
      </c>
      <c r="C213" s="1" t="s">
        <v>710</v>
      </c>
      <c r="D213" s="24" t="s">
        <v>751</v>
      </c>
      <c r="E213" s="24">
        <v>0</v>
      </c>
      <c r="F213" s="24">
        <v>14.331</v>
      </c>
      <c r="G213" s="24">
        <v>54.582000000000001</v>
      </c>
      <c r="H213" s="24">
        <v>0</v>
      </c>
      <c r="I213" s="24">
        <v>0.25900000000000001</v>
      </c>
      <c r="J213" s="24">
        <v>10.808999999999999</v>
      </c>
      <c r="K213" s="24">
        <v>15.702000000000004</v>
      </c>
      <c r="L213" s="24">
        <v>8.5999999999999993E-2</v>
      </c>
      <c r="M213" s="5"/>
      <c r="N213" s="1">
        <f t="shared" si="20"/>
        <v>95.768999999999991</v>
      </c>
      <c r="O213" s="7">
        <f t="shared" si="18"/>
        <v>0.71870685641404275</v>
      </c>
      <c r="P213" s="7">
        <f t="shared" si="19"/>
        <v>0.55098737494846084</v>
      </c>
      <c r="Q213" s="24">
        <v>0</v>
      </c>
      <c r="R213" s="24">
        <v>0.56578736504650595</v>
      </c>
      <c r="S213" s="24">
        <v>1.4455924995096785</v>
      </c>
      <c r="T213" s="24">
        <v>0</v>
      </c>
      <c r="U213" s="24">
        <v>6.5244144261005863E-3</v>
      </c>
      <c r="V213" s="24">
        <v>0.5397778864338415</v>
      </c>
      <c r="W213" s="24">
        <v>0.43987774811555658</v>
      </c>
      <c r="X213" s="24">
        <v>2.4400864683171569E-3</v>
      </c>
      <c r="AC213" s="24"/>
      <c r="AD213" s="24"/>
      <c r="AE213" s="24"/>
      <c r="AF213" s="24"/>
    </row>
    <row r="214" spans="2:35">
      <c r="B214" s="14" t="s">
        <v>810</v>
      </c>
      <c r="C214" s="1" t="s">
        <v>710</v>
      </c>
      <c r="D214" s="24" t="s">
        <v>752</v>
      </c>
      <c r="E214" s="24">
        <v>0</v>
      </c>
      <c r="F214" s="24">
        <v>14.465999999999999</v>
      </c>
      <c r="G214" s="24">
        <v>54.686999999999998</v>
      </c>
      <c r="H214" s="24">
        <v>0</v>
      </c>
      <c r="I214" s="24">
        <v>0.255</v>
      </c>
      <c r="J214" s="24">
        <v>10.726000000000001</v>
      </c>
      <c r="K214" s="24">
        <v>16.170999999999999</v>
      </c>
      <c r="L214" s="24">
        <v>6.9000000000000006E-2</v>
      </c>
      <c r="M214" s="5"/>
      <c r="N214" s="1">
        <f t="shared" si="20"/>
        <v>96.373999999999981</v>
      </c>
      <c r="O214" s="7">
        <f t="shared" si="18"/>
        <v>0.71719741061212516</v>
      </c>
      <c r="P214" s="7">
        <f t="shared" si="19"/>
        <v>0.54178259472077206</v>
      </c>
      <c r="Q214" s="24">
        <v>0</v>
      </c>
      <c r="R214" s="24">
        <v>0.5679891726258337</v>
      </c>
      <c r="S214" s="24">
        <v>1.4404407142972104</v>
      </c>
      <c r="T214" s="24">
        <v>0</v>
      </c>
      <c r="U214" s="24">
        <v>6.3884691684506925E-3</v>
      </c>
      <c r="V214" s="24">
        <v>0.53269940505398317</v>
      </c>
      <c r="W214" s="24">
        <v>0.45053521755055015</v>
      </c>
      <c r="X214" s="24">
        <v>1.9470213039720337E-3</v>
      </c>
      <c r="AC214" s="24"/>
      <c r="AD214" s="24"/>
      <c r="AE214" s="24"/>
      <c r="AF214" s="24"/>
    </row>
    <row r="215" spans="2:35">
      <c r="B215" s="14" t="s">
        <v>810</v>
      </c>
      <c r="C215" s="1" t="s">
        <v>710</v>
      </c>
      <c r="D215" s="24" t="s">
        <v>753</v>
      </c>
      <c r="E215" s="24">
        <v>0</v>
      </c>
      <c r="F215" s="24">
        <v>14.345000000000001</v>
      </c>
      <c r="G215" s="24">
        <v>55.506</v>
      </c>
      <c r="H215" s="24">
        <v>0</v>
      </c>
      <c r="I215" s="24">
        <v>0.26800000000000002</v>
      </c>
      <c r="J215" s="24">
        <v>10.817</v>
      </c>
      <c r="K215" s="24">
        <v>16.062999999999999</v>
      </c>
      <c r="L215" s="24">
        <v>2E-3</v>
      </c>
      <c r="M215" s="5"/>
      <c r="N215" s="1">
        <f t="shared" si="20"/>
        <v>97.001000000000005</v>
      </c>
      <c r="O215" s="7">
        <f t="shared" si="18"/>
        <v>0.72189214979249205</v>
      </c>
      <c r="P215" s="7">
        <f t="shared" si="19"/>
        <v>0.54554101995790483</v>
      </c>
      <c r="Q215" s="24">
        <v>0</v>
      </c>
      <c r="R215" s="24">
        <v>0.56010783232284811</v>
      </c>
      <c r="S215" s="24">
        <v>1.4538872127825961</v>
      </c>
      <c r="T215" s="24">
        <v>0</v>
      </c>
      <c r="U215" s="24">
        <v>6.6768391467130267E-3</v>
      </c>
      <c r="V215" s="24">
        <v>0.53423304242880743</v>
      </c>
      <c r="W215" s="24">
        <v>0.44503895158189061</v>
      </c>
      <c r="X215" s="24">
        <v>5.6121737144761383E-5</v>
      </c>
      <c r="AC215" s="24"/>
      <c r="AD215" s="24"/>
      <c r="AE215" s="24"/>
      <c r="AF215" s="24"/>
    </row>
    <row r="216" spans="2:35">
      <c r="B216" s="14" t="s">
        <v>810</v>
      </c>
      <c r="C216" s="1" t="s">
        <v>710</v>
      </c>
      <c r="D216" s="24" t="s">
        <v>754</v>
      </c>
      <c r="E216" s="24">
        <v>0.26100000000000001</v>
      </c>
      <c r="F216" s="24">
        <v>14.141</v>
      </c>
      <c r="G216" s="24">
        <v>54.777000000000001</v>
      </c>
      <c r="H216" s="24">
        <v>0</v>
      </c>
      <c r="I216" s="24">
        <v>0.24299999999999999</v>
      </c>
      <c r="J216" s="24">
        <v>10.851000000000001</v>
      </c>
      <c r="K216" s="24">
        <v>15.977999999999996</v>
      </c>
      <c r="L216" s="24">
        <v>0</v>
      </c>
      <c r="M216" s="5"/>
      <c r="N216" s="1">
        <f t="shared" si="20"/>
        <v>96.250999999999991</v>
      </c>
      <c r="O216" s="7">
        <f t="shared" si="18"/>
        <v>0.72211340668537449</v>
      </c>
      <c r="P216" s="7">
        <f t="shared" si="19"/>
        <v>0.54763368647509247</v>
      </c>
      <c r="Q216" s="24">
        <v>8.7041643749284948E-3</v>
      </c>
      <c r="R216" s="24">
        <v>0.55580496438351468</v>
      </c>
      <c r="S216" s="24">
        <v>1.444309390734825</v>
      </c>
      <c r="T216" s="24">
        <v>0</v>
      </c>
      <c r="U216" s="24">
        <v>6.0941564509785634E-3</v>
      </c>
      <c r="V216" s="24">
        <v>0.53946700277253634</v>
      </c>
      <c r="W216" s="24">
        <v>0.44562032128321716</v>
      </c>
      <c r="X216" s="24">
        <v>0</v>
      </c>
      <c r="AC216" s="24"/>
      <c r="AD216" s="24"/>
      <c r="AE216" s="24"/>
      <c r="AF216" s="24"/>
    </row>
    <row r="217" spans="2:35">
      <c r="B217" s="14" t="s">
        <v>810</v>
      </c>
      <c r="C217" s="1" t="s">
        <v>710</v>
      </c>
      <c r="D217" s="24" t="s">
        <v>755</v>
      </c>
      <c r="E217" s="24">
        <v>0</v>
      </c>
      <c r="F217" s="24">
        <v>14.105</v>
      </c>
      <c r="G217" s="24">
        <v>54.136000000000003</v>
      </c>
      <c r="H217" s="24">
        <v>0</v>
      </c>
      <c r="I217" s="24">
        <v>0.26200000000000001</v>
      </c>
      <c r="J217" s="24">
        <v>10.752000000000001</v>
      </c>
      <c r="K217" s="24">
        <v>16.787999999999993</v>
      </c>
      <c r="L217" s="24">
        <v>0</v>
      </c>
      <c r="M217" s="5"/>
      <c r="N217" s="1">
        <f t="shared" si="20"/>
        <v>96.042999999999992</v>
      </c>
      <c r="O217" s="7">
        <f t="shared" si="18"/>
        <v>0.7202590903280075</v>
      </c>
      <c r="P217" s="7">
        <f t="shared" si="19"/>
        <v>0.53307595058406232</v>
      </c>
      <c r="Q217" s="24">
        <v>0</v>
      </c>
      <c r="R217" s="24">
        <v>0.55603497735815866</v>
      </c>
      <c r="S217" s="24">
        <v>1.4316434712825215</v>
      </c>
      <c r="T217" s="24">
        <v>0</v>
      </c>
      <c r="U217" s="24">
        <v>6.5901505959126937E-3</v>
      </c>
      <c r="V217" s="24">
        <v>0.53613122249419387</v>
      </c>
      <c r="W217" s="24">
        <v>0.46960017826921341</v>
      </c>
      <c r="X217" s="24">
        <v>0</v>
      </c>
      <c r="AC217" s="24"/>
      <c r="AD217" s="24"/>
      <c r="AE217" s="24"/>
      <c r="AF217" s="24"/>
    </row>
    <row r="218" spans="2:35">
      <c r="B218" s="14" t="s">
        <v>810</v>
      </c>
      <c r="C218" s="1" t="s">
        <v>710</v>
      </c>
      <c r="D218" s="24" t="s">
        <v>756</v>
      </c>
      <c r="E218" s="24">
        <v>3.3000000000000002E-2</v>
      </c>
      <c r="F218" s="24">
        <v>11.462999999999999</v>
      </c>
      <c r="G218" s="24">
        <v>55.997999999999998</v>
      </c>
      <c r="H218" s="24">
        <v>1.8895714419063045</v>
      </c>
      <c r="I218" s="24">
        <v>0.17299999999999999</v>
      </c>
      <c r="J218" s="24">
        <v>9.56</v>
      </c>
      <c r="K218" s="24">
        <v>18.694742809682914</v>
      </c>
      <c r="L218" s="24">
        <v>5.0999999999999997E-2</v>
      </c>
      <c r="M218" s="5"/>
      <c r="N218" s="1">
        <f t="shared" si="20"/>
        <v>97.862314251589211</v>
      </c>
      <c r="O218" s="7">
        <f t="shared" ref="O218:O243" si="21">S218/(S218+R218)</f>
        <v>0.76619846366593358</v>
      </c>
      <c r="P218" s="7">
        <f t="shared" ref="P218:P243" si="22">V218/(V218+W218)</f>
        <v>0.47687032947811764</v>
      </c>
      <c r="Q218" s="24">
        <v>1.1086479567300677E-3</v>
      </c>
      <c r="R218" s="24">
        <v>0.45387236032749978</v>
      </c>
      <c r="S218" s="24">
        <v>1.4873995724582023</v>
      </c>
      <c r="T218" s="24">
        <v>4.7769460359319282E-2</v>
      </c>
      <c r="U218" s="24">
        <v>4.3706554707592443E-3</v>
      </c>
      <c r="V218" s="24">
        <v>0.47879119915464474</v>
      </c>
      <c r="W218" s="24">
        <v>0.52523687631532479</v>
      </c>
      <c r="X218" s="24">
        <v>1.4512279575198553E-3</v>
      </c>
      <c r="AC218" s="24"/>
      <c r="AD218" s="24"/>
      <c r="AE218" s="24"/>
      <c r="AF218" s="24"/>
    </row>
    <row r="219" spans="2:35">
      <c r="B219" s="14" t="s">
        <v>810</v>
      </c>
      <c r="C219" s="1" t="s">
        <v>710</v>
      </c>
      <c r="D219" s="24" t="s">
        <v>757</v>
      </c>
      <c r="E219" s="24">
        <v>0.03</v>
      </c>
      <c r="F219" s="24">
        <v>11.988</v>
      </c>
      <c r="G219" s="24">
        <v>56.268999999999998</v>
      </c>
      <c r="H219" s="24">
        <v>1.1498731197431398</v>
      </c>
      <c r="I219" s="24">
        <v>0.2</v>
      </c>
      <c r="J219" s="24">
        <v>9.5660000000000007</v>
      </c>
      <c r="K219" s="24">
        <v>18.784331505104028</v>
      </c>
      <c r="L219" s="24">
        <v>0.156</v>
      </c>
      <c r="M219" s="5"/>
      <c r="N219" s="1">
        <f t="shared" si="20"/>
        <v>98.143204624847158</v>
      </c>
      <c r="O219" s="7">
        <f t="shared" si="21"/>
        <v>0.75896521747532453</v>
      </c>
      <c r="P219" s="7">
        <f t="shared" si="22"/>
        <v>0.47583432184224039</v>
      </c>
      <c r="Q219" s="24">
        <v>1.0026240580367168E-3</v>
      </c>
      <c r="R219" s="24">
        <v>0.47219275964840934</v>
      </c>
      <c r="S219" s="24">
        <v>1.4868305593203761</v>
      </c>
      <c r="T219" s="24">
        <v>2.8918388365403835E-2</v>
      </c>
      <c r="U219" s="24">
        <v>5.026522274869002E-3</v>
      </c>
      <c r="V219" s="24">
        <v>0.47660192123553657</v>
      </c>
      <c r="W219" s="24">
        <v>0.52501124401560462</v>
      </c>
      <c r="X219" s="24">
        <v>4.4159810817641556E-3</v>
      </c>
      <c r="AC219" s="24"/>
      <c r="AD219" s="24"/>
      <c r="AE219" s="24"/>
      <c r="AF219" s="24"/>
    </row>
    <row r="220" spans="2:35">
      <c r="B220" s="14" t="s">
        <v>810</v>
      </c>
      <c r="C220" s="1" t="s">
        <v>710</v>
      </c>
      <c r="D220" s="24" t="s">
        <v>758</v>
      </c>
      <c r="E220" s="24">
        <v>5.1999999999999998E-2</v>
      </c>
      <c r="F220" s="24">
        <v>12.038</v>
      </c>
      <c r="G220" s="24">
        <v>56.615000000000002</v>
      </c>
      <c r="H220" s="24">
        <v>1.1444440451582685</v>
      </c>
      <c r="I220" s="24">
        <v>0.23200000000000001</v>
      </c>
      <c r="J220" s="24">
        <v>9.8160000000000007</v>
      </c>
      <c r="K220" s="24">
        <v>18.726216646197386</v>
      </c>
      <c r="L220" s="24">
        <v>7.5999999999999998E-2</v>
      </c>
      <c r="M220" s="5"/>
      <c r="N220" s="1">
        <f t="shared" si="20"/>
        <v>98.699660691355646</v>
      </c>
      <c r="O220" s="7">
        <f t="shared" si="21"/>
        <v>0.75932506174281689</v>
      </c>
      <c r="P220" s="7">
        <f t="shared" si="22"/>
        <v>0.4830462689203921</v>
      </c>
      <c r="Q220" s="24">
        <v>1.7257544130708027E-3</v>
      </c>
      <c r="R220" s="24">
        <v>0.47085339986932329</v>
      </c>
      <c r="S220" s="24">
        <v>1.4855339301906669</v>
      </c>
      <c r="T220" s="24">
        <v>2.8581005946207938E-2</v>
      </c>
      <c r="U220" s="24">
        <v>5.79007758382976E-3</v>
      </c>
      <c r="V220" s="24">
        <v>0.48564480150790318</v>
      </c>
      <c r="W220" s="24">
        <v>0.51973466781978417</v>
      </c>
      <c r="X220" s="24">
        <v>2.1363626692137995E-3</v>
      </c>
      <c r="AC220" s="24"/>
      <c r="AD220" s="24"/>
      <c r="AE220" s="24"/>
      <c r="AF220" s="24"/>
    </row>
    <row r="221" spans="2:35">
      <c r="B221" s="14" t="s">
        <v>810</v>
      </c>
      <c r="C221" s="1" t="s">
        <v>710</v>
      </c>
      <c r="D221" s="24" t="s">
        <v>759</v>
      </c>
      <c r="E221" s="24">
        <v>3.6999999999999998E-2</v>
      </c>
      <c r="F221" s="24">
        <v>12.170999999999999</v>
      </c>
      <c r="G221" s="24">
        <v>55.052999999999997</v>
      </c>
      <c r="H221" s="24">
        <v>1.5803757891217654</v>
      </c>
      <c r="I221" s="24">
        <v>0.247</v>
      </c>
      <c r="J221" s="24">
        <v>9.6440000000000001</v>
      </c>
      <c r="K221" s="24">
        <v>18.460960462745735</v>
      </c>
      <c r="L221" s="24">
        <v>0.189</v>
      </c>
      <c r="M221" s="5"/>
      <c r="N221" s="1">
        <f t="shared" si="20"/>
        <v>97.382336251867486</v>
      </c>
      <c r="O221" s="7">
        <f t="shared" si="21"/>
        <v>0.75213235028820757</v>
      </c>
      <c r="P221" s="7">
        <f t="shared" si="22"/>
        <v>0.48219442395760898</v>
      </c>
      <c r="Q221" s="24">
        <v>1.2435746139314876E-3</v>
      </c>
      <c r="R221" s="24">
        <v>0.48211662635505248</v>
      </c>
      <c r="S221" s="24">
        <v>1.4629400477031897</v>
      </c>
      <c r="T221" s="24">
        <v>3.9970335088133524E-2</v>
      </c>
      <c r="U221" s="24">
        <v>6.2429208128801129E-3</v>
      </c>
      <c r="V221" s="24">
        <v>0.48320995289082275</v>
      </c>
      <c r="W221" s="24">
        <v>0.51889610409108688</v>
      </c>
      <c r="X221" s="24">
        <v>5.3804384449031373E-3</v>
      </c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</row>
    <row r="222" spans="2:35">
      <c r="B222" s="14" t="s">
        <v>810</v>
      </c>
      <c r="C222" s="1" t="s">
        <v>710</v>
      </c>
      <c r="D222" s="24" t="s">
        <v>760</v>
      </c>
      <c r="E222" s="24">
        <v>8.2000000000000003E-2</v>
      </c>
      <c r="F222" s="24">
        <v>12.191000000000001</v>
      </c>
      <c r="G222" s="24">
        <v>55.216000000000001</v>
      </c>
      <c r="H222" s="24">
        <v>1.446722754910265</v>
      </c>
      <c r="I222" s="24">
        <v>0.153</v>
      </c>
      <c r="J222" s="24">
        <v>9.7989999999999995</v>
      </c>
      <c r="K222" s="24">
        <v>18.232222934640703</v>
      </c>
      <c r="L222" s="24">
        <v>0.112</v>
      </c>
      <c r="M222" s="5"/>
      <c r="N222" s="1">
        <f t="shared" si="20"/>
        <v>97.231945689550969</v>
      </c>
      <c r="O222" s="7">
        <f t="shared" si="21"/>
        <v>0.75237733166242293</v>
      </c>
      <c r="P222" s="7">
        <f t="shared" si="22"/>
        <v>0.48929155843023969</v>
      </c>
      <c r="Q222" s="24">
        <v>2.7560073597938384E-3</v>
      </c>
      <c r="R222" s="24">
        <v>0.48290485816874962</v>
      </c>
      <c r="S222" s="24">
        <v>1.4672593227228756</v>
      </c>
      <c r="T222" s="24">
        <v>3.6589723743162494E-2</v>
      </c>
      <c r="U222" s="24">
        <v>3.8670403228122175E-3</v>
      </c>
      <c r="V222" s="24">
        <v>0.49097211159236409</v>
      </c>
      <c r="W222" s="24">
        <v>0.51246255457583223</v>
      </c>
      <c r="X222" s="24">
        <v>3.1883815144095823E-3</v>
      </c>
      <c r="AF222" s="24"/>
      <c r="AG222" s="24"/>
      <c r="AH222" s="24"/>
      <c r="AI222" s="24"/>
    </row>
    <row r="223" spans="2:35">
      <c r="B223" s="14" t="s">
        <v>810</v>
      </c>
      <c r="C223" s="1" t="s">
        <v>710</v>
      </c>
      <c r="D223" s="24" t="s">
        <v>761</v>
      </c>
      <c r="E223" s="24">
        <v>7.0999999999999994E-2</v>
      </c>
      <c r="F223" s="24">
        <v>12.144</v>
      </c>
      <c r="G223" s="24">
        <v>55.866</v>
      </c>
      <c r="H223" s="24">
        <v>1.3202964075589259</v>
      </c>
      <c r="I223" s="24">
        <v>0.22800000000000001</v>
      </c>
      <c r="J223" s="24">
        <v>9.9160000000000004</v>
      </c>
      <c r="K223" s="24">
        <v>18.22998275412272</v>
      </c>
      <c r="L223" s="24">
        <v>0.23</v>
      </c>
      <c r="M223" s="5"/>
      <c r="N223" s="1">
        <f t="shared" si="20"/>
        <v>98.005279161681642</v>
      </c>
      <c r="O223" s="7">
        <f t="shared" si="21"/>
        <v>0.75526595104223282</v>
      </c>
      <c r="P223" s="7">
        <f t="shared" si="22"/>
        <v>0.4922885700753179</v>
      </c>
      <c r="Q223" s="24">
        <v>2.3682235276420785E-3</v>
      </c>
      <c r="R223" s="24">
        <v>0.47739935059157224</v>
      </c>
      <c r="S223" s="24">
        <v>1.4732869254891026</v>
      </c>
      <c r="T223" s="24">
        <v>3.3139281017028566E-2</v>
      </c>
      <c r="U223" s="24">
        <v>5.7189979235060398E-3</v>
      </c>
      <c r="V223" s="24">
        <v>0.49307093880893488</v>
      </c>
      <c r="W223" s="24">
        <v>0.50851830941085874</v>
      </c>
      <c r="X223" s="24">
        <v>6.4979732313553305E-3</v>
      </c>
      <c r="AF223" s="24"/>
      <c r="AG223" s="24"/>
      <c r="AH223" s="24"/>
      <c r="AI223" s="24"/>
    </row>
    <row r="224" spans="2:35">
      <c r="B224" s="14" t="s">
        <v>810</v>
      </c>
      <c r="C224" s="1" t="s">
        <v>710</v>
      </c>
      <c r="D224" s="24" t="s">
        <v>762</v>
      </c>
      <c r="E224" s="24">
        <v>0</v>
      </c>
      <c r="F224" s="24">
        <v>12.106999999999999</v>
      </c>
      <c r="G224" s="24">
        <v>55.643999999999998</v>
      </c>
      <c r="H224" s="24">
        <v>0.97687224476057044</v>
      </c>
      <c r="I224" s="24">
        <v>0.19600000000000001</v>
      </c>
      <c r="J224" s="24">
        <v>9.7710000000000008</v>
      </c>
      <c r="K224" s="24">
        <v>18.165999597400933</v>
      </c>
      <c r="L224" s="24">
        <v>4.2000000000000003E-2</v>
      </c>
      <c r="M224" s="5"/>
      <c r="N224" s="1">
        <f t="shared" si="20"/>
        <v>96.902871842161517</v>
      </c>
      <c r="O224" s="7">
        <f t="shared" si="21"/>
        <v>0.75509395643182442</v>
      </c>
      <c r="P224" s="7">
        <f t="shared" si="22"/>
        <v>0.48948579638253187</v>
      </c>
      <c r="Q224" s="24">
        <v>0</v>
      </c>
      <c r="R224" s="24">
        <v>0.48130432809879775</v>
      </c>
      <c r="S224" s="24">
        <v>1.4839568026042302</v>
      </c>
      <c r="T224" s="24">
        <v>2.4795482856786677E-2</v>
      </c>
      <c r="U224" s="24">
        <v>4.9716932200934349E-3</v>
      </c>
      <c r="V224" s="24">
        <v>0.49133201195280685</v>
      </c>
      <c r="W224" s="24">
        <v>0.51243973297609435</v>
      </c>
      <c r="X224" s="24">
        <v>1.1999482911903457E-3</v>
      </c>
      <c r="AF224" s="24"/>
      <c r="AG224" s="24"/>
      <c r="AH224" s="24"/>
      <c r="AI224" s="24"/>
    </row>
    <row r="225" spans="2:35">
      <c r="B225" s="14" t="s">
        <v>810</v>
      </c>
      <c r="C225" s="1" t="s">
        <v>710</v>
      </c>
      <c r="D225" s="24" t="s">
        <v>763</v>
      </c>
      <c r="E225" s="24">
        <v>0.03</v>
      </c>
      <c r="F225" s="24">
        <v>12.202999999999999</v>
      </c>
      <c r="G225" s="24">
        <v>56.037999999999997</v>
      </c>
      <c r="H225" s="24">
        <v>1.166451353941979</v>
      </c>
      <c r="I225" s="24">
        <v>0.218</v>
      </c>
      <c r="J225" s="24">
        <v>9.8719999999999999</v>
      </c>
      <c r="K225" s="24">
        <v>18.433414227421785</v>
      </c>
      <c r="L225" s="24">
        <v>4.4999999999999998E-2</v>
      </c>
      <c r="M225" s="5"/>
      <c r="N225" s="1">
        <f t="shared" si="20"/>
        <v>98.005865581363778</v>
      </c>
      <c r="O225" s="7">
        <f t="shared" si="21"/>
        <v>0.75493816840402395</v>
      </c>
      <c r="P225" s="7">
        <f t="shared" si="22"/>
        <v>0.48840391016104073</v>
      </c>
      <c r="Q225" s="24">
        <v>1.0007794032051666E-3</v>
      </c>
      <c r="R225" s="24">
        <v>0.47977701477847956</v>
      </c>
      <c r="S225" s="24">
        <v>1.4780024225737614</v>
      </c>
      <c r="T225" s="24">
        <v>2.9281345772784739E-2</v>
      </c>
      <c r="U225" s="24">
        <v>5.4688290342817169E-3</v>
      </c>
      <c r="V225" s="24">
        <v>0.49094268808807795</v>
      </c>
      <c r="W225" s="24">
        <v>0.51425542329927798</v>
      </c>
      <c r="X225" s="24">
        <v>1.2714970501315284E-3</v>
      </c>
      <c r="AF225" s="24"/>
      <c r="AG225" s="24"/>
      <c r="AH225" s="24"/>
      <c r="AI225" s="24"/>
    </row>
    <row r="226" spans="2:35">
      <c r="B226" s="14" t="s">
        <v>810</v>
      </c>
      <c r="C226" s="1" t="s">
        <v>710</v>
      </c>
      <c r="D226" s="24" t="s">
        <v>764</v>
      </c>
      <c r="E226" s="24">
        <v>0</v>
      </c>
      <c r="F226" s="24">
        <v>12.26</v>
      </c>
      <c r="G226" s="24">
        <v>55.941000000000003</v>
      </c>
      <c r="H226" s="24">
        <v>1.2292187029560326</v>
      </c>
      <c r="I226" s="24">
        <v>0.219</v>
      </c>
      <c r="J226" s="24">
        <v>10.026</v>
      </c>
      <c r="K226" s="24">
        <v>18.066935475620468</v>
      </c>
      <c r="L226" s="24">
        <v>8.8999999999999996E-2</v>
      </c>
      <c r="M226" s="5"/>
      <c r="N226" s="1">
        <f t="shared" si="20"/>
        <v>97.831154178576497</v>
      </c>
      <c r="O226" s="7">
        <f t="shared" si="21"/>
        <v>0.75375357368005025</v>
      </c>
      <c r="P226" s="7">
        <f t="shared" si="22"/>
        <v>0.49729204727742915</v>
      </c>
      <c r="Q226" s="24">
        <v>0</v>
      </c>
      <c r="R226" s="24">
        <v>0.48218514296255183</v>
      </c>
      <c r="S226" s="24">
        <v>1.4759555300559686</v>
      </c>
      <c r="T226" s="24">
        <v>3.0867687088228735E-2</v>
      </c>
      <c r="U226" s="24">
        <v>5.4958199466250196E-3</v>
      </c>
      <c r="V226" s="24">
        <v>0.4987740817947981</v>
      </c>
      <c r="W226" s="24">
        <v>0.50420612777316676</v>
      </c>
      <c r="X226" s="24">
        <v>2.5156103786610133E-3</v>
      </c>
      <c r="AF226" s="24"/>
      <c r="AG226" s="24"/>
      <c r="AH226" s="24"/>
      <c r="AI226" s="24"/>
    </row>
    <row r="227" spans="2:35">
      <c r="B227" s="14" t="s">
        <v>810</v>
      </c>
      <c r="C227" s="1" t="s">
        <v>710</v>
      </c>
      <c r="D227" s="24" t="s">
        <v>765</v>
      </c>
      <c r="E227" s="24">
        <v>1.0999999999999999E-2</v>
      </c>
      <c r="F227" s="24">
        <v>11.753</v>
      </c>
      <c r="G227" s="24">
        <v>54.71</v>
      </c>
      <c r="H227" s="24">
        <v>1.8128255046483601</v>
      </c>
      <c r="I227" s="24">
        <v>0.185</v>
      </c>
      <c r="J227" s="24">
        <v>8.5730000000000004</v>
      </c>
      <c r="K227" s="24">
        <v>19.880799649110379</v>
      </c>
      <c r="L227" s="24">
        <v>0.153</v>
      </c>
      <c r="M227" s="5"/>
      <c r="N227" s="1">
        <f t="shared" si="20"/>
        <v>97.07862515375875</v>
      </c>
      <c r="O227" s="7">
        <f t="shared" si="21"/>
        <v>0.75744364605975756</v>
      </c>
      <c r="P227" s="7">
        <f t="shared" si="22"/>
        <v>0.4346099630229564</v>
      </c>
      <c r="Q227" s="24">
        <v>3.7432970330351711E-4</v>
      </c>
      <c r="R227" s="24">
        <v>0.47137447715075753</v>
      </c>
      <c r="S227" s="24">
        <v>1.4719861872616375</v>
      </c>
      <c r="T227" s="24">
        <v>4.6422113072399185E-2</v>
      </c>
      <c r="U227" s="24">
        <v>4.7342815542990415E-3</v>
      </c>
      <c r="V227" s="24">
        <v>0.43491358561737553</v>
      </c>
      <c r="W227" s="24">
        <v>0.56578502375712503</v>
      </c>
      <c r="X227" s="24">
        <v>4.4100018831027283E-3</v>
      </c>
      <c r="AF227" s="24"/>
      <c r="AG227" s="24"/>
      <c r="AH227" s="24"/>
      <c r="AI227" s="24"/>
    </row>
    <row r="228" spans="2:35">
      <c r="B228" s="14" t="s">
        <v>810</v>
      </c>
      <c r="C228" s="1" t="s">
        <v>710</v>
      </c>
      <c r="D228" s="24" t="s">
        <v>766</v>
      </c>
      <c r="E228" s="24">
        <v>0</v>
      </c>
      <c r="F228" s="24">
        <v>11.625</v>
      </c>
      <c r="G228" s="24">
        <v>55.542999999999999</v>
      </c>
      <c r="H228" s="24">
        <v>1.9926814500694714</v>
      </c>
      <c r="I228" s="24">
        <v>0.217</v>
      </c>
      <c r="J228" s="24">
        <v>8.9079999999999995</v>
      </c>
      <c r="K228" s="24">
        <v>19.58896328894873</v>
      </c>
      <c r="L228" s="24">
        <v>0.26200000000000001</v>
      </c>
      <c r="M228" s="5"/>
      <c r="N228" s="1">
        <f t="shared" si="20"/>
        <v>98.136644739018209</v>
      </c>
      <c r="O228" s="7">
        <f t="shared" si="21"/>
        <v>0.76219957010386574</v>
      </c>
      <c r="P228" s="7">
        <f t="shared" si="22"/>
        <v>0.44770527012475386</v>
      </c>
      <c r="Q228" s="24">
        <v>0</v>
      </c>
      <c r="R228" s="24">
        <v>0.46099167874218105</v>
      </c>
      <c r="S228" s="24">
        <v>1.4775736928323429</v>
      </c>
      <c r="T228" s="24">
        <v>5.0453299997103684E-2</v>
      </c>
      <c r="U228" s="24">
        <v>5.4906642141861282E-3</v>
      </c>
      <c r="V228" s="24">
        <v>0.44682056747591165</v>
      </c>
      <c r="W228" s="24">
        <v>0.55120334980208763</v>
      </c>
      <c r="X228" s="24">
        <v>7.4667469361868761E-3</v>
      </c>
      <c r="AF228" s="24"/>
      <c r="AG228" s="24"/>
      <c r="AH228" s="24"/>
      <c r="AI228" s="24"/>
    </row>
    <row r="229" spans="2:35">
      <c r="B229" s="14" t="s">
        <v>810</v>
      </c>
      <c r="C229" s="1" t="s">
        <v>710</v>
      </c>
      <c r="D229" s="24" t="s">
        <v>767</v>
      </c>
      <c r="E229" s="24">
        <v>0</v>
      </c>
      <c r="F229" s="24">
        <v>11.79</v>
      </c>
      <c r="G229" s="24">
        <v>55.283000000000001</v>
      </c>
      <c r="H229" s="24">
        <v>2.3644044482639366</v>
      </c>
      <c r="I229" s="24">
        <v>0.188</v>
      </c>
      <c r="J229" s="24">
        <v>8.8010000000000002</v>
      </c>
      <c r="K229" s="24">
        <v>19.914482841970369</v>
      </c>
      <c r="L229" s="24">
        <v>0.23599999999999999</v>
      </c>
      <c r="M229" s="5"/>
      <c r="N229" s="1">
        <f t="shared" si="20"/>
        <v>98.576887290234325</v>
      </c>
      <c r="O229" s="7">
        <f t="shared" si="21"/>
        <v>0.75877786230623157</v>
      </c>
      <c r="P229" s="7">
        <f t="shared" si="22"/>
        <v>0.44065306910668378</v>
      </c>
      <c r="Q229" s="24">
        <v>0</v>
      </c>
      <c r="R229" s="24">
        <v>0.46577167412399911</v>
      </c>
      <c r="S229" s="24">
        <v>1.465111115395495</v>
      </c>
      <c r="T229" s="24">
        <v>5.9639310097558962E-2</v>
      </c>
      <c r="U229" s="24">
        <v>4.7389501914727348E-3</v>
      </c>
      <c r="V229" s="24">
        <v>0.43978874643587895</v>
      </c>
      <c r="W229" s="24">
        <v>0.55824979514841766</v>
      </c>
      <c r="X229" s="24">
        <v>6.700408607177734E-3</v>
      </c>
      <c r="AF229" s="24"/>
      <c r="AG229" s="24"/>
      <c r="AH229" s="24"/>
      <c r="AI229" s="24"/>
    </row>
    <row r="230" spans="2:35">
      <c r="B230" s="14" t="s">
        <v>810</v>
      </c>
      <c r="C230" s="1" t="s">
        <v>710</v>
      </c>
      <c r="D230" s="24" t="s">
        <v>768</v>
      </c>
      <c r="E230" s="24">
        <v>2.5999999999999999E-2</v>
      </c>
      <c r="F230" s="24">
        <v>11.436</v>
      </c>
      <c r="G230" s="24">
        <v>55.616999999999997</v>
      </c>
      <c r="H230" s="24">
        <v>1.9974065990195151</v>
      </c>
      <c r="I230" s="24">
        <v>0.20100000000000001</v>
      </c>
      <c r="J230" s="24">
        <v>8.5190000000000001</v>
      </c>
      <c r="K230" s="24">
        <v>20.37671154789281</v>
      </c>
      <c r="L230" s="24">
        <v>0.107</v>
      </c>
      <c r="M230" s="5"/>
      <c r="N230" s="1">
        <f t="shared" si="20"/>
        <v>98.280118146912315</v>
      </c>
      <c r="O230" s="7">
        <f t="shared" si="21"/>
        <v>0.76539696303548721</v>
      </c>
      <c r="P230" s="7">
        <f t="shared" si="22"/>
        <v>0.4270190529690589</v>
      </c>
      <c r="Q230" s="24">
        <v>8.767762140668336E-4</v>
      </c>
      <c r="R230" s="24">
        <v>0.45451192344161329</v>
      </c>
      <c r="S230" s="24">
        <v>1.4828539748112939</v>
      </c>
      <c r="T230" s="24">
        <v>5.0686136559078498E-2</v>
      </c>
      <c r="U230" s="24">
        <v>5.0972063799408314E-3</v>
      </c>
      <c r="V230" s="24">
        <v>0.42826499224247039</v>
      </c>
      <c r="W230" s="24">
        <v>0.57465276813554655</v>
      </c>
      <c r="X230" s="24">
        <v>3.0562222159893396E-3</v>
      </c>
      <c r="AF230" s="24"/>
      <c r="AG230" s="24"/>
      <c r="AH230" s="24"/>
      <c r="AI230" s="24"/>
    </row>
    <row r="231" spans="2:35">
      <c r="B231" s="14" t="s">
        <v>810</v>
      </c>
      <c r="C231" s="1" t="s">
        <v>710</v>
      </c>
      <c r="D231" s="24" t="s">
        <v>769</v>
      </c>
      <c r="E231" s="24">
        <v>1.9E-2</v>
      </c>
      <c r="F231" s="24">
        <v>12.06</v>
      </c>
      <c r="G231" s="24">
        <v>56.424999999999997</v>
      </c>
      <c r="H231" s="24">
        <v>0.94354777435208848</v>
      </c>
      <c r="I231" s="24">
        <v>0.183</v>
      </c>
      <c r="J231" s="24">
        <v>10.109</v>
      </c>
      <c r="K231" s="24">
        <v>17.777985322824659</v>
      </c>
      <c r="L231" s="24">
        <v>0.16900000000000001</v>
      </c>
      <c r="M231" s="5"/>
      <c r="N231" s="1">
        <f t="shared" si="20"/>
        <v>97.686533097176735</v>
      </c>
      <c r="O231" s="7">
        <f t="shared" si="21"/>
        <v>0.75837576429552267</v>
      </c>
      <c r="P231" s="7">
        <f t="shared" si="22"/>
        <v>0.50338371501390278</v>
      </c>
      <c r="Q231" s="24">
        <v>6.3493828492814004E-4</v>
      </c>
      <c r="R231" s="24">
        <v>0.47498614753910379</v>
      </c>
      <c r="S231" s="24">
        <v>1.490818922280315</v>
      </c>
      <c r="T231" s="24">
        <v>2.3727342851431743E-2</v>
      </c>
      <c r="U231" s="24">
        <v>4.5988553796465267E-3</v>
      </c>
      <c r="V231" s="24">
        <v>0.50361036012252969</v>
      </c>
      <c r="W231" s="24">
        <v>0.49683988310518501</v>
      </c>
      <c r="X231" s="24">
        <v>4.7835504368605114E-3</v>
      </c>
      <c r="AF231" s="24"/>
      <c r="AG231" s="24"/>
      <c r="AH231" s="24"/>
      <c r="AI231" s="24"/>
    </row>
    <row r="232" spans="2:35">
      <c r="B232" s="14" t="s">
        <v>810</v>
      </c>
      <c r="C232" s="1" t="s">
        <v>710</v>
      </c>
      <c r="D232" s="24" t="s">
        <v>770</v>
      </c>
      <c r="E232" s="24">
        <v>1.9E-2</v>
      </c>
      <c r="F232" s="24">
        <v>12.128</v>
      </c>
      <c r="G232" s="24">
        <v>55.64</v>
      </c>
      <c r="H232" s="24">
        <v>1.4313756475766484</v>
      </c>
      <c r="I232" s="24">
        <v>0.20200000000000001</v>
      </c>
      <c r="J232" s="24">
        <v>10.143000000000001</v>
      </c>
      <c r="K232" s="24">
        <v>17.819032430813142</v>
      </c>
      <c r="L232" s="24">
        <v>0</v>
      </c>
      <c r="M232" s="5"/>
      <c r="N232" s="1">
        <f t="shared" si="20"/>
        <v>97.382408078389787</v>
      </c>
      <c r="O232" s="7">
        <f t="shared" si="21"/>
        <v>0.75476002432521216</v>
      </c>
      <c r="P232" s="7">
        <f t="shared" si="22"/>
        <v>0.50364657319134754</v>
      </c>
      <c r="Q232" s="24">
        <v>6.3647861053996407E-4</v>
      </c>
      <c r="R232" s="24">
        <v>0.47882313234256291</v>
      </c>
      <c r="S232" s="24">
        <v>1.4736445720969826</v>
      </c>
      <c r="T232" s="24">
        <v>3.6082044194634122E-2</v>
      </c>
      <c r="U232" s="24">
        <v>5.0886470723701055E-3</v>
      </c>
      <c r="V232" s="24">
        <v>0.50653001312263524</v>
      </c>
      <c r="W232" s="24">
        <v>0.49919511256027527</v>
      </c>
      <c r="X232" s="24">
        <v>0</v>
      </c>
      <c r="AF232" s="24"/>
      <c r="AG232" s="24"/>
      <c r="AH232" s="24"/>
      <c r="AI232" s="24"/>
    </row>
    <row r="233" spans="2:35">
      <c r="B233" s="14" t="s">
        <v>810</v>
      </c>
      <c r="C233" s="1" t="s">
        <v>710</v>
      </c>
      <c r="D233" s="24" t="s">
        <v>771</v>
      </c>
      <c r="E233" s="24">
        <v>1.4999999999999999E-2</v>
      </c>
      <c r="F233" s="24">
        <v>12.163</v>
      </c>
      <c r="G233" s="24">
        <v>56.384</v>
      </c>
      <c r="H233" s="24">
        <v>0.94274648575122044</v>
      </c>
      <c r="I233" s="24">
        <v>0.23499999999999999</v>
      </c>
      <c r="J233" s="24">
        <v>10.023</v>
      </c>
      <c r="K233" s="24">
        <v>18.03870633113106</v>
      </c>
      <c r="L233" s="24">
        <v>0.19800000000000001</v>
      </c>
      <c r="M233" s="5"/>
      <c r="N233" s="1">
        <f t="shared" si="20"/>
        <v>97.999452816882254</v>
      </c>
      <c r="O233" s="7">
        <f t="shared" si="21"/>
        <v>0.75668017833793</v>
      </c>
      <c r="P233" s="7">
        <f t="shared" si="22"/>
        <v>0.49760814671159781</v>
      </c>
      <c r="Q233" s="24">
        <v>4.9994235114845446E-4</v>
      </c>
      <c r="R233" s="24">
        <v>0.47777684543438942</v>
      </c>
      <c r="S233" s="24">
        <v>1.4857986749272045</v>
      </c>
      <c r="T233" s="24">
        <v>2.3644541069399949E-2</v>
      </c>
      <c r="U233" s="24">
        <v>5.8900269333545556E-3</v>
      </c>
      <c r="V233" s="24">
        <v>0.49800642423474073</v>
      </c>
      <c r="W233" s="24">
        <v>0.50279395961302176</v>
      </c>
      <c r="X233" s="24">
        <v>5.5895854367405615E-3</v>
      </c>
      <c r="AF233" s="24"/>
      <c r="AG233" s="24"/>
      <c r="AH233" s="24"/>
      <c r="AI233" s="24"/>
    </row>
    <row r="234" spans="2:35">
      <c r="B234" s="14" t="s">
        <v>810</v>
      </c>
      <c r="C234" s="1" t="s">
        <v>710</v>
      </c>
      <c r="D234" s="24" t="s">
        <v>772</v>
      </c>
      <c r="E234" s="24">
        <v>2.1999999999999999E-2</v>
      </c>
      <c r="F234" s="24">
        <v>12.211</v>
      </c>
      <c r="G234" s="24">
        <v>56.098999999999997</v>
      </c>
      <c r="H234" s="24">
        <v>1.1915380812676375</v>
      </c>
      <c r="I234" s="24">
        <v>0.215</v>
      </c>
      <c r="J234" s="24">
        <v>9.9619999999999997</v>
      </c>
      <c r="K234" s="24">
        <v>18.18584091393334</v>
      </c>
      <c r="L234" s="24">
        <v>0.152</v>
      </c>
      <c r="M234" s="5"/>
      <c r="N234" s="1">
        <f t="shared" si="20"/>
        <v>98.038378995200972</v>
      </c>
      <c r="O234" s="7">
        <f t="shared" si="21"/>
        <v>0.75501819216626043</v>
      </c>
      <c r="P234" s="7">
        <f t="shared" si="22"/>
        <v>0.49405138015295019</v>
      </c>
      <c r="Q234" s="24">
        <v>7.3321974259482018E-4</v>
      </c>
      <c r="R234" s="24">
        <v>0.47964334527119012</v>
      </c>
      <c r="S234" s="24">
        <v>1.4782299740273066</v>
      </c>
      <c r="T234" s="24">
        <v>2.9883171950171317E-2</v>
      </c>
      <c r="U234" s="24">
        <v>5.3885346330709728E-3</v>
      </c>
      <c r="V234" s="24">
        <v>0.49495595336608855</v>
      </c>
      <c r="W234" s="24">
        <v>0.50687497606651077</v>
      </c>
      <c r="X234" s="24">
        <v>4.2908249430666234E-3</v>
      </c>
      <c r="AF234" s="24"/>
      <c r="AG234" s="24"/>
      <c r="AH234" s="24"/>
      <c r="AI234" s="24"/>
    </row>
    <row r="235" spans="2:35">
      <c r="B235" s="14" t="s">
        <v>810</v>
      </c>
      <c r="C235" s="1" t="s">
        <v>710</v>
      </c>
      <c r="D235" s="24" t="s">
        <v>773</v>
      </c>
      <c r="E235" s="24">
        <v>0</v>
      </c>
      <c r="F235" s="24">
        <v>12.141999999999999</v>
      </c>
      <c r="G235" s="24">
        <v>55.826000000000001</v>
      </c>
      <c r="H235" s="24">
        <v>1.4380133213004247</v>
      </c>
      <c r="I235" s="24">
        <v>0.22600000000000001</v>
      </c>
      <c r="J235" s="24">
        <v>9.6880000000000006</v>
      </c>
      <c r="K235" s="24">
        <v>18.685059778906187</v>
      </c>
      <c r="L235" s="24">
        <v>4.2999999999999997E-2</v>
      </c>
      <c r="M235" s="5"/>
      <c r="N235" s="1">
        <f t="shared" si="20"/>
        <v>98.048073100206636</v>
      </c>
      <c r="O235" s="7">
        <f t="shared" si="21"/>
        <v>0.7551639882988308</v>
      </c>
      <c r="P235" s="7">
        <f t="shared" si="22"/>
        <v>0.4803185761740808</v>
      </c>
      <c r="Q235" s="24">
        <v>0</v>
      </c>
      <c r="R235" s="24">
        <v>0.47804151731966027</v>
      </c>
      <c r="S235" s="24">
        <v>1.4744552334570447</v>
      </c>
      <c r="T235" s="24">
        <v>3.6148465959253251E-2</v>
      </c>
      <c r="U235" s="24">
        <v>5.6773916320208987E-3</v>
      </c>
      <c r="V235" s="24">
        <v>0.48246114221045744</v>
      </c>
      <c r="W235" s="24">
        <v>0.52199957645140027</v>
      </c>
      <c r="X235" s="24">
        <v>1.2166729701631976E-3</v>
      </c>
      <c r="AF235" s="24"/>
      <c r="AG235" s="24"/>
      <c r="AH235" s="24"/>
      <c r="AI235" s="24"/>
    </row>
    <row r="236" spans="2:35">
      <c r="B236" s="14" t="s">
        <v>810</v>
      </c>
      <c r="C236" s="1" t="s">
        <v>710</v>
      </c>
      <c r="D236" s="24" t="s">
        <v>774</v>
      </c>
      <c r="E236" s="24">
        <v>1.4999999999999999E-2</v>
      </c>
      <c r="F236" s="24">
        <v>11.832000000000001</v>
      </c>
      <c r="G236" s="24">
        <v>56.115000000000002</v>
      </c>
      <c r="H236" s="24">
        <v>1.3026842253346467</v>
      </c>
      <c r="I236" s="24">
        <v>0.21299999999999999</v>
      </c>
      <c r="J236" s="24">
        <v>9.6579999999999995</v>
      </c>
      <c r="K236" s="24">
        <v>18.569830389623501</v>
      </c>
      <c r="L236" s="24">
        <v>8.1000000000000003E-2</v>
      </c>
      <c r="M236" s="5"/>
      <c r="N236" s="1">
        <f t="shared" si="20"/>
        <v>97.786514614958151</v>
      </c>
      <c r="O236" s="7">
        <f t="shared" si="21"/>
        <v>0.76085496013979992</v>
      </c>
      <c r="P236" s="7">
        <f t="shared" si="22"/>
        <v>0.48108857788290527</v>
      </c>
      <c r="Q236" s="24">
        <v>5.0300211282049991E-4</v>
      </c>
      <c r="R236" s="24">
        <v>0.46761930692871634</v>
      </c>
      <c r="S236" s="24">
        <v>1.4877601866291614</v>
      </c>
      <c r="T236" s="24">
        <v>3.2871914747525821E-2</v>
      </c>
      <c r="U236" s="24">
        <v>5.3712937344770981E-3</v>
      </c>
      <c r="V236" s="24">
        <v>0.48280782125626814</v>
      </c>
      <c r="W236" s="24">
        <v>0.52076583119029085</v>
      </c>
      <c r="X236" s="24">
        <v>2.3006434007398087E-3</v>
      </c>
      <c r="AF236" s="24"/>
      <c r="AG236" s="24"/>
      <c r="AH236" s="24"/>
      <c r="AI236" s="24"/>
    </row>
    <row r="237" spans="2:35">
      <c r="B237" s="14" t="s">
        <v>810</v>
      </c>
      <c r="C237" s="1" t="s">
        <v>710</v>
      </c>
      <c r="D237" s="24" t="s">
        <v>775</v>
      </c>
      <c r="E237" s="24">
        <v>0</v>
      </c>
      <c r="F237" s="24">
        <v>11.773</v>
      </c>
      <c r="G237" s="24">
        <v>55.570999999999998</v>
      </c>
      <c r="H237" s="24">
        <v>1.8848550318754973</v>
      </c>
      <c r="I237" s="24">
        <v>0.17199999999999999</v>
      </c>
      <c r="J237" s="24">
        <v>9.6039999999999992</v>
      </c>
      <c r="K237" s="24">
        <v>18.464986687363069</v>
      </c>
      <c r="L237" s="24">
        <v>0.13500000000000001</v>
      </c>
      <c r="M237" s="5"/>
      <c r="N237" s="1">
        <f t="shared" si="20"/>
        <v>97.604841719238564</v>
      </c>
      <c r="O237" s="7">
        <f t="shared" si="21"/>
        <v>0.75999093217778368</v>
      </c>
      <c r="P237" s="7">
        <f t="shared" si="22"/>
        <v>0.4811023095557958</v>
      </c>
      <c r="Q237" s="24">
        <v>0</v>
      </c>
      <c r="R237" s="24">
        <v>0.46648594059388299</v>
      </c>
      <c r="S237" s="24">
        <v>1.4771320436208908</v>
      </c>
      <c r="T237" s="24">
        <v>4.7684907364405227E-2</v>
      </c>
      <c r="U237" s="24">
        <v>4.3485542104100662E-3</v>
      </c>
      <c r="V237" s="24">
        <v>0.48134491624277337</v>
      </c>
      <c r="W237" s="24">
        <v>0.51915935630416477</v>
      </c>
      <c r="X237" s="24">
        <v>3.8442816634730636E-3</v>
      </c>
      <c r="AF237" s="24"/>
      <c r="AG237" s="24"/>
      <c r="AH237" s="24"/>
      <c r="AI237" s="24"/>
    </row>
    <row r="238" spans="2:35">
      <c r="B238" s="14" t="s">
        <v>810</v>
      </c>
      <c r="C238" s="1" t="s">
        <v>710</v>
      </c>
      <c r="D238" s="24" t="s">
        <v>776</v>
      </c>
      <c r="E238" s="24">
        <v>0</v>
      </c>
      <c r="F238" s="24">
        <v>11.965999999999999</v>
      </c>
      <c r="G238" s="24">
        <v>56.301000000000002</v>
      </c>
      <c r="H238" s="24">
        <v>1.6561432602891384</v>
      </c>
      <c r="I238" s="24">
        <v>0.20799999999999999</v>
      </c>
      <c r="J238" s="24">
        <v>9.7050000000000001</v>
      </c>
      <c r="K238" s="24">
        <v>18.563784057880881</v>
      </c>
      <c r="L238" s="24">
        <v>0.29699999999999999</v>
      </c>
      <c r="M238" s="5"/>
      <c r="N238" s="1">
        <f t="shared" si="20"/>
        <v>98.696927318170012</v>
      </c>
      <c r="O238" s="7">
        <f t="shared" si="21"/>
        <v>0.75940497813357222</v>
      </c>
      <c r="P238" s="7">
        <f t="shared" si="22"/>
        <v>0.48238191948842063</v>
      </c>
      <c r="Q238" s="24">
        <v>0</v>
      </c>
      <c r="R238" s="24">
        <v>0.46872288084900315</v>
      </c>
      <c r="S238" s="24">
        <v>1.4794590774178895</v>
      </c>
      <c r="T238" s="24">
        <v>4.1420623519266897E-2</v>
      </c>
      <c r="U238" s="24">
        <v>5.1987091069205888E-3</v>
      </c>
      <c r="V238" s="24">
        <v>0.48085653027320491</v>
      </c>
      <c r="W238" s="24">
        <v>0.51598126742693806</v>
      </c>
      <c r="X238" s="24">
        <v>8.3609114067766301E-3</v>
      </c>
      <c r="AF238" s="24"/>
      <c r="AG238" s="24"/>
      <c r="AH238" s="24"/>
      <c r="AI238" s="24"/>
    </row>
    <row r="239" spans="2:35">
      <c r="B239" s="14" t="s">
        <v>810</v>
      </c>
      <c r="C239" s="1" t="s">
        <v>710</v>
      </c>
      <c r="D239" s="24" t="s">
        <v>777</v>
      </c>
      <c r="E239" s="24">
        <v>1.9E-2</v>
      </c>
      <c r="F239" s="24">
        <v>11.851000000000001</v>
      </c>
      <c r="G239" s="24">
        <v>56.207000000000001</v>
      </c>
      <c r="H239" s="24">
        <v>1.4064696715317271</v>
      </c>
      <c r="I239" s="24">
        <v>0.217</v>
      </c>
      <c r="J239" s="24">
        <v>9.5860000000000003</v>
      </c>
      <c r="K239" s="24">
        <v>18.892443102308853</v>
      </c>
      <c r="L239" s="24">
        <v>8.0000000000000002E-3</v>
      </c>
      <c r="M239" s="5"/>
      <c r="N239" s="1">
        <f t="shared" si="20"/>
        <v>98.186912773840575</v>
      </c>
      <c r="O239" s="7">
        <f t="shared" si="21"/>
        <v>0.76086107759157895</v>
      </c>
      <c r="P239" s="7">
        <f t="shared" si="22"/>
        <v>0.47492394514374586</v>
      </c>
      <c r="Q239" s="24">
        <v>6.351419796191462E-4</v>
      </c>
      <c r="R239" s="24">
        <v>0.4669043693807457</v>
      </c>
      <c r="S239" s="24">
        <v>1.485535512335072</v>
      </c>
      <c r="T239" s="24">
        <v>3.5379760330830123E-2</v>
      </c>
      <c r="U239" s="24">
        <v>5.4550369970569716E-3</v>
      </c>
      <c r="V239" s="24">
        <v>0.47770874056907203</v>
      </c>
      <c r="W239" s="24">
        <v>0.52815492550588927</v>
      </c>
      <c r="X239" s="24">
        <v>2.2651290171500754E-4</v>
      </c>
      <c r="AF239" s="24"/>
      <c r="AG239" s="24"/>
      <c r="AH239" s="24"/>
      <c r="AI239" s="24"/>
    </row>
    <row r="240" spans="2:35">
      <c r="B240" s="14" t="s">
        <v>810</v>
      </c>
      <c r="C240" s="1" t="s">
        <v>710</v>
      </c>
      <c r="D240" s="24" t="s">
        <v>778</v>
      </c>
      <c r="E240" s="24">
        <v>0</v>
      </c>
      <c r="F240" s="24">
        <v>11.894</v>
      </c>
      <c r="G240" s="24">
        <v>55.603999999999999</v>
      </c>
      <c r="H240" s="24">
        <v>1.8368520433092965</v>
      </c>
      <c r="I240" s="24">
        <v>0.24399999999999999</v>
      </c>
      <c r="J240" s="24">
        <v>9.4979999999999993</v>
      </c>
      <c r="K240" s="24">
        <v>18.901180305056638</v>
      </c>
      <c r="L240" s="24">
        <v>9.7000000000000003E-2</v>
      </c>
      <c r="M240" s="5"/>
      <c r="N240" s="1">
        <f t="shared" si="20"/>
        <v>98.075032348365937</v>
      </c>
      <c r="O240" s="7">
        <f t="shared" si="21"/>
        <v>0.75822967908965755</v>
      </c>
      <c r="P240" s="7">
        <f t="shared" si="22"/>
        <v>0.47250943667132617</v>
      </c>
      <c r="Q240" s="24">
        <v>0</v>
      </c>
      <c r="R240" s="24">
        <v>0.46937989058326091</v>
      </c>
      <c r="S240" s="24">
        <v>1.4720490193668756</v>
      </c>
      <c r="T240" s="24">
        <v>4.6283084644088035E-2</v>
      </c>
      <c r="U240" s="24">
        <v>6.1440027028883881E-3</v>
      </c>
      <c r="V240" s="24">
        <v>0.47411263940331116</v>
      </c>
      <c r="W240" s="24">
        <v>0.52928031448831703</v>
      </c>
      <c r="X240" s="24">
        <v>2.7510488112585979E-3</v>
      </c>
      <c r="AF240" s="24"/>
      <c r="AG240" s="24"/>
      <c r="AH240" s="24"/>
      <c r="AI240" s="24"/>
    </row>
    <row r="241" spans="2:35">
      <c r="B241" s="14" t="s">
        <v>810</v>
      </c>
      <c r="C241" s="1" t="s">
        <v>710</v>
      </c>
      <c r="D241" s="24" t="s">
        <v>779</v>
      </c>
      <c r="E241" s="24">
        <v>0</v>
      </c>
      <c r="F241" s="24">
        <v>11.67</v>
      </c>
      <c r="G241" s="24">
        <v>56.128999999999998</v>
      </c>
      <c r="H241" s="24">
        <v>1.7746548329031739</v>
      </c>
      <c r="I241" s="24">
        <v>0.2</v>
      </c>
      <c r="J241" s="24">
        <v>9.5790000000000006</v>
      </c>
      <c r="K241" s="24">
        <v>18.830146039860502</v>
      </c>
      <c r="L241" s="24">
        <v>8.0000000000000002E-3</v>
      </c>
      <c r="M241" s="5"/>
      <c r="N241" s="1">
        <f t="shared" si="20"/>
        <v>98.19080087276366</v>
      </c>
      <c r="O241" s="7">
        <f t="shared" si="21"/>
        <v>0.76339947010141251</v>
      </c>
      <c r="P241" s="7">
        <f t="shared" si="22"/>
        <v>0.47556547101310254</v>
      </c>
      <c r="Q241" s="24">
        <v>0</v>
      </c>
      <c r="R241" s="24">
        <v>0.46024644464561643</v>
      </c>
      <c r="S241" s="24">
        <v>1.4850004440358624</v>
      </c>
      <c r="T241" s="24">
        <v>4.4687396910550348E-2</v>
      </c>
      <c r="U241" s="24">
        <v>5.0328572039855992E-3</v>
      </c>
      <c r="V241" s="24">
        <v>0.47785109156265299</v>
      </c>
      <c r="W241" s="24">
        <v>0.5269550196646432</v>
      </c>
      <c r="X241" s="24">
        <v>2.2674597668919614E-4</v>
      </c>
      <c r="AF241" s="24"/>
      <c r="AG241" s="24"/>
      <c r="AH241" s="24"/>
      <c r="AI241" s="24"/>
    </row>
    <row r="242" spans="2:35">
      <c r="B242" s="14" t="s">
        <v>810</v>
      </c>
      <c r="C242" s="1" t="s">
        <v>710</v>
      </c>
      <c r="D242" s="24" t="s">
        <v>780</v>
      </c>
      <c r="E242" s="24">
        <v>0.03</v>
      </c>
      <c r="F242" s="24">
        <v>11.477</v>
      </c>
      <c r="G242" s="24">
        <v>55.670999999999999</v>
      </c>
      <c r="H242" s="24">
        <v>2.2470004274779973</v>
      </c>
      <c r="I242" s="24">
        <v>0.222</v>
      </c>
      <c r="J242" s="24">
        <v>9.4909999999999997</v>
      </c>
      <c r="K242" s="24">
        <v>18.862124272660093</v>
      </c>
      <c r="L242" s="24">
        <v>0.10299999999999999</v>
      </c>
      <c r="M242" s="5"/>
      <c r="N242" s="1">
        <f t="shared" si="20"/>
        <v>98.103124700138082</v>
      </c>
      <c r="O242" s="7">
        <f t="shared" si="21"/>
        <v>0.76492828034066473</v>
      </c>
      <c r="P242" s="7">
        <f t="shared" si="22"/>
        <v>0.4728412418683608</v>
      </c>
      <c r="Q242" s="24">
        <v>1.0062623427138956E-3</v>
      </c>
      <c r="R242" s="24">
        <v>0.45370552718687618</v>
      </c>
      <c r="S242" s="24">
        <v>1.4763672516415767</v>
      </c>
      <c r="T242" s="24">
        <v>5.6715324111575427E-2</v>
      </c>
      <c r="U242" s="24">
        <v>5.5996861872719163E-3</v>
      </c>
      <c r="V242" s="24">
        <v>0.47458115030267822</v>
      </c>
      <c r="W242" s="24">
        <v>0.52909853810064822</v>
      </c>
      <c r="X242" s="24">
        <v>2.9262601266597608E-3</v>
      </c>
      <c r="AF242" s="24"/>
      <c r="AG242" s="24"/>
      <c r="AH242" s="24"/>
      <c r="AI242" s="24"/>
    </row>
    <row r="243" spans="2:35">
      <c r="B243" s="14" t="s">
        <v>810</v>
      </c>
      <c r="C243" s="1" t="s">
        <v>710</v>
      </c>
      <c r="D243" s="24" t="s">
        <v>781</v>
      </c>
      <c r="E243" s="24">
        <v>7.0000000000000001E-3</v>
      </c>
      <c r="F243" s="24">
        <v>11.371</v>
      </c>
      <c r="G243" s="24">
        <v>55.951999999999998</v>
      </c>
      <c r="H243" s="24">
        <v>2.1949770819824126</v>
      </c>
      <c r="I243" s="24">
        <v>0.219</v>
      </c>
      <c r="J243" s="24">
        <v>9.5060000000000002</v>
      </c>
      <c r="K243" s="24">
        <v>18.747935451788614</v>
      </c>
      <c r="L243" s="24">
        <v>0.16400000000000001</v>
      </c>
      <c r="M243" s="5"/>
      <c r="N243" s="1">
        <f t="shared" si="20"/>
        <v>98.16191253377103</v>
      </c>
      <c r="O243" s="7">
        <f t="shared" si="21"/>
        <v>0.76749228391962843</v>
      </c>
      <c r="P243" s="7">
        <f t="shared" si="22"/>
        <v>0.47474885140181189</v>
      </c>
      <c r="Q243" s="24">
        <v>2.3476470256809861E-4</v>
      </c>
      <c r="R243" s="24">
        <v>0.44945802849110844</v>
      </c>
      <c r="S243" s="24">
        <v>1.4836306279547837</v>
      </c>
      <c r="T243" s="24">
        <v>5.5395188927873207E-2</v>
      </c>
      <c r="U243" s="24">
        <v>5.5233126105491605E-3</v>
      </c>
      <c r="V243" s="24">
        <v>0.47527078154096941</v>
      </c>
      <c r="W243" s="24">
        <v>0.52582860003229059</v>
      </c>
      <c r="X243" s="24">
        <v>4.6586957398576266E-3</v>
      </c>
      <c r="AF243" s="24"/>
      <c r="AG243" s="24"/>
      <c r="AH243" s="24"/>
      <c r="AI243" s="24"/>
    </row>
    <row r="244" spans="2:35">
      <c r="B244" s="14" t="s">
        <v>811</v>
      </c>
      <c r="C244" s="1" t="s">
        <v>710</v>
      </c>
      <c r="D244" s="2" t="s">
        <v>782</v>
      </c>
      <c r="E244" s="24">
        <v>5.5E-2</v>
      </c>
      <c r="F244" s="24">
        <v>17.920000000000002</v>
      </c>
      <c r="G244" s="24">
        <v>52.98</v>
      </c>
      <c r="H244" s="24">
        <v>2.9287895108530977</v>
      </c>
      <c r="I244" s="24">
        <v>0.21479999999999999</v>
      </c>
      <c r="J244" s="24">
        <v>14.37</v>
      </c>
      <c r="K244" s="24">
        <v>13.884642947964196</v>
      </c>
      <c r="L244" s="24">
        <v>6.0000000000000001E-3</v>
      </c>
      <c r="M244" s="5"/>
      <c r="N244" s="1">
        <f t="shared" si="20"/>
        <v>102.35923245881729</v>
      </c>
      <c r="O244" s="7">
        <f t="shared" ref="O244:O253" si="23">S244/(S244+R244)</f>
        <v>0.66480340715217057</v>
      </c>
      <c r="P244" s="7">
        <f t="shared" ref="P244:P253" si="24">V244/(V244+W244)</f>
        <v>0.64849472637767325</v>
      </c>
      <c r="Q244" s="24">
        <v>1.6756861009221235E-3</v>
      </c>
      <c r="R244" s="24">
        <v>0.64346318737107122</v>
      </c>
      <c r="S244" s="24">
        <v>1.2761959055338108</v>
      </c>
      <c r="T244" s="24">
        <v>6.7146817861068797E-2</v>
      </c>
      <c r="U244" s="24">
        <v>4.9213585161030594E-3</v>
      </c>
      <c r="V244" s="24">
        <v>0.65267246584245564</v>
      </c>
      <c r="W244" s="24">
        <v>0.35376974454854965</v>
      </c>
      <c r="X244" s="24">
        <v>1.5483422601843592E-4</v>
      </c>
      <c r="Y244" s="1"/>
      <c r="AF244" s="24"/>
      <c r="AG244" s="24"/>
      <c r="AH244" s="24"/>
      <c r="AI244" s="24"/>
    </row>
    <row r="245" spans="2:35">
      <c r="B245" s="14" t="s">
        <v>811</v>
      </c>
      <c r="C245" s="1" t="s">
        <v>710</v>
      </c>
      <c r="D245" s="2" t="s">
        <v>783</v>
      </c>
      <c r="E245" s="24">
        <v>1.7999999999999999E-2</v>
      </c>
      <c r="F245" s="24">
        <v>17.47</v>
      </c>
      <c r="G245" s="24">
        <v>53.49</v>
      </c>
      <c r="H245" s="24">
        <v>2.9851837846167881</v>
      </c>
      <c r="I245" s="24">
        <v>0.19600000000000001</v>
      </c>
      <c r="J245" s="24">
        <v>14.68</v>
      </c>
      <c r="K245" s="24">
        <v>13.063898759449847</v>
      </c>
      <c r="L245" s="24">
        <v>0.1</v>
      </c>
      <c r="M245" s="5"/>
      <c r="N245" s="1">
        <f t="shared" si="20"/>
        <v>102.00308254406664</v>
      </c>
      <c r="O245" s="7">
        <f t="shared" si="23"/>
        <v>0.67256004185175633</v>
      </c>
      <c r="P245" s="7">
        <f t="shared" si="24"/>
        <v>0.66701237678647241</v>
      </c>
      <c r="Q245" s="24">
        <v>5.4997281699078549E-4</v>
      </c>
      <c r="R245" s="24">
        <v>0.6290966131530551</v>
      </c>
      <c r="S245" s="24">
        <v>1.292161307568523</v>
      </c>
      <c r="T245" s="24">
        <v>6.8635229607121317E-2</v>
      </c>
      <c r="U245" s="24">
        <v>4.5034520186593083E-3</v>
      </c>
      <c r="V245" s="24">
        <v>0.66865688467134221</v>
      </c>
      <c r="W245" s="24">
        <v>0.333808598642165</v>
      </c>
      <c r="X245" s="24">
        <v>2.5879415221432686E-3</v>
      </c>
      <c r="Y245" s="1"/>
      <c r="AF245" s="24"/>
      <c r="AG245" s="24"/>
      <c r="AH245" s="24"/>
      <c r="AI245" s="24"/>
    </row>
    <row r="246" spans="2:35">
      <c r="B246" s="14" t="s">
        <v>811</v>
      </c>
      <c r="C246" s="1" t="s">
        <v>710</v>
      </c>
      <c r="D246" s="2" t="s">
        <v>784</v>
      </c>
      <c r="E246" s="24">
        <v>7.0000000000000001E-3</v>
      </c>
      <c r="F246" s="24">
        <v>17.440000000000001</v>
      </c>
      <c r="G246" s="24">
        <v>53.82</v>
      </c>
      <c r="H246" s="24">
        <v>2.2910564454202582</v>
      </c>
      <c r="I246" s="24">
        <v>0.16400000000000001</v>
      </c>
      <c r="J246" s="24">
        <v>14.36</v>
      </c>
      <c r="K246" s="24">
        <v>13.408482182595741</v>
      </c>
      <c r="L246" s="24">
        <v>6.5000000000000002E-2</v>
      </c>
      <c r="M246" s="5"/>
      <c r="N246" s="1">
        <f t="shared" si="20"/>
        <v>101.555538628016</v>
      </c>
      <c r="O246" s="7">
        <f t="shared" si="23"/>
        <v>0.67429064669754313</v>
      </c>
      <c r="P246" s="7">
        <f t="shared" si="24"/>
        <v>0.65625039613952241</v>
      </c>
      <c r="Q246" s="24">
        <v>2.1508391956977921E-4</v>
      </c>
      <c r="R246" s="24">
        <v>0.63155634905355984</v>
      </c>
      <c r="S246" s="24">
        <v>1.307461805169019</v>
      </c>
      <c r="T246" s="24">
        <v>5.2972807285579293E-2</v>
      </c>
      <c r="U246" s="24">
        <v>3.7894353263511621E-3</v>
      </c>
      <c r="V246" s="24">
        <v>0.65776822137104163</v>
      </c>
      <c r="W246" s="24">
        <v>0.34454465377607901</v>
      </c>
      <c r="X246" s="24">
        <v>1.69164409879983E-3</v>
      </c>
      <c r="Y246" s="24"/>
      <c r="Z246" s="24"/>
      <c r="AA246" s="24"/>
      <c r="AB246" s="24"/>
      <c r="AC246" s="24"/>
      <c r="AD246" s="24"/>
      <c r="AF246" s="24"/>
      <c r="AG246" s="24"/>
      <c r="AH246" s="24"/>
      <c r="AI246" s="24"/>
    </row>
    <row r="247" spans="2:35">
      <c r="B247" s="14" t="s">
        <v>811</v>
      </c>
      <c r="C247" s="1" t="s">
        <v>710</v>
      </c>
      <c r="D247" s="2" t="s">
        <v>785</v>
      </c>
      <c r="E247" s="24">
        <v>0</v>
      </c>
      <c r="F247" s="24">
        <v>17.48</v>
      </c>
      <c r="G247" s="24">
        <v>54.35</v>
      </c>
      <c r="H247" s="24">
        <v>2.3208774174294038</v>
      </c>
      <c r="I247" s="24">
        <v>0.1764</v>
      </c>
      <c r="J247" s="24">
        <v>14.62</v>
      </c>
      <c r="K247" s="24">
        <v>13.301648943610271</v>
      </c>
      <c r="L247" s="24">
        <v>6.7999999999999996E-3</v>
      </c>
      <c r="M247" s="5"/>
      <c r="N247" s="1">
        <f t="shared" si="20"/>
        <v>102.25572636103968</v>
      </c>
      <c r="O247" s="7">
        <f t="shared" si="23"/>
        <v>0.67593752495034298</v>
      </c>
      <c r="P247" s="7">
        <f t="shared" si="24"/>
        <v>0.66207890267658298</v>
      </c>
      <c r="Q247" s="24">
        <v>0</v>
      </c>
      <c r="R247" s="24">
        <v>0.62824394172242592</v>
      </c>
      <c r="S247" s="24">
        <v>1.3104067509446544</v>
      </c>
      <c r="T247" s="24">
        <v>5.3258711918918067E-2</v>
      </c>
      <c r="U247" s="24">
        <v>4.0452977070007294E-3</v>
      </c>
      <c r="V247" s="24">
        <v>0.66464092076720283</v>
      </c>
      <c r="W247" s="24">
        <v>0.3392287359765212</v>
      </c>
      <c r="X247" s="24">
        <v>1.7564096327688886E-4</v>
      </c>
      <c r="Y247" s="1"/>
      <c r="AF247" s="24"/>
      <c r="AG247" s="24"/>
      <c r="AH247" s="24"/>
      <c r="AI247" s="24"/>
    </row>
    <row r="248" spans="2:35">
      <c r="B248" s="14" t="s">
        <v>811</v>
      </c>
      <c r="C248" s="1" t="s">
        <v>710</v>
      </c>
      <c r="D248" s="2" t="s">
        <v>786</v>
      </c>
      <c r="E248" s="24">
        <v>4.3299999999999998E-2</v>
      </c>
      <c r="F248" s="24">
        <v>17.739999999999998</v>
      </c>
      <c r="G248" s="24">
        <v>53.58</v>
      </c>
      <c r="H248" s="24">
        <v>2.2560984729278695</v>
      </c>
      <c r="I248" s="24">
        <v>0.1704</v>
      </c>
      <c r="J248" s="24">
        <v>14.43</v>
      </c>
      <c r="K248" s="24">
        <v>13.479937751181774</v>
      </c>
      <c r="L248" s="24">
        <v>4.9500000000000002E-2</v>
      </c>
      <c r="M248" s="5"/>
      <c r="N248" s="1">
        <f t="shared" si="20"/>
        <v>101.74923622410964</v>
      </c>
      <c r="O248" s="7">
        <f t="shared" si="23"/>
        <v>0.66954568389638003</v>
      </c>
      <c r="P248" s="7">
        <f t="shared" si="24"/>
        <v>0.65614838510987128</v>
      </c>
      <c r="Q248" s="24">
        <v>1.3259713554474525E-3</v>
      </c>
      <c r="R248" s="24">
        <v>0.64025884088940244</v>
      </c>
      <c r="S248" s="24">
        <v>1.2972520636092326</v>
      </c>
      <c r="T248" s="24">
        <v>5.1989015690720564E-2</v>
      </c>
      <c r="U248" s="24">
        <v>3.924068549874881E-3</v>
      </c>
      <c r="V248" s="24">
        <v>0.65875074979393378</v>
      </c>
      <c r="W248" s="24">
        <v>0.34521537241732003</v>
      </c>
      <c r="X248" s="24">
        <v>1.2839176940678204E-3</v>
      </c>
      <c r="Y248" s="1"/>
    </row>
    <row r="249" spans="2:35">
      <c r="B249" s="14" t="s">
        <v>811</v>
      </c>
      <c r="C249" s="1" t="s">
        <v>710</v>
      </c>
      <c r="D249" s="2" t="s">
        <v>787</v>
      </c>
      <c r="E249" s="24">
        <v>5.9700000000000003E-2</v>
      </c>
      <c r="F249" s="24">
        <v>17.73</v>
      </c>
      <c r="G249" s="24">
        <v>53.78</v>
      </c>
      <c r="H249" s="24">
        <v>2.217074968366294</v>
      </c>
      <c r="I249" s="24">
        <v>0.22389999999999999</v>
      </c>
      <c r="J249" s="24">
        <v>14.34</v>
      </c>
      <c r="K249" s="24">
        <v>13.775051530290995</v>
      </c>
      <c r="L249" s="24">
        <v>0.1193</v>
      </c>
      <c r="M249" s="5"/>
      <c r="N249" s="1">
        <f t="shared" si="20"/>
        <v>102.24502649865728</v>
      </c>
      <c r="O249" s="7">
        <f t="shared" si="23"/>
        <v>0.67049409457913278</v>
      </c>
      <c r="P249" s="7">
        <f t="shared" si="24"/>
        <v>0.64982352902857055</v>
      </c>
      <c r="Q249" s="24">
        <v>1.8217645435333375E-3</v>
      </c>
      <c r="R249" s="24">
        <v>0.63765001232613827</v>
      </c>
      <c r="S249" s="24">
        <v>1.2975201980884172</v>
      </c>
      <c r="T249" s="24">
        <v>5.0910292276055813E-2</v>
      </c>
      <c r="U249" s="24">
        <v>5.1379841111611297E-3</v>
      </c>
      <c r="V249" s="24">
        <v>0.65234240594307968</v>
      </c>
      <c r="W249" s="24">
        <v>0.35153384168721874</v>
      </c>
      <c r="X249" s="24">
        <v>3.0835010243958501E-3</v>
      </c>
      <c r="Y249" s="1"/>
    </row>
    <row r="250" spans="2:35">
      <c r="B250" s="14" t="s">
        <v>811</v>
      </c>
      <c r="C250" s="1" t="s">
        <v>710</v>
      </c>
      <c r="D250" s="2" t="s">
        <v>788</v>
      </c>
      <c r="E250" s="24">
        <v>3.6400000000000002E-2</v>
      </c>
      <c r="F250" s="24">
        <v>17.62</v>
      </c>
      <c r="G250" s="24">
        <v>54.14</v>
      </c>
      <c r="H250" s="24">
        <v>2.0252397036754415</v>
      </c>
      <c r="I250" s="24">
        <v>0.2019</v>
      </c>
      <c r="J250" s="24">
        <v>14.12</v>
      </c>
      <c r="K250" s="24">
        <v>14.147667013841037</v>
      </c>
      <c r="L250" s="24">
        <v>5.0799999999999998E-2</v>
      </c>
      <c r="M250" s="5"/>
      <c r="N250" s="1">
        <f t="shared" si="20"/>
        <v>102.34200671751647</v>
      </c>
      <c r="O250" s="7">
        <f t="shared" si="23"/>
        <v>0.67333674994563919</v>
      </c>
      <c r="P250" s="7">
        <f t="shared" si="24"/>
        <v>0.64017237061775711</v>
      </c>
      <c r="Q250" s="24">
        <v>1.1119292294991098E-3</v>
      </c>
      <c r="R250" s="24">
        <v>0.63436233622826588</v>
      </c>
      <c r="S250" s="24">
        <v>1.307583493682813</v>
      </c>
      <c r="T250" s="24">
        <v>4.6554267055331167E-2</v>
      </c>
      <c r="U250" s="24">
        <v>4.6380222872958541E-3</v>
      </c>
      <c r="V250" s="24">
        <v>0.64301189267284908</v>
      </c>
      <c r="W250" s="24">
        <v>0.36142366591327341</v>
      </c>
      <c r="X250" s="24">
        <v>1.3143929306726554E-3</v>
      </c>
      <c r="Y250" s="1"/>
    </row>
    <row r="251" spans="2:35">
      <c r="B251" s="14" t="s">
        <v>811</v>
      </c>
      <c r="C251" s="1" t="s">
        <v>710</v>
      </c>
      <c r="D251" s="2" t="s">
        <v>789</v>
      </c>
      <c r="E251" s="24">
        <v>4.3400000000000001E-2</v>
      </c>
      <c r="F251" s="24">
        <v>17.47</v>
      </c>
      <c r="G251" s="24">
        <v>53.5</v>
      </c>
      <c r="H251" s="24">
        <v>2.7180399011360676</v>
      </c>
      <c r="I251" s="24">
        <v>0.18390000000000001</v>
      </c>
      <c r="J251" s="24">
        <v>14.79</v>
      </c>
      <c r="K251" s="24">
        <v>12.834277767442838</v>
      </c>
      <c r="L251" s="24">
        <v>5.7599999999999998E-2</v>
      </c>
      <c r="M251" s="5"/>
      <c r="N251" s="1">
        <f t="shared" si="20"/>
        <v>101.59721766857889</v>
      </c>
      <c r="O251" s="7">
        <f t="shared" si="23"/>
        <v>0.67260120755479413</v>
      </c>
      <c r="P251" s="7">
        <f t="shared" si="24"/>
        <v>0.67258534775165923</v>
      </c>
      <c r="Q251" s="24">
        <v>1.3293053483395543E-3</v>
      </c>
      <c r="R251" s="24">
        <v>0.63064310269348078</v>
      </c>
      <c r="S251" s="24">
        <v>1.2955799538531512</v>
      </c>
      <c r="T251" s="24">
        <v>6.2646692670774051E-2</v>
      </c>
      <c r="U251" s="24">
        <v>4.2358200429573707E-3</v>
      </c>
      <c r="V251" s="24">
        <v>0.6753233126534457</v>
      </c>
      <c r="W251" s="24">
        <v>0.32874749398981384</v>
      </c>
      <c r="X251" s="24">
        <v>1.4943187480374969E-3</v>
      </c>
      <c r="Y251" s="1"/>
    </row>
    <row r="252" spans="2:35">
      <c r="B252" s="14" t="s">
        <v>811</v>
      </c>
      <c r="C252" s="1" t="s">
        <v>710</v>
      </c>
      <c r="D252" s="2" t="s">
        <v>790</v>
      </c>
      <c r="E252" s="24">
        <v>2.7300000000000001E-2</v>
      </c>
      <c r="F252" s="24">
        <v>17.649999999999999</v>
      </c>
      <c r="G252" s="24">
        <v>54.25</v>
      </c>
      <c r="H252" s="24">
        <v>2.2187737049330494</v>
      </c>
      <c r="I252" s="24">
        <v>0.21299999999999999</v>
      </c>
      <c r="J252" s="24">
        <v>14.64</v>
      </c>
      <c r="K252" s="24">
        <v>13.323522988422704</v>
      </c>
      <c r="L252" s="24">
        <v>0.1057</v>
      </c>
      <c r="M252" s="5"/>
      <c r="N252" s="1">
        <f t="shared" si="20"/>
        <v>102.42829669335576</v>
      </c>
      <c r="O252" s="7">
        <f t="shared" si="23"/>
        <v>0.67340901081853943</v>
      </c>
      <c r="P252" s="7">
        <f t="shared" si="24"/>
        <v>0.66201713772232673</v>
      </c>
      <c r="Q252" s="24">
        <v>8.3056669617908045E-4</v>
      </c>
      <c r="R252" s="24">
        <v>0.63286677806545633</v>
      </c>
      <c r="S252" s="24">
        <v>1.3049294227777422</v>
      </c>
      <c r="T252" s="24">
        <v>5.0796311030733676E-2</v>
      </c>
      <c r="U252" s="24">
        <v>4.8731773668546797E-3</v>
      </c>
      <c r="V252" s="24">
        <v>0.66398992265283074</v>
      </c>
      <c r="W252" s="24">
        <v>0.33899003786192494</v>
      </c>
      <c r="X252" s="24">
        <v>2.7237835482784066E-3</v>
      </c>
      <c r="Y252" s="1"/>
    </row>
    <row r="253" spans="2:35">
      <c r="B253" s="14" t="s">
        <v>811</v>
      </c>
      <c r="C253" s="1" t="s">
        <v>710</v>
      </c>
      <c r="D253" s="2" t="s">
        <v>791</v>
      </c>
      <c r="E253" s="24">
        <v>5.0500000000000003E-2</v>
      </c>
      <c r="F253" s="24">
        <v>17.559999999999999</v>
      </c>
      <c r="G253" s="24">
        <v>54.16</v>
      </c>
      <c r="H253" s="24">
        <v>2.3741957755117289</v>
      </c>
      <c r="I253" s="24">
        <v>0.2545</v>
      </c>
      <c r="J253" s="24">
        <v>14.83</v>
      </c>
      <c r="K253" s="24">
        <v>13.08367249789625</v>
      </c>
      <c r="L253" s="24">
        <v>0.10100000000000001</v>
      </c>
      <c r="M253" s="5"/>
      <c r="N253" s="1">
        <f t="shared" si="20"/>
        <v>102.41386827340796</v>
      </c>
      <c r="O253" s="7">
        <f t="shared" si="23"/>
        <v>0.67416771482663107</v>
      </c>
      <c r="P253" s="7">
        <f t="shared" si="24"/>
        <v>0.6689316283640816</v>
      </c>
      <c r="Q253" s="24">
        <v>1.535262580558932E-3</v>
      </c>
      <c r="R253" s="24">
        <v>0.62917509153969697</v>
      </c>
      <c r="S253" s="24">
        <v>1.301803268093773</v>
      </c>
      <c r="T253" s="24">
        <v>5.4314415738071276E-2</v>
      </c>
      <c r="U253" s="24">
        <v>5.8183497336705458E-3</v>
      </c>
      <c r="V253" s="24">
        <v>0.6721109691222138</v>
      </c>
      <c r="W253" s="24">
        <v>0.33264189443412234</v>
      </c>
      <c r="X253" s="24">
        <v>2.600748757892932E-3</v>
      </c>
      <c r="Y253" s="1"/>
    </row>
    <row r="254" spans="2:35">
      <c r="B254" s="14" t="s">
        <v>811</v>
      </c>
      <c r="C254" s="1" t="s">
        <v>710</v>
      </c>
      <c r="D254" s="24" t="s">
        <v>792</v>
      </c>
      <c r="E254" s="24">
        <v>3.1600000000000003E-2</v>
      </c>
      <c r="F254" s="24">
        <v>16.93</v>
      </c>
      <c r="G254" s="24">
        <v>53.12</v>
      </c>
      <c r="H254" s="24">
        <v>2.3108402724641137</v>
      </c>
      <c r="I254" s="24">
        <v>0.1792</v>
      </c>
      <c r="J254" s="24">
        <v>14.94</v>
      </c>
      <c r="K254" s="24">
        <v>11.810680477173392</v>
      </c>
      <c r="L254" s="24">
        <v>3.4099999999999998E-2</v>
      </c>
      <c r="M254" s="5"/>
      <c r="N254" s="1">
        <f t="shared" si="20"/>
        <v>99.356420749637493</v>
      </c>
      <c r="O254" s="7">
        <f t="shared" ref="O254:O265" si="25">S254/(S254+R254)</f>
        <v>0.6779230726066261</v>
      </c>
      <c r="P254" s="7">
        <f t="shared" ref="P254:P265" si="26">V254/(V254+W254)</f>
        <v>0.69277136093050107</v>
      </c>
      <c r="Q254" s="24">
        <v>9.8714052664946087E-4</v>
      </c>
      <c r="R254" s="24">
        <v>0.62331069711346077</v>
      </c>
      <c r="S254" s="24">
        <v>1.3119744602494883</v>
      </c>
      <c r="T254" s="24">
        <v>5.4321171149686265E-2</v>
      </c>
      <c r="U254" s="24">
        <v>4.2096952170323255E-3</v>
      </c>
      <c r="V254" s="24">
        <v>0.69574651956187905</v>
      </c>
      <c r="W254" s="24">
        <v>0.30854805553051773</v>
      </c>
      <c r="X254" s="24">
        <v>9.0226065128671271E-4</v>
      </c>
      <c r="Y254" s="1"/>
    </row>
    <row r="255" spans="2:35">
      <c r="B255" s="14" t="s">
        <v>811</v>
      </c>
      <c r="C255" s="1" t="s">
        <v>710</v>
      </c>
      <c r="D255" s="24" t="s">
        <v>793</v>
      </c>
      <c r="E255" s="24">
        <v>1.7399999999999999E-2</v>
      </c>
      <c r="F255" s="24">
        <v>17</v>
      </c>
      <c r="G255" s="24">
        <v>53.59</v>
      </c>
      <c r="H255" s="24">
        <v>2.3987817092491195</v>
      </c>
      <c r="I255" s="24">
        <v>0.22120000000000001</v>
      </c>
      <c r="J255" s="24">
        <v>14.77</v>
      </c>
      <c r="K255" s="24">
        <v>12.481549803992978</v>
      </c>
      <c r="L255" s="24">
        <v>1.9099999999999999E-2</v>
      </c>
      <c r="M255" s="5"/>
      <c r="N255" s="1">
        <f t="shared" ref="N255:N265" si="27">SUM(E255:M255)</f>
        <v>100.49803151324208</v>
      </c>
      <c r="O255" s="7">
        <f t="shared" si="25"/>
        <v>0.67894468457399404</v>
      </c>
      <c r="P255" s="7">
        <f t="shared" si="26"/>
        <v>0.67839735439659665</v>
      </c>
      <c r="Q255" s="24">
        <v>5.3888030409527093E-4</v>
      </c>
      <c r="R255" s="24">
        <v>0.62050845898411389</v>
      </c>
      <c r="S255" s="24">
        <v>1.3122066501264944</v>
      </c>
      <c r="T255" s="24">
        <v>5.5903768967064948E-2</v>
      </c>
      <c r="U255" s="24">
        <v>5.1516806570683681E-3</v>
      </c>
      <c r="V255" s="24">
        <v>0.68191791969369053</v>
      </c>
      <c r="W255" s="24">
        <v>0.32327161306948671</v>
      </c>
      <c r="X255" s="24">
        <v>5.0102819798574351E-4</v>
      </c>
      <c r="Y255" s="1"/>
    </row>
    <row r="256" spans="2:35">
      <c r="B256" s="14" t="s">
        <v>811</v>
      </c>
      <c r="C256" s="1" t="s">
        <v>710</v>
      </c>
      <c r="D256" s="24" t="s">
        <v>794</v>
      </c>
      <c r="E256" s="24">
        <v>3.27E-2</v>
      </c>
      <c r="F256" s="24">
        <v>16.18</v>
      </c>
      <c r="G256" s="24">
        <v>54.57</v>
      </c>
      <c r="H256" s="24">
        <v>2.0204105187064307</v>
      </c>
      <c r="I256" s="24">
        <v>0.18210000000000001</v>
      </c>
      <c r="J256" s="24">
        <v>14.37</v>
      </c>
      <c r="K256" s="24">
        <v>12.832012367652398</v>
      </c>
      <c r="L256" s="24">
        <v>6.2600000000000003E-2</v>
      </c>
      <c r="M256" s="5"/>
      <c r="N256" s="1">
        <f t="shared" si="27"/>
        <v>100.24982288635884</v>
      </c>
      <c r="O256" s="7">
        <f t="shared" si="25"/>
        <v>0.69348979149556222</v>
      </c>
      <c r="P256" s="7">
        <f t="shared" si="26"/>
        <v>0.66624928447318821</v>
      </c>
      <c r="Q256" s="24">
        <v>1.0206978522014805E-3</v>
      </c>
      <c r="R256" s="24">
        <v>0.59522845998745399</v>
      </c>
      <c r="S256" s="24">
        <v>1.3467246739449059</v>
      </c>
      <c r="T256" s="24">
        <v>4.7456572294256816E-2</v>
      </c>
      <c r="U256" s="24">
        <v>4.2744490344901959E-3</v>
      </c>
      <c r="V256" s="24">
        <v>0.66867450047644494</v>
      </c>
      <c r="W256" s="24">
        <v>0.33496560249968715</v>
      </c>
      <c r="X256" s="24">
        <v>1.6550439105596051E-3</v>
      </c>
      <c r="Y256" s="24"/>
      <c r="Z256" s="24"/>
      <c r="AA256" s="24"/>
      <c r="AB256" s="24"/>
      <c r="AC256" s="24"/>
      <c r="AD256" s="24"/>
    </row>
    <row r="257" spans="2:31">
      <c r="B257" s="14" t="s">
        <v>811</v>
      </c>
      <c r="C257" s="1" t="s">
        <v>710</v>
      </c>
      <c r="D257" s="24" t="s">
        <v>795</v>
      </c>
      <c r="E257" s="24">
        <v>3.2000000000000001E-2</v>
      </c>
      <c r="F257" s="24">
        <v>16.829999999999998</v>
      </c>
      <c r="G257" s="24">
        <v>54.06</v>
      </c>
      <c r="H257" s="24">
        <v>2.0189724670094402</v>
      </c>
      <c r="I257" s="24">
        <v>0.26910000000000001</v>
      </c>
      <c r="J257" s="24">
        <v>14.66</v>
      </c>
      <c r="K257" s="24">
        <v>12.683306342404364</v>
      </c>
      <c r="L257" s="24">
        <v>6.54E-2</v>
      </c>
      <c r="M257" s="5"/>
      <c r="N257" s="1">
        <f t="shared" si="27"/>
        <v>100.61877880941378</v>
      </c>
      <c r="O257" s="7">
        <f t="shared" si="25"/>
        <v>0.68302501412152672</v>
      </c>
      <c r="P257" s="7">
        <f t="shared" si="26"/>
        <v>0.67324659297042633</v>
      </c>
      <c r="Q257" s="24">
        <v>9.9124875535673757E-4</v>
      </c>
      <c r="R257" s="24">
        <v>0.61443014578954769</v>
      </c>
      <c r="S257" s="24">
        <v>1.3239882568067927</v>
      </c>
      <c r="T257" s="24">
        <v>4.7061999045634018E-2</v>
      </c>
      <c r="U257" s="24">
        <v>6.2685504236560377E-3</v>
      </c>
      <c r="V257" s="24">
        <v>0.67697899305899978</v>
      </c>
      <c r="W257" s="24">
        <v>0.32856488956520447</v>
      </c>
      <c r="X257" s="24">
        <v>1.7159165548087316E-3</v>
      </c>
      <c r="Y257" s="1"/>
    </row>
    <row r="258" spans="2:31">
      <c r="B258" s="14" t="s">
        <v>811</v>
      </c>
      <c r="C258" s="1" t="s">
        <v>710</v>
      </c>
      <c r="D258" s="24" t="s">
        <v>796</v>
      </c>
      <c r="E258" s="24">
        <v>2.3099999999999999E-2</v>
      </c>
      <c r="F258" s="24">
        <v>16.89</v>
      </c>
      <c r="G258" s="24">
        <v>54.02</v>
      </c>
      <c r="H258" s="24">
        <v>1.7897118097295908</v>
      </c>
      <c r="I258" s="24">
        <v>0.20649999999999999</v>
      </c>
      <c r="J258" s="24">
        <v>14.63</v>
      </c>
      <c r="K258" s="24">
        <v>12.519597606313198</v>
      </c>
      <c r="L258" s="24">
        <v>6.8900000000000003E-2</v>
      </c>
      <c r="M258" s="5"/>
      <c r="N258" s="1">
        <f t="shared" si="27"/>
        <v>100.14780941604279</v>
      </c>
      <c r="O258" s="7">
        <f t="shared" si="25"/>
        <v>0.68209355963183249</v>
      </c>
      <c r="P258" s="7">
        <f t="shared" si="26"/>
        <v>0.67564930790548205</v>
      </c>
      <c r="Q258" s="24">
        <v>7.1828756624453148E-4</v>
      </c>
      <c r="R258" s="24">
        <v>0.61897305111180501</v>
      </c>
      <c r="S258" s="24">
        <v>1.3280559250705337</v>
      </c>
      <c r="T258" s="24">
        <v>4.1877116510828927E-2</v>
      </c>
      <c r="U258" s="24">
        <v>4.8286660871719985E-3</v>
      </c>
      <c r="V258" s="24">
        <v>0.67817104064206368</v>
      </c>
      <c r="W258" s="24">
        <v>0.32556126945886582</v>
      </c>
      <c r="X258" s="24">
        <v>1.8146435524863073E-3</v>
      </c>
      <c r="Y258" s="1"/>
    </row>
    <row r="259" spans="2:31">
      <c r="B259" s="14" t="s">
        <v>811</v>
      </c>
      <c r="C259" s="1" t="s">
        <v>710</v>
      </c>
      <c r="D259" s="24" t="s">
        <v>797</v>
      </c>
      <c r="E259" s="24">
        <v>2.12E-2</v>
      </c>
      <c r="F259" s="24">
        <v>16.77</v>
      </c>
      <c r="G259" s="24">
        <v>53.7</v>
      </c>
      <c r="H259" s="24">
        <v>2.420407215348634</v>
      </c>
      <c r="I259" s="24">
        <v>0.23</v>
      </c>
      <c r="J259" s="24">
        <v>14.85</v>
      </c>
      <c r="K259" s="24">
        <v>12.222090935476823</v>
      </c>
      <c r="L259" s="24">
        <v>0.06</v>
      </c>
      <c r="M259" s="5"/>
      <c r="N259" s="1">
        <f t="shared" si="27"/>
        <v>100.27369815082547</v>
      </c>
      <c r="O259" s="7">
        <f t="shared" si="25"/>
        <v>0.68235128726703553</v>
      </c>
      <c r="P259" s="7">
        <f t="shared" si="26"/>
        <v>0.68413161201837736</v>
      </c>
      <c r="Q259" s="24">
        <v>6.580646924973574E-4</v>
      </c>
      <c r="R259" s="24">
        <v>0.61350981404488936</v>
      </c>
      <c r="S259" s="24">
        <v>1.3178999145399215</v>
      </c>
      <c r="T259" s="24">
        <v>5.6536440945885502E-2</v>
      </c>
      <c r="U259" s="24">
        <v>5.3688505421542005E-3</v>
      </c>
      <c r="V259" s="24">
        <v>0.68717559676378304</v>
      </c>
      <c r="W259" s="24">
        <v>0.31727381719682185</v>
      </c>
      <c r="X259" s="24">
        <v>1.5775012740472708E-3</v>
      </c>
      <c r="Y259" s="1"/>
    </row>
    <row r="260" spans="2:31">
      <c r="B260" s="14" t="s">
        <v>811</v>
      </c>
      <c r="C260" s="1" t="s">
        <v>710</v>
      </c>
      <c r="D260" s="24" t="s">
        <v>798</v>
      </c>
      <c r="E260" s="24">
        <v>2.07E-2</v>
      </c>
      <c r="F260" s="24">
        <v>17.23</v>
      </c>
      <c r="G260" s="24">
        <v>53.84</v>
      </c>
      <c r="H260" s="24">
        <v>1.9889807705877003</v>
      </c>
      <c r="I260" s="24">
        <v>0.1948</v>
      </c>
      <c r="J260" s="24">
        <v>14.77</v>
      </c>
      <c r="K260" s="24">
        <v>12.55029320109621</v>
      </c>
      <c r="L260" s="24">
        <v>6.7999999999999996E-3</v>
      </c>
      <c r="M260" s="5"/>
      <c r="N260" s="1">
        <f t="shared" si="27"/>
        <v>100.60157397168391</v>
      </c>
      <c r="O260" s="7">
        <f t="shared" si="25"/>
        <v>0.67702684639769473</v>
      </c>
      <c r="P260" s="7">
        <f t="shared" si="26"/>
        <v>0.67719786153792105</v>
      </c>
      <c r="Q260" s="24">
        <v>6.3982100836917552E-4</v>
      </c>
      <c r="R260" s="24">
        <v>0.62766678994987668</v>
      </c>
      <c r="S260" s="24">
        <v>1.3157355732160647</v>
      </c>
      <c r="T260" s="24">
        <v>4.6262173435055232E-2</v>
      </c>
      <c r="U260" s="24">
        <v>4.5279106911322534E-3</v>
      </c>
      <c r="V260" s="24">
        <v>0.68057687974264014</v>
      </c>
      <c r="W260" s="24">
        <v>0.32441282621574158</v>
      </c>
      <c r="X260" s="24">
        <v>1.7802574112085485E-4</v>
      </c>
      <c r="Y260" s="1"/>
    </row>
    <row r="261" spans="2:31">
      <c r="B261" s="14" t="s">
        <v>811</v>
      </c>
      <c r="C261" s="1" t="s">
        <v>710</v>
      </c>
      <c r="D261" s="24" t="s">
        <v>799</v>
      </c>
      <c r="E261" s="24">
        <v>6.0000000000000001E-3</v>
      </c>
      <c r="F261" s="24">
        <v>16.899999999999999</v>
      </c>
      <c r="G261" s="24">
        <v>53.99</v>
      </c>
      <c r="H261" s="24">
        <v>1.8762246054632667</v>
      </c>
      <c r="I261" s="24">
        <v>0.26910000000000001</v>
      </c>
      <c r="J261" s="24">
        <v>14.82</v>
      </c>
      <c r="K261" s="24">
        <v>12.321752440082159</v>
      </c>
      <c r="L261" s="24">
        <v>3.2000000000000001E-2</v>
      </c>
      <c r="M261" s="5"/>
      <c r="N261" s="1">
        <f t="shared" si="27"/>
        <v>100.21507704554543</v>
      </c>
      <c r="O261" s="7">
        <f t="shared" si="25"/>
        <v>0.68184470425951327</v>
      </c>
      <c r="P261" s="7">
        <f t="shared" si="26"/>
        <v>0.68193558782846975</v>
      </c>
      <c r="Q261" s="24">
        <v>1.8624065825976311E-4</v>
      </c>
      <c r="R261" s="24">
        <v>0.61825220630812905</v>
      </c>
      <c r="S261" s="24">
        <v>1.3249881375911774</v>
      </c>
      <c r="T261" s="24">
        <v>4.3824338789115735E-2</v>
      </c>
      <c r="U261" s="24">
        <v>6.2814179975294654E-3</v>
      </c>
      <c r="V261" s="24">
        <v>0.68577239135678469</v>
      </c>
      <c r="W261" s="24">
        <v>0.31985395165389868</v>
      </c>
      <c r="X261" s="24">
        <v>8.413156451050896E-4</v>
      </c>
      <c r="Y261" s="1"/>
    </row>
    <row r="262" spans="2:31">
      <c r="B262" s="14" t="s">
        <v>811</v>
      </c>
      <c r="C262" s="1" t="s">
        <v>710</v>
      </c>
      <c r="D262" s="24" t="s">
        <v>800</v>
      </c>
      <c r="E262" s="24">
        <v>4.4699999999999997E-2</v>
      </c>
      <c r="F262" s="24">
        <v>16.809999999999999</v>
      </c>
      <c r="G262" s="24">
        <v>53.58</v>
      </c>
      <c r="H262" s="24">
        <v>2.6663146890612595</v>
      </c>
      <c r="I262" s="24">
        <v>0.2321</v>
      </c>
      <c r="J262" s="24">
        <v>15</v>
      </c>
      <c r="K262" s="24">
        <v>12.06082068283647</v>
      </c>
      <c r="L262" s="24">
        <v>9.5500000000000002E-2</v>
      </c>
      <c r="M262" s="5"/>
      <c r="N262" s="1">
        <f t="shared" si="27"/>
        <v>100.48943537189773</v>
      </c>
      <c r="O262" s="7">
        <f t="shared" si="25"/>
        <v>0.68134917552651153</v>
      </c>
      <c r="P262" s="7">
        <f t="shared" si="26"/>
        <v>0.68915200328715331</v>
      </c>
      <c r="Q262" s="24">
        <v>1.3834977401486165E-3</v>
      </c>
      <c r="R262" s="24">
        <v>0.61318901641061863</v>
      </c>
      <c r="S262" s="24">
        <v>1.3111399647674469</v>
      </c>
      <c r="T262" s="24">
        <v>6.2099718822820726E-2</v>
      </c>
      <c r="U262" s="24">
        <v>5.4021522594085748E-3</v>
      </c>
      <c r="V262" s="24">
        <v>0.69210300609352349</v>
      </c>
      <c r="W262" s="24">
        <v>0.31217907215959678</v>
      </c>
      <c r="X262" s="24">
        <v>2.5035717464365293E-3</v>
      </c>
    </row>
    <row r="263" spans="2:31">
      <c r="B263" s="14" t="s">
        <v>811</v>
      </c>
      <c r="C263" s="1" t="s">
        <v>710</v>
      </c>
      <c r="D263" s="24" t="s">
        <v>801</v>
      </c>
      <c r="E263" s="24">
        <v>1.2E-2</v>
      </c>
      <c r="F263" s="24">
        <v>16.89</v>
      </c>
      <c r="G263" s="24">
        <v>54.02</v>
      </c>
      <c r="H263" s="24">
        <v>1.9834435003766258</v>
      </c>
      <c r="I263" s="24">
        <v>0.222</v>
      </c>
      <c r="J263" s="24">
        <v>14.88</v>
      </c>
      <c r="K263" s="24">
        <v>12.165275697805411</v>
      </c>
      <c r="L263" s="24">
        <v>6.6100000000000006E-2</v>
      </c>
      <c r="M263" s="5"/>
      <c r="N263" s="1">
        <f t="shared" si="27"/>
        <v>100.23881919818203</v>
      </c>
      <c r="O263" s="7">
        <f t="shared" si="25"/>
        <v>0.68209355963183249</v>
      </c>
      <c r="P263" s="7">
        <f t="shared" si="26"/>
        <v>0.68557282814595366</v>
      </c>
      <c r="Q263" s="24">
        <v>3.722861575034951E-4</v>
      </c>
      <c r="R263" s="24">
        <v>0.6175626392960506</v>
      </c>
      <c r="S263" s="24">
        <v>1.3250297743110819</v>
      </c>
      <c r="T263" s="24">
        <v>4.6304454657549066E-2</v>
      </c>
      <c r="U263" s="24">
        <v>5.1792797101560244E-3</v>
      </c>
      <c r="V263" s="24">
        <v>0.68818803740723566</v>
      </c>
      <c r="W263" s="24">
        <v>0.31562659636165891</v>
      </c>
      <c r="X263" s="24">
        <v>1.7369320987639424E-3</v>
      </c>
    </row>
    <row r="264" spans="2:31">
      <c r="B264" s="14" t="s">
        <v>811</v>
      </c>
      <c r="C264" s="1" t="s">
        <v>710</v>
      </c>
      <c r="D264" s="24" t="s">
        <v>802</v>
      </c>
      <c r="E264" s="24">
        <v>4.6800000000000001E-2</v>
      </c>
      <c r="F264" s="24">
        <v>16.59</v>
      </c>
      <c r="G264" s="24">
        <v>53.84</v>
      </c>
      <c r="H264" s="24">
        <v>2.3239192027314033</v>
      </c>
      <c r="I264" s="24">
        <v>0.24759999999999999</v>
      </c>
      <c r="J264" s="24">
        <v>14.96</v>
      </c>
      <c r="K264" s="24">
        <v>11.998911911701116</v>
      </c>
      <c r="L264" s="24">
        <v>7.5700000000000003E-2</v>
      </c>
      <c r="M264" s="5"/>
      <c r="N264" s="1">
        <f t="shared" si="27"/>
        <v>100.08293111443251</v>
      </c>
      <c r="O264" s="7">
        <f t="shared" si="25"/>
        <v>0.68524754276016875</v>
      </c>
      <c r="P264" s="7">
        <f t="shared" si="26"/>
        <v>0.68968217549774746</v>
      </c>
      <c r="Q264" s="24">
        <v>1.4548853919355083E-3</v>
      </c>
      <c r="R264" s="24">
        <v>0.60783406947669172</v>
      </c>
      <c r="S264" s="24">
        <v>1.3233154910604696</v>
      </c>
      <c r="T264" s="24">
        <v>5.4363981038859421E-2</v>
      </c>
      <c r="U264" s="24">
        <v>5.7883438200542854E-3</v>
      </c>
      <c r="V264" s="24">
        <v>0.69330298379432576</v>
      </c>
      <c r="W264" s="24">
        <v>0.31194698267604887</v>
      </c>
      <c r="X264" s="24">
        <v>1.9932627416147297E-3</v>
      </c>
    </row>
    <row r="265" spans="2:31">
      <c r="B265" s="14" t="s">
        <v>811</v>
      </c>
      <c r="C265" s="1" t="s">
        <v>710</v>
      </c>
      <c r="D265" s="24" t="s">
        <v>803</v>
      </c>
      <c r="E265" s="24">
        <v>1.7500000000000002E-2</v>
      </c>
      <c r="F265" s="24">
        <v>16.57</v>
      </c>
      <c r="G265" s="24">
        <v>54.47</v>
      </c>
      <c r="H265" s="24">
        <v>1.7127067203890949</v>
      </c>
      <c r="I265" s="24">
        <v>0.19550000000000001</v>
      </c>
      <c r="J265" s="24">
        <v>14.54</v>
      </c>
      <c r="K265" s="24">
        <v>12.61888763363817</v>
      </c>
      <c r="L265" s="24">
        <v>4.9700000000000001E-2</v>
      </c>
      <c r="M265" s="5"/>
      <c r="N265" s="1">
        <f t="shared" si="27"/>
        <v>100.17429435402727</v>
      </c>
      <c r="O265" s="7">
        <f t="shared" si="25"/>
        <v>0.68801023859616306</v>
      </c>
      <c r="P265" s="7">
        <f t="shared" si="26"/>
        <v>0.67255826686880438</v>
      </c>
      <c r="Q265" s="24">
        <v>5.4506440477970666E-4</v>
      </c>
      <c r="R265" s="24">
        <v>0.60825824412770402</v>
      </c>
      <c r="S265" s="24">
        <v>1.3413513885434769</v>
      </c>
      <c r="T265" s="24">
        <v>4.0142098495345557E-2</v>
      </c>
      <c r="U265" s="24">
        <v>4.5790700119569764E-3</v>
      </c>
      <c r="V265" s="24">
        <v>0.67512272203130097</v>
      </c>
      <c r="W265" s="24">
        <v>0.32869026383003697</v>
      </c>
      <c r="X265" s="24">
        <v>1.3111485553986915E-3</v>
      </c>
    </row>
    <row r="266" spans="2:31">
      <c r="B266" s="14" t="s">
        <v>812</v>
      </c>
      <c r="C266" s="1" t="s">
        <v>710</v>
      </c>
      <c r="D266" s="24" t="s">
        <v>804</v>
      </c>
      <c r="E266" s="24">
        <v>1.7000000000000001E-2</v>
      </c>
      <c r="F266" s="24">
        <v>19.63</v>
      </c>
      <c r="G266" s="24">
        <v>52.24</v>
      </c>
      <c r="H266" s="24">
        <v>2.7231256485185984</v>
      </c>
      <c r="I266" s="24">
        <v>0.17299999999999999</v>
      </c>
      <c r="J266" s="24">
        <v>15.81</v>
      </c>
      <c r="K266" s="24">
        <v>11.869701555946673</v>
      </c>
      <c r="L266" s="24">
        <v>0.05</v>
      </c>
      <c r="M266" s="5"/>
      <c r="N266" s="1">
        <f t="shared" ref="N266:N274" si="28">SUM(E266:M266)</f>
        <v>102.51282720446528</v>
      </c>
      <c r="O266" s="7">
        <f t="shared" ref="O266:O274" si="29">S266/(S266+R266)</f>
        <v>0.64096766684280093</v>
      </c>
      <c r="P266" s="7">
        <f t="shared" ref="P266:P274" si="30">V266/(V266+W266)</f>
        <v>0.70364657247217866</v>
      </c>
      <c r="Q266" s="24">
        <v>5.0912372066304996E-4</v>
      </c>
      <c r="R266" s="24">
        <v>0.69286788626382234</v>
      </c>
      <c r="S266" s="24">
        <v>1.2369524175817825</v>
      </c>
      <c r="T266" s="24">
        <v>6.1369048341433086E-2</v>
      </c>
      <c r="U266" s="24">
        <v>3.8962001858175851E-3</v>
      </c>
      <c r="V266" s="24">
        <v>0.70585391182040791</v>
      </c>
      <c r="W266" s="24">
        <v>0.2972830882511962</v>
      </c>
      <c r="X266" s="24">
        <v>1.2683238348772336E-3</v>
      </c>
    </row>
    <row r="267" spans="2:31">
      <c r="B267" s="14" t="s">
        <v>812</v>
      </c>
      <c r="C267" s="1" t="s">
        <v>710</v>
      </c>
      <c r="D267" s="24" t="s">
        <v>805</v>
      </c>
      <c r="E267" s="24">
        <v>1.04E-2</v>
      </c>
      <c r="F267" s="24">
        <v>19.54</v>
      </c>
      <c r="G267" s="24">
        <v>51.82</v>
      </c>
      <c r="H267" s="24">
        <v>2.9324087903884575</v>
      </c>
      <c r="I267" s="24">
        <v>0.22450000000000001</v>
      </c>
      <c r="J267" s="24">
        <v>15.56</v>
      </c>
      <c r="K267" s="24">
        <v>12.121386280384822</v>
      </c>
      <c r="L267" s="24">
        <v>0.1517</v>
      </c>
      <c r="M267" s="5"/>
      <c r="N267" s="1">
        <f t="shared" si="28"/>
        <v>102.36039507077331</v>
      </c>
      <c r="O267" s="7">
        <f t="shared" si="29"/>
        <v>0.64016713174444984</v>
      </c>
      <c r="P267" s="7">
        <f t="shared" si="30"/>
        <v>0.69588997968955191</v>
      </c>
      <c r="Q267" s="24">
        <v>3.1247645676265852E-4</v>
      </c>
      <c r="R267" s="24">
        <v>0.6919333194284869</v>
      </c>
      <c r="S267" s="24">
        <v>1.2309964084280633</v>
      </c>
      <c r="T267" s="24">
        <v>6.6300342567849668E-2</v>
      </c>
      <c r="U267" s="24">
        <v>5.0724883310368438E-3</v>
      </c>
      <c r="V267" s="24">
        <v>0.69695076692754032</v>
      </c>
      <c r="W267" s="24">
        <v>0.30457359363080783</v>
      </c>
      <c r="X267" s="24">
        <v>3.8606042294529303E-3</v>
      </c>
      <c r="Y267" s="24"/>
      <c r="Z267" s="24"/>
      <c r="AA267" s="24"/>
      <c r="AB267" s="24"/>
      <c r="AC267" s="24"/>
      <c r="AD267" s="24"/>
      <c r="AE267" s="24"/>
    </row>
    <row r="268" spans="2:31">
      <c r="B268" s="14" t="s">
        <v>812</v>
      </c>
      <c r="C268" s="1" t="s">
        <v>710</v>
      </c>
      <c r="D268" s="24" t="s">
        <v>806</v>
      </c>
      <c r="E268" s="24">
        <v>4.1399999999999999E-2</v>
      </c>
      <c r="F268" s="24">
        <v>20.07</v>
      </c>
      <c r="G268" s="24">
        <v>51.39</v>
      </c>
      <c r="H268" s="24">
        <v>2.6366794684382606</v>
      </c>
      <c r="I268" s="24">
        <v>0.2752</v>
      </c>
      <c r="J268" s="24">
        <v>15.33</v>
      </c>
      <c r="K268" s="24">
        <v>12.847486780679302</v>
      </c>
      <c r="L268" s="24">
        <v>3.95E-2</v>
      </c>
      <c r="M268" s="5"/>
      <c r="N268" s="1">
        <f t="shared" si="28"/>
        <v>102.63026624911757</v>
      </c>
      <c r="O268" s="7">
        <f t="shared" si="29"/>
        <v>0.63204373960008453</v>
      </c>
      <c r="P268" s="7">
        <f t="shared" si="30"/>
        <v>0.68020919538482738</v>
      </c>
      <c r="Q268" s="24">
        <v>1.2401632899987373E-3</v>
      </c>
      <c r="R268" s="24">
        <v>0.70856814792641243</v>
      </c>
      <c r="S268" s="24">
        <v>1.2171176581971221</v>
      </c>
      <c r="T268" s="24">
        <v>5.943512295789688E-2</v>
      </c>
      <c r="U268" s="24">
        <v>6.199372169285274E-3</v>
      </c>
      <c r="V268" s="24">
        <v>0.68458791922192308</v>
      </c>
      <c r="W268" s="24">
        <v>0.32184940015982755</v>
      </c>
      <c r="X268" s="24">
        <v>1.0022160775339829E-3</v>
      </c>
      <c r="Y268" s="1"/>
    </row>
    <row r="269" spans="2:31">
      <c r="B269" s="14" t="s">
        <v>812</v>
      </c>
      <c r="C269" s="1" t="s">
        <v>710</v>
      </c>
      <c r="D269" s="24" t="s">
        <v>795</v>
      </c>
      <c r="E269" s="24">
        <v>3.7999999999999999E-2</v>
      </c>
      <c r="F269" s="24">
        <v>19.47</v>
      </c>
      <c r="G269" s="24">
        <v>52.29</v>
      </c>
      <c r="H269" s="24">
        <v>2.2278873522693745</v>
      </c>
      <c r="I269" s="24">
        <v>0.3</v>
      </c>
      <c r="J269" s="24">
        <v>15.21</v>
      </c>
      <c r="K269" s="24">
        <v>12.855322428195164</v>
      </c>
      <c r="L269" s="24">
        <v>0.1</v>
      </c>
      <c r="M269" s="5"/>
      <c r="N269" s="1">
        <f t="shared" si="28"/>
        <v>102.49120978046454</v>
      </c>
      <c r="O269" s="7">
        <f t="shared" si="29"/>
        <v>0.64306851222877992</v>
      </c>
      <c r="P269" s="7">
        <f t="shared" si="30"/>
        <v>0.6783643274968717</v>
      </c>
      <c r="Q269" s="24">
        <v>1.1429824023317533E-3</v>
      </c>
      <c r="R269" s="24">
        <v>0.69020423781073503</v>
      </c>
      <c r="S269" s="24">
        <v>1.2435120675804288</v>
      </c>
      <c r="T269" s="24">
        <v>5.0426226808852448E-2</v>
      </c>
      <c r="U269" s="24">
        <v>6.7857514976598469E-3</v>
      </c>
      <c r="V269" s="24">
        <v>0.68201465520623272</v>
      </c>
      <c r="W269" s="24">
        <v>0.32336641741418432</v>
      </c>
      <c r="X269" s="24">
        <v>2.5476612795752528E-3</v>
      </c>
      <c r="Y269" s="1"/>
    </row>
    <row r="270" spans="2:31">
      <c r="B270" s="14" t="s">
        <v>812</v>
      </c>
      <c r="C270" s="1" t="s">
        <v>710</v>
      </c>
      <c r="D270" s="24" t="s">
        <v>796</v>
      </c>
      <c r="E270" s="24">
        <v>6.9999999999999999E-4</v>
      </c>
      <c r="F270" s="24">
        <v>19.649999999999999</v>
      </c>
      <c r="G270" s="24">
        <v>52.24</v>
      </c>
      <c r="H270" s="24">
        <v>2.330893006212583</v>
      </c>
      <c r="I270" s="24">
        <v>0.24390000000000001</v>
      </c>
      <c r="J270" s="24">
        <v>15.63</v>
      </c>
      <c r="K270" s="24">
        <v>12.062636806537178</v>
      </c>
      <c r="L270" s="24">
        <v>0.10340000000000001</v>
      </c>
      <c r="M270" s="5"/>
      <c r="N270" s="1">
        <f t="shared" si="28"/>
        <v>102.26152981274973</v>
      </c>
      <c r="O270" s="7">
        <f t="shared" si="29"/>
        <v>0.64073328684595143</v>
      </c>
      <c r="P270" s="7">
        <f t="shared" si="30"/>
        <v>0.69786446489632359</v>
      </c>
      <c r="Q270" s="24">
        <v>2.1026116455030391E-5</v>
      </c>
      <c r="R270" s="24">
        <v>0.69563160102843558</v>
      </c>
      <c r="S270" s="24">
        <v>1.2406223728546344</v>
      </c>
      <c r="T270" s="24">
        <v>5.26854461125561E-2</v>
      </c>
      <c r="U270" s="24">
        <v>5.5092638857322353E-3</v>
      </c>
      <c r="V270" s="24">
        <v>0.69988800272085494</v>
      </c>
      <c r="W270" s="24">
        <v>0.30301161164026885</v>
      </c>
      <c r="X270" s="24">
        <v>2.6306756410626598E-3</v>
      </c>
      <c r="Y270" s="1"/>
    </row>
    <row r="271" spans="2:31">
      <c r="B271" s="14" t="s">
        <v>812</v>
      </c>
      <c r="C271" s="1" t="s">
        <v>710</v>
      </c>
      <c r="D271" s="24" t="s">
        <v>797</v>
      </c>
      <c r="E271" s="24">
        <v>4.0399999999999998E-2</v>
      </c>
      <c r="F271" s="24">
        <v>19.27</v>
      </c>
      <c r="G271" s="24">
        <v>52.28</v>
      </c>
      <c r="H271" s="24">
        <v>2.7749691016537201</v>
      </c>
      <c r="I271" s="24">
        <v>0.2525</v>
      </c>
      <c r="J271" s="24">
        <v>15.42</v>
      </c>
      <c r="K271" s="24">
        <v>12.603052245944964</v>
      </c>
      <c r="L271" s="24">
        <v>0</v>
      </c>
      <c r="M271" s="5"/>
      <c r="N271" s="1">
        <f t="shared" si="28"/>
        <v>102.64092134759869</v>
      </c>
      <c r="O271" s="7">
        <f t="shared" si="29"/>
        <v>0.64539121374890396</v>
      </c>
      <c r="P271" s="7">
        <f t="shared" si="30"/>
        <v>0.68563618968508588</v>
      </c>
      <c r="Q271" s="24">
        <v>1.2133201342359244E-3</v>
      </c>
      <c r="R271" s="24">
        <v>0.682073971319346</v>
      </c>
      <c r="S271" s="24">
        <v>1.2413808266573012</v>
      </c>
      <c r="T271" s="24">
        <v>6.2713276108934402E-2</v>
      </c>
      <c r="U271" s="24">
        <v>5.7026428229735278E-3</v>
      </c>
      <c r="V271" s="24">
        <v>0.69037802417506944</v>
      </c>
      <c r="W271" s="24">
        <v>0.31653793878213893</v>
      </c>
      <c r="X271" s="24">
        <v>0</v>
      </c>
      <c r="Y271" s="1"/>
    </row>
    <row r="272" spans="2:31">
      <c r="B272" s="14" t="s">
        <v>812</v>
      </c>
      <c r="C272" s="1" t="s">
        <v>710</v>
      </c>
      <c r="D272" s="24" t="s">
        <v>807</v>
      </c>
      <c r="E272" s="24">
        <v>7.7499999999999999E-2</v>
      </c>
      <c r="F272" s="24">
        <v>18.190000000000001</v>
      </c>
      <c r="G272" s="24">
        <v>52.75</v>
      </c>
      <c r="H272" s="24">
        <v>2.1794291615702925</v>
      </c>
      <c r="I272" s="24">
        <v>0.23899999999999999</v>
      </c>
      <c r="J272" s="24">
        <v>14.74</v>
      </c>
      <c r="K272" s="24">
        <v>13.028925641780326</v>
      </c>
      <c r="L272" s="24">
        <v>4.3400000000000001E-2</v>
      </c>
      <c r="M272" s="5"/>
      <c r="N272" s="1">
        <f t="shared" si="28"/>
        <v>101.24825480335063</v>
      </c>
      <c r="O272" s="7">
        <f t="shared" si="29"/>
        <v>0.66048782169108344</v>
      </c>
      <c r="P272" s="7">
        <f t="shared" si="30"/>
        <v>0.66851201712971742</v>
      </c>
      <c r="Q272" s="24">
        <v>2.373710064266813E-3</v>
      </c>
      <c r="R272" s="24">
        <v>0.65662042879134119</v>
      </c>
      <c r="S272" s="24">
        <v>1.2773909874173968</v>
      </c>
      <c r="T272" s="24">
        <v>5.0231485736329518E-2</v>
      </c>
      <c r="U272" s="24">
        <v>5.5048389631994037E-3</v>
      </c>
      <c r="V272" s="24">
        <v>0.6730262413474255</v>
      </c>
      <c r="W272" s="24">
        <v>0.33372640348473498</v>
      </c>
      <c r="X272" s="24">
        <v>1.1259041953057037E-3</v>
      </c>
      <c r="Y272" s="1"/>
    </row>
    <row r="273" spans="2:25">
      <c r="B273" s="14" t="s">
        <v>812</v>
      </c>
      <c r="C273" s="1" t="s">
        <v>710</v>
      </c>
      <c r="D273" s="24" t="s">
        <v>808</v>
      </c>
      <c r="E273" s="24">
        <v>9.2999999999999992E-3</v>
      </c>
      <c r="F273" s="24">
        <v>18.600000000000001</v>
      </c>
      <c r="G273" s="24">
        <v>52.2</v>
      </c>
      <c r="H273" s="24">
        <v>3.5099936200116391</v>
      </c>
      <c r="I273" s="24">
        <v>0.1565</v>
      </c>
      <c r="J273" s="24">
        <v>15.24</v>
      </c>
      <c r="K273" s="24">
        <v>12.41166909065309</v>
      </c>
      <c r="L273" s="24">
        <v>8.4900000000000003E-2</v>
      </c>
      <c r="M273" s="5"/>
      <c r="N273" s="1">
        <f t="shared" si="28"/>
        <v>102.21236271066473</v>
      </c>
      <c r="O273" s="7">
        <f t="shared" si="29"/>
        <v>0.65310097410137846</v>
      </c>
      <c r="P273" s="7">
        <f t="shared" si="30"/>
        <v>0.68640302809639842</v>
      </c>
      <c r="Q273" s="24">
        <v>2.8144394753215342E-4</v>
      </c>
      <c r="R273" s="24">
        <v>0.66340330669470493</v>
      </c>
      <c r="S273" s="24">
        <v>1.2489782717089752</v>
      </c>
      <c r="T273" s="24">
        <v>7.9932351522965739E-2</v>
      </c>
      <c r="U273" s="24">
        <v>3.5615910891451281E-3</v>
      </c>
      <c r="V273" s="24">
        <v>0.68754713637018527</v>
      </c>
      <c r="W273" s="24">
        <v>0.314119680684745</v>
      </c>
      <c r="X273" s="24">
        <v>2.1762179817461256E-3</v>
      </c>
      <c r="Y273" s="1"/>
    </row>
    <row r="274" spans="2:25">
      <c r="B274" s="14" t="s">
        <v>812</v>
      </c>
      <c r="C274" s="1" t="s">
        <v>710</v>
      </c>
      <c r="D274" s="24" t="s">
        <v>809</v>
      </c>
      <c r="E274" s="24">
        <v>3.6799999999999999E-2</v>
      </c>
      <c r="F274" s="24">
        <v>18.649999999999999</v>
      </c>
      <c r="G274" s="24">
        <v>51.67</v>
      </c>
      <c r="H274" s="24">
        <v>3.2894907989309772</v>
      </c>
      <c r="I274" s="24">
        <v>0.28000000000000003</v>
      </c>
      <c r="J274" s="24">
        <v>15.23</v>
      </c>
      <c r="K274" s="24">
        <v>12.420079957113568</v>
      </c>
      <c r="L274" s="24">
        <v>6.7900000000000002E-2</v>
      </c>
      <c r="M274" s="5"/>
      <c r="N274" s="1">
        <f t="shared" si="28"/>
        <v>101.64427075604455</v>
      </c>
      <c r="O274" s="7">
        <f t="shared" si="29"/>
        <v>0.65017494462029679</v>
      </c>
      <c r="P274" s="7">
        <f t="shared" si="30"/>
        <v>0.68611584852898855</v>
      </c>
      <c r="Q274" s="24">
        <v>1.1184990649476363E-3</v>
      </c>
      <c r="R274" s="24">
        <v>0.66807060841999577</v>
      </c>
      <c r="S274" s="24">
        <v>1.2416571201867102</v>
      </c>
      <c r="T274" s="24">
        <v>7.5235667806620832E-2</v>
      </c>
      <c r="U274" s="24">
        <v>6.3998027283893606E-3</v>
      </c>
      <c r="V274" s="24">
        <v>0.69007493881557724</v>
      </c>
      <c r="W274" s="24">
        <v>0.31569535536298876</v>
      </c>
      <c r="X274" s="24">
        <v>1.7480076147701517E-3</v>
      </c>
      <c r="Y274" s="1"/>
    </row>
    <row r="275" spans="2:25">
      <c r="O275" s="1"/>
      <c r="P275" s="1"/>
      <c r="Q275" s="1"/>
      <c r="R275" s="1"/>
      <c r="S275" s="1"/>
      <c r="T275" s="1"/>
      <c r="U275" s="24"/>
      <c r="V275" s="24"/>
      <c r="W275" s="24"/>
      <c r="X275" s="1"/>
      <c r="Y275" s="1"/>
    </row>
    <row r="276" spans="2:25">
      <c r="O276" s="1"/>
      <c r="P276" s="1"/>
      <c r="Q276" s="1"/>
      <c r="R276" s="1"/>
      <c r="S276" s="1"/>
      <c r="T276" s="1"/>
      <c r="U276" s="24"/>
      <c r="V276" s="24"/>
      <c r="W276" s="24"/>
      <c r="X276" s="1"/>
      <c r="Y276" s="1"/>
    </row>
  </sheetData>
  <autoFilter ref="O1:O156" xr:uid="{1D33CA3C-37AA-5244-A9C0-8A2177D0490B}"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7AB4-D4C3-F145-849F-32B8C63FB9B1}">
  <dimension ref="A1:AM279"/>
  <sheetViews>
    <sheetView topLeftCell="B1" zoomScaleNormal="100" workbookViewId="0">
      <pane ySplit="1" topLeftCell="A2" activePane="bottomLeft" state="frozen"/>
      <selection pane="bottomLeft" activeCell="L288" sqref="L288"/>
    </sheetView>
  </sheetViews>
  <sheetFormatPr baseColWidth="10" defaultRowHeight="16"/>
  <cols>
    <col min="1" max="1" width="10.33203125" style="18" customWidth="1"/>
    <col min="2" max="2" width="17" style="18" customWidth="1"/>
    <col min="3" max="3" width="12.33203125" style="18" bestFit="1" customWidth="1"/>
    <col min="4" max="4" width="9.6640625" style="23" bestFit="1" customWidth="1"/>
    <col min="5" max="13" width="7" style="18" customWidth="1"/>
    <col min="14" max="14" width="7.6640625" style="18" bestFit="1" customWidth="1"/>
    <col min="15" max="15" width="9.6640625" style="21" bestFit="1" customWidth="1"/>
    <col min="16" max="16" width="10.83203125" style="21" customWidth="1"/>
    <col min="17" max="25" width="7.6640625" style="21" customWidth="1"/>
    <col min="26" max="16384" width="10.83203125" style="18"/>
  </cols>
  <sheetData>
    <row r="1" spans="1:39">
      <c r="A1" s="18" t="s">
        <v>429</v>
      </c>
      <c r="B1" s="18" t="s">
        <v>428</v>
      </c>
      <c r="C1" s="18" t="s">
        <v>430</v>
      </c>
      <c r="D1" s="23" t="s">
        <v>14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18" t="s">
        <v>12</v>
      </c>
      <c r="O1" s="21" t="s">
        <v>13</v>
      </c>
      <c r="P1" s="21" t="s">
        <v>490</v>
      </c>
      <c r="Q1" s="21" t="s">
        <v>455</v>
      </c>
      <c r="R1" s="21" t="s">
        <v>457</v>
      </c>
      <c r="S1" s="21" t="s">
        <v>458</v>
      </c>
      <c r="T1" s="21" t="s">
        <v>487</v>
      </c>
      <c r="U1" s="21" t="s">
        <v>456</v>
      </c>
      <c r="V1" s="21" t="s">
        <v>460</v>
      </c>
      <c r="W1" s="21" t="s">
        <v>488</v>
      </c>
      <c r="X1" s="21" t="s">
        <v>459</v>
      </c>
      <c r="Y1" s="21" t="s">
        <v>489</v>
      </c>
    </row>
    <row r="2" spans="1:39">
      <c r="A2" s="28" t="s">
        <v>686</v>
      </c>
      <c r="B2" s="18" t="s">
        <v>686</v>
      </c>
      <c r="C2" s="19" t="s">
        <v>685</v>
      </c>
      <c r="D2" s="22" t="s">
        <v>675</v>
      </c>
      <c r="E2" s="22">
        <v>2.6100000000000002E-2</v>
      </c>
      <c r="F2" s="22">
        <v>16.850000000000001</v>
      </c>
      <c r="G2" s="22">
        <v>53.41</v>
      </c>
      <c r="H2" s="22">
        <v>1.0606096475529618</v>
      </c>
      <c r="I2" s="22">
        <v>0.20399999999999999</v>
      </c>
      <c r="J2" s="22">
        <v>13.49</v>
      </c>
      <c r="K2" s="22">
        <v>15.389390352447037</v>
      </c>
      <c r="L2" s="22">
        <v>7.0099999999999996E-2</v>
      </c>
      <c r="M2" s="22">
        <v>7.5399999999999995E-2</v>
      </c>
      <c r="N2" s="18">
        <f>SUM(E2:M2)</f>
        <v>100.57559999999999</v>
      </c>
      <c r="O2" s="21">
        <f>S2/(S2+R2)</f>
        <v>0.68016489630850496</v>
      </c>
      <c r="P2" s="21">
        <f>V2/(V2+W2)</f>
        <v>0.60976210800275166</v>
      </c>
      <c r="Q2" s="21">
        <v>8.1315003654465956E-4</v>
      </c>
      <c r="R2" s="21">
        <v>0.61870810661351527</v>
      </c>
      <c r="S2" s="21">
        <v>1.3157515554825681</v>
      </c>
      <c r="T2" s="21">
        <v>2.7634641534841631E-2</v>
      </c>
      <c r="U2" s="21">
        <v>4.7814597642310769E-3</v>
      </c>
      <c r="V2" s="21">
        <v>0.62654269922827532</v>
      </c>
      <c r="W2" s="21">
        <v>0.40097719911451885</v>
      </c>
      <c r="X2" s="21">
        <v>1.8498377144985641E-3</v>
      </c>
      <c r="Y2" s="21">
        <v>1.8896605224775008E-3</v>
      </c>
      <c r="AC2" s="21"/>
      <c r="AE2" s="21"/>
      <c r="AJ2" s="21"/>
      <c r="AK2" s="21"/>
      <c r="AL2" s="21"/>
      <c r="AM2" s="21"/>
    </row>
    <row r="3" spans="1:39">
      <c r="B3" s="18" t="s">
        <v>686</v>
      </c>
      <c r="C3" s="19" t="s">
        <v>685</v>
      </c>
      <c r="D3" s="22" t="s">
        <v>676</v>
      </c>
      <c r="E3" s="22">
        <v>4.2000000000000003E-2</v>
      </c>
      <c r="F3" s="22">
        <v>17.68</v>
      </c>
      <c r="G3" s="22">
        <v>52.68</v>
      </c>
      <c r="H3" s="22">
        <v>1.2332626349710072</v>
      </c>
      <c r="I3" s="22">
        <v>0.16800000000000001</v>
      </c>
      <c r="J3" s="22">
        <v>14.22</v>
      </c>
      <c r="K3" s="22">
        <v>14.716737365028992</v>
      </c>
      <c r="L3" s="22">
        <v>9.8900000000000002E-2</v>
      </c>
      <c r="M3" s="22">
        <v>6.8900000000000003E-2</v>
      </c>
      <c r="N3" s="18">
        <f t="shared" ref="N3:N66" si="0">SUM(E3:M3)</f>
        <v>100.90780000000001</v>
      </c>
      <c r="O3" s="21">
        <f t="shared" ref="O3:O11" si="1">S3/(S3+R3)</f>
        <v>0.66656377047956106</v>
      </c>
      <c r="P3" s="21">
        <f t="shared" ref="P3:P11" si="2">V3/(V3+W3)</f>
        <v>0.63267410755341891</v>
      </c>
      <c r="Q3" s="21">
        <v>1.2944650111893644E-3</v>
      </c>
      <c r="R3" s="21">
        <v>0.64221287662173354</v>
      </c>
      <c r="S3" s="21">
        <v>1.2838312054667342</v>
      </c>
      <c r="T3" s="21">
        <v>3.1788108231452394E-2</v>
      </c>
      <c r="U3" s="21">
        <v>3.895385713124022E-3</v>
      </c>
      <c r="V3" s="21">
        <v>0.65335492278821794</v>
      </c>
      <c r="W3" s="21">
        <v>0.37933302032166011</v>
      </c>
      <c r="X3" s="21">
        <v>2.581800915454902E-3</v>
      </c>
      <c r="Y3" s="21">
        <v>1.7082149304335869E-3</v>
      </c>
      <c r="AC3" s="21"/>
      <c r="AE3" s="21"/>
      <c r="AJ3" s="21"/>
      <c r="AK3" s="21"/>
      <c r="AL3" s="21"/>
      <c r="AM3" s="21"/>
    </row>
    <row r="4" spans="1:39">
      <c r="B4" s="18" t="s">
        <v>686</v>
      </c>
      <c r="C4" s="19" t="s">
        <v>685</v>
      </c>
      <c r="D4" s="22" t="s">
        <v>677</v>
      </c>
      <c r="E4" s="22">
        <v>5.9499999999999997E-2</v>
      </c>
      <c r="F4" s="22">
        <v>16.399999999999999</v>
      </c>
      <c r="G4" s="22">
        <v>53.93</v>
      </c>
      <c r="H4" s="22">
        <v>1.0970180143129458</v>
      </c>
      <c r="I4" s="22">
        <v>0.1731</v>
      </c>
      <c r="J4" s="22">
        <v>13.66</v>
      </c>
      <c r="K4" s="22">
        <v>15.112981985687055</v>
      </c>
      <c r="L4" s="22">
        <v>0.1115</v>
      </c>
      <c r="M4" s="22">
        <v>0.1086</v>
      </c>
      <c r="N4" s="18">
        <f t="shared" si="0"/>
        <v>100.65270000000001</v>
      </c>
      <c r="O4" s="21">
        <f t="shared" si="1"/>
        <v>0.68810780898667034</v>
      </c>
      <c r="P4" s="21">
        <f t="shared" si="2"/>
        <v>0.61702971236404958</v>
      </c>
      <c r="Q4" s="21">
        <v>1.8539785850595601E-3</v>
      </c>
      <c r="R4" s="21">
        <v>0.60226457432212122</v>
      </c>
      <c r="S4" s="21">
        <v>1.3287378414978428</v>
      </c>
      <c r="T4" s="21">
        <v>2.8587066413255258E-2</v>
      </c>
      <c r="U4" s="21">
        <v>4.0577470917032054E-3</v>
      </c>
      <c r="V4" s="21">
        <v>0.63452245016545838</v>
      </c>
      <c r="W4" s="21">
        <v>0.39382746143667202</v>
      </c>
      <c r="X4" s="21">
        <v>2.9427139507961471E-3</v>
      </c>
      <c r="Y4" s="21">
        <v>2.7220734441133049E-3</v>
      </c>
    </row>
    <row r="5" spans="1:39">
      <c r="B5" s="18" t="s">
        <v>686</v>
      </c>
      <c r="C5" s="19" t="s">
        <v>685</v>
      </c>
      <c r="D5" s="22" t="s">
        <v>678</v>
      </c>
      <c r="E5" s="22">
        <v>5.3900000000000003E-2</v>
      </c>
      <c r="F5" s="22">
        <v>16.52</v>
      </c>
      <c r="G5" s="22">
        <v>54.27</v>
      </c>
      <c r="H5" s="22">
        <v>1.0625467929592212</v>
      </c>
      <c r="I5" s="22">
        <v>0.24510000000000001</v>
      </c>
      <c r="J5" s="22">
        <v>13.73</v>
      </c>
      <c r="K5" s="22">
        <v>15.37745320704078</v>
      </c>
      <c r="L5" s="22">
        <v>4.9700000000000001E-2</v>
      </c>
      <c r="M5" s="22">
        <v>8.1600000000000006E-2</v>
      </c>
      <c r="N5" s="18">
        <f t="shared" si="0"/>
        <v>101.39030000000001</v>
      </c>
      <c r="O5" s="21">
        <f t="shared" si="1"/>
        <v>0.68789191769568292</v>
      </c>
      <c r="P5" s="21">
        <f t="shared" si="2"/>
        <v>0.61413397615829735</v>
      </c>
      <c r="Q5" s="21">
        <v>1.6678003325365379E-3</v>
      </c>
      <c r="R5" s="21">
        <v>0.60245006637134035</v>
      </c>
      <c r="S5" s="21">
        <v>1.327810957064538</v>
      </c>
      <c r="T5" s="21">
        <v>2.749612157807535E-2</v>
      </c>
      <c r="U5" s="21">
        <v>5.705566371448768E-3</v>
      </c>
      <c r="V5" s="21">
        <v>0.63333629000407576</v>
      </c>
      <c r="W5" s="21">
        <v>0.39793101418563565</v>
      </c>
      <c r="X5" s="21">
        <v>1.3025581265353433E-3</v>
      </c>
      <c r="Y5" s="21">
        <v>2.0310832070946443E-3</v>
      </c>
    </row>
    <row r="6" spans="1:39">
      <c r="B6" s="18" t="s">
        <v>686</v>
      </c>
      <c r="C6" s="19" t="s">
        <v>685</v>
      </c>
      <c r="D6" s="22" t="s">
        <v>679</v>
      </c>
      <c r="E6" s="22">
        <v>2.8500000000000001E-2</v>
      </c>
      <c r="F6" s="22">
        <v>12.8</v>
      </c>
      <c r="G6" s="22">
        <v>57.97</v>
      </c>
      <c r="H6" s="22">
        <v>1.0568026690857906</v>
      </c>
      <c r="I6" s="22">
        <v>0.19969999999999999</v>
      </c>
      <c r="J6" s="22">
        <v>12.37</v>
      </c>
      <c r="K6" s="22">
        <v>16.76319733091421</v>
      </c>
      <c r="L6" s="22">
        <v>0.1211</v>
      </c>
      <c r="M6" s="22">
        <v>1.4E-2</v>
      </c>
      <c r="N6" s="18">
        <f t="shared" si="0"/>
        <v>101.32330000000002</v>
      </c>
      <c r="O6" s="21">
        <f t="shared" si="1"/>
        <v>0.75238309743168297</v>
      </c>
      <c r="P6" s="21">
        <f t="shared" si="2"/>
        <v>0.56810662075198881</v>
      </c>
      <c r="Q6" s="21">
        <v>9.040632498644762E-4</v>
      </c>
      <c r="R6" s="21">
        <v>0.47854154550271621</v>
      </c>
      <c r="S6" s="21">
        <v>1.4540468220086153</v>
      </c>
      <c r="T6" s="21">
        <v>2.8035992860568015E-2</v>
      </c>
      <c r="U6" s="21">
        <v>4.765760133900618E-3</v>
      </c>
      <c r="V6" s="21">
        <v>0.58496812334433512</v>
      </c>
      <c r="W6" s="21">
        <v>0.44471204931414782</v>
      </c>
      <c r="X6" s="21">
        <v>3.2537451352829816E-3</v>
      </c>
      <c r="Y6" s="21">
        <v>3.5724343534915504E-4</v>
      </c>
    </row>
    <row r="7" spans="1:39">
      <c r="B7" s="18" t="s">
        <v>686</v>
      </c>
      <c r="C7" s="19" t="s">
        <v>685</v>
      </c>
      <c r="D7" s="22" t="s">
        <v>680</v>
      </c>
      <c r="E7" s="22">
        <v>1.9400000000000001E-2</v>
      </c>
      <c r="F7" s="22">
        <v>3.8</v>
      </c>
      <c r="G7" s="22">
        <v>67.94</v>
      </c>
      <c r="H7" s="22">
        <v>0.57102081293891516</v>
      </c>
      <c r="I7" s="22">
        <v>0.127</v>
      </c>
      <c r="J7" s="22">
        <v>9.36</v>
      </c>
      <c r="K7" s="22">
        <v>19.158979187061085</v>
      </c>
      <c r="L7" s="22">
        <v>0.25679999999999997</v>
      </c>
      <c r="M7" s="22">
        <v>4.3499999999999997E-2</v>
      </c>
      <c r="N7" s="18">
        <f t="shared" si="0"/>
        <v>101.27669999999998</v>
      </c>
      <c r="O7" s="21">
        <f t="shared" si="1"/>
        <v>0.9230484882004385</v>
      </c>
      <c r="P7" s="21">
        <f t="shared" si="2"/>
        <v>0.46548394102133683</v>
      </c>
      <c r="Q7" s="21">
        <v>6.5355590038997341E-4</v>
      </c>
      <c r="R7" s="21">
        <v>0.15087605823681188</v>
      </c>
      <c r="S7" s="21">
        <v>1.8097879327423951</v>
      </c>
      <c r="T7" s="21">
        <v>1.6087961994640576E-2</v>
      </c>
      <c r="U7" s="21">
        <v>3.2187325396837493E-3</v>
      </c>
      <c r="V7" s="21">
        <v>0.47007310531174767</v>
      </c>
      <c r="W7" s="21">
        <v>0.539785804708524</v>
      </c>
      <c r="X7" s="21">
        <v>7.3275950813105036E-3</v>
      </c>
      <c r="Y7" s="21">
        <v>1.178833672607782E-3</v>
      </c>
    </row>
    <row r="8" spans="1:39">
      <c r="B8" s="18" t="s">
        <v>686</v>
      </c>
      <c r="C8" s="19" t="s">
        <v>685</v>
      </c>
      <c r="D8" s="22" t="s">
        <v>681</v>
      </c>
      <c r="E8" s="22">
        <v>4.9299999999999997E-2</v>
      </c>
      <c r="F8" s="22">
        <v>6.78</v>
      </c>
      <c r="G8" s="22">
        <v>64.37</v>
      </c>
      <c r="H8" s="22">
        <v>1.0483713656510538</v>
      </c>
      <c r="I8" s="22">
        <v>0.1981</v>
      </c>
      <c r="J8" s="22">
        <v>10.86</v>
      </c>
      <c r="K8" s="22">
        <v>18.171628634348945</v>
      </c>
      <c r="L8" s="22">
        <v>0.1605</v>
      </c>
      <c r="M8" s="22">
        <v>3.5299999999999998E-2</v>
      </c>
      <c r="N8" s="18">
        <f t="shared" si="0"/>
        <v>101.67320000000001</v>
      </c>
      <c r="O8" s="21">
        <f t="shared" si="1"/>
        <v>0.86430933377578345</v>
      </c>
      <c r="P8" s="21">
        <f t="shared" si="2"/>
        <v>0.51581143336857593</v>
      </c>
      <c r="Q8" s="21">
        <v>1.6157435303344573E-3</v>
      </c>
      <c r="R8" s="21">
        <v>0.26188518021090401</v>
      </c>
      <c r="S8" s="21">
        <v>1.6681309918533003</v>
      </c>
      <c r="T8" s="21">
        <v>2.8734837172625038E-2</v>
      </c>
      <c r="U8" s="21">
        <v>4.8843878414954744E-3</v>
      </c>
      <c r="V8" s="21">
        <v>0.53059588455608719</v>
      </c>
      <c r="W8" s="21">
        <v>0.4980666270345524</v>
      </c>
      <c r="X8" s="21">
        <v>4.4553925693068134E-3</v>
      </c>
      <c r="Y8" s="21">
        <v>9.3064163380848634E-4</v>
      </c>
    </row>
    <row r="9" spans="1:39">
      <c r="B9" s="18" t="s">
        <v>686</v>
      </c>
      <c r="C9" s="19" t="s">
        <v>685</v>
      </c>
      <c r="D9" s="22" t="s">
        <v>682</v>
      </c>
      <c r="E9" s="22">
        <v>9.7900000000000001E-2</v>
      </c>
      <c r="F9" s="22">
        <v>4.22</v>
      </c>
      <c r="G9" s="22">
        <v>66.87</v>
      </c>
      <c r="H9" s="22">
        <v>0.89446976131718259</v>
      </c>
      <c r="I9" s="22">
        <v>0.21249999999999999</v>
      </c>
      <c r="J9" s="22">
        <v>9.76</v>
      </c>
      <c r="K9" s="22">
        <v>19.345530238682816</v>
      </c>
      <c r="L9" s="22">
        <v>0.20649999999999999</v>
      </c>
      <c r="M9" s="22">
        <v>0</v>
      </c>
      <c r="N9" s="18">
        <f t="shared" si="0"/>
        <v>101.60690000000001</v>
      </c>
      <c r="O9" s="21">
        <f t="shared" si="1"/>
        <v>0.91402470961329974</v>
      </c>
      <c r="P9" s="21">
        <f t="shared" si="2"/>
        <v>0.47349313115341179</v>
      </c>
      <c r="Q9" s="21">
        <v>3.2710794765531902E-3</v>
      </c>
      <c r="R9" s="21">
        <v>0.16617916713534991</v>
      </c>
      <c r="S9" s="21">
        <v>1.7666920844522638</v>
      </c>
      <c r="T9" s="21">
        <v>2.4994367515470017E-2</v>
      </c>
      <c r="U9" s="21">
        <v>5.3415524647328115E-3</v>
      </c>
      <c r="V9" s="21">
        <v>0.48614605695101359</v>
      </c>
      <c r="W9" s="21">
        <v>0.54057645487672867</v>
      </c>
      <c r="X9" s="21">
        <v>5.8440496033032993E-3</v>
      </c>
      <c r="Y9" s="21">
        <v>0</v>
      </c>
    </row>
    <row r="10" spans="1:39">
      <c r="B10" s="18" t="s">
        <v>686</v>
      </c>
      <c r="C10" s="19" t="s">
        <v>685</v>
      </c>
      <c r="D10" s="22" t="s">
        <v>683</v>
      </c>
      <c r="E10" s="22">
        <v>1.5722</v>
      </c>
      <c r="F10" s="22">
        <v>3.24</v>
      </c>
      <c r="G10" s="22">
        <v>65.260000000000005</v>
      </c>
      <c r="H10" s="22">
        <v>0.33648896128320516</v>
      </c>
      <c r="I10" s="22">
        <v>0.15329999999999999</v>
      </c>
      <c r="J10" s="22">
        <v>9.4700000000000006</v>
      </c>
      <c r="K10" s="22">
        <v>20.613511038716794</v>
      </c>
      <c r="L10" s="22">
        <v>0.20119999999999999</v>
      </c>
      <c r="M10" s="22">
        <v>6.8199999999999997E-2</v>
      </c>
      <c r="N10" s="18">
        <f t="shared" si="0"/>
        <v>100.91490000000002</v>
      </c>
      <c r="O10" s="21">
        <f t="shared" si="1"/>
        <v>0.9310985770942346</v>
      </c>
      <c r="P10" s="21">
        <f t="shared" si="2"/>
        <v>0.45022149551530605</v>
      </c>
      <c r="Q10" s="21">
        <v>5.2988565617906866E-2</v>
      </c>
      <c r="R10" s="21">
        <v>0.12869897984595843</v>
      </c>
      <c r="S10" s="21">
        <v>1.7391721673432132</v>
      </c>
      <c r="T10" s="21">
        <v>9.4844745769400163E-3</v>
      </c>
      <c r="U10" s="21">
        <v>3.8870192014533382E-3</v>
      </c>
      <c r="V10" s="21">
        <v>0.47580926685115138</v>
      </c>
      <c r="W10" s="21">
        <v>0.58102447296519955</v>
      </c>
      <c r="X10" s="21">
        <v>5.7436475339384813E-3</v>
      </c>
      <c r="Y10" s="21">
        <v>1.8490174592363862E-3</v>
      </c>
    </row>
    <row r="11" spans="1:39">
      <c r="B11" s="18" t="s">
        <v>686</v>
      </c>
      <c r="C11" s="19" t="s">
        <v>685</v>
      </c>
      <c r="D11" s="22" t="s">
        <v>684</v>
      </c>
      <c r="E11" s="22">
        <v>0.1229</v>
      </c>
      <c r="F11" s="22">
        <v>3.22</v>
      </c>
      <c r="G11" s="22">
        <v>66.63</v>
      </c>
      <c r="H11" s="22">
        <v>1.5034436199209509</v>
      </c>
      <c r="I11" s="22">
        <v>0.23649999999999999</v>
      </c>
      <c r="J11" s="22">
        <v>9.16</v>
      </c>
      <c r="K11" s="22">
        <v>20.736556380079048</v>
      </c>
      <c r="L11" s="22">
        <v>0.27350000000000002</v>
      </c>
      <c r="M11" s="22">
        <v>8.6599999999999996E-2</v>
      </c>
      <c r="N11" s="18">
        <f t="shared" si="0"/>
        <v>101.96950000000001</v>
      </c>
      <c r="O11" s="21">
        <f t="shared" si="1"/>
        <v>0.93280867263186906</v>
      </c>
      <c r="P11" s="21">
        <f t="shared" si="2"/>
        <v>0.44053034800691149</v>
      </c>
      <c r="Q11" s="21">
        <v>4.1256898471271593E-3</v>
      </c>
      <c r="R11" s="21">
        <v>0.12739614539564778</v>
      </c>
      <c r="S11" s="21">
        <v>1.7686245225346628</v>
      </c>
      <c r="T11" s="21">
        <v>4.2208500491400791E-2</v>
      </c>
      <c r="U11" s="21">
        <v>5.9727728458683982E-3</v>
      </c>
      <c r="V11" s="21">
        <v>0.45840433151818</v>
      </c>
      <c r="W11" s="21">
        <v>0.58216945322136338</v>
      </c>
      <c r="X11" s="21">
        <v>7.7765587482775721E-3</v>
      </c>
      <c r="Y11" s="21">
        <v>2.3385402610523551E-3</v>
      </c>
    </row>
    <row r="12" spans="1:39">
      <c r="B12" s="18" t="s">
        <v>686</v>
      </c>
      <c r="C12" s="19" t="s">
        <v>685</v>
      </c>
      <c r="D12" s="18" t="s">
        <v>813</v>
      </c>
      <c r="E12" s="26" t="s">
        <v>614</v>
      </c>
      <c r="F12" s="18">
        <v>15.78</v>
      </c>
      <c r="G12" s="18">
        <v>54.3</v>
      </c>
      <c r="H12" s="18">
        <v>1.47</v>
      </c>
      <c r="I12" s="18">
        <v>0.33</v>
      </c>
      <c r="J12" s="18">
        <v>13.18</v>
      </c>
      <c r="K12" s="18">
        <v>14.27</v>
      </c>
      <c r="L12" s="18">
        <v>0.24</v>
      </c>
      <c r="M12" s="18">
        <v>0.01</v>
      </c>
      <c r="N12" s="18">
        <f t="shared" si="0"/>
        <v>99.58</v>
      </c>
      <c r="O12" s="21">
        <v>0.7</v>
      </c>
      <c r="P12" s="21">
        <v>0.62</v>
      </c>
    </row>
    <row r="13" spans="1:39">
      <c r="B13" s="18" t="s">
        <v>686</v>
      </c>
      <c r="C13" s="19" t="s">
        <v>685</v>
      </c>
      <c r="D13" s="18" t="s">
        <v>814</v>
      </c>
      <c r="E13" s="26" t="s">
        <v>614</v>
      </c>
      <c r="F13" s="18">
        <v>16.38</v>
      </c>
      <c r="G13" s="18">
        <v>54.11</v>
      </c>
      <c r="H13" s="18">
        <v>1.82</v>
      </c>
      <c r="I13" s="18">
        <v>0.12</v>
      </c>
      <c r="J13" s="18">
        <v>13.55</v>
      </c>
      <c r="K13" s="18">
        <v>13.78</v>
      </c>
      <c r="L13" s="18">
        <v>0.21</v>
      </c>
      <c r="M13" s="20" t="s">
        <v>614</v>
      </c>
      <c r="N13" s="18">
        <f t="shared" si="0"/>
        <v>99.969999999999985</v>
      </c>
      <c r="O13" s="27">
        <v>0.69</v>
      </c>
      <c r="P13" s="27">
        <v>0.64</v>
      </c>
      <c r="Q13" s="33"/>
      <c r="R13" s="33"/>
      <c r="S13" s="33"/>
      <c r="T13" s="33"/>
      <c r="U13" s="33"/>
      <c r="V13" s="33"/>
      <c r="W13" s="33"/>
      <c r="X13" s="33"/>
      <c r="Y13" s="33"/>
      <c r="Z13" s="20"/>
      <c r="AA13" s="20"/>
      <c r="AB13" s="20"/>
      <c r="AC13" s="20"/>
      <c r="AD13" s="20"/>
      <c r="AE13" s="20"/>
      <c r="AF13" s="20"/>
      <c r="AG13" s="20"/>
    </row>
    <row r="14" spans="1:39">
      <c r="B14" s="18" t="s">
        <v>686</v>
      </c>
      <c r="C14" s="19" t="s">
        <v>823</v>
      </c>
      <c r="D14" s="18" t="s">
        <v>815</v>
      </c>
      <c r="E14" s="26" t="s">
        <v>614</v>
      </c>
      <c r="F14" s="18">
        <v>15.3</v>
      </c>
      <c r="G14" s="18">
        <v>54.4</v>
      </c>
      <c r="H14" s="18">
        <v>0.98</v>
      </c>
      <c r="I14" s="18">
        <v>0.36</v>
      </c>
      <c r="J14" s="18">
        <v>12.21</v>
      </c>
      <c r="K14" s="18">
        <v>15.43</v>
      </c>
      <c r="L14" s="18">
        <v>0.28999999999999998</v>
      </c>
      <c r="M14" s="18">
        <v>0.1</v>
      </c>
      <c r="N14" s="18">
        <f t="shared" si="0"/>
        <v>99.070000000000007</v>
      </c>
      <c r="O14" s="27">
        <v>0.7</v>
      </c>
      <c r="P14" s="21">
        <v>0.59</v>
      </c>
      <c r="W14" s="33"/>
      <c r="X14" s="33"/>
      <c r="Y14" s="33"/>
      <c r="Z14" s="20"/>
      <c r="AA14" s="20"/>
      <c r="AB14" s="20"/>
      <c r="AC14" s="20"/>
      <c r="AD14" s="20"/>
      <c r="AE14" s="20"/>
      <c r="AF14" s="20"/>
      <c r="AG14" s="20"/>
    </row>
    <row r="15" spans="1:39">
      <c r="B15" s="18" t="s">
        <v>686</v>
      </c>
      <c r="C15" s="19" t="s">
        <v>824</v>
      </c>
      <c r="D15" s="18" t="s">
        <v>816</v>
      </c>
      <c r="E15" s="26" t="s">
        <v>614</v>
      </c>
      <c r="F15" s="18">
        <v>15.69</v>
      </c>
      <c r="G15" s="18">
        <v>54.14</v>
      </c>
      <c r="H15" s="18">
        <v>1.1399999999999999</v>
      </c>
      <c r="I15" s="18">
        <v>0.17</v>
      </c>
      <c r="J15" s="18">
        <v>12.22</v>
      </c>
      <c r="K15" s="18">
        <v>15.3</v>
      </c>
      <c r="L15" s="18">
        <v>0.32</v>
      </c>
      <c r="M15" s="18">
        <v>0.06</v>
      </c>
      <c r="N15" s="18">
        <f t="shared" si="0"/>
        <v>99.039999999999992</v>
      </c>
      <c r="O15" s="27">
        <v>0.7</v>
      </c>
      <c r="P15" s="21">
        <v>0.59</v>
      </c>
      <c r="W15" s="33"/>
      <c r="X15" s="33"/>
      <c r="Y15" s="33"/>
      <c r="Z15" s="20"/>
      <c r="AA15" s="20"/>
      <c r="AB15" s="20"/>
      <c r="AC15" s="20"/>
      <c r="AD15" s="20"/>
      <c r="AE15" s="20"/>
      <c r="AF15" s="20"/>
      <c r="AG15" s="20"/>
    </row>
    <row r="16" spans="1:39">
      <c r="B16" s="18" t="s">
        <v>686</v>
      </c>
      <c r="C16" s="19" t="s">
        <v>825</v>
      </c>
      <c r="D16" s="18" t="s">
        <v>817</v>
      </c>
      <c r="E16" s="26">
        <v>0.01</v>
      </c>
      <c r="F16" s="18">
        <v>16.05</v>
      </c>
      <c r="G16" s="18">
        <v>54.25</v>
      </c>
      <c r="H16" s="18">
        <v>1.38</v>
      </c>
      <c r="I16" s="18">
        <v>0.28000000000000003</v>
      </c>
      <c r="J16" s="18">
        <v>12.6</v>
      </c>
      <c r="K16" s="18">
        <v>15.27</v>
      </c>
      <c r="L16" s="18">
        <v>0.3</v>
      </c>
      <c r="M16" s="18">
        <v>0.06</v>
      </c>
      <c r="N16" s="18">
        <f t="shared" si="0"/>
        <v>100.19999999999999</v>
      </c>
      <c r="O16" s="27">
        <v>0.69</v>
      </c>
      <c r="P16" s="21">
        <v>0.6</v>
      </c>
      <c r="W16" s="33"/>
      <c r="X16" s="33"/>
      <c r="Y16" s="33"/>
      <c r="Z16" s="20"/>
      <c r="AA16" s="20"/>
      <c r="AB16" s="20"/>
      <c r="AC16" s="20"/>
      <c r="AD16" s="20"/>
      <c r="AE16" s="20"/>
      <c r="AF16" s="20"/>
      <c r="AG16" s="20"/>
    </row>
    <row r="17" spans="2:36">
      <c r="B17" s="18" t="s">
        <v>686</v>
      </c>
      <c r="C17" s="19" t="s">
        <v>826</v>
      </c>
      <c r="D17" s="18" t="s">
        <v>818</v>
      </c>
      <c r="E17" s="26" t="s">
        <v>614</v>
      </c>
      <c r="F17" s="18">
        <v>10.72</v>
      </c>
      <c r="G17" s="18">
        <v>58.97</v>
      </c>
      <c r="H17" s="18">
        <v>4.0999999999999996</v>
      </c>
      <c r="I17" s="18">
        <v>0.21</v>
      </c>
      <c r="J17" s="18">
        <v>13.72</v>
      </c>
      <c r="K17" s="18">
        <v>12.57</v>
      </c>
      <c r="L17" s="18">
        <v>0.57999999999999996</v>
      </c>
      <c r="M17" s="18">
        <v>0.02</v>
      </c>
      <c r="N17" s="18">
        <f t="shared" si="0"/>
        <v>100.88999999999999</v>
      </c>
      <c r="O17" s="27">
        <v>0.79</v>
      </c>
      <c r="P17" s="21">
        <v>0.66</v>
      </c>
      <c r="W17" s="33"/>
      <c r="X17" s="33"/>
      <c r="Y17" s="33"/>
      <c r="Z17" s="20"/>
      <c r="AA17" s="20"/>
      <c r="AB17" s="20"/>
      <c r="AC17" s="20"/>
      <c r="AD17" s="20"/>
      <c r="AE17" s="20"/>
      <c r="AF17" s="20"/>
      <c r="AG17" s="20"/>
    </row>
    <row r="18" spans="2:36">
      <c r="B18" s="18" t="s">
        <v>686</v>
      </c>
      <c r="C18" s="19" t="s">
        <v>827</v>
      </c>
      <c r="D18" s="18" t="s">
        <v>819</v>
      </c>
      <c r="E18" s="26" t="s">
        <v>614</v>
      </c>
      <c r="F18" s="18">
        <v>10.62</v>
      </c>
      <c r="G18" s="18">
        <v>59.04</v>
      </c>
      <c r="H18" s="18">
        <v>4.26</v>
      </c>
      <c r="I18" s="18">
        <v>0.33</v>
      </c>
      <c r="J18" s="18">
        <v>13.71</v>
      </c>
      <c r="K18" s="18">
        <v>12.8</v>
      </c>
      <c r="L18" s="18">
        <v>0.57999999999999996</v>
      </c>
      <c r="M18" s="18">
        <v>7.0000000000000007E-2</v>
      </c>
      <c r="N18" s="18">
        <f t="shared" si="0"/>
        <v>101.41</v>
      </c>
      <c r="O18" s="27">
        <v>0.79</v>
      </c>
      <c r="P18" s="21">
        <v>0.66</v>
      </c>
      <c r="W18" s="33"/>
      <c r="X18" s="33"/>
      <c r="Y18" s="33"/>
      <c r="Z18" s="20"/>
      <c r="AA18" s="20"/>
      <c r="AB18" s="20"/>
      <c r="AC18" s="20"/>
      <c r="AD18" s="20"/>
      <c r="AE18" s="20"/>
      <c r="AF18" s="20"/>
      <c r="AG18" s="20"/>
    </row>
    <row r="19" spans="2:36">
      <c r="B19" s="18" t="s">
        <v>686</v>
      </c>
      <c r="C19" s="19" t="s">
        <v>828</v>
      </c>
      <c r="D19" s="18" t="s">
        <v>820</v>
      </c>
      <c r="E19" s="26" t="s">
        <v>614</v>
      </c>
      <c r="F19" s="18">
        <v>9.6999999999999993</v>
      </c>
      <c r="G19" s="18">
        <v>58.54</v>
      </c>
      <c r="H19" s="18">
        <v>5.28</v>
      </c>
      <c r="I19" s="18">
        <v>0.21</v>
      </c>
      <c r="J19" s="18">
        <v>12.77</v>
      </c>
      <c r="K19" s="18">
        <v>13.79</v>
      </c>
      <c r="L19" s="18">
        <v>0.65</v>
      </c>
      <c r="M19" s="18">
        <v>0</v>
      </c>
      <c r="N19" s="18">
        <f t="shared" si="0"/>
        <v>100.94</v>
      </c>
      <c r="O19" s="27">
        <v>0.8</v>
      </c>
      <c r="P19" s="21">
        <v>0.62</v>
      </c>
      <c r="W19" s="33"/>
      <c r="X19" s="33"/>
      <c r="Y19" s="33"/>
      <c r="Z19" s="20"/>
      <c r="AA19" s="20"/>
      <c r="AB19" s="20"/>
      <c r="AC19" s="20"/>
      <c r="AD19" s="20"/>
      <c r="AE19" s="20"/>
      <c r="AF19" s="20"/>
      <c r="AG19" s="20"/>
    </row>
    <row r="20" spans="2:36">
      <c r="B20" s="18" t="s">
        <v>686</v>
      </c>
      <c r="C20" s="19" t="s">
        <v>829</v>
      </c>
      <c r="D20" s="18" t="s">
        <v>821</v>
      </c>
      <c r="E20" s="26" t="s">
        <v>614</v>
      </c>
      <c r="F20" s="18">
        <v>10.34</v>
      </c>
      <c r="G20" s="18">
        <v>57.31</v>
      </c>
      <c r="H20" s="18">
        <v>5.12</v>
      </c>
      <c r="I20" s="18">
        <v>0.08</v>
      </c>
      <c r="J20" s="18">
        <v>12.54</v>
      </c>
      <c r="K20" s="18">
        <v>13.71</v>
      </c>
      <c r="L20" s="18">
        <v>0.61</v>
      </c>
      <c r="M20" s="18">
        <v>0.11</v>
      </c>
      <c r="N20" s="18">
        <f t="shared" si="0"/>
        <v>99.820000000000022</v>
      </c>
      <c r="O20" s="27">
        <v>0.79</v>
      </c>
      <c r="P20" s="21">
        <v>0.62</v>
      </c>
      <c r="W20" s="33"/>
      <c r="X20" s="33"/>
      <c r="Y20" s="33"/>
      <c r="Z20" s="20"/>
      <c r="AA20" s="20"/>
      <c r="AB20" s="20"/>
      <c r="AC20" s="20"/>
      <c r="AD20" s="20"/>
      <c r="AE20" s="20"/>
      <c r="AF20" s="20"/>
      <c r="AG20" s="20"/>
    </row>
    <row r="21" spans="2:36">
      <c r="B21" s="18" t="s">
        <v>686</v>
      </c>
      <c r="C21" s="19" t="s">
        <v>830</v>
      </c>
      <c r="D21" s="18" t="s">
        <v>822</v>
      </c>
      <c r="E21" s="26" t="s">
        <v>614</v>
      </c>
      <c r="F21" s="18">
        <v>10.61</v>
      </c>
      <c r="G21" s="18">
        <v>58.55</v>
      </c>
      <c r="H21" s="18">
        <v>4.3099999999999996</v>
      </c>
      <c r="I21" s="18">
        <v>0.32</v>
      </c>
      <c r="J21" s="18">
        <v>14.03</v>
      </c>
      <c r="K21" s="18">
        <v>12.14</v>
      </c>
      <c r="L21" s="18">
        <v>0.57999999999999996</v>
      </c>
      <c r="M21" s="18">
        <v>0.03</v>
      </c>
      <c r="N21" s="18">
        <f t="shared" si="0"/>
        <v>100.57</v>
      </c>
      <c r="O21" s="27">
        <v>0.79</v>
      </c>
      <c r="P21" s="21">
        <v>0.67</v>
      </c>
      <c r="W21" s="33"/>
      <c r="X21" s="33"/>
      <c r="Y21" s="33"/>
      <c r="Z21" s="20"/>
      <c r="AA21" s="20"/>
      <c r="AB21" s="20"/>
      <c r="AC21" s="20"/>
      <c r="AD21" s="20"/>
      <c r="AE21" s="20"/>
      <c r="AF21" s="20"/>
      <c r="AG21" s="20"/>
    </row>
    <row r="22" spans="2:36">
      <c r="B22" s="18" t="s">
        <v>686</v>
      </c>
      <c r="C22" s="19" t="s">
        <v>685</v>
      </c>
      <c r="D22" s="12" t="s">
        <v>854</v>
      </c>
      <c r="E22" s="11">
        <v>5.5500000000000001E-2</v>
      </c>
      <c r="F22" s="11">
        <v>12.3</v>
      </c>
      <c r="G22" s="11">
        <v>53.71</v>
      </c>
      <c r="H22" s="11">
        <v>4.5713130853088941</v>
      </c>
      <c r="I22" s="11">
        <v>0.20349999999999999</v>
      </c>
      <c r="J22" s="11">
        <v>8.33</v>
      </c>
      <c r="K22" s="11">
        <v>21.126682149130179</v>
      </c>
      <c r="L22" s="11">
        <v>0.33510000000000001</v>
      </c>
      <c r="M22" s="11">
        <v>0</v>
      </c>
      <c r="N22" s="18">
        <f t="shared" si="0"/>
        <v>100.63209523443906</v>
      </c>
      <c r="O22" s="21">
        <f t="shared" ref="O22" si="3">S22/(S22+R22)</f>
        <v>0.74550431283919616</v>
      </c>
      <c r="P22" s="21">
        <f t="shared" ref="P22" si="4">V22/(V22+W22)</f>
        <v>0.41275122678024173</v>
      </c>
      <c r="Q22" s="12">
        <v>1.8232322118305493E-3</v>
      </c>
      <c r="R22" s="12">
        <v>0.47622241831588147</v>
      </c>
      <c r="S22" s="12">
        <v>1.3950172228297031</v>
      </c>
      <c r="T22" s="12">
        <v>0.11300489765427457</v>
      </c>
      <c r="U22" s="12">
        <v>5.027292621158236E-3</v>
      </c>
      <c r="V22" s="12">
        <v>0.4079458777144972</v>
      </c>
      <c r="W22" s="12">
        <v>0.5804118817445606</v>
      </c>
      <c r="X22" s="12">
        <v>9.3241482295101027E-3</v>
      </c>
      <c r="Y22" s="12">
        <v>0</v>
      </c>
    </row>
    <row r="23" spans="2:36">
      <c r="B23" s="18" t="s">
        <v>686</v>
      </c>
      <c r="C23" s="19" t="s">
        <v>685</v>
      </c>
      <c r="D23" s="12" t="s">
        <v>855</v>
      </c>
      <c r="E23" s="11">
        <v>4.1599999999999998E-2</v>
      </c>
      <c r="F23" s="11">
        <v>12.42</v>
      </c>
      <c r="G23" s="11">
        <v>53.99</v>
      </c>
      <c r="H23" s="11">
        <v>4.3577578565188313</v>
      </c>
      <c r="I23" s="11">
        <v>0.1565</v>
      </c>
      <c r="J23" s="11">
        <v>8.3800000000000008</v>
      </c>
      <c r="K23" s="11">
        <v>21.308841495544627</v>
      </c>
      <c r="L23" s="11">
        <v>0.29160000000000003</v>
      </c>
      <c r="M23" s="11">
        <v>0</v>
      </c>
      <c r="N23" s="18">
        <f t="shared" si="0"/>
        <v>100.94629935206345</v>
      </c>
      <c r="O23" s="21">
        <f t="shared" ref="O23:O44" si="5">S23/(S23+R23)</f>
        <v>0.74464785129719735</v>
      </c>
      <c r="P23" s="21">
        <f t="shared" ref="P23:P44" si="6">V23/(V23+W23)</f>
        <v>0.41212096264762149</v>
      </c>
      <c r="Q23" s="12">
        <v>1.3643957305113756E-3</v>
      </c>
      <c r="R23" s="12">
        <v>0.48009185678381705</v>
      </c>
      <c r="S23" s="12">
        <v>1.400024912245539</v>
      </c>
      <c r="T23" s="12">
        <v>0.10755173313822475</v>
      </c>
      <c r="U23" s="12">
        <v>3.8599538494785658E-3</v>
      </c>
      <c r="V23" s="12">
        <v>0.40973171856559076</v>
      </c>
      <c r="W23" s="12">
        <v>0.58447084743182587</v>
      </c>
      <c r="X23" s="12">
        <v>8.1006576793910285E-3</v>
      </c>
      <c r="Y23" s="12">
        <v>0</v>
      </c>
    </row>
    <row r="24" spans="2:36">
      <c r="B24" s="18" t="s">
        <v>686</v>
      </c>
      <c r="C24" s="19" t="s">
        <v>685</v>
      </c>
      <c r="D24" s="12" t="s">
        <v>856</v>
      </c>
      <c r="E24" s="11">
        <v>0.1489</v>
      </c>
      <c r="F24" s="11">
        <v>9.43</v>
      </c>
      <c r="G24" s="11">
        <v>54.02</v>
      </c>
      <c r="H24" s="11">
        <v>5.5777103797115259</v>
      </c>
      <c r="I24" s="11">
        <v>0.2782</v>
      </c>
      <c r="J24" s="11">
        <v>6.58</v>
      </c>
      <c r="K24" s="11">
        <v>23.341114781750061</v>
      </c>
      <c r="L24" s="11">
        <v>0.42470000000000002</v>
      </c>
      <c r="M24" s="11">
        <v>3.6299999999999999E-2</v>
      </c>
      <c r="N24" s="18">
        <f t="shared" si="0"/>
        <v>99.836925161461579</v>
      </c>
      <c r="O24" s="21">
        <f t="shared" si="5"/>
        <v>0.79351347082072088</v>
      </c>
      <c r="P24" s="21">
        <f t="shared" si="6"/>
        <v>0.33445324866323189</v>
      </c>
      <c r="Q24" s="12">
        <v>5.0621933212999957E-3</v>
      </c>
      <c r="R24" s="12">
        <v>0.37784305513590177</v>
      </c>
      <c r="S24" s="12">
        <v>1.4520247654803513</v>
      </c>
      <c r="T24" s="12">
        <v>0.14269451715908943</v>
      </c>
      <c r="U24" s="12">
        <v>7.112493845436516E-3</v>
      </c>
      <c r="V24" s="30">
        <v>0.33348666138786642</v>
      </c>
      <c r="W24" s="12">
        <v>0.66362328662660552</v>
      </c>
      <c r="X24" s="12">
        <v>1.2229593703759225E-2</v>
      </c>
      <c r="Y24" s="12">
        <v>9.9273405340870508E-4</v>
      </c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</row>
    <row r="25" spans="2:36">
      <c r="B25" s="18" t="s">
        <v>686</v>
      </c>
      <c r="C25" s="19" t="s">
        <v>685</v>
      </c>
      <c r="D25" s="29" t="s">
        <v>857</v>
      </c>
      <c r="E25" s="31">
        <v>1.6799999999999999E-2</v>
      </c>
      <c r="F25" s="31">
        <v>11.63</v>
      </c>
      <c r="G25" s="31">
        <v>53.29</v>
      </c>
      <c r="H25" s="31">
        <v>5.5373755640293671</v>
      </c>
      <c r="I25" s="31">
        <v>0.21879999999999999</v>
      </c>
      <c r="J25" s="31">
        <v>6.94</v>
      </c>
      <c r="K25" s="31">
        <v>23.557408493045006</v>
      </c>
      <c r="L25" s="31">
        <v>0.20680000000000001</v>
      </c>
      <c r="M25" s="31">
        <v>5.3100000000000001E-2</v>
      </c>
      <c r="N25" s="18">
        <f t="shared" si="0"/>
        <v>101.45028405707437</v>
      </c>
      <c r="O25" s="21">
        <f t="shared" si="5"/>
        <v>0.75453324483068374</v>
      </c>
      <c r="P25" s="21">
        <f t="shared" si="6"/>
        <v>0.34432737982622674</v>
      </c>
      <c r="Q25" s="30">
        <v>5.5613187629421164E-4</v>
      </c>
      <c r="R25" s="30">
        <v>0.45373673779330126</v>
      </c>
      <c r="S25" s="30">
        <v>1.3947283933823076</v>
      </c>
      <c r="T25" s="30">
        <v>0.13793668494819222</v>
      </c>
      <c r="U25" s="30">
        <v>5.446739109696651E-3</v>
      </c>
      <c r="V25" s="30">
        <v>0.34248103154352622</v>
      </c>
      <c r="W25" s="30">
        <v>0.65215678005416799</v>
      </c>
      <c r="X25" s="30">
        <v>5.7983547243680338E-3</v>
      </c>
      <c r="Y25" s="30">
        <v>1.4139865999667743E-3</v>
      </c>
      <c r="AB25" s="32"/>
      <c r="AH25" s="32"/>
      <c r="AI25" s="32"/>
    </row>
    <row r="26" spans="2:36">
      <c r="B26" s="18" t="s">
        <v>686</v>
      </c>
      <c r="C26" s="19" t="s">
        <v>685</v>
      </c>
      <c r="D26" s="29" t="s">
        <v>858</v>
      </c>
      <c r="E26" s="31">
        <v>1.2699999999999999E-2</v>
      </c>
      <c r="F26" s="31">
        <v>11.87</v>
      </c>
      <c r="G26" s="31">
        <v>54.27</v>
      </c>
      <c r="H26" s="31">
        <v>4.067462009747949</v>
      </c>
      <c r="I26" s="31">
        <v>0.25109999999999999</v>
      </c>
      <c r="J26" s="31">
        <v>6.9</v>
      </c>
      <c r="K26" s="31">
        <v>23.580052895042403</v>
      </c>
      <c r="L26" s="31">
        <v>0.2208</v>
      </c>
      <c r="M26" s="31">
        <v>1.83E-2</v>
      </c>
      <c r="N26" s="18">
        <f t="shared" si="0"/>
        <v>101.19041490479034</v>
      </c>
      <c r="O26" s="21">
        <f t="shared" si="5"/>
        <v>0.75412492725774238</v>
      </c>
      <c r="P26" s="21">
        <f t="shared" si="6"/>
        <v>0.34280705954537649</v>
      </c>
      <c r="Q26" s="30">
        <v>4.2039385039403083E-4</v>
      </c>
      <c r="R26" s="30">
        <v>0.46308325270802958</v>
      </c>
      <c r="S26" s="30">
        <v>1.4203254537673267</v>
      </c>
      <c r="T26" s="30">
        <v>0.10131726000677155</v>
      </c>
      <c r="U26" s="30">
        <v>6.2505767961385239E-3</v>
      </c>
      <c r="V26" s="30">
        <v>0.34049463221515658</v>
      </c>
      <c r="W26" s="30">
        <v>0.65275980270433831</v>
      </c>
      <c r="X26" s="30">
        <v>6.1906669732592658E-3</v>
      </c>
      <c r="Y26" s="30">
        <v>4.8728830573146797E-4</v>
      </c>
      <c r="AB26" s="32"/>
      <c r="AH26" s="32"/>
      <c r="AI26" s="32"/>
    </row>
    <row r="27" spans="2:36">
      <c r="B27" s="18" t="s">
        <v>686</v>
      </c>
      <c r="C27" s="19" t="s">
        <v>685</v>
      </c>
      <c r="D27" s="29" t="s">
        <v>859</v>
      </c>
      <c r="E27" s="31">
        <v>4.0599999999999997E-2</v>
      </c>
      <c r="F27" s="31">
        <v>12.41</v>
      </c>
      <c r="G27" s="31">
        <v>53.6</v>
      </c>
      <c r="H27" s="31">
        <v>4.4025023185065288</v>
      </c>
      <c r="I27" s="31">
        <v>0.30430000000000001</v>
      </c>
      <c r="J27" s="31">
        <v>7.62</v>
      </c>
      <c r="K27" s="31">
        <v>22.678579935947436</v>
      </c>
      <c r="L27" s="31">
        <v>0.28699999999999998</v>
      </c>
      <c r="M27" s="31">
        <v>4.3E-3</v>
      </c>
      <c r="N27" s="18">
        <f t="shared" si="0"/>
        <v>101.34728225445399</v>
      </c>
      <c r="O27" s="21">
        <f t="shared" si="5"/>
        <v>0.7434205537471561</v>
      </c>
      <c r="P27" s="21">
        <f t="shared" si="6"/>
        <v>0.37459016604156176</v>
      </c>
      <c r="Q27" s="30">
        <v>1.3334865743792515E-3</v>
      </c>
      <c r="R27" s="30">
        <v>0.48038575219032981</v>
      </c>
      <c r="S27" s="30">
        <v>1.3918832826291549</v>
      </c>
      <c r="T27" s="30">
        <v>0.10881017402092219</v>
      </c>
      <c r="U27" s="30">
        <v>7.515974803579354E-3</v>
      </c>
      <c r="V27" s="30">
        <v>0.37310075757172134</v>
      </c>
      <c r="W27" s="30">
        <v>0.62292314106507529</v>
      </c>
      <c r="X27" s="30">
        <v>7.9841787232414283E-3</v>
      </c>
      <c r="Y27" s="30">
        <v>1.1360915648367427E-4</v>
      </c>
      <c r="AB27" s="32"/>
      <c r="AH27" s="32"/>
      <c r="AI27" s="32"/>
    </row>
    <row r="28" spans="2:36">
      <c r="B28" s="18" t="s">
        <v>686</v>
      </c>
      <c r="C28" s="19" t="s">
        <v>685</v>
      </c>
      <c r="D28" s="29" t="s">
        <v>860</v>
      </c>
      <c r="E28" s="31">
        <v>1.2500000000000001E-2</v>
      </c>
      <c r="F28" s="31">
        <v>12.59</v>
      </c>
      <c r="G28" s="31">
        <v>53.75</v>
      </c>
      <c r="H28" s="31">
        <v>4.3777546322031515</v>
      </c>
      <c r="I28" s="31">
        <v>0.23019999999999999</v>
      </c>
      <c r="J28" s="31">
        <v>7.79</v>
      </c>
      <c r="K28" s="31">
        <v>22.250848176590704</v>
      </c>
      <c r="L28" s="31">
        <v>0.25319999999999998</v>
      </c>
      <c r="M28" s="31">
        <v>4.2299999999999997E-2</v>
      </c>
      <c r="N28" s="18">
        <f t="shared" si="0"/>
        <v>101.29680280879386</v>
      </c>
      <c r="O28" s="21">
        <f t="shared" si="5"/>
        <v>0.74120057075905188</v>
      </c>
      <c r="P28" s="21">
        <f t="shared" si="6"/>
        <v>0.38426851404074969</v>
      </c>
      <c r="Q28" s="30">
        <v>4.0930758814716533E-4</v>
      </c>
      <c r="R28" s="30">
        <v>0.48587128819732367</v>
      </c>
      <c r="S28" s="30">
        <v>1.3915335021546928</v>
      </c>
      <c r="T28" s="30">
        <v>0.10786945807281434</v>
      </c>
      <c r="U28" s="30">
        <v>5.6684699877757047E-3</v>
      </c>
      <c r="V28" s="30">
        <v>0.38026450266511558</v>
      </c>
      <c r="W28" s="30">
        <v>0.60931567049679614</v>
      </c>
      <c r="X28" s="30">
        <v>7.022459183862859E-3</v>
      </c>
      <c r="Y28" s="30">
        <v>1.1141981069693503E-3</v>
      </c>
      <c r="AB28" s="34"/>
      <c r="AH28" s="34"/>
      <c r="AI28" s="34"/>
    </row>
    <row r="29" spans="2:36">
      <c r="B29" s="18" t="s">
        <v>686</v>
      </c>
      <c r="C29" s="19" t="s">
        <v>685</v>
      </c>
      <c r="D29" s="29" t="s">
        <v>861</v>
      </c>
      <c r="E29" s="31">
        <v>0</v>
      </c>
      <c r="F29" s="31">
        <v>12.4</v>
      </c>
      <c r="G29" s="31">
        <v>54.21</v>
      </c>
      <c r="H29" s="31">
        <v>4.2579483409995413</v>
      </c>
      <c r="I29" s="31">
        <v>0.16789999999999999</v>
      </c>
      <c r="J29" s="31">
        <v>7.83</v>
      </c>
      <c r="K29" s="31">
        <v>22.148651196654697</v>
      </c>
      <c r="L29" s="31">
        <v>0.27779999999999999</v>
      </c>
      <c r="M29" s="31">
        <v>0</v>
      </c>
      <c r="N29" s="18">
        <f t="shared" si="0"/>
        <v>101.29229953765424</v>
      </c>
      <c r="O29" s="21">
        <f t="shared" si="5"/>
        <v>0.74572603682267546</v>
      </c>
      <c r="P29" s="21">
        <f t="shared" si="6"/>
        <v>0.38657212619161768</v>
      </c>
      <c r="Q29" s="30">
        <v>0</v>
      </c>
      <c r="R29" s="30">
        <v>0.4790480290801119</v>
      </c>
      <c r="S29" s="30">
        <v>1.4049357775750559</v>
      </c>
      <c r="T29" s="30">
        <v>0.10502902540115588</v>
      </c>
      <c r="U29" s="30">
        <v>4.1387871802118503E-3</v>
      </c>
      <c r="V29" s="30">
        <v>0.38262377968316441</v>
      </c>
      <c r="W29" s="30">
        <v>0.60716248207514933</v>
      </c>
      <c r="X29" s="30">
        <v>7.7129342736931361E-3</v>
      </c>
      <c r="Y29" s="30">
        <v>0</v>
      </c>
      <c r="AB29" s="34"/>
      <c r="AH29" s="34"/>
      <c r="AI29" s="34"/>
    </row>
    <row r="30" spans="2:36">
      <c r="B30" s="18" t="s">
        <v>686</v>
      </c>
      <c r="C30" s="19" t="s">
        <v>685</v>
      </c>
      <c r="D30" s="29" t="s">
        <v>862</v>
      </c>
      <c r="E30" s="31">
        <v>5.0200000000000002E-2</v>
      </c>
      <c r="F30" s="31">
        <v>6.56</v>
      </c>
      <c r="G30" s="31">
        <v>56.75</v>
      </c>
      <c r="H30" s="31">
        <v>5.9604589918669388</v>
      </c>
      <c r="I30" s="31">
        <v>0.26900000000000002</v>
      </c>
      <c r="J30" s="31">
        <v>5.15</v>
      </c>
      <c r="K30" s="31">
        <v>25.006713365921833</v>
      </c>
      <c r="L30" s="31">
        <v>0.3725</v>
      </c>
      <c r="M30" s="31">
        <v>2.4199999999999999E-2</v>
      </c>
      <c r="N30" s="18">
        <f t="shared" si="0"/>
        <v>100.14307235778877</v>
      </c>
      <c r="O30" s="21">
        <f t="shared" si="5"/>
        <v>0.85301444207115651</v>
      </c>
      <c r="P30" s="21">
        <f t="shared" si="6"/>
        <v>0.26853310787689416</v>
      </c>
      <c r="Q30" s="30">
        <v>1.7404974759000177E-3</v>
      </c>
      <c r="R30" s="30">
        <v>0.26805828993389352</v>
      </c>
      <c r="S30" s="30">
        <v>1.5556466625190679</v>
      </c>
      <c r="T30" s="30">
        <v>0.1555094131867838</v>
      </c>
      <c r="U30" s="30">
        <v>7.013627717184257E-3</v>
      </c>
      <c r="V30" s="30">
        <v>0.26618615025402703</v>
      </c>
      <c r="W30" s="30">
        <v>0.72507393070424697</v>
      </c>
      <c r="X30" s="30">
        <v>1.0939102632226885E-2</v>
      </c>
      <c r="Y30" s="30">
        <v>6.7494333397498157E-4</v>
      </c>
      <c r="AB30" s="34"/>
      <c r="AH30" s="34"/>
      <c r="AI30" s="34"/>
    </row>
    <row r="31" spans="2:36">
      <c r="B31" s="18" t="s">
        <v>686</v>
      </c>
      <c r="C31" s="19" t="s">
        <v>685</v>
      </c>
      <c r="D31" s="29" t="s">
        <v>863</v>
      </c>
      <c r="E31" s="31">
        <v>2.18E-2</v>
      </c>
      <c r="F31" s="31">
        <v>11.54</v>
      </c>
      <c r="G31" s="31">
        <v>53.37</v>
      </c>
      <c r="H31" s="31">
        <v>5.2509681367964864</v>
      </c>
      <c r="I31" s="31">
        <v>0.2185</v>
      </c>
      <c r="J31" s="31">
        <v>6.78</v>
      </c>
      <c r="K31" s="31">
        <v>23.51512104982541</v>
      </c>
      <c r="L31" s="31">
        <v>0.246</v>
      </c>
      <c r="M31" s="31">
        <v>9.1800000000000007E-2</v>
      </c>
      <c r="N31" s="18">
        <f t="shared" si="0"/>
        <v>101.0341891866219</v>
      </c>
      <c r="O31" s="21">
        <f t="shared" si="5"/>
        <v>0.75624589261924324</v>
      </c>
      <c r="P31" s="21">
        <f t="shared" si="6"/>
        <v>0.33948351375467645</v>
      </c>
      <c r="Q31" s="30">
        <v>7.2361980401739834E-4</v>
      </c>
      <c r="R31" s="30">
        <v>0.45145605476851369</v>
      </c>
      <c r="S31" s="30">
        <v>1.4006401401206889</v>
      </c>
      <c r="T31" s="30">
        <v>0.13115976535044904</v>
      </c>
      <c r="U31" s="30">
        <v>5.4541382359172795E-3</v>
      </c>
      <c r="V31" s="30">
        <v>0.33549974153998058</v>
      </c>
      <c r="W31" s="30">
        <v>0.65276545528611718</v>
      </c>
      <c r="X31" s="30">
        <v>6.916315510737658E-3</v>
      </c>
      <c r="Y31" s="30">
        <v>2.4512008440701386E-3</v>
      </c>
      <c r="AB31" s="34"/>
      <c r="AH31" s="34"/>
      <c r="AI31" s="34"/>
    </row>
    <row r="32" spans="2:36">
      <c r="B32" s="18" t="s">
        <v>686</v>
      </c>
      <c r="C32" s="19" t="s">
        <v>685</v>
      </c>
      <c r="D32" s="29" t="s">
        <v>864</v>
      </c>
      <c r="E32" s="31">
        <v>0</v>
      </c>
      <c r="F32" s="31">
        <v>10.37</v>
      </c>
      <c r="G32" s="31">
        <v>57.85</v>
      </c>
      <c r="H32" s="31">
        <v>2.4203319123596847</v>
      </c>
      <c r="I32" s="31">
        <v>0.2495</v>
      </c>
      <c r="J32" s="31">
        <v>7.06</v>
      </c>
      <c r="K32" s="31">
        <v>23.232158693935467</v>
      </c>
      <c r="L32" s="31">
        <v>0.19239999999999999</v>
      </c>
      <c r="M32" s="31">
        <v>1.03E-2</v>
      </c>
      <c r="N32" s="18">
        <f t="shared" si="0"/>
        <v>101.38469060629517</v>
      </c>
      <c r="O32" s="21">
        <f t="shared" si="5"/>
        <v>0.78913403971496998</v>
      </c>
      <c r="P32" s="21">
        <f t="shared" si="6"/>
        <v>0.35137002091340935</v>
      </c>
      <c r="Q32" s="30">
        <v>0</v>
      </c>
      <c r="R32" s="30">
        <v>0.40574336854664184</v>
      </c>
      <c r="S32" s="30">
        <v>1.5184333359256859</v>
      </c>
      <c r="T32" s="30">
        <v>6.0464320416084405E-2</v>
      </c>
      <c r="U32" s="30">
        <v>6.2288554215438677E-3</v>
      </c>
      <c r="V32" s="30">
        <v>0.34940587095104397</v>
      </c>
      <c r="W32" s="30">
        <v>0.64500415311060078</v>
      </c>
      <c r="X32" s="30">
        <v>5.4101307155471441E-3</v>
      </c>
      <c r="Y32" s="30">
        <v>2.750657022555139E-4</v>
      </c>
      <c r="AB32" s="34"/>
      <c r="AH32" s="34"/>
      <c r="AI32" s="34"/>
    </row>
    <row r="33" spans="2:35">
      <c r="B33" s="18" t="s">
        <v>686</v>
      </c>
      <c r="C33" s="19" t="s">
        <v>685</v>
      </c>
      <c r="D33" s="29" t="s">
        <v>865</v>
      </c>
      <c r="E33" s="31">
        <v>3.8100000000000002E-2</v>
      </c>
      <c r="F33" s="31">
        <v>12.32</v>
      </c>
      <c r="G33" s="31">
        <v>53.59</v>
      </c>
      <c r="H33" s="31">
        <v>4.4282350161802313</v>
      </c>
      <c r="I33" s="31">
        <v>0.33600000000000002</v>
      </c>
      <c r="J33" s="31">
        <v>7.85</v>
      </c>
      <c r="K33" s="31">
        <v>22.185425371226764</v>
      </c>
      <c r="L33" s="31">
        <v>0.34279999999999999</v>
      </c>
      <c r="M33" s="31">
        <v>0.112</v>
      </c>
      <c r="N33" s="18">
        <f t="shared" si="0"/>
        <v>101.20256038740699</v>
      </c>
      <c r="O33" s="21">
        <f t="shared" si="5"/>
        <v>0.74477100123372231</v>
      </c>
      <c r="P33" s="21">
        <f t="shared" si="6"/>
        <v>0.3867836863708638</v>
      </c>
      <c r="Q33" s="30">
        <v>1.2509170993212076E-3</v>
      </c>
      <c r="R33" s="30">
        <v>0.47672725744856748</v>
      </c>
      <c r="S33" s="30">
        <v>1.3911140135393094</v>
      </c>
      <c r="T33" s="30">
        <v>0.10940609389418121</v>
      </c>
      <c r="U33" s="30">
        <v>8.2959013686993849E-3</v>
      </c>
      <c r="V33" s="30">
        <v>0.38422158191474559</v>
      </c>
      <c r="W33" s="30">
        <v>0.6091542905783317</v>
      </c>
      <c r="X33" s="30">
        <v>9.5330112583798653E-3</v>
      </c>
      <c r="Y33" s="30">
        <v>2.9580386341451844E-3</v>
      </c>
      <c r="AB33" s="34"/>
      <c r="AH33" s="34"/>
      <c r="AI33" s="34"/>
    </row>
    <row r="34" spans="2:35">
      <c r="B34" s="18" t="s">
        <v>686</v>
      </c>
      <c r="C34" s="19" t="s">
        <v>685</v>
      </c>
      <c r="D34" s="29" t="s">
        <v>866</v>
      </c>
      <c r="E34" s="31">
        <v>4.19E-2</v>
      </c>
      <c r="F34" s="31">
        <v>9.9499999999999993</v>
      </c>
      <c r="G34" s="31">
        <v>54.55</v>
      </c>
      <c r="H34" s="31">
        <v>5.3695232413087064</v>
      </c>
      <c r="I34" s="31">
        <v>0.30080000000000001</v>
      </c>
      <c r="J34" s="31">
        <v>6.16</v>
      </c>
      <c r="K34" s="31">
        <v>24.328443861323695</v>
      </c>
      <c r="L34" s="31">
        <v>0.26090000000000002</v>
      </c>
      <c r="M34" s="31">
        <v>7.3099999999999998E-2</v>
      </c>
      <c r="N34" s="18">
        <f t="shared" si="0"/>
        <v>101.0346671026324</v>
      </c>
      <c r="O34" s="21">
        <f t="shared" si="5"/>
        <v>0.7862255543842811</v>
      </c>
      <c r="P34" s="21">
        <f t="shared" si="6"/>
        <v>0.31098902988862587</v>
      </c>
      <c r="Q34" s="30">
        <v>1.4076070632050072E-3</v>
      </c>
      <c r="R34" s="30">
        <v>0.39395463808462716</v>
      </c>
      <c r="S34" s="30">
        <v>1.4488972376386304</v>
      </c>
      <c r="T34" s="30">
        <v>0.13574081065264032</v>
      </c>
      <c r="U34" s="30">
        <v>7.5991671195484636E-3</v>
      </c>
      <c r="V34" s="30">
        <v>0.30850106821764661</v>
      </c>
      <c r="W34" s="30">
        <v>0.68349877283182625</v>
      </c>
      <c r="X34" s="30">
        <v>7.4238165718543067E-3</v>
      </c>
      <c r="Y34" s="30">
        <v>1.9754546183461687E-3</v>
      </c>
      <c r="AB34" s="34"/>
      <c r="AH34" s="34"/>
      <c r="AI34" s="34"/>
    </row>
    <row r="35" spans="2:35">
      <c r="B35" s="18" t="s">
        <v>686</v>
      </c>
      <c r="C35" s="19" t="s">
        <v>685</v>
      </c>
      <c r="D35" s="29" t="s">
        <v>867</v>
      </c>
      <c r="E35" s="31">
        <v>1.6E-2</v>
      </c>
      <c r="F35" s="31">
        <v>12.91</v>
      </c>
      <c r="G35" s="31">
        <v>52.33</v>
      </c>
      <c r="H35" s="31">
        <v>4.3995914052489633</v>
      </c>
      <c r="I35" s="31">
        <v>0.30599999999999999</v>
      </c>
      <c r="J35" s="31">
        <v>7.29</v>
      </c>
      <c r="K35" s="31">
        <v>22.941199207749914</v>
      </c>
      <c r="L35" s="31">
        <v>0.26150000000000001</v>
      </c>
      <c r="M35" s="31">
        <v>8.5800000000000001E-2</v>
      </c>
      <c r="N35" s="18">
        <f t="shared" si="0"/>
        <v>100.5400906129989</v>
      </c>
      <c r="O35" s="21">
        <f t="shared" si="5"/>
        <v>0.73112634611510974</v>
      </c>
      <c r="P35" s="21">
        <f t="shared" si="6"/>
        <v>0.36161510671215485</v>
      </c>
      <c r="Q35" s="30">
        <v>5.2910035862791134E-4</v>
      </c>
      <c r="R35" s="30">
        <v>0.5031529672241507</v>
      </c>
      <c r="S35" s="30">
        <v>1.3681831043998838</v>
      </c>
      <c r="T35" s="30">
        <v>0.10948073786667045</v>
      </c>
      <c r="U35" s="30">
        <v>7.6095723210482715E-3</v>
      </c>
      <c r="V35" s="30">
        <v>0.35938020089298889</v>
      </c>
      <c r="W35" s="30">
        <v>0.6344394549297836</v>
      </c>
      <c r="X35" s="30">
        <v>7.3244582135734149E-3</v>
      </c>
      <c r="Y35" s="30">
        <v>2.282378285929519E-3</v>
      </c>
      <c r="AB35" s="34"/>
      <c r="AH35" s="34"/>
      <c r="AI35" s="34"/>
    </row>
    <row r="36" spans="2:35">
      <c r="B36" s="18" t="s">
        <v>686</v>
      </c>
      <c r="C36" s="19" t="s">
        <v>685</v>
      </c>
      <c r="D36" s="29" t="s">
        <v>868</v>
      </c>
      <c r="E36" s="11">
        <v>1.1599999999999999E-2</v>
      </c>
      <c r="F36" s="11">
        <v>13.05</v>
      </c>
      <c r="G36" s="11">
        <v>53.03</v>
      </c>
      <c r="H36" s="11">
        <v>4.2166109340839153</v>
      </c>
      <c r="I36" s="11">
        <v>0.29609999999999997</v>
      </c>
      <c r="J36" s="11">
        <v>7.59</v>
      </c>
      <c r="K36" s="11">
        <v>22.765847050581478</v>
      </c>
      <c r="L36" s="11">
        <v>0.31590000000000001</v>
      </c>
      <c r="M36" s="11">
        <v>0.1197</v>
      </c>
      <c r="N36" s="18">
        <f t="shared" si="0"/>
        <v>101.39575798466538</v>
      </c>
      <c r="O36" s="21">
        <f t="shared" si="5"/>
        <v>0.7316179145100542</v>
      </c>
      <c r="P36" s="21">
        <f t="shared" si="6"/>
        <v>0.37276805226408399</v>
      </c>
      <c r="Q36" s="12">
        <v>3.8006137195190721E-4</v>
      </c>
      <c r="R36" s="12">
        <v>0.5039204426840509</v>
      </c>
      <c r="S36" s="12">
        <v>1.3737028039052928</v>
      </c>
      <c r="T36" s="12">
        <v>0.10396007177177324</v>
      </c>
      <c r="U36" s="12">
        <v>7.2954972667762996E-3</v>
      </c>
      <c r="V36" s="12">
        <v>0.37072004056659885</v>
      </c>
      <c r="W36" s="12">
        <v>0.62378589500098502</v>
      </c>
      <c r="X36" s="12">
        <v>8.7665983146751128E-3</v>
      </c>
      <c r="Y36" s="12">
        <v>3.1548023721775509E-3</v>
      </c>
      <c r="AB36" s="34"/>
      <c r="AH36" s="34"/>
      <c r="AI36" s="34"/>
    </row>
    <row r="37" spans="2:35">
      <c r="B37" s="18" t="s">
        <v>686</v>
      </c>
      <c r="C37" s="19" t="s">
        <v>685</v>
      </c>
      <c r="D37" s="29" t="s">
        <v>869</v>
      </c>
      <c r="E37" s="11">
        <v>4.0000000000000002E-4</v>
      </c>
      <c r="F37" s="11">
        <v>12.75</v>
      </c>
      <c r="G37" s="11">
        <v>53.69</v>
      </c>
      <c r="H37" s="11">
        <v>4.0808208873053262</v>
      </c>
      <c r="I37" s="11">
        <v>0.2301</v>
      </c>
      <c r="J37" s="11">
        <v>7.59</v>
      </c>
      <c r="K37" s="11">
        <v>22.488032429915879</v>
      </c>
      <c r="L37" s="11">
        <v>0.32650000000000001</v>
      </c>
      <c r="M37" s="11">
        <v>0.13880000000000001</v>
      </c>
      <c r="N37" s="18">
        <f t="shared" si="0"/>
        <v>101.29465331722119</v>
      </c>
      <c r="O37" s="21">
        <f t="shared" si="5"/>
        <v>0.73855518207908744</v>
      </c>
      <c r="P37" s="21">
        <f t="shared" si="6"/>
        <v>0.3756432988780421</v>
      </c>
      <c r="Q37" s="12">
        <v>1.3119564861974128E-5</v>
      </c>
      <c r="R37" s="12">
        <v>0.49286201368367394</v>
      </c>
      <c r="S37" s="12">
        <v>1.3922853669493029</v>
      </c>
      <c r="T37" s="12">
        <v>0.10071966454114012</v>
      </c>
      <c r="U37" s="12">
        <v>5.6754043341531862E-3</v>
      </c>
      <c r="V37" s="12">
        <v>0.37111607052614654</v>
      </c>
      <c r="W37" s="12">
        <v>0.61683199519093845</v>
      </c>
      <c r="X37" s="12">
        <v>9.0704402012674514E-3</v>
      </c>
      <c r="Y37" s="12">
        <v>3.6621081985090975E-3</v>
      </c>
      <c r="AB37" s="34"/>
      <c r="AH37" s="34"/>
      <c r="AI37" s="34"/>
    </row>
    <row r="38" spans="2:35">
      <c r="B38" s="18" t="s">
        <v>686</v>
      </c>
      <c r="C38" s="19" t="s">
        <v>685</v>
      </c>
      <c r="D38" s="29" t="s">
        <v>870</v>
      </c>
      <c r="E38" s="11">
        <v>4.07E-2</v>
      </c>
      <c r="F38" s="11">
        <v>12.48</v>
      </c>
      <c r="G38" s="11">
        <v>54.02</v>
      </c>
      <c r="H38" s="11">
        <v>4.3224708086440025</v>
      </c>
      <c r="I38" s="11">
        <v>0.24110000000000001</v>
      </c>
      <c r="J38" s="11">
        <v>8.07</v>
      </c>
      <c r="K38" s="11">
        <v>21.810593169783367</v>
      </c>
      <c r="L38" s="11">
        <v>0.20069999999999999</v>
      </c>
      <c r="M38" s="11">
        <v>9.64E-2</v>
      </c>
      <c r="N38" s="18">
        <f t="shared" si="0"/>
        <v>101.28196397842737</v>
      </c>
      <c r="O38" s="21">
        <f t="shared" si="5"/>
        <v>0.74383625869220416</v>
      </c>
      <c r="P38" s="21">
        <f t="shared" si="6"/>
        <v>0.39743301535434489</v>
      </c>
      <c r="Q38" s="12">
        <v>1.3304550315239297E-3</v>
      </c>
      <c r="R38" s="12">
        <v>0.48081288669995892</v>
      </c>
      <c r="S38" s="12">
        <v>1.3961619117053854</v>
      </c>
      <c r="T38" s="12">
        <v>0.1063273910130178</v>
      </c>
      <c r="U38" s="12">
        <v>5.926847469825137E-3</v>
      </c>
      <c r="V38" s="12">
        <v>0.39326733152374282</v>
      </c>
      <c r="W38" s="12">
        <v>0.59625119444248065</v>
      </c>
      <c r="X38" s="12">
        <v>5.5569808833540821E-3</v>
      </c>
      <c r="Y38" s="12">
        <v>2.534924861160779E-3</v>
      </c>
      <c r="AB38" s="34"/>
      <c r="AH38" s="34"/>
      <c r="AI38" s="34"/>
    </row>
    <row r="39" spans="2:35">
      <c r="B39" s="18" t="s">
        <v>686</v>
      </c>
      <c r="C39" s="19" t="s">
        <v>685</v>
      </c>
      <c r="D39" s="29" t="s">
        <v>871</v>
      </c>
      <c r="E39" s="11">
        <v>2.8999999999999998E-3</v>
      </c>
      <c r="F39" s="11">
        <v>12.21</v>
      </c>
      <c r="G39" s="11">
        <v>52.76</v>
      </c>
      <c r="H39" s="11">
        <v>5.1583678250030456</v>
      </c>
      <c r="I39" s="11">
        <v>0.25900000000000001</v>
      </c>
      <c r="J39" s="11">
        <v>6.76</v>
      </c>
      <c r="K39" s="11">
        <v>23.738443830039298</v>
      </c>
      <c r="L39" s="11">
        <v>0.26590000000000003</v>
      </c>
      <c r="M39" s="11">
        <v>4.07E-2</v>
      </c>
      <c r="N39" s="18">
        <f t="shared" si="0"/>
        <v>101.19531165504235</v>
      </c>
      <c r="O39" s="21">
        <f t="shared" si="5"/>
        <v>0.7435066798110187</v>
      </c>
      <c r="P39" s="21">
        <f t="shared" si="6"/>
        <v>0.33670713925615253</v>
      </c>
      <c r="Q39" s="12">
        <v>9.5886778361250748E-5</v>
      </c>
      <c r="R39" s="12">
        <v>0.47580841219455133</v>
      </c>
      <c r="S39" s="12">
        <v>1.379243453655137</v>
      </c>
      <c r="T39" s="12">
        <v>0.12834540768998703</v>
      </c>
      <c r="U39" s="12">
        <v>6.4399314222428573E-3</v>
      </c>
      <c r="V39" s="12">
        <v>0.33320842278137919</v>
      </c>
      <c r="W39" s="12">
        <v>0.65640059922361116</v>
      </c>
      <c r="X39" s="12">
        <v>7.4467162528363776E-3</v>
      </c>
      <c r="Y39" s="12">
        <v>1.0825236779208542E-3</v>
      </c>
      <c r="AB39" s="32"/>
      <c r="AH39" s="32"/>
      <c r="AI39" s="32"/>
    </row>
    <row r="40" spans="2:35">
      <c r="B40" s="18" t="s">
        <v>686</v>
      </c>
      <c r="C40" s="19" t="s">
        <v>685</v>
      </c>
      <c r="D40" s="29" t="s">
        <v>872</v>
      </c>
      <c r="E40" s="11">
        <v>2.7900000000000001E-2</v>
      </c>
      <c r="F40" s="11">
        <v>12.92</v>
      </c>
      <c r="G40" s="11">
        <v>52.69</v>
      </c>
      <c r="H40" s="11">
        <v>4.3882766988270134</v>
      </c>
      <c r="I40" s="11">
        <v>0.22159999999999999</v>
      </c>
      <c r="J40" s="11">
        <v>7.14</v>
      </c>
      <c r="K40" s="11">
        <v>23.291380305179526</v>
      </c>
      <c r="L40" s="11">
        <v>0.33119999999999999</v>
      </c>
      <c r="M40" s="11">
        <v>0.1148</v>
      </c>
      <c r="N40" s="18">
        <f t="shared" si="0"/>
        <v>101.12515700400654</v>
      </c>
      <c r="O40" s="21">
        <f t="shared" si="5"/>
        <v>0.73232018318527059</v>
      </c>
      <c r="P40" s="21">
        <f t="shared" si="6"/>
        <v>0.35336037681365262</v>
      </c>
      <c r="Q40" s="12">
        <v>9.1942483393531518E-4</v>
      </c>
      <c r="R40" s="12">
        <v>0.50179954484112343</v>
      </c>
      <c r="S40" s="12">
        <v>1.372826457269587</v>
      </c>
      <c r="T40" s="12">
        <v>0.10882115424761363</v>
      </c>
      <c r="U40" s="12">
        <v>5.491645972027245E-3</v>
      </c>
      <c r="V40" s="12">
        <v>0.35076704496015099</v>
      </c>
      <c r="W40" s="12">
        <v>0.64189389830438137</v>
      </c>
      <c r="X40" s="12">
        <v>9.2445993492763449E-3</v>
      </c>
      <c r="Y40" s="12">
        <v>3.043239838548989E-3</v>
      </c>
      <c r="AB40" s="32"/>
      <c r="AH40" s="32"/>
      <c r="AI40" s="32"/>
    </row>
    <row r="41" spans="2:35">
      <c r="B41" s="18" t="s">
        <v>686</v>
      </c>
      <c r="C41" s="19" t="s">
        <v>685</v>
      </c>
      <c r="D41" s="29" t="s">
        <v>873</v>
      </c>
      <c r="E41" s="11">
        <v>1.04E-2</v>
      </c>
      <c r="F41" s="11">
        <v>12.98</v>
      </c>
      <c r="G41" s="11">
        <v>52.77</v>
      </c>
      <c r="H41" s="11">
        <v>5.0732432746822509</v>
      </c>
      <c r="I41" s="11">
        <v>0.27679999999999999</v>
      </c>
      <c r="J41" s="11">
        <v>7.49</v>
      </c>
      <c r="K41" s="11">
        <v>22.885039837761262</v>
      </c>
      <c r="L41" s="11">
        <v>0.31780000000000003</v>
      </c>
      <c r="M41" s="11">
        <v>0.17449999999999999</v>
      </c>
      <c r="N41" s="18">
        <f t="shared" si="0"/>
        <v>101.97778311244352</v>
      </c>
      <c r="O41" s="21">
        <f t="shared" si="5"/>
        <v>0.73170891025091545</v>
      </c>
      <c r="P41" s="21">
        <f t="shared" si="6"/>
        <v>0.36845636268502291</v>
      </c>
      <c r="Q41" s="12">
        <v>3.3904484894299337E-4</v>
      </c>
      <c r="R41" s="12">
        <v>0.49871706196317589</v>
      </c>
      <c r="S41" s="12">
        <v>1.3601484800479064</v>
      </c>
      <c r="T41" s="12">
        <v>0.12445627466706632</v>
      </c>
      <c r="U41" s="12">
        <v>6.785949857725352E-3</v>
      </c>
      <c r="V41" s="12">
        <v>0.36401072073710833</v>
      </c>
      <c r="W41" s="12">
        <v>0.62392369321759122</v>
      </c>
      <c r="X41" s="12">
        <v>8.7753297195192256E-3</v>
      </c>
      <c r="Y41" s="12">
        <v>4.5761632426248545E-3</v>
      </c>
      <c r="AB41" s="32"/>
      <c r="AH41" s="32"/>
      <c r="AI41" s="32"/>
    </row>
    <row r="42" spans="2:35">
      <c r="B42" s="18" t="s">
        <v>686</v>
      </c>
      <c r="C42" s="19" t="s">
        <v>685</v>
      </c>
      <c r="D42" s="29" t="s">
        <v>874</v>
      </c>
      <c r="E42" s="11">
        <v>1.9300000000000001E-2</v>
      </c>
      <c r="F42" s="11">
        <v>12.93</v>
      </c>
      <c r="G42" s="11">
        <v>52.91</v>
      </c>
      <c r="H42" s="11">
        <v>4.6837957614903685</v>
      </c>
      <c r="I42" s="11">
        <v>0.23780000000000001</v>
      </c>
      <c r="J42" s="11">
        <v>7.68</v>
      </c>
      <c r="K42" s="11">
        <v>22.595468998506604</v>
      </c>
      <c r="L42" s="11">
        <v>0.25319999999999998</v>
      </c>
      <c r="M42" s="11">
        <v>2.3E-2</v>
      </c>
      <c r="N42" s="18">
        <f t="shared" si="0"/>
        <v>101.33256475999698</v>
      </c>
      <c r="O42" s="21">
        <f t="shared" si="5"/>
        <v>0.73298477515676608</v>
      </c>
      <c r="P42" s="21">
        <f t="shared" si="6"/>
        <v>0.37729159969042547</v>
      </c>
      <c r="Q42" s="12">
        <v>6.3172456625132996E-4</v>
      </c>
      <c r="R42" s="12">
        <v>0.49879800113664513</v>
      </c>
      <c r="S42" s="12">
        <v>1.3692527867144677</v>
      </c>
      <c r="T42" s="12">
        <v>0.11536543386086606</v>
      </c>
      <c r="U42" s="12">
        <v>5.8533306310334368E-3</v>
      </c>
      <c r="V42" s="12">
        <v>0.37474877551546909</v>
      </c>
      <c r="W42" s="12">
        <v>0.61851154573991329</v>
      </c>
      <c r="X42" s="12">
        <v>7.0197217449907354E-3</v>
      </c>
      <c r="Y42" s="12">
        <v>6.0559259860571281E-4</v>
      </c>
      <c r="AB42" s="32"/>
      <c r="AH42" s="32"/>
      <c r="AI42" s="32"/>
    </row>
    <row r="43" spans="2:35">
      <c r="B43" s="18" t="s">
        <v>686</v>
      </c>
      <c r="C43" s="19" t="s">
        <v>685</v>
      </c>
      <c r="D43" s="29" t="s">
        <v>875</v>
      </c>
      <c r="E43" s="11">
        <v>1.04E-2</v>
      </c>
      <c r="F43" s="11">
        <v>12.56</v>
      </c>
      <c r="G43" s="11">
        <v>54.62</v>
      </c>
      <c r="H43" s="11">
        <v>4.2592176394527934</v>
      </c>
      <c r="I43" s="11">
        <v>0.25180000000000002</v>
      </c>
      <c r="J43" s="11">
        <v>7.84</v>
      </c>
      <c r="K43" s="11">
        <v>22.767509067929662</v>
      </c>
      <c r="L43" s="11">
        <v>0.25650000000000001</v>
      </c>
      <c r="M43" s="11">
        <v>6.2100000000000002E-2</v>
      </c>
      <c r="N43" s="18">
        <f t="shared" si="0"/>
        <v>102.62752670738247</v>
      </c>
      <c r="O43" s="21">
        <f t="shared" si="5"/>
        <v>0.74472241754482016</v>
      </c>
      <c r="P43" s="21">
        <f t="shared" si="6"/>
        <v>0.38035875320555151</v>
      </c>
      <c r="Q43" s="12">
        <v>3.3723510713427814E-4</v>
      </c>
      <c r="R43" s="12">
        <v>0.48000394019427073</v>
      </c>
      <c r="S43" s="12">
        <v>1.4003176124377432</v>
      </c>
      <c r="T43" s="12">
        <v>0.10392895733706542</v>
      </c>
      <c r="U43" s="12">
        <v>6.1401066586283179E-3</v>
      </c>
      <c r="V43" s="12">
        <v>0.37898676916046481</v>
      </c>
      <c r="W43" s="12">
        <v>0.61740615190806847</v>
      </c>
      <c r="X43" s="12">
        <v>7.0448629526449636E-3</v>
      </c>
      <c r="Y43" s="12">
        <v>1.619844427757147E-3</v>
      </c>
      <c r="AB43" s="32"/>
      <c r="AH43" s="32"/>
      <c r="AI43" s="32"/>
    </row>
    <row r="44" spans="2:35">
      <c r="B44" s="18" t="s">
        <v>686</v>
      </c>
      <c r="C44" s="19" t="s">
        <v>685</v>
      </c>
      <c r="D44" s="29" t="s">
        <v>876</v>
      </c>
      <c r="E44" s="11">
        <v>5.7799999999999997E-2</v>
      </c>
      <c r="F44" s="11">
        <v>12.58</v>
      </c>
      <c r="G44" s="11">
        <v>54.08</v>
      </c>
      <c r="H44" s="11">
        <v>3.9102490400029355</v>
      </c>
      <c r="I44" s="11">
        <v>0.19339999999999999</v>
      </c>
      <c r="J44" s="11">
        <v>7.78</v>
      </c>
      <c r="K44" s="11">
        <v>22.471514856359075</v>
      </c>
      <c r="L44" s="11">
        <v>0.17949999999999999</v>
      </c>
      <c r="M44" s="11">
        <v>8.2600000000000007E-2</v>
      </c>
      <c r="N44" s="18">
        <f t="shared" si="0"/>
        <v>101.33506389636202</v>
      </c>
      <c r="O44" s="21">
        <f t="shared" si="5"/>
        <v>0.7425248769973305</v>
      </c>
      <c r="P44" s="21">
        <f t="shared" si="6"/>
        <v>0.3816330988055131</v>
      </c>
      <c r="Q44" s="12">
        <v>1.8950411011435678E-3</v>
      </c>
      <c r="R44" s="12">
        <v>0.48610172147901154</v>
      </c>
      <c r="S44" s="12">
        <v>1.4018543490341451</v>
      </c>
      <c r="T44" s="12">
        <v>9.6472272955050897E-2</v>
      </c>
      <c r="U44" s="12">
        <v>4.7683487794732025E-3</v>
      </c>
      <c r="V44" s="12">
        <v>0.38025850625364116</v>
      </c>
      <c r="W44" s="12">
        <v>0.61613962442167425</v>
      </c>
      <c r="X44" s="12">
        <v>4.9847225154212348E-3</v>
      </c>
      <c r="Y44" s="12">
        <v>2.1784776487311368E-3</v>
      </c>
      <c r="AB44" s="32"/>
      <c r="AH44" s="32"/>
      <c r="AI44" s="32"/>
    </row>
    <row r="45" spans="2:35">
      <c r="B45" s="18" t="s">
        <v>686</v>
      </c>
      <c r="C45" s="19" t="s">
        <v>685</v>
      </c>
      <c r="D45" s="29" t="s">
        <v>877</v>
      </c>
      <c r="E45" s="11">
        <v>1.67E-2</v>
      </c>
      <c r="F45" s="11">
        <v>3.57</v>
      </c>
      <c r="G45" s="11">
        <v>60.32</v>
      </c>
      <c r="H45" s="11">
        <v>5.8210152920344882</v>
      </c>
      <c r="I45" s="11">
        <v>0.2707</v>
      </c>
      <c r="J45" s="11">
        <v>4.28</v>
      </c>
      <c r="K45" s="11">
        <v>25.81218634250606</v>
      </c>
      <c r="L45" s="11">
        <v>0.43140000000000001</v>
      </c>
      <c r="M45" s="11">
        <v>7.22E-2</v>
      </c>
      <c r="N45" s="18">
        <f t="shared" si="0"/>
        <v>100.59420163454054</v>
      </c>
      <c r="O45" s="21">
        <f t="shared" ref="O45:O50" si="7">S45/(S45+R45)</f>
        <v>0.91892837932533344</v>
      </c>
      <c r="P45" s="21">
        <f t="shared" ref="P45:P50" si="8">V45/(V45+W45)</f>
        <v>0.22814349789678254</v>
      </c>
      <c r="Q45" s="12">
        <v>5.8799115604847758E-4</v>
      </c>
      <c r="R45" s="12">
        <v>0.14814201977772248</v>
      </c>
      <c r="S45" s="12">
        <v>1.6791560969356922</v>
      </c>
      <c r="T45" s="12">
        <v>0.15422698212912067</v>
      </c>
      <c r="U45" s="12">
        <v>7.1674278145988733E-3</v>
      </c>
      <c r="V45" s="12">
        <v>0.22465011091093184</v>
      </c>
      <c r="W45" s="12">
        <v>0.76003765350902475</v>
      </c>
      <c r="X45" s="12">
        <v>1.2865308442306135E-2</v>
      </c>
      <c r="Y45" s="12">
        <v>2.0449080572978199E-3</v>
      </c>
      <c r="AB45" s="32"/>
      <c r="AH45" s="32"/>
      <c r="AI45" s="32"/>
    </row>
    <row r="46" spans="2:35">
      <c r="B46" s="18" t="s">
        <v>686</v>
      </c>
      <c r="C46" s="19" t="s">
        <v>685</v>
      </c>
      <c r="D46" s="29" t="s">
        <v>878</v>
      </c>
      <c r="E46" s="11">
        <v>2.12E-2</v>
      </c>
      <c r="F46" s="11">
        <v>11.87</v>
      </c>
      <c r="G46" s="11">
        <v>53.32</v>
      </c>
      <c r="H46" s="11">
        <v>5.0131783965090584</v>
      </c>
      <c r="I46" s="11">
        <v>0.1699</v>
      </c>
      <c r="J46" s="11">
        <v>6.82</v>
      </c>
      <c r="K46" s="11">
        <v>23.529086876541886</v>
      </c>
      <c r="L46" s="11">
        <v>0.30380000000000001</v>
      </c>
      <c r="M46" s="11">
        <v>0.14910000000000001</v>
      </c>
      <c r="N46" s="18">
        <f t="shared" si="0"/>
        <v>101.19626527305094</v>
      </c>
      <c r="O46" s="21">
        <f t="shared" si="7"/>
        <v>0.75083570754656515</v>
      </c>
      <c r="P46" s="21">
        <f t="shared" si="8"/>
        <v>0.34067041340296156</v>
      </c>
      <c r="Q46" s="12">
        <v>7.0331394467808641E-4</v>
      </c>
      <c r="R46" s="12">
        <v>0.46410880620995215</v>
      </c>
      <c r="S46" s="12">
        <v>1.3985529806778587</v>
      </c>
      <c r="T46" s="12">
        <v>0.12515085599452291</v>
      </c>
      <c r="U46" s="12">
        <v>4.2386494004851534E-3</v>
      </c>
      <c r="V46" s="12">
        <v>0.33729219183900955</v>
      </c>
      <c r="W46" s="12">
        <v>0.65279141556849352</v>
      </c>
      <c r="X46" s="12">
        <v>8.5366382116300356E-3</v>
      </c>
      <c r="Y46" s="12">
        <v>3.9789939298862697E-3</v>
      </c>
      <c r="AB46" s="32"/>
      <c r="AH46" s="32"/>
      <c r="AI46" s="32"/>
    </row>
    <row r="47" spans="2:35">
      <c r="B47" s="18" t="s">
        <v>686</v>
      </c>
      <c r="C47" s="19" t="s">
        <v>685</v>
      </c>
      <c r="D47" s="29" t="s">
        <v>879</v>
      </c>
      <c r="E47" s="11">
        <v>1.46E-2</v>
      </c>
      <c r="F47" s="11">
        <v>11.77</v>
      </c>
      <c r="G47" s="11">
        <v>54.86</v>
      </c>
      <c r="H47" s="11">
        <v>3.9561704809168021</v>
      </c>
      <c r="I47" s="11">
        <v>0.28149999999999997</v>
      </c>
      <c r="J47" s="11">
        <v>7.4</v>
      </c>
      <c r="K47" s="11">
        <v>22.860194238163903</v>
      </c>
      <c r="L47" s="11">
        <v>0.23860000000000001</v>
      </c>
      <c r="M47" s="11">
        <v>5.3999999999999999E-2</v>
      </c>
      <c r="N47" s="18">
        <f t="shared" si="0"/>
        <v>101.4350647190807</v>
      </c>
      <c r="O47" s="21">
        <f t="shared" si="7"/>
        <v>0.75768104401383807</v>
      </c>
      <c r="P47" s="21">
        <f t="shared" si="8"/>
        <v>0.36589983908546797</v>
      </c>
      <c r="Q47" s="12">
        <v>4.8071395082431589E-4</v>
      </c>
      <c r="R47" s="12">
        <v>0.45673685355099458</v>
      </c>
      <c r="S47" s="12">
        <v>1.4281212735906452</v>
      </c>
      <c r="T47" s="12">
        <v>9.8020331260888938E-2</v>
      </c>
      <c r="U47" s="12">
        <v>6.9700038595030198E-3</v>
      </c>
      <c r="V47" s="12">
        <v>0.36322366439137793</v>
      </c>
      <c r="W47" s="12">
        <v>0.62946238132873256</v>
      </c>
      <c r="X47" s="12">
        <v>6.654111115366108E-3</v>
      </c>
      <c r="Y47" s="12">
        <v>1.4302432138456707E-3</v>
      </c>
      <c r="AB47" s="32"/>
      <c r="AH47" s="32"/>
      <c r="AI47" s="32"/>
    </row>
    <row r="48" spans="2:35">
      <c r="B48" s="18" t="s">
        <v>686</v>
      </c>
      <c r="C48" s="19" t="s">
        <v>685</v>
      </c>
      <c r="D48" s="29" t="s">
        <v>880</v>
      </c>
      <c r="E48" s="11">
        <v>1.2800000000000001E-2</v>
      </c>
      <c r="F48" s="11">
        <v>10</v>
      </c>
      <c r="G48" s="11">
        <v>53.67</v>
      </c>
      <c r="H48" s="11">
        <v>5.9110500759447397</v>
      </c>
      <c r="I48" s="11">
        <v>0.29609999999999997</v>
      </c>
      <c r="J48" s="11">
        <v>6</v>
      </c>
      <c r="K48" s="11">
        <v>24.331172052531606</v>
      </c>
      <c r="L48" s="11">
        <v>0.35289999999999999</v>
      </c>
      <c r="M48" s="11">
        <v>0.1153</v>
      </c>
      <c r="N48" s="18">
        <f t="shared" si="0"/>
        <v>100.68932212847635</v>
      </c>
      <c r="O48" s="21">
        <f t="shared" si="7"/>
        <v>0.7826278070338577</v>
      </c>
      <c r="P48" s="21">
        <f t="shared" si="8"/>
        <v>0.30535434090390334</v>
      </c>
      <c r="Q48" s="12">
        <v>4.3225142680162457E-4</v>
      </c>
      <c r="R48" s="12">
        <v>0.39799919028356978</v>
      </c>
      <c r="S48" s="12">
        <v>1.4329580487850073</v>
      </c>
      <c r="T48" s="12">
        <v>0.15020984636477763</v>
      </c>
      <c r="U48" s="12">
        <v>7.5194421488494322E-3</v>
      </c>
      <c r="V48" s="12">
        <v>0.30205516182061759</v>
      </c>
      <c r="W48" s="12">
        <v>0.68714040987644887</v>
      </c>
      <c r="X48" s="12">
        <v>1.009401308622075E-2</v>
      </c>
      <c r="Y48" s="12">
        <v>3.1321174486000402E-3</v>
      </c>
      <c r="AB48" s="32"/>
      <c r="AH48" s="32"/>
      <c r="AI48" s="32"/>
    </row>
    <row r="49" spans="2:36">
      <c r="B49" s="18" t="s">
        <v>686</v>
      </c>
      <c r="C49" s="19" t="s">
        <v>685</v>
      </c>
      <c r="D49" s="29" t="s">
        <v>881</v>
      </c>
      <c r="E49" s="11">
        <v>2.7E-2</v>
      </c>
      <c r="F49" s="11">
        <v>13.05</v>
      </c>
      <c r="G49" s="11">
        <v>51.9</v>
      </c>
      <c r="H49" s="11">
        <v>5.1443464155190055</v>
      </c>
      <c r="I49" s="11">
        <v>0.29770000000000002</v>
      </c>
      <c r="J49" s="11">
        <v>7.35</v>
      </c>
      <c r="K49" s="11">
        <v>23.031060448688859</v>
      </c>
      <c r="L49" s="11">
        <v>0.26989999999999997</v>
      </c>
      <c r="M49" s="11">
        <v>0.1082</v>
      </c>
      <c r="N49" s="18">
        <f t="shared" si="0"/>
        <v>101.17820686420788</v>
      </c>
      <c r="O49" s="21">
        <f t="shared" si="7"/>
        <v>0.7273676243916366</v>
      </c>
      <c r="P49" s="21">
        <f t="shared" si="8"/>
        <v>0.36260543609589169</v>
      </c>
      <c r="Q49" s="12">
        <v>8.8700184452274969E-4</v>
      </c>
      <c r="R49" s="12">
        <v>0.50527404876272286</v>
      </c>
      <c r="S49" s="12">
        <v>1.3480423361135527</v>
      </c>
      <c r="T49" s="12">
        <v>0.12717397975790234</v>
      </c>
      <c r="U49" s="12">
        <v>7.354621764460609E-3</v>
      </c>
      <c r="V49" s="12">
        <v>0.35996198945690716</v>
      </c>
      <c r="W49" s="12">
        <v>0.63274786435155739</v>
      </c>
      <c r="X49" s="12">
        <v>7.5101633384630729E-3</v>
      </c>
      <c r="Y49" s="12">
        <v>2.8593695327102098E-3</v>
      </c>
      <c r="AB49" s="32"/>
      <c r="AH49" s="32"/>
      <c r="AI49" s="32"/>
    </row>
    <row r="50" spans="2:36">
      <c r="B50" s="18" t="s">
        <v>686</v>
      </c>
      <c r="C50" s="19" t="s">
        <v>685</v>
      </c>
      <c r="D50" s="29" t="s">
        <v>882</v>
      </c>
      <c r="E50" s="11">
        <v>3.04E-2</v>
      </c>
      <c r="F50" s="11">
        <v>11.97</v>
      </c>
      <c r="G50" s="11">
        <v>53.73</v>
      </c>
      <c r="H50" s="11">
        <v>4.518526701840222</v>
      </c>
      <c r="I50" s="11">
        <v>0.30980000000000002</v>
      </c>
      <c r="J50" s="11">
        <v>7.09</v>
      </c>
      <c r="K50" s="11">
        <v>23.434179918229024</v>
      </c>
      <c r="L50" s="11">
        <v>0.2858</v>
      </c>
      <c r="M50" s="11">
        <v>0.12590000000000001</v>
      </c>
      <c r="N50" s="18">
        <f t="shared" si="0"/>
        <v>101.49460662006923</v>
      </c>
      <c r="O50" s="21">
        <f t="shared" si="7"/>
        <v>0.75069924380473785</v>
      </c>
      <c r="P50" s="21">
        <f t="shared" si="8"/>
        <v>0.35036380844293369</v>
      </c>
      <c r="Q50" s="12">
        <v>1.0029457452072268E-3</v>
      </c>
      <c r="R50" s="12">
        <v>0.46542931069538584</v>
      </c>
      <c r="S50" s="12">
        <v>1.4015097142742903</v>
      </c>
      <c r="T50" s="12">
        <v>0.11217808123634043</v>
      </c>
      <c r="U50" s="12">
        <v>7.6860998008723503E-3</v>
      </c>
      <c r="V50" s="12">
        <v>0.34870537156708648</v>
      </c>
      <c r="W50" s="12">
        <v>0.64656115757809685</v>
      </c>
      <c r="X50" s="12">
        <v>7.9864140177021425E-3</v>
      </c>
      <c r="Y50" s="12">
        <v>3.3412721637560783E-3</v>
      </c>
      <c r="AB50" s="32"/>
      <c r="AH50" s="32"/>
      <c r="AI50" s="32"/>
    </row>
    <row r="51" spans="2:36">
      <c r="B51" s="18" t="s">
        <v>686</v>
      </c>
      <c r="C51" s="19" t="s">
        <v>685</v>
      </c>
      <c r="D51" s="11" t="s">
        <v>883</v>
      </c>
      <c r="E51" s="11">
        <v>6.4100000000000004E-2</v>
      </c>
      <c r="F51" s="11">
        <v>13.42</v>
      </c>
      <c r="G51" s="11">
        <v>52.82</v>
      </c>
      <c r="H51" s="11">
        <v>4.3321220793427164</v>
      </c>
      <c r="I51" s="11">
        <v>0.249</v>
      </c>
      <c r="J51" s="12">
        <v>8.66</v>
      </c>
      <c r="K51" s="11">
        <v>20.981908850134335</v>
      </c>
      <c r="L51" s="12">
        <v>0.27760000000000001</v>
      </c>
      <c r="M51" s="12">
        <v>6.0999999999999999E-2</v>
      </c>
      <c r="N51" s="18">
        <f t="shared" si="0"/>
        <v>100.86573092947705</v>
      </c>
      <c r="O51" s="21">
        <f t="shared" ref="O51:O77" si="9">S51/(S51+R51)</f>
        <v>0.72530300738583153</v>
      </c>
      <c r="P51" s="21">
        <f t="shared" ref="P51:P77" si="10">V51/(V51+W51)</f>
        <v>0.42387745494919576</v>
      </c>
      <c r="Q51" s="12">
        <v>2.0883112418178507E-3</v>
      </c>
      <c r="R51" s="12">
        <v>0.51528255000680523</v>
      </c>
      <c r="S51" s="12">
        <v>1.3605390420066039</v>
      </c>
      <c r="T51" s="12">
        <v>0.10620505323773966</v>
      </c>
      <c r="U51" s="12">
        <v>6.1003856828073001E-3</v>
      </c>
      <c r="V51" s="30">
        <v>0.42059454377882816</v>
      </c>
      <c r="W51" s="12">
        <v>0.57166050273983826</v>
      </c>
      <c r="X51" s="12">
        <v>7.660240376016079E-3</v>
      </c>
      <c r="Y51" s="12">
        <v>1.5986349286787123E-3</v>
      </c>
      <c r="AB51" s="32"/>
      <c r="AH51" s="32"/>
      <c r="AI51" s="32"/>
    </row>
    <row r="52" spans="2:36">
      <c r="B52" s="18" t="s">
        <v>686</v>
      </c>
      <c r="C52" s="19" t="s">
        <v>685</v>
      </c>
      <c r="D52" s="11" t="s">
        <v>884</v>
      </c>
      <c r="E52" s="11">
        <v>3.1899999999999998E-2</v>
      </c>
      <c r="F52" s="11">
        <v>12.99</v>
      </c>
      <c r="G52" s="11">
        <v>53.21</v>
      </c>
      <c r="H52" s="11">
        <v>4.1728318128655539</v>
      </c>
      <c r="I52" s="11">
        <v>0.16889999999999999</v>
      </c>
      <c r="J52" s="12">
        <v>8.74</v>
      </c>
      <c r="K52" s="11">
        <v>20.595239985924636</v>
      </c>
      <c r="L52" s="12">
        <v>0.3165</v>
      </c>
      <c r="M52" s="12">
        <v>0.10979999999999999</v>
      </c>
      <c r="N52" s="18">
        <f t="shared" si="0"/>
        <v>100.33517179879018</v>
      </c>
      <c r="O52" s="21">
        <f t="shared" si="9"/>
        <v>0.73318521187584806</v>
      </c>
      <c r="P52" s="21">
        <f t="shared" si="10"/>
        <v>0.43067935838019328</v>
      </c>
      <c r="Q52" s="12">
        <v>1.047453372709737E-3</v>
      </c>
      <c r="R52" s="12">
        <v>0.50270000572762052</v>
      </c>
      <c r="S52" s="12">
        <v>1.3813784940506921</v>
      </c>
      <c r="T52" s="12">
        <v>0.10310558595002028</v>
      </c>
      <c r="U52" s="12">
        <v>4.170560399569063E-3</v>
      </c>
      <c r="V52" s="30">
        <v>0.42782286785014151</v>
      </c>
      <c r="W52" s="12">
        <v>0.56554460966074926</v>
      </c>
      <c r="X52" s="12">
        <v>8.8024480371786257E-3</v>
      </c>
      <c r="Y52" s="12">
        <v>2.9002045017868724E-3</v>
      </c>
      <c r="AB52" s="32"/>
      <c r="AH52" s="32"/>
      <c r="AI52" s="32"/>
    </row>
    <row r="53" spans="2:36">
      <c r="B53" s="18" t="s">
        <v>686</v>
      </c>
      <c r="C53" s="19" t="s">
        <v>685</v>
      </c>
      <c r="D53" s="11" t="s">
        <v>885</v>
      </c>
      <c r="E53" s="11">
        <v>2.6200000000000001E-2</v>
      </c>
      <c r="F53" s="31">
        <v>12.95</v>
      </c>
      <c r="G53" s="31">
        <v>53.77</v>
      </c>
      <c r="H53" s="31">
        <v>4.0193071607922661</v>
      </c>
      <c r="I53" s="31">
        <v>0.18090000000000001</v>
      </c>
      <c r="J53" s="30">
        <v>8.5299999999999994</v>
      </c>
      <c r="K53" s="31">
        <v>21.013383158386631</v>
      </c>
      <c r="L53" s="30">
        <v>0.26169999999999999</v>
      </c>
      <c r="M53" s="30">
        <v>6.54E-2</v>
      </c>
      <c r="N53" s="18">
        <f t="shared" si="0"/>
        <v>100.8168903191789</v>
      </c>
      <c r="O53" s="21">
        <f t="shared" si="9"/>
        <v>0.73582819464805016</v>
      </c>
      <c r="P53" s="21">
        <f t="shared" si="10"/>
        <v>0.41982293466891524</v>
      </c>
      <c r="Q53" s="30">
        <v>8.5610746422345757E-4</v>
      </c>
      <c r="R53" s="30">
        <v>0.49871506033242757</v>
      </c>
      <c r="S53" s="30">
        <v>1.3891285710800965</v>
      </c>
      <c r="T53" s="30">
        <v>9.8829247054897706E-2</v>
      </c>
      <c r="U53" s="30">
        <v>4.4451488500399788E-3</v>
      </c>
      <c r="V53" s="30">
        <v>0.41551295508435748</v>
      </c>
      <c r="W53" s="30">
        <v>0.57422086070167921</v>
      </c>
      <c r="X53" s="30">
        <v>7.2429661267616923E-3</v>
      </c>
      <c r="Y53" s="30">
        <v>1.7190440535051182E-3</v>
      </c>
      <c r="AB53" s="32"/>
      <c r="AH53" s="32"/>
      <c r="AI53" s="32"/>
    </row>
    <row r="54" spans="2:36">
      <c r="B54" s="18" t="s">
        <v>686</v>
      </c>
      <c r="C54" s="19" t="s">
        <v>685</v>
      </c>
      <c r="D54" s="11" t="s">
        <v>886</v>
      </c>
      <c r="E54" s="11">
        <v>3.5400000000000001E-2</v>
      </c>
      <c r="F54" s="11">
        <v>3.92</v>
      </c>
      <c r="G54" s="11">
        <v>61.02</v>
      </c>
      <c r="H54" s="11">
        <v>5.036698252394924</v>
      </c>
      <c r="I54" s="11">
        <v>0.19670000000000001</v>
      </c>
      <c r="J54" s="12">
        <v>5.51</v>
      </c>
      <c r="K54" s="11">
        <v>23.957923451228467</v>
      </c>
      <c r="L54" s="12">
        <v>0.3518</v>
      </c>
      <c r="M54" s="12">
        <v>4.2500000000000003E-2</v>
      </c>
      <c r="N54" s="18">
        <f t="shared" si="0"/>
        <v>100.07102170362342</v>
      </c>
      <c r="O54" s="21">
        <f t="shared" si="9"/>
        <v>0.91260675776951949</v>
      </c>
      <c r="P54" s="21">
        <f t="shared" si="10"/>
        <v>0.29076642855859114</v>
      </c>
      <c r="Q54" s="12">
        <v>1.2397791344182108E-3</v>
      </c>
      <c r="R54" s="12">
        <v>0.16180161439815255</v>
      </c>
      <c r="S54" s="12">
        <v>1.6896185900546847</v>
      </c>
      <c r="T54" s="12">
        <v>0.13273770102536542</v>
      </c>
      <c r="U54" s="12">
        <v>5.1804342968617351E-3</v>
      </c>
      <c r="V54" s="12">
        <v>0.28767439290400038</v>
      </c>
      <c r="W54" s="12">
        <v>0.7016915195573562</v>
      </c>
      <c r="X54" s="12">
        <v>1.0435725217337904E-2</v>
      </c>
      <c r="Y54" s="12">
        <v>1.1973255681108899E-3</v>
      </c>
    </row>
    <row r="55" spans="2:36">
      <c r="B55" s="18" t="s">
        <v>686</v>
      </c>
      <c r="C55" s="19" t="s">
        <v>685</v>
      </c>
      <c r="D55" s="11" t="s">
        <v>887</v>
      </c>
      <c r="E55" s="11">
        <v>9.1999999999999998E-3</v>
      </c>
      <c r="F55" s="11">
        <v>13.41</v>
      </c>
      <c r="G55" s="11">
        <v>53.43</v>
      </c>
      <c r="H55" s="11">
        <v>3.8795068884231019</v>
      </c>
      <c r="I55" s="11">
        <v>0.15340000000000001</v>
      </c>
      <c r="J55" s="12">
        <v>8.8000000000000007</v>
      </c>
      <c r="K55" s="11">
        <v>20.699176982865776</v>
      </c>
      <c r="L55" s="12">
        <v>0.23749999999999999</v>
      </c>
      <c r="M55" s="12">
        <v>4.9399999999999999E-2</v>
      </c>
      <c r="N55" s="18">
        <f t="shared" si="0"/>
        <v>100.66818387128889</v>
      </c>
      <c r="O55" s="21">
        <f t="shared" si="9"/>
        <v>0.72773255552805771</v>
      </c>
      <c r="P55" s="21">
        <f t="shared" si="10"/>
        <v>0.43112262079938102</v>
      </c>
      <c r="Q55" s="12">
        <v>3.0014882274375786E-4</v>
      </c>
      <c r="R55" s="12">
        <v>0.51562423013877123</v>
      </c>
      <c r="S55" s="12">
        <v>1.378190989447305</v>
      </c>
      <c r="T55" s="12">
        <v>9.5242906862388566E-2</v>
      </c>
      <c r="U55" s="12">
        <v>3.7635260439411256E-3</v>
      </c>
      <c r="V55" s="12">
        <v>0.42799631977652347</v>
      </c>
      <c r="W55" s="12">
        <v>0.56475214464628787</v>
      </c>
      <c r="X55" s="12">
        <v>6.5629360147359391E-3</v>
      </c>
      <c r="Y55" s="12">
        <v>1.2964567453403767E-3</v>
      </c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</row>
    <row r="56" spans="2:36">
      <c r="B56" s="18" t="s">
        <v>686</v>
      </c>
      <c r="C56" s="19" t="s">
        <v>685</v>
      </c>
      <c r="D56" s="11" t="s">
        <v>888</v>
      </c>
      <c r="E56" s="11">
        <v>3.3999999999999998E-3</v>
      </c>
      <c r="F56" s="11">
        <v>13.05</v>
      </c>
      <c r="G56" s="11">
        <v>54.58</v>
      </c>
      <c r="H56" s="11">
        <v>3.8112458441421087</v>
      </c>
      <c r="I56" s="11">
        <v>0.16159999999999999</v>
      </c>
      <c r="J56" s="12">
        <v>8.92</v>
      </c>
      <c r="K56" s="11">
        <v>20.720599022161739</v>
      </c>
      <c r="L56" s="12">
        <v>0.25690000000000002</v>
      </c>
      <c r="M56" s="12">
        <v>4.9799999999999997E-2</v>
      </c>
      <c r="N56" s="18">
        <f t="shared" si="0"/>
        <v>101.55354486630385</v>
      </c>
      <c r="O56" s="21">
        <f t="shared" si="9"/>
        <v>0.73723691100136601</v>
      </c>
      <c r="P56" s="21">
        <f t="shared" si="10"/>
        <v>0.434193338281055</v>
      </c>
      <c r="Q56" s="12">
        <v>1.1018129146450013E-4</v>
      </c>
      <c r="R56" s="12">
        <v>0.49841967292222322</v>
      </c>
      <c r="S56" s="12">
        <v>1.3984208415566366</v>
      </c>
      <c r="T56" s="12">
        <v>9.294011443214778E-2</v>
      </c>
      <c r="U56" s="12">
        <v>3.9381390567584879E-3</v>
      </c>
      <c r="V56" s="30">
        <v>0.43092564609063955</v>
      </c>
      <c r="W56" s="12">
        <v>0.56154846186469654</v>
      </c>
      <c r="X56" s="12">
        <v>7.0514557512233473E-3</v>
      </c>
      <c r="Y56" s="12">
        <v>1.2981968471599875E-3</v>
      </c>
      <c r="AB56" s="32"/>
      <c r="AH56" s="32"/>
      <c r="AJ56" s="32"/>
    </row>
    <row r="57" spans="2:36">
      <c r="B57" s="18" t="s">
        <v>686</v>
      </c>
      <c r="C57" s="19" t="s">
        <v>685</v>
      </c>
      <c r="D57" s="11" t="s">
        <v>889</v>
      </c>
      <c r="E57" s="31">
        <v>2.81E-2</v>
      </c>
      <c r="F57" s="31">
        <v>13</v>
      </c>
      <c r="G57" s="31">
        <v>54.35</v>
      </c>
      <c r="H57" s="31">
        <v>3.5124457140354828</v>
      </c>
      <c r="I57" s="31">
        <v>0.2291</v>
      </c>
      <c r="J57" s="30">
        <v>8.89</v>
      </c>
      <c r="K57" s="31">
        <v>20.749462669449368</v>
      </c>
      <c r="L57" s="30">
        <v>0.26319999999999999</v>
      </c>
      <c r="M57" s="30">
        <v>0</v>
      </c>
      <c r="N57" s="18">
        <f t="shared" si="0"/>
        <v>101.02230838348486</v>
      </c>
      <c r="O57" s="21">
        <f t="shared" si="9"/>
        <v>0.73716249196627126</v>
      </c>
      <c r="P57" s="21">
        <f t="shared" si="10"/>
        <v>0.43302409389823621</v>
      </c>
      <c r="Q57" s="30">
        <v>9.1489367882525519E-4</v>
      </c>
      <c r="R57" s="30">
        <v>0.49884242532075701</v>
      </c>
      <c r="S57" s="30">
        <v>1.3990694406551709</v>
      </c>
      <c r="T57" s="30">
        <v>8.6056013833833767E-2</v>
      </c>
      <c r="U57" s="30">
        <v>5.6093190847664688E-3</v>
      </c>
      <c r="V57" s="30">
        <v>0.43149385340409324</v>
      </c>
      <c r="W57" s="30">
        <v>0.56497230052196845</v>
      </c>
      <c r="X57" s="30">
        <v>7.2583169928671218E-3</v>
      </c>
      <c r="Y57" s="30">
        <v>0</v>
      </c>
      <c r="AB57" s="32"/>
      <c r="AH57" s="32"/>
      <c r="AJ57" s="32"/>
    </row>
    <row r="58" spans="2:36">
      <c r="B58" s="18" t="s">
        <v>686</v>
      </c>
      <c r="C58" s="19" t="s">
        <v>685</v>
      </c>
      <c r="D58" s="11" t="s">
        <v>890</v>
      </c>
      <c r="E58" s="11">
        <v>0</v>
      </c>
      <c r="F58" s="31">
        <v>12.96</v>
      </c>
      <c r="G58" s="31">
        <v>54.02</v>
      </c>
      <c r="H58" s="31">
        <v>3.8601711545808346</v>
      </c>
      <c r="I58" s="31">
        <v>0.217</v>
      </c>
      <c r="J58" s="30">
        <v>8.75</v>
      </c>
      <c r="K58" s="31">
        <v>20.866575489091186</v>
      </c>
      <c r="L58" s="30">
        <v>0.22090000000000001</v>
      </c>
      <c r="M58" s="30">
        <v>8.3999999999999995E-3</v>
      </c>
      <c r="N58" s="18">
        <f t="shared" si="0"/>
        <v>100.90304664367203</v>
      </c>
      <c r="O58" s="21">
        <f t="shared" si="9"/>
        <v>0.73657914829236248</v>
      </c>
      <c r="P58" s="21">
        <f t="shared" si="10"/>
        <v>0.42775293473903753</v>
      </c>
      <c r="Q58" s="30">
        <v>0</v>
      </c>
      <c r="R58" s="30">
        <v>0.49849006069398516</v>
      </c>
      <c r="S58" s="30">
        <v>1.3938812434852434</v>
      </c>
      <c r="T58" s="30">
        <v>9.4800283885758674E-2</v>
      </c>
      <c r="U58" s="30">
        <v>5.3256946475723019E-3</v>
      </c>
      <c r="V58" s="30">
        <v>0.42570855498071947</v>
      </c>
      <c r="W58" s="30">
        <v>0.56951209789553658</v>
      </c>
      <c r="X58" s="30">
        <v>6.1062873051214318E-3</v>
      </c>
      <c r="Y58" s="30">
        <v>2.2052474626778373E-4</v>
      </c>
      <c r="AB58" s="34"/>
      <c r="AH58" s="34"/>
      <c r="AJ58" s="34"/>
    </row>
    <row r="59" spans="2:36">
      <c r="B59" s="18" t="s">
        <v>686</v>
      </c>
      <c r="C59" s="19" t="s">
        <v>685</v>
      </c>
      <c r="D59" s="11" t="s">
        <v>891</v>
      </c>
      <c r="E59" s="11">
        <v>2.7900000000000001E-2</v>
      </c>
      <c r="F59" s="11">
        <v>13.3</v>
      </c>
      <c r="G59" s="11">
        <v>53.93</v>
      </c>
      <c r="H59" s="11">
        <v>3.9065408577732246</v>
      </c>
      <c r="I59" s="11">
        <v>0.14119999999999999</v>
      </c>
      <c r="J59" s="12">
        <v>8.6199999999999992</v>
      </c>
      <c r="K59" s="11">
        <v>21.034851519561787</v>
      </c>
      <c r="L59" s="12">
        <v>0.29909999999999998</v>
      </c>
      <c r="M59" s="12">
        <v>8.5599999999999996E-2</v>
      </c>
      <c r="N59" s="18">
        <f t="shared" si="0"/>
        <v>101.34519237733501</v>
      </c>
      <c r="O59" s="21">
        <f t="shared" si="9"/>
        <v>0.73119617733280018</v>
      </c>
      <c r="P59" s="21">
        <f t="shared" si="10"/>
        <v>0.42213241388641654</v>
      </c>
      <c r="Q59" s="12">
        <v>9.0592826794618918E-4</v>
      </c>
      <c r="R59" s="12">
        <v>0.50897561013265658</v>
      </c>
      <c r="S59" s="12">
        <v>1.3845079165611143</v>
      </c>
      <c r="T59" s="12">
        <v>9.545293274826161E-2</v>
      </c>
      <c r="U59" s="12">
        <v>3.4478237260286595E-3</v>
      </c>
      <c r="V59" s="12">
        <v>0.4172587180130215</v>
      </c>
      <c r="W59" s="12">
        <v>0.57119586231990127</v>
      </c>
      <c r="X59" s="12">
        <v>8.2260578670241054E-3</v>
      </c>
      <c r="Y59" s="12">
        <v>2.2358653134168923E-3</v>
      </c>
      <c r="AB59" s="32"/>
      <c r="AH59" s="32"/>
      <c r="AI59" s="32"/>
    </row>
    <row r="60" spans="2:36">
      <c r="B60" s="18" t="s">
        <v>686</v>
      </c>
      <c r="C60" s="19" t="s">
        <v>685</v>
      </c>
      <c r="D60" s="11" t="s">
        <v>892</v>
      </c>
      <c r="E60" s="11">
        <v>0</v>
      </c>
      <c r="F60" s="11">
        <v>13.05</v>
      </c>
      <c r="G60" s="31">
        <v>54.23</v>
      </c>
      <c r="H60" s="31">
        <v>3.8367446402686749</v>
      </c>
      <c r="I60" s="11">
        <v>0.1555</v>
      </c>
      <c r="J60" s="30">
        <v>9.01</v>
      </c>
      <c r="K60" s="31">
        <v>20.497654924628772</v>
      </c>
      <c r="L60" s="30">
        <v>0.25459999999999999</v>
      </c>
      <c r="M60" s="30">
        <v>6.7900000000000002E-2</v>
      </c>
      <c r="N60" s="18">
        <f t="shared" si="0"/>
        <v>101.10239956489745</v>
      </c>
      <c r="O60" s="21">
        <f t="shared" si="9"/>
        <v>0.73598876903479848</v>
      </c>
      <c r="P60" s="21">
        <f t="shared" si="10"/>
        <v>0.43932411463841914</v>
      </c>
      <c r="Q60" s="30">
        <v>0</v>
      </c>
      <c r="R60" s="30">
        <v>0.50054755969939801</v>
      </c>
      <c r="S60" s="30">
        <v>1.395385268117967</v>
      </c>
      <c r="T60" s="30">
        <v>9.3961362721513453E-2</v>
      </c>
      <c r="U60" s="30">
        <v>3.8056623753363644E-3</v>
      </c>
      <c r="V60" s="30">
        <v>0.43713184969786212</v>
      </c>
      <c r="W60" s="30">
        <v>0.55787806469674983</v>
      </c>
      <c r="X60" s="30">
        <v>7.0181597992609061E-3</v>
      </c>
      <c r="Y60" s="30">
        <v>1.777588181463795E-3</v>
      </c>
      <c r="AB60" s="32"/>
      <c r="AH60" s="32"/>
      <c r="AI60" s="32"/>
    </row>
    <row r="61" spans="2:36">
      <c r="B61" s="18" t="s">
        <v>686</v>
      </c>
      <c r="C61" s="19" t="s">
        <v>685</v>
      </c>
      <c r="D61" s="11" t="s">
        <v>893</v>
      </c>
      <c r="E61" s="11">
        <v>1.26E-2</v>
      </c>
      <c r="F61" s="11">
        <v>12.94</v>
      </c>
      <c r="G61" s="11">
        <v>54.13</v>
      </c>
      <c r="H61" s="31">
        <v>4.2961868397329006</v>
      </c>
      <c r="I61" s="11">
        <v>0.16300000000000001</v>
      </c>
      <c r="J61" s="30">
        <v>9.26</v>
      </c>
      <c r="K61" s="31">
        <v>20.024243774433746</v>
      </c>
      <c r="L61" s="30">
        <v>0.23400000000000001</v>
      </c>
      <c r="M61" s="30">
        <v>4.41E-2</v>
      </c>
      <c r="N61" s="18">
        <f t="shared" si="0"/>
        <v>101.10413061416664</v>
      </c>
      <c r="O61" s="21">
        <f t="shared" si="9"/>
        <v>0.73727291981627774</v>
      </c>
      <c r="P61" s="21">
        <f t="shared" si="10"/>
        <v>0.4518571552864965</v>
      </c>
      <c r="Q61" s="30">
        <v>4.0893903698208529E-4</v>
      </c>
      <c r="R61" s="30">
        <v>0.49496902731795589</v>
      </c>
      <c r="S61" s="30">
        <v>1.3889975092561551</v>
      </c>
      <c r="T61" s="30">
        <v>0.10492488038390846</v>
      </c>
      <c r="U61" s="30">
        <v>3.9782894529218956E-3</v>
      </c>
      <c r="V61" s="30">
        <v>0.44803047640869142</v>
      </c>
      <c r="W61" s="30">
        <v>0.54350074350664046</v>
      </c>
      <c r="X61" s="30">
        <v>6.4326455465695351E-3</v>
      </c>
      <c r="Y61" s="30">
        <v>1.1513540157699199E-3</v>
      </c>
      <c r="AB61" s="32"/>
      <c r="AH61" s="32"/>
      <c r="AI61" s="32"/>
    </row>
    <row r="62" spans="2:36">
      <c r="B62" s="18" t="s">
        <v>686</v>
      </c>
      <c r="C62" s="19" t="s">
        <v>685</v>
      </c>
      <c r="D62" s="11" t="s">
        <v>894</v>
      </c>
      <c r="E62" s="11">
        <v>0</v>
      </c>
      <c r="F62" s="11">
        <v>12.85</v>
      </c>
      <c r="G62" s="11">
        <v>54.61</v>
      </c>
      <c r="H62" s="31">
        <v>3.6332067019847649</v>
      </c>
      <c r="I62" s="11">
        <v>0.12529999999999999</v>
      </c>
      <c r="J62" s="30">
        <v>8.81</v>
      </c>
      <c r="K62" s="31">
        <v>20.750800602741045</v>
      </c>
      <c r="L62" s="30">
        <v>0.2475</v>
      </c>
      <c r="M62" s="30">
        <v>2.5399999999999999E-2</v>
      </c>
      <c r="N62" s="18">
        <f t="shared" si="0"/>
        <v>101.0522073047258</v>
      </c>
      <c r="O62" s="21">
        <f t="shared" si="9"/>
        <v>0.74032343575699811</v>
      </c>
      <c r="P62" s="21">
        <f t="shared" si="10"/>
        <v>0.43079028829238541</v>
      </c>
      <c r="Q62" s="30">
        <v>0</v>
      </c>
      <c r="R62" s="30">
        <v>0.49428119223969846</v>
      </c>
      <c r="S62" s="30">
        <v>1.4091681763261783</v>
      </c>
      <c r="T62" s="30">
        <v>8.9230358818626065E-2</v>
      </c>
      <c r="U62" s="30">
        <v>3.075296934960235E-3</v>
      </c>
      <c r="V62" s="30">
        <v>0.42864690192889038</v>
      </c>
      <c r="W62" s="30">
        <v>0.56637762294609872</v>
      </c>
      <c r="X62" s="30">
        <v>6.8418914201371517E-3</v>
      </c>
      <c r="Y62" s="12">
        <v>6.6685470183063997E-4</v>
      </c>
      <c r="AB62" s="34"/>
      <c r="AH62" s="34"/>
      <c r="AI62" s="34"/>
    </row>
    <row r="63" spans="2:36">
      <c r="B63" s="18" t="s">
        <v>686</v>
      </c>
      <c r="C63" s="19" t="s">
        <v>685</v>
      </c>
      <c r="D63" s="11" t="s">
        <v>895</v>
      </c>
      <c r="E63" s="31">
        <v>7.1300000000000002E-2</v>
      </c>
      <c r="F63" s="31">
        <v>13.32</v>
      </c>
      <c r="G63" s="31">
        <v>52.63</v>
      </c>
      <c r="H63" s="31">
        <v>4.7344126569931833</v>
      </c>
      <c r="I63" s="31">
        <v>0.19700000000000001</v>
      </c>
      <c r="J63" s="30">
        <v>8.44</v>
      </c>
      <c r="K63" s="31">
        <v>21.279923358568613</v>
      </c>
      <c r="L63" s="30">
        <v>0.27810000000000001</v>
      </c>
      <c r="M63" s="30">
        <v>8.7999999999999995E-2</v>
      </c>
      <c r="N63" s="18">
        <f t="shared" si="0"/>
        <v>101.03873601556178</v>
      </c>
      <c r="O63" s="21">
        <f t="shared" si="9"/>
        <v>0.72607455320489955</v>
      </c>
      <c r="P63" s="21">
        <f t="shared" si="10"/>
        <v>0.41418000525932469</v>
      </c>
      <c r="Q63" s="30">
        <v>2.3224239327361779E-3</v>
      </c>
      <c r="R63" s="30">
        <v>0.51134253004542052</v>
      </c>
      <c r="S63" s="30">
        <v>1.3553790032333446</v>
      </c>
      <c r="T63" s="30">
        <v>0.11604471729259735</v>
      </c>
      <c r="U63" s="30">
        <v>4.8254624869455247E-3</v>
      </c>
      <c r="V63" s="30">
        <v>0.40982925880276577</v>
      </c>
      <c r="W63" s="30">
        <v>0.5796662590848376</v>
      </c>
      <c r="X63" s="30">
        <v>7.6725317895900841E-3</v>
      </c>
      <c r="Y63" s="30">
        <v>2.3057748952143007E-3</v>
      </c>
      <c r="AB63" s="34"/>
      <c r="AH63" s="32"/>
      <c r="AI63" s="32"/>
    </row>
    <row r="64" spans="2:36">
      <c r="B64" s="18" t="s">
        <v>686</v>
      </c>
      <c r="C64" s="19" t="s">
        <v>685</v>
      </c>
      <c r="D64" s="31" t="s">
        <v>896</v>
      </c>
      <c r="E64" s="31">
        <v>7.8700000000000006E-2</v>
      </c>
      <c r="F64" s="31">
        <v>13.15</v>
      </c>
      <c r="G64" s="31">
        <v>53.35</v>
      </c>
      <c r="H64" s="31">
        <v>3.8091799022752224</v>
      </c>
      <c r="I64" s="31">
        <v>0.1908</v>
      </c>
      <c r="J64" s="30">
        <v>8.84</v>
      </c>
      <c r="K64" s="31">
        <v>20.692457979402548</v>
      </c>
      <c r="L64" s="30">
        <v>0.155</v>
      </c>
      <c r="M64" s="30">
        <v>3.3799999999999997E-2</v>
      </c>
      <c r="N64" s="18">
        <f t="shared" si="0"/>
        <v>100.29993788167776</v>
      </c>
      <c r="O64" s="21">
        <f t="shared" si="9"/>
        <v>0.73130020647399019</v>
      </c>
      <c r="P64" s="21">
        <f t="shared" si="10"/>
        <v>0.4323149147330364</v>
      </c>
      <c r="Q64" s="30">
        <v>2.5757386307527254E-3</v>
      </c>
      <c r="R64" s="30">
        <v>0.50723420786678841</v>
      </c>
      <c r="S64" s="30">
        <v>1.3805015481254792</v>
      </c>
      <c r="T64" s="30">
        <v>9.3813608448876096E-2</v>
      </c>
      <c r="U64" s="30">
        <v>4.6959793526230031E-3</v>
      </c>
      <c r="V64" s="30">
        <v>0.43130835368504694</v>
      </c>
      <c r="W64" s="30">
        <v>0.5663633411520117</v>
      </c>
      <c r="X64" s="30">
        <v>4.2967936403714591E-3</v>
      </c>
      <c r="Y64" s="30">
        <v>8.8986889252663977E-4</v>
      </c>
      <c r="AB64" s="32"/>
      <c r="AH64" s="32"/>
      <c r="AI64" s="32"/>
    </row>
    <row r="65" spans="1:35">
      <c r="B65" s="18" t="s">
        <v>686</v>
      </c>
      <c r="C65" s="19" t="s">
        <v>685</v>
      </c>
      <c r="D65" s="31" t="s">
        <v>897</v>
      </c>
      <c r="E65" s="11">
        <v>3.49E-2</v>
      </c>
      <c r="F65" s="11">
        <v>13.24</v>
      </c>
      <c r="G65" s="11">
        <v>53.66</v>
      </c>
      <c r="H65" s="11">
        <v>4.2807174108560107</v>
      </c>
      <c r="I65" s="11">
        <v>0.21010000000000001</v>
      </c>
      <c r="J65" s="12">
        <v>8.7100000000000009</v>
      </c>
      <c r="K65" s="11">
        <v>21.058163336877744</v>
      </c>
      <c r="L65" s="12">
        <v>0.1714</v>
      </c>
      <c r="M65" s="12">
        <v>8.0299999999999996E-2</v>
      </c>
      <c r="N65" s="18">
        <f t="shared" si="0"/>
        <v>101.44558074773376</v>
      </c>
      <c r="O65" s="21">
        <f t="shared" si="9"/>
        <v>0.73109836763826641</v>
      </c>
      <c r="P65" s="21">
        <f t="shared" si="10"/>
        <v>0.42439754004600011</v>
      </c>
      <c r="Q65" s="12">
        <v>1.1312261921498491E-3</v>
      </c>
      <c r="R65" s="12">
        <v>0.50578708181301368</v>
      </c>
      <c r="S65" s="12">
        <v>1.375150112099649</v>
      </c>
      <c r="T65" s="12">
        <v>0.10441139104466934</v>
      </c>
      <c r="U65" s="12">
        <v>5.1211892685211792E-3</v>
      </c>
      <c r="V65" s="12">
        <v>0.42087267061186984</v>
      </c>
      <c r="W65" s="12">
        <v>0.57082174535070096</v>
      </c>
      <c r="X65" s="12">
        <v>4.7056604037509324E-3</v>
      </c>
      <c r="Y65" s="12">
        <v>2.0937355940699987E-3</v>
      </c>
      <c r="AB65" s="34"/>
      <c r="AH65" s="32"/>
      <c r="AI65" s="32"/>
    </row>
    <row r="66" spans="1:35">
      <c r="B66" s="18" t="s">
        <v>686</v>
      </c>
      <c r="C66" s="19" t="s">
        <v>685</v>
      </c>
      <c r="D66" s="31" t="s">
        <v>898</v>
      </c>
      <c r="E66" s="11">
        <v>0</v>
      </c>
      <c r="F66" s="11">
        <v>13.09</v>
      </c>
      <c r="G66" s="11">
        <v>54.83</v>
      </c>
      <c r="H66" s="11">
        <v>3.5138128234494692</v>
      </c>
      <c r="I66" s="11">
        <v>0.21579999999999999</v>
      </c>
      <c r="J66" s="12">
        <v>9.09</v>
      </c>
      <c r="K66" s="11">
        <v>20.618232529344834</v>
      </c>
      <c r="L66" s="12">
        <v>0.18079999999999999</v>
      </c>
      <c r="M66" s="12">
        <v>5.8400000000000001E-2</v>
      </c>
      <c r="N66" s="18">
        <f t="shared" si="0"/>
        <v>101.59704535279432</v>
      </c>
      <c r="O66" s="21">
        <f t="shared" si="9"/>
        <v>0.73752922998183224</v>
      </c>
      <c r="P66" s="21">
        <f t="shared" si="10"/>
        <v>0.4400569362324428</v>
      </c>
      <c r="Q66" s="12">
        <v>0</v>
      </c>
      <c r="R66" s="12">
        <v>0.49919084128625463</v>
      </c>
      <c r="S66" s="12">
        <v>1.402700334069011</v>
      </c>
      <c r="T66" s="12">
        <v>8.5557317674936684E-2</v>
      </c>
      <c r="U66" s="12">
        <v>5.2510170568239615E-3</v>
      </c>
      <c r="V66" s="12">
        <v>0.43847382024320358</v>
      </c>
      <c r="W66" s="12">
        <v>0.55792865439384431</v>
      </c>
      <c r="X66" s="12">
        <v>4.9551340157607711E-3</v>
      </c>
      <c r="Y66" s="12">
        <v>1.5200796759848609E-3</v>
      </c>
      <c r="AB66" s="34"/>
      <c r="AH66" s="32"/>
      <c r="AI66" s="32"/>
    </row>
    <row r="67" spans="1:35">
      <c r="B67" s="18" t="s">
        <v>686</v>
      </c>
      <c r="C67" s="19" t="s">
        <v>685</v>
      </c>
      <c r="D67" s="31" t="s">
        <v>899</v>
      </c>
      <c r="E67" s="11">
        <v>0.11210000000000001</v>
      </c>
      <c r="F67" s="11">
        <v>12.82</v>
      </c>
      <c r="G67" s="11">
        <v>54.51</v>
      </c>
      <c r="H67" s="11">
        <v>3.3721943264449381</v>
      </c>
      <c r="I67" s="11">
        <v>0.20250000000000001</v>
      </c>
      <c r="J67" s="12">
        <v>8.9</v>
      </c>
      <c r="K67" s="11">
        <v>20.925662412372127</v>
      </c>
      <c r="L67" s="12">
        <v>0.1686</v>
      </c>
      <c r="M67" s="12">
        <v>1.3899999999999999E-2</v>
      </c>
      <c r="N67" s="18">
        <f t="shared" ref="N67:N77" si="11">SUM(E67:M67)</f>
        <v>101.02495673881708</v>
      </c>
      <c r="O67" s="21">
        <f t="shared" si="9"/>
        <v>0.74042041425832761</v>
      </c>
      <c r="P67" s="21">
        <f t="shared" si="10"/>
        <v>0.43122495016166218</v>
      </c>
      <c r="Q67" s="12">
        <v>3.6536608548840182E-3</v>
      </c>
      <c r="R67" s="12">
        <v>0.49245479155934885</v>
      </c>
      <c r="S67" s="12">
        <v>1.404669707473593</v>
      </c>
      <c r="T67" s="12">
        <v>8.2707046168248866E-2</v>
      </c>
      <c r="U67" s="12">
        <v>4.9632756576542276E-3</v>
      </c>
      <c r="V67" s="12">
        <v>0.43243533317999078</v>
      </c>
      <c r="W67" s="12">
        <v>0.57037151512012463</v>
      </c>
      <c r="X67" s="12">
        <v>4.654423848153867E-3</v>
      </c>
      <c r="Y67" s="12">
        <v>3.6443466947344826E-4</v>
      </c>
      <c r="AB67" s="34"/>
      <c r="AH67" s="32"/>
      <c r="AI67" s="32"/>
    </row>
    <row r="68" spans="1:35">
      <c r="B68" s="18" t="s">
        <v>686</v>
      </c>
      <c r="C68" s="19" t="s">
        <v>685</v>
      </c>
      <c r="D68" s="31" t="s">
        <v>900</v>
      </c>
      <c r="E68" s="11">
        <v>3.7000000000000002E-3</v>
      </c>
      <c r="F68" s="11">
        <v>13.28</v>
      </c>
      <c r="G68" s="11">
        <v>54.14</v>
      </c>
      <c r="H68" s="11">
        <v>3.6184992713228143</v>
      </c>
      <c r="I68" s="11">
        <v>0.1749</v>
      </c>
      <c r="J68" s="12">
        <v>8.58</v>
      </c>
      <c r="K68" s="11">
        <v>21.15403451080056</v>
      </c>
      <c r="L68" s="12">
        <v>0.23599999999999999</v>
      </c>
      <c r="M68" s="12">
        <v>4.48E-2</v>
      </c>
      <c r="N68" s="18">
        <f t="shared" si="11"/>
        <v>101.23193378212336</v>
      </c>
      <c r="O68" s="21">
        <f t="shared" si="9"/>
        <v>0.73225449995275005</v>
      </c>
      <c r="P68" s="21">
        <f t="shared" si="10"/>
        <v>0.41962162039598128</v>
      </c>
      <c r="Q68" s="12">
        <v>1.2027411265900256E-4</v>
      </c>
      <c r="R68" s="12">
        <v>0.50877321017224431</v>
      </c>
      <c r="S68" s="12">
        <v>1.3914387824941479</v>
      </c>
      <c r="T68" s="12">
        <v>8.8512829578705876E-2</v>
      </c>
      <c r="U68" s="12">
        <v>4.2754417722872303E-3</v>
      </c>
      <c r="V68" s="12">
        <v>0.41578256187236817</v>
      </c>
      <c r="W68" s="12">
        <v>0.5750685803543113</v>
      </c>
      <c r="X68" s="12">
        <v>6.4978275275216178E-3</v>
      </c>
      <c r="Y68" s="12">
        <v>1.1714687752104019E-3</v>
      </c>
      <c r="AB68" s="34"/>
      <c r="AH68" s="34"/>
      <c r="AI68" s="34"/>
    </row>
    <row r="69" spans="1:35">
      <c r="B69" s="18" t="s">
        <v>686</v>
      </c>
      <c r="C69" s="19" t="s">
        <v>685</v>
      </c>
      <c r="D69" s="31" t="s">
        <v>901</v>
      </c>
      <c r="E69" s="11">
        <v>4.1099999999999998E-2</v>
      </c>
      <c r="F69" s="11">
        <v>13.17</v>
      </c>
      <c r="G69" s="11">
        <v>53.98</v>
      </c>
      <c r="H69" s="11">
        <v>4.0552075184082703</v>
      </c>
      <c r="I69" s="11">
        <v>0.14360000000000001</v>
      </c>
      <c r="J69" s="12">
        <v>8.77</v>
      </c>
      <c r="K69" s="11">
        <v>20.941079621289351</v>
      </c>
      <c r="L69" s="12">
        <v>0.1951</v>
      </c>
      <c r="M69" s="12">
        <v>2.1399999999999999E-2</v>
      </c>
      <c r="N69" s="18">
        <f t="shared" si="11"/>
        <v>101.3174871396976</v>
      </c>
      <c r="O69" s="21">
        <f t="shared" si="9"/>
        <v>0.73330366033421102</v>
      </c>
      <c r="P69" s="21">
        <f t="shared" si="10"/>
        <v>0.4274393913335876</v>
      </c>
      <c r="Q69" s="12">
        <v>1.334220431288384E-3</v>
      </c>
      <c r="R69" s="12">
        <v>0.50388016464826146</v>
      </c>
      <c r="S69" s="12">
        <v>1.3854602187994445</v>
      </c>
      <c r="T69" s="12">
        <v>9.906178422952916E-2</v>
      </c>
      <c r="U69" s="12">
        <v>3.5055886495465641E-3</v>
      </c>
      <c r="V69" s="12">
        <v>0.42441810690790516</v>
      </c>
      <c r="W69" s="12">
        <v>0.56851355899154277</v>
      </c>
      <c r="X69" s="12">
        <v>5.3644941198180002E-3</v>
      </c>
      <c r="Y69" s="12">
        <v>5.5883269131245215E-4</v>
      </c>
      <c r="AB69" s="34"/>
      <c r="AH69" s="34"/>
      <c r="AI69" s="34"/>
    </row>
    <row r="70" spans="1:35">
      <c r="B70" s="18" t="s">
        <v>686</v>
      </c>
      <c r="C70" s="19" t="s">
        <v>685</v>
      </c>
      <c r="D70" s="31" t="s">
        <v>902</v>
      </c>
      <c r="E70" s="11">
        <v>0.14630000000000001</v>
      </c>
      <c r="F70" s="11">
        <v>12.65</v>
      </c>
      <c r="G70" s="11">
        <v>53.49</v>
      </c>
      <c r="H70" s="11">
        <v>4.4443931296191517</v>
      </c>
      <c r="I70" s="11">
        <v>0.22320000000000001</v>
      </c>
      <c r="J70" s="12">
        <v>8.43</v>
      </c>
      <c r="K70" s="11">
        <v>21.280886122830427</v>
      </c>
      <c r="L70" s="12">
        <v>0.27229999999999999</v>
      </c>
      <c r="M70" s="12">
        <v>8.0600000000000005E-2</v>
      </c>
      <c r="N70" s="18">
        <f t="shared" si="11"/>
        <v>101.0176792524496</v>
      </c>
      <c r="O70" s="21">
        <f t="shared" si="9"/>
        <v>0.7393541785535731</v>
      </c>
      <c r="P70" s="21">
        <f t="shared" si="10"/>
        <v>0.41388140700382781</v>
      </c>
      <c r="Q70" s="12">
        <v>4.7760234271751164E-3</v>
      </c>
      <c r="R70" s="12">
        <v>0.48670787188964715</v>
      </c>
      <c r="S70" s="12">
        <v>1.3806072041346393</v>
      </c>
      <c r="T70" s="12">
        <v>0.10917969767950986</v>
      </c>
      <c r="U70" s="12">
        <v>5.4794511782703522E-3</v>
      </c>
      <c r="V70" s="12">
        <v>0.41025911842621876</v>
      </c>
      <c r="W70" s="12">
        <v>0.58098888518952341</v>
      </c>
      <c r="X70" s="12">
        <v>7.5293156238115848E-3</v>
      </c>
      <c r="Y70" s="12">
        <v>2.1166031098308435E-3</v>
      </c>
      <c r="AB70" s="32"/>
      <c r="AH70" s="32"/>
      <c r="AI70" s="32"/>
    </row>
    <row r="71" spans="1:35">
      <c r="B71" s="18" t="s">
        <v>686</v>
      </c>
      <c r="C71" s="19" t="s">
        <v>685</v>
      </c>
      <c r="D71" s="31" t="s">
        <v>903</v>
      </c>
      <c r="E71" s="11">
        <v>4.1500000000000002E-2</v>
      </c>
      <c r="F71" s="11">
        <v>13.12</v>
      </c>
      <c r="G71" s="11">
        <v>54.51</v>
      </c>
      <c r="H71" s="11">
        <v>3.7863861378624519</v>
      </c>
      <c r="I71" s="11">
        <v>0.15429999999999999</v>
      </c>
      <c r="J71" s="12">
        <v>8.93</v>
      </c>
      <c r="K71" s="11">
        <v>20.972968059613169</v>
      </c>
      <c r="L71" s="12">
        <v>0.2145</v>
      </c>
      <c r="M71" s="12">
        <v>2.7300000000000001E-2</v>
      </c>
      <c r="N71" s="18">
        <f t="shared" si="11"/>
        <v>101.75695419747561</v>
      </c>
      <c r="O71" s="21">
        <f t="shared" si="9"/>
        <v>0.73594995595815083</v>
      </c>
      <c r="P71" s="21">
        <f t="shared" si="10"/>
        <v>0.43149648892317255</v>
      </c>
      <c r="Q71" s="12">
        <v>1.3427303073054796E-3</v>
      </c>
      <c r="R71" s="12">
        <v>0.50029971174809607</v>
      </c>
      <c r="S71" s="12">
        <v>1.3944157902451695</v>
      </c>
      <c r="T71" s="12">
        <v>9.2187681773374663E-2</v>
      </c>
      <c r="U71" s="12">
        <v>3.754286140666468E-3</v>
      </c>
      <c r="V71" s="12">
        <v>0.43072561463102244</v>
      </c>
      <c r="W71" s="12">
        <v>0.56748787189334327</v>
      </c>
      <c r="X71" s="12">
        <v>5.8783268555003335E-3</v>
      </c>
      <c r="Y71" s="12">
        <v>7.1053521633229982E-4</v>
      </c>
      <c r="AB71" s="32"/>
      <c r="AH71" s="32"/>
      <c r="AI71" s="32"/>
    </row>
    <row r="72" spans="1:35">
      <c r="B72" s="18" t="s">
        <v>686</v>
      </c>
      <c r="C72" s="19" t="s">
        <v>685</v>
      </c>
      <c r="D72" s="31" t="s">
        <v>904</v>
      </c>
      <c r="E72" s="11">
        <v>5.1900000000000002E-2</v>
      </c>
      <c r="F72" s="11">
        <v>13.29</v>
      </c>
      <c r="G72" s="11">
        <v>54</v>
      </c>
      <c r="H72" s="11">
        <v>3.8648933716996545</v>
      </c>
      <c r="I72" s="11">
        <v>0.23180000000000001</v>
      </c>
      <c r="J72" s="12">
        <v>8.89</v>
      </c>
      <c r="K72" s="11">
        <v>20.822326386129291</v>
      </c>
      <c r="L72" s="12">
        <v>0.25180000000000002</v>
      </c>
      <c r="M72" s="12">
        <v>0.1123</v>
      </c>
      <c r="N72" s="18">
        <f t="shared" si="11"/>
        <v>101.51501975782895</v>
      </c>
      <c r="O72" s="21">
        <f t="shared" si="9"/>
        <v>0.73159877287829211</v>
      </c>
      <c r="P72" s="21">
        <f t="shared" si="10"/>
        <v>0.43216366039064885</v>
      </c>
      <c r="Q72" s="12">
        <v>1.6793463099965759E-3</v>
      </c>
      <c r="R72" s="12">
        <v>0.50681984308468375</v>
      </c>
      <c r="S72" s="12">
        <v>1.3814719822535948</v>
      </c>
      <c r="T72" s="12">
        <v>9.410608813267185E-2</v>
      </c>
      <c r="U72" s="12">
        <v>5.6403634193222581E-3</v>
      </c>
      <c r="V72" s="12">
        <v>0.4288280774917691</v>
      </c>
      <c r="W72" s="12">
        <v>0.56345358983799987</v>
      </c>
      <c r="X72" s="12">
        <v>6.901037247924448E-3</v>
      </c>
      <c r="Y72" s="12">
        <v>2.9230411448131813E-3</v>
      </c>
      <c r="AB72" s="32"/>
      <c r="AH72" s="32"/>
      <c r="AI72" s="32"/>
    </row>
    <row r="73" spans="1:35">
      <c r="B73" s="18" t="s">
        <v>686</v>
      </c>
      <c r="C73" s="19" t="s">
        <v>685</v>
      </c>
      <c r="D73" s="31" t="s">
        <v>905</v>
      </c>
      <c r="E73" s="11">
        <v>2.1499999999999998E-2</v>
      </c>
      <c r="F73" s="11">
        <v>13.26</v>
      </c>
      <c r="G73" s="11">
        <v>53.95</v>
      </c>
      <c r="H73" s="11">
        <v>3.8544663510210713</v>
      </c>
      <c r="I73" s="11">
        <v>0.13739999999999999</v>
      </c>
      <c r="J73" s="12">
        <v>8.64</v>
      </c>
      <c r="K73" s="11">
        <v>21.181708734152316</v>
      </c>
      <c r="L73" s="12">
        <v>0.34770000000000001</v>
      </c>
      <c r="M73" s="12">
        <v>2.5000000000000001E-3</v>
      </c>
      <c r="N73" s="18">
        <f t="shared" si="11"/>
        <v>101.39527508517338</v>
      </c>
      <c r="O73" s="21">
        <f t="shared" si="9"/>
        <v>0.73186054723111593</v>
      </c>
      <c r="P73" s="21">
        <f t="shared" si="10"/>
        <v>0.42100099350378656</v>
      </c>
      <c r="Q73" s="12">
        <v>6.9882579150041461E-4</v>
      </c>
      <c r="R73" s="12">
        <v>0.5079602308552893</v>
      </c>
      <c r="S73" s="12">
        <v>1.3864280272318656</v>
      </c>
      <c r="T73" s="12">
        <v>9.4276189654656228E-2</v>
      </c>
      <c r="U73" s="12">
        <v>3.3584427314993738E-3</v>
      </c>
      <c r="V73" s="12">
        <v>0.41865159794049372</v>
      </c>
      <c r="W73" s="12">
        <v>0.57576790320191473</v>
      </c>
      <c r="X73" s="12">
        <v>9.5724012556679741E-3</v>
      </c>
      <c r="Y73" s="12">
        <v>6.5366124925599715E-5</v>
      </c>
      <c r="AB73" s="32"/>
      <c r="AH73" s="32"/>
      <c r="AI73" s="32"/>
    </row>
    <row r="74" spans="1:35">
      <c r="B74" s="18" t="s">
        <v>686</v>
      </c>
      <c r="C74" s="19" t="s">
        <v>685</v>
      </c>
      <c r="D74" s="31" t="s">
        <v>906</v>
      </c>
      <c r="E74" s="11">
        <v>0.1273</v>
      </c>
      <c r="F74" s="11">
        <v>10.93</v>
      </c>
      <c r="G74" s="11">
        <v>52.83</v>
      </c>
      <c r="H74" s="11">
        <v>6.2300873848976259</v>
      </c>
      <c r="I74" s="11">
        <v>0.24149999999999999</v>
      </c>
      <c r="J74" s="12">
        <v>7.65</v>
      </c>
      <c r="K74" s="11">
        <v>22.084098768877766</v>
      </c>
      <c r="L74" s="12">
        <v>0.30930000000000002</v>
      </c>
      <c r="M74" s="12">
        <v>5.2499999999999998E-2</v>
      </c>
      <c r="N74" s="18">
        <f t="shared" si="11"/>
        <v>100.45478615377539</v>
      </c>
      <c r="O74" s="21">
        <f t="shared" si="9"/>
        <v>0.76428998826069883</v>
      </c>
      <c r="P74" s="21">
        <f t="shared" si="10"/>
        <v>0.38176053492246598</v>
      </c>
      <c r="Q74" s="12">
        <v>4.2391252633500369E-3</v>
      </c>
      <c r="R74" s="12">
        <v>0.42896684908185295</v>
      </c>
      <c r="S74" s="12">
        <v>1.390925508975033</v>
      </c>
      <c r="T74" s="12">
        <v>0.15611667103639348</v>
      </c>
      <c r="U74" s="12">
        <v>6.047637209780082E-3</v>
      </c>
      <c r="V74" s="12">
        <v>0.37976752735804153</v>
      </c>
      <c r="W74" s="12">
        <v>0.61501190272414541</v>
      </c>
      <c r="X74" s="12">
        <v>8.7239567821485384E-3</v>
      </c>
      <c r="Y74" s="12">
        <v>1.4063370402757427E-3</v>
      </c>
      <c r="AB74" s="32"/>
      <c r="AH74" s="32"/>
      <c r="AI74" s="32"/>
    </row>
    <row r="75" spans="1:35">
      <c r="B75" s="18" t="s">
        <v>686</v>
      </c>
      <c r="C75" s="19" t="s">
        <v>685</v>
      </c>
      <c r="D75" s="31" t="s">
        <v>907</v>
      </c>
      <c r="E75" s="11">
        <v>6.6600000000000006E-2</v>
      </c>
      <c r="F75" s="11">
        <v>13.14</v>
      </c>
      <c r="G75" s="11">
        <v>53.64</v>
      </c>
      <c r="H75" s="11">
        <v>4.2851234953214696</v>
      </c>
      <c r="I75" s="11">
        <v>0.19550000000000001</v>
      </c>
      <c r="J75" s="12">
        <v>8.48</v>
      </c>
      <c r="K75" s="11">
        <v>21.444198693558434</v>
      </c>
      <c r="L75" s="12">
        <v>0.31900000000000001</v>
      </c>
      <c r="M75" s="12">
        <v>5.8000000000000003E-2</v>
      </c>
      <c r="N75" s="18">
        <f t="shared" si="11"/>
        <v>101.62842218887991</v>
      </c>
      <c r="O75" s="21">
        <f t="shared" si="9"/>
        <v>0.73251319838601392</v>
      </c>
      <c r="P75" s="21">
        <f t="shared" si="10"/>
        <v>0.41346151649435492</v>
      </c>
      <c r="Q75" s="12">
        <v>2.1611811211679245E-3</v>
      </c>
      <c r="R75" s="12">
        <v>0.50253697806562514</v>
      </c>
      <c r="S75" s="12">
        <v>1.3761986269562756</v>
      </c>
      <c r="T75" s="12">
        <v>0.10463755329271685</v>
      </c>
      <c r="U75" s="12">
        <v>4.7707257001699359E-3</v>
      </c>
      <c r="V75" s="12">
        <v>0.41022425387517303</v>
      </c>
      <c r="W75" s="12">
        <v>0.58194608728104891</v>
      </c>
      <c r="X75" s="12">
        <v>8.7678549853658534E-3</v>
      </c>
      <c r="Y75" s="12">
        <v>1.5140046022176939E-3</v>
      </c>
      <c r="AB75" s="32"/>
      <c r="AH75" s="32"/>
      <c r="AI75" s="32"/>
    </row>
    <row r="76" spans="1:35">
      <c r="B76" s="18" t="s">
        <v>686</v>
      </c>
      <c r="C76" s="19" t="s">
        <v>685</v>
      </c>
      <c r="D76" s="31" t="s">
        <v>908</v>
      </c>
      <c r="E76" s="11">
        <v>7.1999999999999998E-3</v>
      </c>
      <c r="F76" s="11">
        <v>13.25</v>
      </c>
      <c r="G76" s="11">
        <v>54.34</v>
      </c>
      <c r="H76" s="11">
        <v>4.0675514344127341</v>
      </c>
      <c r="I76" s="11">
        <v>0.216</v>
      </c>
      <c r="J76" s="12">
        <v>8.67</v>
      </c>
      <c r="K76" s="11">
        <v>21.419972429744337</v>
      </c>
      <c r="L76" s="12">
        <v>0.23810000000000001</v>
      </c>
      <c r="M76" s="12">
        <v>6.1800000000000001E-2</v>
      </c>
      <c r="N76" s="18">
        <f t="shared" si="11"/>
        <v>102.27062386415707</v>
      </c>
      <c r="O76" s="21">
        <f t="shared" si="9"/>
        <v>0.73341921803985333</v>
      </c>
      <c r="P76" s="21">
        <f t="shared" si="10"/>
        <v>0.41912043715982367</v>
      </c>
      <c r="Q76" s="12">
        <v>2.3204239427834967E-4</v>
      </c>
      <c r="R76" s="12">
        <v>0.50327625732216152</v>
      </c>
      <c r="S76" s="12">
        <v>1.3846177372171764</v>
      </c>
      <c r="T76" s="12">
        <v>9.8645026185426588E-2</v>
      </c>
      <c r="U76" s="12">
        <v>5.234911474467193E-3</v>
      </c>
      <c r="V76" s="12">
        <v>0.41654553597391231</v>
      </c>
      <c r="W76" s="12">
        <v>0.57731088104225559</v>
      </c>
      <c r="X76" s="12">
        <v>6.499500420541468E-3</v>
      </c>
      <c r="Y76" s="12">
        <v>1.602158884508146E-3</v>
      </c>
      <c r="AB76" s="32"/>
      <c r="AH76" s="32"/>
      <c r="AI76" s="32"/>
    </row>
    <row r="77" spans="1:35">
      <c r="B77" s="18" t="s">
        <v>686</v>
      </c>
      <c r="C77" s="19" t="s">
        <v>685</v>
      </c>
      <c r="D77" s="31" t="s">
        <v>909</v>
      </c>
      <c r="E77" s="31">
        <v>0</v>
      </c>
      <c r="F77" s="31">
        <v>13.29</v>
      </c>
      <c r="G77" s="31">
        <v>53.28</v>
      </c>
      <c r="H77" s="31">
        <v>3.904658374515706</v>
      </c>
      <c r="I77" s="31">
        <v>0.17979999999999999</v>
      </c>
      <c r="J77" s="30">
        <v>8.49</v>
      </c>
      <c r="K77" s="31">
        <v>20.996545398725733</v>
      </c>
      <c r="L77" s="30">
        <v>0.2954</v>
      </c>
      <c r="M77" s="30">
        <v>5.1999999999999998E-2</v>
      </c>
      <c r="N77" s="18">
        <f t="shared" si="11"/>
        <v>100.48840377324143</v>
      </c>
      <c r="O77" s="21">
        <f t="shared" si="9"/>
        <v>0.72895482194954142</v>
      </c>
      <c r="P77" s="21">
        <f t="shared" si="10"/>
        <v>0.41887360707575905</v>
      </c>
      <c r="Q77" s="30">
        <v>0</v>
      </c>
      <c r="R77" s="30">
        <v>0.51289734684156862</v>
      </c>
      <c r="S77" s="30">
        <v>1.3793973271706219</v>
      </c>
      <c r="T77" s="30">
        <v>9.6214402929512666E-2</v>
      </c>
      <c r="U77" s="30">
        <v>4.4275164707998863E-3</v>
      </c>
      <c r="V77" s="30">
        <v>0.41444412221351584</v>
      </c>
      <c r="W77" s="30">
        <v>0.57498112495551357</v>
      </c>
      <c r="X77" s="30">
        <v>8.1930570528407146E-3</v>
      </c>
      <c r="Y77" s="30">
        <v>1.3697312315717996E-3</v>
      </c>
      <c r="AB77" s="32"/>
      <c r="AH77" s="32"/>
      <c r="AI77" s="32"/>
    </row>
    <row r="78" spans="1:35">
      <c r="A78" s="28" t="s">
        <v>841</v>
      </c>
      <c r="B78" s="18" t="s">
        <v>852</v>
      </c>
      <c r="C78" s="19" t="s">
        <v>842</v>
      </c>
      <c r="D78" s="18" t="s">
        <v>831</v>
      </c>
      <c r="E78" s="18" t="s">
        <v>614</v>
      </c>
      <c r="F78" s="18">
        <v>19.28</v>
      </c>
      <c r="G78" s="18">
        <v>42.86</v>
      </c>
      <c r="H78" s="18">
        <v>9.8800000000000008</v>
      </c>
      <c r="I78" s="18">
        <v>0.22</v>
      </c>
      <c r="J78" s="18">
        <v>14.91</v>
      </c>
      <c r="K78" s="18">
        <v>11.49</v>
      </c>
      <c r="L78" s="18">
        <v>0.41</v>
      </c>
      <c r="M78" s="18">
        <v>0.17</v>
      </c>
      <c r="N78" s="18">
        <f t="shared" ref="N78:N87" si="12">SUM(E78:M78)</f>
        <v>99.219999999999985</v>
      </c>
      <c r="O78" s="21">
        <v>0.6</v>
      </c>
      <c r="P78" s="21">
        <v>0.7</v>
      </c>
      <c r="W78" s="33"/>
      <c r="X78" s="33"/>
      <c r="Y78" s="33"/>
      <c r="Z78" s="20"/>
      <c r="AA78" s="20"/>
      <c r="AB78" s="20"/>
      <c r="AC78" s="20"/>
      <c r="AD78" s="20"/>
      <c r="AE78" s="20"/>
      <c r="AF78" s="20"/>
      <c r="AG78" s="20"/>
    </row>
    <row r="79" spans="1:35">
      <c r="B79" s="18" t="s">
        <v>852</v>
      </c>
      <c r="C79" s="19" t="s">
        <v>843</v>
      </c>
      <c r="D79" s="18" t="s">
        <v>832</v>
      </c>
      <c r="E79" s="18">
        <v>0.08</v>
      </c>
      <c r="F79" s="18">
        <v>21.73</v>
      </c>
      <c r="G79" s="18">
        <v>44.24</v>
      </c>
      <c r="H79" s="18">
        <v>4.79</v>
      </c>
      <c r="I79" s="18">
        <v>0.34</v>
      </c>
      <c r="J79" s="18">
        <v>12.7</v>
      </c>
      <c r="K79" s="18">
        <v>16.170000000000002</v>
      </c>
      <c r="L79" s="18">
        <v>0.33</v>
      </c>
      <c r="M79" s="18">
        <v>0.11</v>
      </c>
      <c r="N79" s="18">
        <f t="shared" si="12"/>
        <v>100.49000000000001</v>
      </c>
      <c r="O79" s="21">
        <v>0.57999999999999996</v>
      </c>
      <c r="P79" s="21">
        <v>0.57999999999999996</v>
      </c>
      <c r="W79" s="33"/>
      <c r="X79" s="33"/>
      <c r="Y79" s="33"/>
      <c r="Z79" s="20"/>
      <c r="AA79" s="20"/>
      <c r="AB79" s="20"/>
      <c r="AC79" s="20"/>
      <c r="AD79" s="20"/>
      <c r="AE79" s="20"/>
      <c r="AF79" s="20"/>
      <c r="AG79" s="20"/>
    </row>
    <row r="80" spans="1:35">
      <c r="B80" s="18" t="s">
        <v>852</v>
      </c>
      <c r="C80" s="19" t="s">
        <v>844</v>
      </c>
      <c r="D80" s="18" t="s">
        <v>833</v>
      </c>
      <c r="E80" s="18">
        <v>0.05</v>
      </c>
      <c r="F80" s="18">
        <v>21.61</v>
      </c>
      <c r="G80" s="18">
        <v>43.62</v>
      </c>
      <c r="H80" s="18">
        <v>5.1100000000000003</v>
      </c>
      <c r="I80" s="18">
        <v>0.32</v>
      </c>
      <c r="J80" s="18">
        <v>12.72</v>
      </c>
      <c r="K80" s="18">
        <v>15.91</v>
      </c>
      <c r="L80" s="18">
        <v>0.25</v>
      </c>
      <c r="M80" s="18">
        <v>0.1</v>
      </c>
      <c r="N80" s="18">
        <f t="shared" si="12"/>
        <v>99.689999999999984</v>
      </c>
      <c r="O80" s="21">
        <v>0.57999999999999996</v>
      </c>
      <c r="P80" s="21">
        <v>0.59</v>
      </c>
    </row>
    <row r="81" spans="2:32">
      <c r="B81" s="18" t="s">
        <v>852</v>
      </c>
      <c r="C81" s="19" t="s">
        <v>845</v>
      </c>
      <c r="D81" s="18" t="s">
        <v>834</v>
      </c>
      <c r="E81" s="18">
        <v>0.05</v>
      </c>
      <c r="F81" s="18">
        <v>26.49</v>
      </c>
      <c r="G81" s="18">
        <v>37.22</v>
      </c>
      <c r="H81" s="18">
        <v>4.96</v>
      </c>
      <c r="I81" s="18">
        <v>0.39</v>
      </c>
      <c r="J81" s="18">
        <v>11.57</v>
      </c>
      <c r="K81" s="18">
        <v>18.36</v>
      </c>
      <c r="L81" s="18">
        <v>0.26</v>
      </c>
      <c r="M81" s="18">
        <v>0.09</v>
      </c>
      <c r="N81" s="18">
        <f t="shared" si="12"/>
        <v>99.390000000000015</v>
      </c>
      <c r="O81" s="21">
        <v>0.49</v>
      </c>
      <c r="P81" s="21">
        <v>0.53</v>
      </c>
    </row>
    <row r="82" spans="2:32">
      <c r="B82" s="18" t="s">
        <v>852</v>
      </c>
      <c r="C82" s="19" t="s">
        <v>846</v>
      </c>
      <c r="D82" s="18" t="s">
        <v>835</v>
      </c>
      <c r="E82" s="18">
        <v>0.04</v>
      </c>
      <c r="F82" s="18">
        <v>26.09</v>
      </c>
      <c r="G82" s="18">
        <v>36.96</v>
      </c>
      <c r="H82" s="18">
        <v>5.86</v>
      </c>
      <c r="I82" s="18">
        <v>0.25</v>
      </c>
      <c r="J82" s="18">
        <v>11.43</v>
      </c>
      <c r="K82" s="18">
        <v>18.350000000000001</v>
      </c>
      <c r="L82" s="18">
        <v>0.32</v>
      </c>
      <c r="M82" s="18">
        <v>0.08</v>
      </c>
      <c r="N82" s="18">
        <f t="shared" si="12"/>
        <v>99.379999999999981</v>
      </c>
      <c r="O82" s="21">
        <v>0.49</v>
      </c>
      <c r="P82" s="21">
        <v>0.53</v>
      </c>
    </row>
    <row r="83" spans="2:32">
      <c r="B83" s="18" t="s">
        <v>853</v>
      </c>
      <c r="C83" s="19" t="s">
        <v>847</v>
      </c>
      <c r="D83" s="18" t="s">
        <v>836</v>
      </c>
      <c r="E83" s="18">
        <v>7.0000000000000007E-2</v>
      </c>
      <c r="F83" s="18">
        <v>8.92</v>
      </c>
      <c r="G83" s="18">
        <v>62</v>
      </c>
      <c r="H83" s="18">
        <v>0.27</v>
      </c>
      <c r="I83" s="18">
        <v>0.16</v>
      </c>
      <c r="J83" s="18">
        <v>10.72</v>
      </c>
      <c r="K83" s="18">
        <v>16.760000000000002</v>
      </c>
      <c r="L83" s="18">
        <v>0.26</v>
      </c>
      <c r="M83" s="18">
        <v>0.02</v>
      </c>
      <c r="N83" s="18">
        <f t="shared" si="12"/>
        <v>99.179999999999993</v>
      </c>
      <c r="O83" s="21">
        <v>0.82</v>
      </c>
      <c r="P83" s="21">
        <v>0.53</v>
      </c>
    </row>
    <row r="84" spans="2:32">
      <c r="B84" s="18" t="s">
        <v>853</v>
      </c>
      <c r="C84" s="19" t="s">
        <v>848</v>
      </c>
      <c r="D84" s="18" t="s">
        <v>837</v>
      </c>
      <c r="E84" s="18" t="s">
        <v>614</v>
      </c>
      <c r="F84" s="18">
        <v>9.08</v>
      </c>
      <c r="G84" s="18">
        <v>62.11</v>
      </c>
      <c r="H84" s="18" t="s">
        <v>614</v>
      </c>
      <c r="I84" s="18">
        <v>0.25</v>
      </c>
      <c r="J84" s="18">
        <v>10.55</v>
      </c>
      <c r="K84" s="18">
        <v>16.78</v>
      </c>
      <c r="L84" s="18">
        <v>0.28999999999999998</v>
      </c>
      <c r="M84" s="18">
        <v>0.02</v>
      </c>
      <c r="N84" s="18">
        <f t="shared" si="12"/>
        <v>99.08</v>
      </c>
      <c r="O84" s="21">
        <v>0.82</v>
      </c>
      <c r="P84" s="21">
        <v>0.53</v>
      </c>
    </row>
    <row r="85" spans="2:32">
      <c r="B85" s="18" t="s">
        <v>853</v>
      </c>
      <c r="C85" s="19" t="s">
        <v>849</v>
      </c>
      <c r="D85" s="18" t="s">
        <v>838</v>
      </c>
      <c r="E85" s="18" t="s">
        <v>614</v>
      </c>
      <c r="F85" s="18">
        <v>9.49</v>
      </c>
      <c r="G85" s="18">
        <v>58.49</v>
      </c>
      <c r="H85" s="18">
        <v>5.12</v>
      </c>
      <c r="I85" s="18">
        <v>7.0000000000000007E-2</v>
      </c>
      <c r="J85" s="18">
        <v>11.82</v>
      </c>
      <c r="K85" s="18">
        <v>14.98</v>
      </c>
      <c r="L85" s="18">
        <v>0.67</v>
      </c>
      <c r="M85" s="18">
        <v>0.06</v>
      </c>
      <c r="N85" s="18">
        <f t="shared" si="12"/>
        <v>100.70000000000002</v>
      </c>
      <c r="O85" s="21">
        <v>0.81</v>
      </c>
      <c r="P85" s="21">
        <v>0.57999999999999996</v>
      </c>
    </row>
    <row r="86" spans="2:32">
      <c r="B86" s="18" t="s">
        <v>853</v>
      </c>
      <c r="C86" s="19" t="s">
        <v>850</v>
      </c>
      <c r="D86" s="18" t="s">
        <v>839</v>
      </c>
      <c r="E86" s="18" t="s">
        <v>614</v>
      </c>
      <c r="F86" s="18">
        <v>8.94</v>
      </c>
      <c r="G86" s="18">
        <v>58.24</v>
      </c>
      <c r="H86" s="18">
        <v>4.6500000000000004</v>
      </c>
      <c r="I86" s="18">
        <v>0.2</v>
      </c>
      <c r="J86" s="18">
        <v>11.99</v>
      </c>
      <c r="K86" s="18">
        <v>14.63</v>
      </c>
      <c r="L86" s="18">
        <v>0.47</v>
      </c>
      <c r="M86" s="18">
        <v>0.02</v>
      </c>
      <c r="N86" s="18">
        <f t="shared" si="12"/>
        <v>99.14</v>
      </c>
      <c r="O86" s="21">
        <v>0.81</v>
      </c>
      <c r="P86" s="21">
        <v>0.59</v>
      </c>
    </row>
    <row r="87" spans="2:32">
      <c r="B87" s="18" t="s">
        <v>853</v>
      </c>
      <c r="C87" s="19" t="s">
        <v>851</v>
      </c>
      <c r="D87" s="18" t="s">
        <v>840</v>
      </c>
      <c r="E87" s="18">
        <v>0.04</v>
      </c>
      <c r="F87" s="18">
        <v>13.95</v>
      </c>
      <c r="G87" s="18">
        <v>55.14</v>
      </c>
      <c r="H87" s="18">
        <v>1.68</v>
      </c>
      <c r="I87" s="18">
        <v>0.21</v>
      </c>
      <c r="J87" s="18">
        <v>10.89</v>
      </c>
      <c r="K87" s="18">
        <v>17.36</v>
      </c>
      <c r="L87" s="18">
        <v>0.28000000000000003</v>
      </c>
      <c r="M87" s="18">
        <v>0.05</v>
      </c>
      <c r="N87" s="18">
        <f t="shared" si="12"/>
        <v>99.6</v>
      </c>
      <c r="O87" s="21">
        <v>0.73</v>
      </c>
      <c r="P87" s="21">
        <v>0.53</v>
      </c>
      <c r="W87" s="20"/>
      <c r="X87" s="20"/>
      <c r="Y87" s="20"/>
      <c r="Z87" s="20"/>
      <c r="AA87" s="20"/>
      <c r="AB87" s="20"/>
      <c r="AC87" s="20"/>
      <c r="AD87" s="20"/>
      <c r="AE87" s="20"/>
      <c r="AF87" s="20"/>
    </row>
    <row r="88" spans="2:32">
      <c r="B88" s="18" t="s">
        <v>935</v>
      </c>
      <c r="C88" s="19" t="s">
        <v>685</v>
      </c>
      <c r="D88" s="35" t="s">
        <v>910</v>
      </c>
      <c r="E88" s="37"/>
      <c r="F88" s="35">
        <v>11.913</v>
      </c>
      <c r="G88" s="35">
        <v>56.023000000000003</v>
      </c>
      <c r="H88" s="35">
        <v>2.3404854495257501</v>
      </c>
      <c r="I88" s="35">
        <v>0.21099999999999999</v>
      </c>
      <c r="J88" s="35">
        <v>8.2720000000000002</v>
      </c>
      <c r="K88" s="35">
        <v>21.476005420417444</v>
      </c>
      <c r="L88" s="35">
        <v>0.14299999999999999</v>
      </c>
      <c r="M88" s="35">
        <v>2.5999999999999999E-2</v>
      </c>
      <c r="N88" s="18">
        <f t="shared" ref="N88:N151" si="13">SUM(E88:M88)</f>
        <v>100.40449086994319</v>
      </c>
      <c r="O88" s="21">
        <f t="shared" ref="O88" si="14">S88/(S88+R88)</f>
        <v>0.75931161566177163</v>
      </c>
      <c r="P88" s="21">
        <f>V88/(V88+W88)</f>
        <v>0.40709439800911573</v>
      </c>
      <c r="R88" s="27">
        <v>0.46413835197826719</v>
      </c>
      <c r="S88" s="27">
        <v>1.4642403408880857</v>
      </c>
      <c r="T88" s="27">
        <v>5.8221559551366653E-2</v>
      </c>
      <c r="U88" s="27">
        <v>5.2453418325249983E-3</v>
      </c>
      <c r="V88" s="27">
        <v>0.40765208010719839</v>
      </c>
      <c r="W88" s="27">
        <v>0.59371782844671439</v>
      </c>
      <c r="X88" s="27">
        <v>4.0039843203067624E-3</v>
      </c>
      <c r="Y88" s="27">
        <v>6.9139495330042516E-4</v>
      </c>
      <c r="Z88" s="20"/>
      <c r="AA88" s="27"/>
      <c r="AF88" s="20"/>
    </row>
    <row r="89" spans="2:32">
      <c r="B89" s="18" t="s">
        <v>935</v>
      </c>
      <c r="C89" s="19" t="s">
        <v>685</v>
      </c>
      <c r="D89" s="35" t="s">
        <v>911</v>
      </c>
      <c r="E89" s="37"/>
      <c r="F89" s="35">
        <v>11.409000000000001</v>
      </c>
      <c r="G89" s="35">
        <v>56.585999999999999</v>
      </c>
      <c r="H89" s="35">
        <v>1.1696415487097576</v>
      </c>
      <c r="I89" s="35">
        <v>0.34499999999999997</v>
      </c>
      <c r="J89" s="35">
        <v>8.0649999999999995</v>
      </c>
      <c r="K89" s="35">
        <v>21.774543655041128</v>
      </c>
      <c r="L89" s="35">
        <v>0.128</v>
      </c>
      <c r="M89" s="35">
        <v>8.5000000000000006E-2</v>
      </c>
      <c r="N89" s="18">
        <f t="shared" si="13"/>
        <v>99.562185203750886</v>
      </c>
      <c r="O89" s="21">
        <f t="shared" ref="O89:O113" si="15">S89/(S89+R89)</f>
        <v>0.76890457923692668</v>
      </c>
      <c r="P89" s="21">
        <f t="shared" ref="P89:P112" si="16">V89/(V89+W89)</f>
        <v>0.39768076957706694</v>
      </c>
      <c r="R89" s="27">
        <v>0.44849334102400934</v>
      </c>
      <c r="S89" s="27">
        <v>1.4922346039222452</v>
      </c>
      <c r="T89" s="27">
        <v>2.9357074920241644E-2</v>
      </c>
      <c r="U89" s="27">
        <v>8.653514798808444E-3</v>
      </c>
      <c r="V89" s="27">
        <v>0.40101961319214013</v>
      </c>
      <c r="W89" s="27">
        <v>0.60737617526558207</v>
      </c>
      <c r="X89" s="27">
        <v>3.616166389712972E-3</v>
      </c>
      <c r="Y89" s="27">
        <v>2.2806250381309898E-3</v>
      </c>
      <c r="Z89" s="20"/>
      <c r="AA89" s="27"/>
      <c r="AF89" s="20"/>
    </row>
    <row r="90" spans="2:32">
      <c r="B90" s="18" t="s">
        <v>935</v>
      </c>
      <c r="C90" s="19" t="s">
        <v>685</v>
      </c>
      <c r="D90" s="35" t="s">
        <v>912</v>
      </c>
      <c r="E90" s="37"/>
      <c r="F90" s="35">
        <v>6.242</v>
      </c>
      <c r="G90" s="35">
        <v>62.921999999999997</v>
      </c>
      <c r="H90" s="35">
        <v>1.7241410062617684</v>
      </c>
      <c r="I90" s="35">
        <v>0.23499999999999999</v>
      </c>
      <c r="J90" s="35">
        <v>6.6109999999999998</v>
      </c>
      <c r="K90" s="35">
        <v>23.206598937302058</v>
      </c>
      <c r="L90" s="35">
        <v>0.24299999999999999</v>
      </c>
      <c r="M90" s="35">
        <v>0.08</v>
      </c>
      <c r="N90" s="18">
        <f t="shared" si="13"/>
        <v>101.26373994356383</v>
      </c>
      <c r="O90" s="21">
        <f t="shared" si="15"/>
        <v>0.87117324108772987</v>
      </c>
      <c r="P90" s="21">
        <f t="shared" si="16"/>
        <v>0.33679004630786191</v>
      </c>
      <c r="Q90" s="20"/>
      <c r="R90" s="27">
        <v>0.25026089011127295</v>
      </c>
      <c r="S90" s="27">
        <v>1.6923548538872095</v>
      </c>
      <c r="T90" s="27">
        <v>4.4136061541139249E-2</v>
      </c>
      <c r="U90" s="27">
        <v>6.0117665737536782E-3</v>
      </c>
      <c r="V90" s="27">
        <v>0.33526575886211812</v>
      </c>
      <c r="W90" s="27">
        <v>0.66020831330107632</v>
      </c>
      <c r="X90" s="27">
        <v>7.0017324375658014E-3</v>
      </c>
      <c r="Y90" s="27">
        <v>2.1892015687656604E-3</v>
      </c>
      <c r="Z90" s="20"/>
      <c r="AA90" s="27"/>
      <c r="AF90" s="20"/>
    </row>
    <row r="91" spans="2:32">
      <c r="B91" s="18" t="s">
        <v>935</v>
      </c>
      <c r="C91" s="19" t="s">
        <v>685</v>
      </c>
      <c r="D91" s="35" t="s">
        <v>913</v>
      </c>
      <c r="E91" s="37"/>
      <c r="F91" s="35">
        <v>11.547000000000001</v>
      </c>
      <c r="G91" s="35">
        <v>55.981000000000002</v>
      </c>
      <c r="H91" s="35">
        <v>2.4111867569493062</v>
      </c>
      <c r="I91" s="35">
        <v>0.373</v>
      </c>
      <c r="J91" s="35">
        <v>8.0090000000000003</v>
      </c>
      <c r="K91" s="35">
        <v>21.808387605475001</v>
      </c>
      <c r="L91" s="35">
        <v>0.158</v>
      </c>
      <c r="M91" s="35">
        <v>9.9000000000000005E-2</v>
      </c>
      <c r="N91" s="18">
        <f t="shared" si="13"/>
        <v>100.38657436242433</v>
      </c>
      <c r="O91" s="21">
        <f t="shared" si="15"/>
        <v>0.76483338913178123</v>
      </c>
      <c r="P91" s="21">
        <f t="shared" si="16"/>
        <v>0.395641545542124</v>
      </c>
      <c r="Q91" s="18"/>
      <c r="R91" s="27">
        <v>0.45168330987847805</v>
      </c>
      <c r="S91" s="27">
        <v>1.4690115889887325</v>
      </c>
      <c r="T91" s="27">
        <v>6.0220908357655034E-2</v>
      </c>
      <c r="U91" s="27">
        <v>9.3097653698707324E-3</v>
      </c>
      <c r="V91" s="27">
        <v>0.39627437894711259</v>
      </c>
      <c r="W91" s="27">
        <v>0.60532513306601898</v>
      </c>
      <c r="X91" s="27">
        <v>4.4417282149409511E-3</v>
      </c>
      <c r="Y91" s="27">
        <v>2.6431792433097676E-3</v>
      </c>
      <c r="Z91" s="20"/>
      <c r="AA91" s="27"/>
      <c r="AF91" s="20"/>
    </row>
    <row r="92" spans="2:32">
      <c r="B92" s="18" t="s">
        <v>935</v>
      </c>
      <c r="C92" s="19" t="s">
        <v>685</v>
      </c>
      <c r="D92" s="35" t="s">
        <v>914</v>
      </c>
      <c r="E92" s="37"/>
      <c r="F92" s="35">
        <v>11.48</v>
      </c>
      <c r="G92" s="35">
        <v>55.965000000000003</v>
      </c>
      <c r="H92" s="35">
        <v>2.1316005773180113</v>
      </c>
      <c r="I92" s="35">
        <v>0.24199999999999999</v>
      </c>
      <c r="J92" s="35">
        <v>8.1010000000000009</v>
      </c>
      <c r="K92" s="35">
        <v>21.205962328551788</v>
      </c>
      <c r="L92" s="35">
        <v>0.249</v>
      </c>
      <c r="M92" s="35">
        <v>5.0999999999999997E-2</v>
      </c>
      <c r="N92" s="18">
        <f t="shared" si="13"/>
        <v>99.42556290586981</v>
      </c>
      <c r="O92" s="21">
        <f t="shared" si="15"/>
        <v>0.76582718929026639</v>
      </c>
      <c r="P92" s="21">
        <f t="shared" si="16"/>
        <v>0.40510828143247851</v>
      </c>
      <c r="Q92" s="18"/>
      <c r="R92" s="27">
        <v>0.45285787124004706</v>
      </c>
      <c r="S92" s="27">
        <v>1.4810040056683793</v>
      </c>
      <c r="T92" s="27">
        <v>5.3688026075398909E-2</v>
      </c>
      <c r="U92" s="27">
        <v>6.0911658576659538E-3</v>
      </c>
      <c r="V92" s="27">
        <v>0.40421412699494452</v>
      </c>
      <c r="W92" s="27">
        <v>0.59357867439047218</v>
      </c>
      <c r="X92" s="27">
        <v>7.0591010096325664E-3</v>
      </c>
      <c r="Y92" s="27">
        <v>1.3731461130383719E-3</v>
      </c>
      <c r="Z92" s="20"/>
      <c r="AA92" s="27"/>
      <c r="AF92" s="20"/>
    </row>
    <row r="93" spans="2:32">
      <c r="B93" s="18" t="s">
        <v>935</v>
      </c>
      <c r="C93" s="19" t="s">
        <v>685</v>
      </c>
      <c r="D93" s="35" t="s">
        <v>915</v>
      </c>
      <c r="E93" s="37"/>
      <c r="F93" s="35">
        <v>11.627000000000001</v>
      </c>
      <c r="G93" s="35">
        <v>54.747999999999998</v>
      </c>
      <c r="H93" s="35">
        <v>2.156257617281101</v>
      </c>
      <c r="I93" s="35">
        <v>0.27600000000000002</v>
      </c>
      <c r="J93" s="35">
        <v>8.3450000000000006</v>
      </c>
      <c r="K93" s="35">
        <v>21.135775652483652</v>
      </c>
      <c r="L93" s="35">
        <v>0.126</v>
      </c>
      <c r="M93" s="35">
        <v>0.112</v>
      </c>
      <c r="N93" s="18">
        <f t="shared" si="13"/>
        <v>98.526033269764753</v>
      </c>
      <c r="O93" s="21">
        <f t="shared" si="15"/>
        <v>0.75954524455284844</v>
      </c>
      <c r="P93" s="21">
        <f t="shared" si="16"/>
        <v>0.41308303835965382</v>
      </c>
      <c r="Q93" s="18"/>
      <c r="R93" s="27">
        <v>0.45969724670054979</v>
      </c>
      <c r="S93" s="27">
        <v>1.4520854745257084</v>
      </c>
      <c r="T93" s="27">
        <v>5.4432270686636031E-2</v>
      </c>
      <c r="U93" s="27">
        <v>6.9627105086300144E-3</v>
      </c>
      <c r="V93" s="27">
        <v>0.4173336407276596</v>
      </c>
      <c r="W93" s="27">
        <v>0.59295630578015368</v>
      </c>
      <c r="X93" s="27">
        <v>3.5801794203258581E-3</v>
      </c>
      <c r="Y93" s="27">
        <v>3.0223781154146471E-3</v>
      </c>
      <c r="Z93" s="20"/>
      <c r="AA93" s="27"/>
      <c r="AF93" s="20"/>
    </row>
    <row r="94" spans="2:32">
      <c r="B94" s="18" t="s">
        <v>935</v>
      </c>
      <c r="C94" s="19" t="s">
        <v>685</v>
      </c>
      <c r="D94" s="35" t="s">
        <v>916</v>
      </c>
      <c r="E94" s="37"/>
      <c r="F94" s="35">
        <v>11.045</v>
      </c>
      <c r="G94" s="35">
        <v>57.625</v>
      </c>
      <c r="H94" s="35">
        <v>0.88793911236765399</v>
      </c>
      <c r="I94" s="35">
        <v>0.21299999999999999</v>
      </c>
      <c r="J94" s="35">
        <v>7.9450000000000003</v>
      </c>
      <c r="K94" s="35">
        <v>21.47902260920932</v>
      </c>
      <c r="L94" s="35">
        <v>6.8000000000000005E-2</v>
      </c>
      <c r="M94" s="35">
        <v>0.108</v>
      </c>
      <c r="N94" s="18">
        <f t="shared" si="13"/>
        <v>99.370961721576961</v>
      </c>
      <c r="O94" s="21">
        <f t="shared" si="15"/>
        <v>0.77777653060647711</v>
      </c>
      <c r="P94" s="21">
        <f t="shared" si="16"/>
        <v>0.39736316793928778</v>
      </c>
      <c r="Q94" s="18"/>
      <c r="R94" s="27">
        <v>0.43701242710604044</v>
      </c>
      <c r="S94" s="27">
        <v>1.5295324580886018</v>
      </c>
      <c r="T94" s="27">
        <v>2.2431733054235181E-2</v>
      </c>
      <c r="U94" s="27">
        <v>5.3774043815126311E-3</v>
      </c>
      <c r="V94" s="27">
        <v>0.39762601542810194</v>
      </c>
      <c r="W94" s="27">
        <v>0.60303546381814344</v>
      </c>
      <c r="X94" s="27">
        <v>1.9336015966677611E-3</v>
      </c>
      <c r="Y94" s="27">
        <v>2.9166100326493472E-3</v>
      </c>
      <c r="Z94" s="20"/>
      <c r="AA94" s="27"/>
      <c r="AF94" s="20"/>
    </row>
    <row r="95" spans="2:32">
      <c r="B95" s="18" t="s">
        <v>935</v>
      </c>
      <c r="C95" s="19" t="s">
        <v>685</v>
      </c>
      <c r="D95" s="35" t="s">
        <v>917</v>
      </c>
      <c r="E95" s="37"/>
      <c r="F95" s="35">
        <v>12.055999999999999</v>
      </c>
      <c r="G95" s="35">
        <v>56.557000000000002</v>
      </c>
      <c r="H95" s="35">
        <v>0.5522289463208202</v>
      </c>
      <c r="I95" s="35">
        <v>0.32500000000000001</v>
      </c>
      <c r="J95" s="35">
        <v>7.8079999999999998</v>
      </c>
      <c r="K95" s="35">
        <v>22.049098313268349</v>
      </c>
      <c r="L95" s="35">
        <v>4.2999999999999997E-2</v>
      </c>
      <c r="M95" s="35">
        <v>0.10100000000000001</v>
      </c>
      <c r="N95" s="18">
        <f t="shared" si="13"/>
        <v>99.49132725958917</v>
      </c>
      <c r="O95" s="21">
        <f t="shared" si="15"/>
        <v>0.75886438749818719</v>
      </c>
      <c r="P95" s="21">
        <f t="shared" si="16"/>
        <v>0.38697325172338237</v>
      </c>
      <c r="Q95" s="18"/>
      <c r="R95" s="27">
        <v>0.47467988632408759</v>
      </c>
      <c r="S95" s="27">
        <v>1.4938384979959349</v>
      </c>
      <c r="T95" s="27">
        <v>1.3882520794833653E-2</v>
      </c>
      <c r="U95" s="27">
        <v>8.1648080255093125E-3</v>
      </c>
      <c r="V95" s="27">
        <v>0.3888572655905897</v>
      </c>
      <c r="W95" s="27">
        <v>0.61601132379851375</v>
      </c>
      <c r="X95" s="27">
        <v>1.2167351725344937E-3</v>
      </c>
      <c r="Y95" s="27">
        <v>2.7142228809336343E-3</v>
      </c>
      <c r="Z95" s="20"/>
      <c r="AA95" s="27"/>
      <c r="AF95" s="20"/>
    </row>
    <row r="96" spans="2:32">
      <c r="B96" s="18" t="s">
        <v>935</v>
      </c>
      <c r="C96" s="19" t="s">
        <v>685</v>
      </c>
      <c r="D96" s="35" t="s">
        <v>918</v>
      </c>
      <c r="E96" s="37"/>
      <c r="F96" s="35">
        <v>11.343</v>
      </c>
      <c r="G96" s="35">
        <v>55.777000000000001</v>
      </c>
      <c r="H96" s="35">
        <v>2.2471404580710161</v>
      </c>
      <c r="I96" s="35">
        <v>0.32400000000000001</v>
      </c>
      <c r="J96" s="35">
        <v>8.3279999999999994</v>
      </c>
      <c r="K96" s="35">
        <v>20.991998271590553</v>
      </c>
      <c r="L96" s="35">
        <v>0</v>
      </c>
      <c r="M96" s="35">
        <v>0.104</v>
      </c>
      <c r="N96" s="18">
        <f t="shared" si="13"/>
        <v>99.115138729661581</v>
      </c>
      <c r="O96" s="21">
        <f t="shared" si="15"/>
        <v>0.76737321274008941</v>
      </c>
      <c r="P96" s="21">
        <f t="shared" si="16"/>
        <v>0.41424400292575425</v>
      </c>
      <c r="Q96" s="18"/>
      <c r="R96" s="27">
        <v>0.44826248309359085</v>
      </c>
      <c r="S96" s="27">
        <v>1.4786973841411037</v>
      </c>
      <c r="T96" s="27">
        <v>5.670041717862695E-2</v>
      </c>
      <c r="U96" s="27">
        <v>8.1698577933393603E-3</v>
      </c>
      <c r="V96" s="27">
        <v>0.41629193752007687</v>
      </c>
      <c r="W96" s="27">
        <v>0.58865185063342296</v>
      </c>
      <c r="X96" s="27">
        <v>0</v>
      </c>
      <c r="Y96" s="27">
        <v>2.8052033111691387E-3</v>
      </c>
      <c r="Z96" s="20"/>
      <c r="AA96" s="27"/>
      <c r="AF96" s="20"/>
    </row>
    <row r="97" spans="2:32">
      <c r="B97" s="18" t="s">
        <v>935</v>
      </c>
      <c r="C97" s="19" t="s">
        <v>685</v>
      </c>
      <c r="D97" s="35" t="s">
        <v>919</v>
      </c>
      <c r="E97" s="37"/>
      <c r="F97" s="35">
        <v>11.567</v>
      </c>
      <c r="G97" s="35">
        <v>56.674999999999997</v>
      </c>
      <c r="H97" s="35">
        <v>2.4006163553266826</v>
      </c>
      <c r="I97" s="35">
        <v>0.30299999999999999</v>
      </c>
      <c r="J97" s="35">
        <v>8.4640000000000004</v>
      </c>
      <c r="K97" s="35">
        <v>21.204898969250305</v>
      </c>
      <c r="L97" s="35">
        <v>0.2</v>
      </c>
      <c r="M97" s="35">
        <v>0.107</v>
      </c>
      <c r="N97" s="18">
        <f t="shared" si="13"/>
        <v>100.92151532457697</v>
      </c>
      <c r="O97" s="21">
        <f t="shared" si="15"/>
        <v>0.76673284929215468</v>
      </c>
      <c r="P97" s="21">
        <f t="shared" si="16"/>
        <v>0.41572676777694434</v>
      </c>
      <c r="Q97" s="18"/>
      <c r="R97" s="27">
        <v>0.44876408329892636</v>
      </c>
      <c r="S97" s="27">
        <v>1.4750562314653222</v>
      </c>
      <c r="T97" s="27">
        <v>5.9466405902255381E-2</v>
      </c>
      <c r="U97" s="27">
        <v>7.5007555228286983E-3</v>
      </c>
      <c r="V97" s="27">
        <v>0.41536111155079747</v>
      </c>
      <c r="W97" s="27">
        <v>0.58375932943475128</v>
      </c>
      <c r="X97" s="27">
        <v>5.576444287334655E-3</v>
      </c>
      <c r="Y97" s="27">
        <v>2.8333986081493768E-3</v>
      </c>
      <c r="Z97" s="20"/>
      <c r="AA97" s="27"/>
      <c r="AF97" s="20"/>
    </row>
    <row r="98" spans="2:32">
      <c r="B98" s="18" t="s">
        <v>935</v>
      </c>
      <c r="C98" s="19" t="s">
        <v>685</v>
      </c>
      <c r="D98" s="35" t="s">
        <v>920</v>
      </c>
      <c r="E98" s="37"/>
      <c r="F98" s="35">
        <v>11.234</v>
      </c>
      <c r="G98" s="35">
        <v>56.106000000000002</v>
      </c>
      <c r="H98" s="35">
        <v>3.155284747940053</v>
      </c>
      <c r="I98" s="35">
        <v>0.3</v>
      </c>
      <c r="J98" s="35">
        <v>8.5340000000000007</v>
      </c>
      <c r="K98" s="35">
        <v>20.807840039596172</v>
      </c>
      <c r="L98" s="35">
        <v>0.19</v>
      </c>
      <c r="M98" s="35">
        <v>0.09</v>
      </c>
      <c r="N98" s="18">
        <f t="shared" si="13"/>
        <v>100.41712478753624</v>
      </c>
      <c r="O98" s="21">
        <f t="shared" si="15"/>
        <v>0.7701352316892407</v>
      </c>
      <c r="P98" s="21">
        <f t="shared" si="16"/>
        <v>0.42233341048627165</v>
      </c>
      <c r="Q98" s="18"/>
      <c r="R98" s="27">
        <v>0.4382319028431938</v>
      </c>
      <c r="S98" s="27">
        <v>1.4682451360857918</v>
      </c>
      <c r="T98" s="27">
        <v>7.8588627482871765E-2</v>
      </c>
      <c r="U98" s="27">
        <v>7.467166794071267E-3</v>
      </c>
      <c r="V98" s="27">
        <v>0.42109010130776214</v>
      </c>
      <c r="W98" s="27">
        <v>0.57596599430854734</v>
      </c>
      <c r="X98" s="27">
        <v>5.3266380680603307E-3</v>
      </c>
      <c r="Y98" s="27">
        <v>2.3962858518336762E-3</v>
      </c>
      <c r="Z98" s="20"/>
      <c r="AA98" s="27"/>
      <c r="AF98" s="20"/>
    </row>
    <row r="99" spans="2:32">
      <c r="B99" s="18" t="s">
        <v>935</v>
      </c>
      <c r="C99" s="19" t="s">
        <v>685</v>
      </c>
      <c r="D99" s="35" t="s">
        <v>921</v>
      </c>
      <c r="E99" s="37"/>
      <c r="F99" s="35">
        <v>11.125</v>
      </c>
      <c r="G99" s="35">
        <v>55.991</v>
      </c>
      <c r="H99" s="35">
        <v>3.3952415057247851</v>
      </c>
      <c r="I99" s="35">
        <v>0.40799999999999997</v>
      </c>
      <c r="J99" s="35">
        <v>8.4329999999999998</v>
      </c>
      <c r="K99" s="35">
        <v>21.352924306673653</v>
      </c>
      <c r="L99" s="35">
        <v>9.8000000000000004E-2</v>
      </c>
      <c r="M99" s="35">
        <v>4.1000000000000002E-2</v>
      </c>
      <c r="N99" s="18">
        <f t="shared" si="13"/>
        <v>100.84416581239843</v>
      </c>
      <c r="O99" s="21">
        <f t="shared" si="15"/>
        <v>0.77149519829173829</v>
      </c>
      <c r="P99" s="21">
        <f t="shared" si="16"/>
        <v>0.41314812594869649</v>
      </c>
      <c r="Q99" s="18"/>
      <c r="R99" s="27">
        <v>0.43303666227480059</v>
      </c>
      <c r="S99" s="27">
        <v>1.4620511391083415</v>
      </c>
      <c r="T99" s="27">
        <v>8.4381432376105181E-2</v>
      </c>
      <c r="U99" s="27">
        <v>1.0133275181850141E-2</v>
      </c>
      <c r="V99" s="27">
        <v>0.41520212755872626</v>
      </c>
      <c r="W99" s="27">
        <v>0.58976945885550058</v>
      </c>
      <c r="X99" s="27">
        <v>2.7414525872687971E-3</v>
      </c>
      <c r="Y99" s="27">
        <v>1.0892687562991325E-3</v>
      </c>
      <c r="Z99" s="20"/>
      <c r="AA99" s="27"/>
      <c r="AF99" s="20"/>
    </row>
    <row r="100" spans="2:32">
      <c r="B100" s="18" t="s">
        <v>935</v>
      </c>
      <c r="C100" s="19" t="s">
        <v>685</v>
      </c>
      <c r="D100" s="35" t="s">
        <v>922</v>
      </c>
      <c r="E100" s="37"/>
      <c r="F100" s="35">
        <v>10.601000000000001</v>
      </c>
      <c r="G100" s="35">
        <v>57.756</v>
      </c>
      <c r="H100" s="35">
        <v>1.9539261679825644</v>
      </c>
      <c r="I100" s="35">
        <v>0.39</v>
      </c>
      <c r="J100" s="35">
        <v>7.7960000000000003</v>
      </c>
      <c r="K100" s="35">
        <v>22.154835718521728</v>
      </c>
      <c r="L100" s="35">
        <v>0.18</v>
      </c>
      <c r="M100" s="35">
        <v>7.0000000000000007E-2</v>
      </c>
      <c r="N100" s="18">
        <f t="shared" si="13"/>
        <v>100.90176188650429</v>
      </c>
      <c r="O100" s="21">
        <f t="shared" si="15"/>
        <v>0.78517046469880414</v>
      </c>
      <c r="P100" s="21">
        <f t="shared" si="16"/>
        <v>0.38547455619161186</v>
      </c>
      <c r="Q100" s="18"/>
      <c r="R100" s="27">
        <v>0.41498220716149103</v>
      </c>
      <c r="S100" s="27">
        <v>1.5166991446585774</v>
      </c>
      <c r="T100" s="27">
        <v>4.8836256471105344E-2</v>
      </c>
      <c r="U100" s="27">
        <v>9.7411958544135844E-3</v>
      </c>
      <c r="V100" s="27">
        <v>0.38601776782258196</v>
      </c>
      <c r="W100" s="27">
        <v>0.61539143447688216</v>
      </c>
      <c r="X100" s="27">
        <v>5.0639004964460749E-3</v>
      </c>
      <c r="Y100" s="27">
        <v>1.8702825629602236E-3</v>
      </c>
      <c r="Z100" s="20"/>
      <c r="AA100" s="27"/>
      <c r="AF100" s="20"/>
    </row>
    <row r="101" spans="2:32">
      <c r="B101" s="18" t="s">
        <v>935</v>
      </c>
      <c r="C101" s="19" t="s">
        <v>685</v>
      </c>
      <c r="D101" s="35" t="s">
        <v>923</v>
      </c>
      <c r="E101" s="37"/>
      <c r="F101" s="35">
        <v>11.336</v>
      </c>
      <c r="G101" s="35">
        <v>56.918999999999997</v>
      </c>
      <c r="H101" s="35">
        <v>1.6848208243157936</v>
      </c>
      <c r="I101" s="35">
        <v>0.246</v>
      </c>
      <c r="J101" s="35">
        <v>8.1790000000000003</v>
      </c>
      <c r="K101" s="35">
        <v>21.437979669988618</v>
      </c>
      <c r="L101" s="35">
        <v>0.14299999999999999</v>
      </c>
      <c r="M101" s="35">
        <v>4.4999999999999998E-2</v>
      </c>
      <c r="N101" s="18">
        <f t="shared" si="13"/>
        <v>99.990800494304409</v>
      </c>
      <c r="O101" s="21">
        <f t="shared" si="15"/>
        <v>0.77108057516889283</v>
      </c>
      <c r="P101" s="21">
        <f t="shared" si="16"/>
        <v>0.40479518659407732</v>
      </c>
      <c r="Q101" s="18"/>
      <c r="R101" s="27">
        <v>0.44440803426051778</v>
      </c>
      <c r="S101" s="27">
        <v>1.4969214732218394</v>
      </c>
      <c r="T101" s="27">
        <v>4.2172307171309598E-2</v>
      </c>
      <c r="U101" s="27">
        <v>6.1534999037199563E-3</v>
      </c>
      <c r="V101" s="27">
        <v>0.40557865961778172</v>
      </c>
      <c r="W101" s="27">
        <v>0.59635682047104177</v>
      </c>
      <c r="X101" s="27">
        <v>4.0289151260004576E-3</v>
      </c>
      <c r="Y101" s="27">
        <v>1.2040960214681779E-3</v>
      </c>
      <c r="Z101" s="20"/>
      <c r="AA101" s="27"/>
      <c r="AF101" s="20"/>
    </row>
    <row r="102" spans="2:32">
      <c r="B102" s="18" t="s">
        <v>935</v>
      </c>
      <c r="C102" s="19" t="s">
        <v>685</v>
      </c>
      <c r="D102" s="35" t="s">
        <v>924</v>
      </c>
      <c r="E102" s="37"/>
      <c r="F102" s="35">
        <v>10.971</v>
      </c>
      <c r="G102" s="35">
        <v>56.792000000000002</v>
      </c>
      <c r="H102" s="35">
        <v>1.7318352566929092</v>
      </c>
      <c r="I102" s="35">
        <v>0.23100000000000001</v>
      </c>
      <c r="J102" s="35">
        <v>8.1639999999999997</v>
      </c>
      <c r="K102" s="35">
        <v>21.251675566039399</v>
      </c>
      <c r="L102" s="35">
        <v>6.0999999999999999E-2</v>
      </c>
      <c r="M102" s="35">
        <v>2.5999999999999999E-2</v>
      </c>
      <c r="N102" s="18">
        <f t="shared" si="13"/>
        <v>99.228510822732304</v>
      </c>
      <c r="O102" s="21">
        <f t="shared" si="15"/>
        <v>0.77641875224465184</v>
      </c>
      <c r="P102" s="21">
        <f t="shared" si="16"/>
        <v>0.40645697247810103</v>
      </c>
      <c r="Q102" s="18"/>
      <c r="R102" s="27">
        <v>0.43377655605283932</v>
      </c>
      <c r="S102" s="27">
        <v>1.5063528618109319</v>
      </c>
      <c r="T102" s="27">
        <v>4.3719784536462747E-2</v>
      </c>
      <c r="U102" s="27">
        <v>5.8276957164864031E-3</v>
      </c>
      <c r="V102" s="27">
        <v>0.4082965217808564</v>
      </c>
      <c r="W102" s="27">
        <v>0.59622929380926604</v>
      </c>
      <c r="X102" s="27">
        <v>1.7333238502606984E-3</v>
      </c>
      <c r="Y102" s="27">
        <v>7.0164874444469136E-4</v>
      </c>
      <c r="Z102" s="20"/>
      <c r="AA102" s="27"/>
      <c r="AF102" s="20"/>
    </row>
    <row r="103" spans="2:32">
      <c r="B103" s="18" t="s">
        <v>935</v>
      </c>
      <c r="C103" s="19" t="s">
        <v>685</v>
      </c>
      <c r="D103" s="35" t="s">
        <v>925</v>
      </c>
      <c r="E103" s="37"/>
      <c r="F103" s="35">
        <v>6.4080000000000004</v>
      </c>
      <c r="G103" s="35">
        <v>62.960999999999999</v>
      </c>
      <c r="H103" s="35">
        <v>1.1703798142722492</v>
      </c>
      <c r="I103" s="35">
        <v>0.26</v>
      </c>
      <c r="J103" s="35">
        <v>6.73</v>
      </c>
      <c r="K103" s="35">
        <v>22.951879355558631</v>
      </c>
      <c r="L103" s="35">
        <v>0.25700000000000001</v>
      </c>
      <c r="M103" s="35">
        <v>0.03</v>
      </c>
      <c r="N103" s="18">
        <f t="shared" si="13"/>
        <v>100.7682591698309</v>
      </c>
      <c r="O103" s="21">
        <f t="shared" si="15"/>
        <v>0.86826965831467762</v>
      </c>
      <c r="P103" s="21">
        <f t="shared" si="16"/>
        <v>0.34327019155649846</v>
      </c>
      <c r="Q103" s="18"/>
      <c r="R103" s="27">
        <v>0.25774328544949121</v>
      </c>
      <c r="S103" s="27">
        <v>1.6988544288811116</v>
      </c>
      <c r="T103" s="27">
        <v>3.0056835523986081E-2</v>
      </c>
      <c r="U103" s="27">
        <v>6.6727250727058431E-3</v>
      </c>
      <c r="V103" s="27">
        <v>0.34239920228629434</v>
      </c>
      <c r="W103" s="27">
        <v>0.65506346912640612</v>
      </c>
      <c r="X103" s="27">
        <v>7.4289596066418676E-3</v>
      </c>
      <c r="Y103" s="27">
        <v>8.2359301551324928E-4</v>
      </c>
      <c r="Z103" s="20"/>
      <c r="AA103" s="27"/>
      <c r="AF103" s="20"/>
    </row>
    <row r="104" spans="2:32">
      <c r="B104" s="18" t="s">
        <v>935</v>
      </c>
      <c r="C104" s="19" t="s">
        <v>685</v>
      </c>
      <c r="D104" s="35" t="s">
        <v>926</v>
      </c>
      <c r="E104" s="37"/>
      <c r="F104" s="35">
        <v>12.031000000000001</v>
      </c>
      <c r="G104" s="35">
        <v>55.354999999999997</v>
      </c>
      <c r="H104" s="35">
        <v>2.1358434842882872</v>
      </c>
      <c r="I104" s="35">
        <v>9.5000000000000001E-2</v>
      </c>
      <c r="J104" s="35">
        <v>8.2650000000000006</v>
      </c>
      <c r="K104" s="35">
        <v>20.820144514139447</v>
      </c>
      <c r="L104" s="35">
        <v>9.0999999999999998E-2</v>
      </c>
      <c r="M104" s="35">
        <v>0.12</v>
      </c>
      <c r="N104" s="18">
        <f t="shared" si="13"/>
        <v>98.912987998427724</v>
      </c>
      <c r="O104" s="21">
        <f t="shared" si="15"/>
        <v>0.75529544867225806</v>
      </c>
      <c r="P104" s="21">
        <f t="shared" si="16"/>
        <v>0.4143960836190454</v>
      </c>
      <c r="Q104" s="18"/>
      <c r="R104" s="27">
        <v>0.47506087547324177</v>
      </c>
      <c r="S104" s="27">
        <v>1.4663042233596562</v>
      </c>
      <c r="T104" s="27">
        <v>5.3847870988052549E-2</v>
      </c>
      <c r="U104" s="27">
        <v>2.3935150895249184E-3</v>
      </c>
      <c r="V104" s="27">
        <v>0.41280335543611157</v>
      </c>
      <c r="W104" s="27">
        <v>0.58335315220019612</v>
      </c>
      <c r="X104" s="27">
        <v>2.5823728486152214E-3</v>
      </c>
      <c r="Y104" s="27">
        <v>3.2341140204582568E-3</v>
      </c>
      <c r="Z104" s="20"/>
      <c r="AA104" s="27"/>
      <c r="AF104" s="20"/>
    </row>
    <row r="105" spans="2:32">
      <c r="B105" s="18" t="s">
        <v>935</v>
      </c>
      <c r="C105" s="19" t="s">
        <v>685</v>
      </c>
      <c r="D105" s="35" t="s">
        <v>927</v>
      </c>
      <c r="E105" s="37"/>
      <c r="F105" s="35">
        <v>11.712</v>
      </c>
      <c r="G105" s="35">
        <v>56.143000000000001</v>
      </c>
      <c r="H105" s="35">
        <v>1.7637377121481754</v>
      </c>
      <c r="I105" s="35">
        <v>0.20499999999999999</v>
      </c>
      <c r="J105" s="35">
        <v>8.1769999999999996</v>
      </c>
      <c r="K105" s="35">
        <v>21.270969385328993</v>
      </c>
      <c r="L105" s="35">
        <v>0</v>
      </c>
      <c r="M105" s="35">
        <v>0.111</v>
      </c>
      <c r="N105" s="18">
        <f t="shared" si="13"/>
        <v>99.38270709747718</v>
      </c>
      <c r="O105" s="21">
        <f t="shared" si="15"/>
        <v>0.76279510235019099</v>
      </c>
      <c r="P105" s="21">
        <f t="shared" si="16"/>
        <v>0.40662190837155476</v>
      </c>
      <c r="Q105" s="18"/>
      <c r="R105" s="27">
        <v>0.46144059874383575</v>
      </c>
      <c r="S105" s="27">
        <v>1.4838843220976852</v>
      </c>
      <c r="T105" s="27">
        <v>4.4368047221371221E-2</v>
      </c>
      <c r="U105" s="27">
        <v>5.1535159685533061E-3</v>
      </c>
      <c r="V105" s="27">
        <v>0.40750370263045238</v>
      </c>
      <c r="W105" s="27">
        <v>0.59466488258530492</v>
      </c>
      <c r="X105" s="27">
        <v>0</v>
      </c>
      <c r="Y105" s="27">
        <v>2.9849307527976322E-3</v>
      </c>
      <c r="Z105" s="20"/>
      <c r="AA105" s="27"/>
      <c r="AF105" s="20"/>
    </row>
    <row r="106" spans="2:32">
      <c r="B106" s="18" t="s">
        <v>935</v>
      </c>
      <c r="C106" s="19" t="s">
        <v>685</v>
      </c>
      <c r="D106" s="35" t="s">
        <v>928</v>
      </c>
      <c r="E106" s="37"/>
      <c r="F106" s="35">
        <v>10.339</v>
      </c>
      <c r="G106" s="35">
        <v>56.247</v>
      </c>
      <c r="H106" s="35">
        <v>2.6369064742390127</v>
      </c>
      <c r="I106" s="35">
        <v>0.314</v>
      </c>
      <c r="J106" s="35">
        <v>7.7789999999999999</v>
      </c>
      <c r="K106" s="35">
        <v>21.485282518360126</v>
      </c>
      <c r="L106" s="35">
        <v>0.17299999999999999</v>
      </c>
      <c r="M106" s="35">
        <v>6.9000000000000006E-2</v>
      </c>
      <c r="N106" s="18">
        <f t="shared" si="13"/>
        <v>99.043188992599127</v>
      </c>
      <c r="O106" s="21">
        <f t="shared" si="15"/>
        <v>0.78492589046217565</v>
      </c>
      <c r="P106" s="21">
        <f t="shared" si="16"/>
        <v>0.39224850120906707</v>
      </c>
      <c r="Q106" s="18"/>
      <c r="R106" s="27">
        <v>0.41227259225122309</v>
      </c>
      <c r="S106" s="27">
        <v>1.5046136063579967</v>
      </c>
      <c r="T106" s="27">
        <v>6.7135500362535794E-2</v>
      </c>
      <c r="U106" s="27">
        <v>7.9891505141225418E-3</v>
      </c>
      <c r="V106" s="27">
        <v>0.39235800989514258</v>
      </c>
      <c r="W106" s="27">
        <v>0.6079211720156561</v>
      </c>
      <c r="X106" s="27">
        <v>4.9577206065868048E-3</v>
      </c>
      <c r="Y106" s="27">
        <v>1.8779393515903314E-3</v>
      </c>
      <c r="Z106" s="20"/>
      <c r="AA106" s="27"/>
      <c r="AF106" s="20"/>
    </row>
    <row r="107" spans="2:32">
      <c r="B107" s="18" t="s">
        <v>935</v>
      </c>
      <c r="C107" s="19" t="s">
        <v>685</v>
      </c>
      <c r="D107" s="35" t="s">
        <v>929</v>
      </c>
      <c r="E107" s="37"/>
      <c r="F107" s="35">
        <v>11.582000000000001</v>
      </c>
      <c r="G107" s="35">
        <v>55.237000000000002</v>
      </c>
      <c r="H107" s="35">
        <v>2.4580334951168856</v>
      </c>
      <c r="I107" s="35">
        <v>0.36399999999999999</v>
      </c>
      <c r="J107" s="35">
        <v>8.0890000000000004</v>
      </c>
      <c r="K107" s="35">
        <v>21.373234394622084</v>
      </c>
      <c r="L107" s="35">
        <v>0.17499999999999999</v>
      </c>
      <c r="M107" s="35">
        <v>7.4999999999999997E-2</v>
      </c>
      <c r="N107" s="18">
        <f t="shared" si="13"/>
        <v>99.353267889738973</v>
      </c>
      <c r="O107" s="21">
        <f t="shared" si="15"/>
        <v>0.76186977206904305</v>
      </c>
      <c r="P107" s="21">
        <f t="shared" si="16"/>
        <v>0.40285953126389484</v>
      </c>
      <c r="Q107" s="18"/>
      <c r="R107" s="27">
        <v>0.45708221748650635</v>
      </c>
      <c r="S107" s="27">
        <v>1.4623810168032281</v>
      </c>
      <c r="T107" s="27">
        <v>6.1936995814969364E-2</v>
      </c>
      <c r="U107" s="27">
        <v>9.1659434860603614E-3</v>
      </c>
      <c r="V107" s="27">
        <v>0.40379266290625021</v>
      </c>
      <c r="W107" s="27">
        <v>0.5985236075799607</v>
      </c>
      <c r="X107" s="27">
        <v>4.9633949020005371E-3</v>
      </c>
      <c r="Y107" s="27">
        <v>2.0202195594364396E-3</v>
      </c>
      <c r="Z107" s="20"/>
      <c r="AA107" s="27"/>
      <c r="AF107" s="20"/>
    </row>
    <row r="108" spans="2:32">
      <c r="B108" s="18" t="s">
        <v>935</v>
      </c>
      <c r="C108" s="19" t="s">
        <v>685</v>
      </c>
      <c r="D108" s="35" t="s">
        <v>930</v>
      </c>
      <c r="E108" s="37"/>
      <c r="F108" s="35">
        <v>11.736000000000001</v>
      </c>
      <c r="G108" s="35">
        <v>55.795000000000002</v>
      </c>
      <c r="H108" s="35">
        <v>2.198010262912502</v>
      </c>
      <c r="I108" s="35">
        <v>0.29199999999999998</v>
      </c>
      <c r="J108" s="35">
        <v>8.1720000000000006</v>
      </c>
      <c r="K108" s="35">
        <v>21.304206162188052</v>
      </c>
      <c r="L108" s="35">
        <v>0.24099999999999999</v>
      </c>
      <c r="M108" s="35">
        <v>9.9000000000000005E-2</v>
      </c>
      <c r="N108" s="18">
        <f t="shared" si="13"/>
        <v>99.837216425100564</v>
      </c>
      <c r="O108" s="21">
        <f t="shared" si="15"/>
        <v>0.76129642770590389</v>
      </c>
      <c r="P108" s="21">
        <f t="shared" si="16"/>
        <v>0.40609771706531295</v>
      </c>
      <c r="Q108" s="18"/>
      <c r="R108" s="27">
        <v>0.46042538144105322</v>
      </c>
      <c r="S108" s="27">
        <v>1.4684329804848568</v>
      </c>
      <c r="T108" s="27">
        <v>5.5058001907619669E-2</v>
      </c>
      <c r="U108" s="27">
        <v>7.3094892830925578E-3</v>
      </c>
      <c r="V108" s="27">
        <v>0.40552752451929364</v>
      </c>
      <c r="W108" s="27">
        <v>0.59306839827943614</v>
      </c>
      <c r="X108" s="27">
        <v>6.7949492098011346E-3</v>
      </c>
      <c r="Y108" s="27">
        <v>2.6509460747048048E-3</v>
      </c>
      <c r="Z108" s="20"/>
      <c r="AA108" s="27"/>
      <c r="AF108" s="20"/>
    </row>
    <row r="109" spans="2:32">
      <c r="B109" s="18" t="s">
        <v>935</v>
      </c>
      <c r="C109" s="19" t="s">
        <v>685</v>
      </c>
      <c r="D109" s="35" t="s">
        <v>931</v>
      </c>
      <c r="E109" s="37"/>
      <c r="F109" s="35">
        <v>7.6950000000000003</v>
      </c>
      <c r="G109" s="35">
        <v>60.790999999999997</v>
      </c>
      <c r="H109" s="35">
        <v>1.9474057185586935</v>
      </c>
      <c r="I109" s="35">
        <v>0.17199999999999999</v>
      </c>
      <c r="J109" s="35">
        <v>6.992</v>
      </c>
      <c r="K109" s="35">
        <v>22.562702890712817</v>
      </c>
      <c r="L109" s="35">
        <v>0.23499999999999999</v>
      </c>
      <c r="M109" s="35">
        <v>3.1E-2</v>
      </c>
      <c r="N109" s="18">
        <f t="shared" si="13"/>
        <v>100.42610860927151</v>
      </c>
      <c r="O109" s="21">
        <f t="shared" si="15"/>
        <v>0.84126199622304654</v>
      </c>
      <c r="P109" s="21">
        <f t="shared" si="16"/>
        <v>0.35584096810123184</v>
      </c>
      <c r="Q109" s="18"/>
      <c r="R109" s="27">
        <v>0.30817603400602434</v>
      </c>
      <c r="S109" s="27">
        <v>1.6332370282311057</v>
      </c>
      <c r="T109" s="27">
        <v>4.9796435162520858E-2</v>
      </c>
      <c r="U109" s="27">
        <v>4.3952513001749155E-3</v>
      </c>
      <c r="V109" s="27">
        <v>0.35419667516828468</v>
      </c>
      <c r="W109" s="27">
        <v>0.64118246023110137</v>
      </c>
      <c r="X109" s="27">
        <v>6.7637588700764448E-3</v>
      </c>
      <c r="Y109" s="27">
        <v>8.4738051726965767E-4</v>
      </c>
      <c r="Z109" s="20"/>
      <c r="AA109" s="27"/>
      <c r="AF109" s="20"/>
    </row>
    <row r="110" spans="2:32">
      <c r="B110" s="18" t="s">
        <v>935</v>
      </c>
      <c r="C110" s="19" t="s">
        <v>685</v>
      </c>
      <c r="D110" s="35" t="s">
        <v>932</v>
      </c>
      <c r="E110" s="37"/>
      <c r="F110" s="35">
        <v>11.41</v>
      </c>
      <c r="G110" s="35">
        <v>56.802999999999997</v>
      </c>
      <c r="H110" s="35">
        <v>2.2341339456557261</v>
      </c>
      <c r="I110" s="35">
        <v>0.26100000000000001</v>
      </c>
      <c r="J110" s="35">
        <v>8.093</v>
      </c>
      <c r="K110" s="35">
        <v>21.603701674682171</v>
      </c>
      <c r="L110" s="35">
        <v>0.186</v>
      </c>
      <c r="M110" s="35">
        <v>9.4E-2</v>
      </c>
      <c r="N110" s="18">
        <f t="shared" si="13"/>
        <v>100.68483562033789</v>
      </c>
      <c r="O110" s="21">
        <f t="shared" si="15"/>
        <v>0.76956845313345612</v>
      </c>
      <c r="P110" s="21">
        <f t="shared" si="16"/>
        <v>0.40040081584370468</v>
      </c>
      <c r="Q110" s="18"/>
      <c r="R110" s="27">
        <v>0.44504838637467448</v>
      </c>
      <c r="S110" s="27">
        <v>1.4863207877967228</v>
      </c>
      <c r="T110" s="27">
        <v>5.5639391095437141E-2</v>
      </c>
      <c r="U110" s="27">
        <v>6.4957173665823069E-3</v>
      </c>
      <c r="V110" s="27">
        <v>0.39928587737989141</v>
      </c>
      <c r="W110" s="27">
        <v>0.59792956669590569</v>
      </c>
      <c r="X110" s="27">
        <v>5.2139222069494647E-3</v>
      </c>
      <c r="Y110" s="27">
        <v>2.5025109303150974E-3</v>
      </c>
      <c r="Z110" s="20"/>
      <c r="AA110" s="27"/>
      <c r="AF110" s="20"/>
    </row>
    <row r="111" spans="2:32">
      <c r="B111" s="18" t="s">
        <v>935</v>
      </c>
      <c r="C111" s="19" t="s">
        <v>685</v>
      </c>
      <c r="D111" s="35" t="s">
        <v>933</v>
      </c>
      <c r="E111" s="37"/>
      <c r="F111" s="35">
        <v>11.856999999999999</v>
      </c>
      <c r="G111" s="35">
        <v>55.985999999999997</v>
      </c>
      <c r="H111" s="35">
        <v>1.8353278444799923</v>
      </c>
      <c r="I111" s="35">
        <v>0.26800000000000002</v>
      </c>
      <c r="J111" s="35">
        <v>8.3699999999999992</v>
      </c>
      <c r="K111" s="35">
        <v>20.994551795946858</v>
      </c>
      <c r="L111" s="35">
        <v>5.5E-2</v>
      </c>
      <c r="M111" s="35">
        <v>9.2999999999999999E-2</v>
      </c>
      <c r="N111" s="18">
        <f t="shared" si="13"/>
        <v>99.458879640426858</v>
      </c>
      <c r="O111" s="21">
        <f t="shared" si="15"/>
        <v>0.76005121916924312</v>
      </c>
      <c r="P111" s="21">
        <f t="shared" si="16"/>
        <v>0.4154356310024489</v>
      </c>
      <c r="Q111" s="18"/>
      <c r="R111" s="27">
        <v>0.46529167819684203</v>
      </c>
      <c r="S111" s="27">
        <v>1.4738374833929648</v>
      </c>
      <c r="T111" s="27">
        <v>4.5984947363749029E-2</v>
      </c>
      <c r="U111" s="27">
        <v>6.7104290032946601E-3</v>
      </c>
      <c r="V111" s="27">
        <v>0.41545954983891958</v>
      </c>
      <c r="W111" s="27">
        <v>0.58459802547404272</v>
      </c>
      <c r="X111" s="27">
        <v>1.55111204873257E-3</v>
      </c>
      <c r="Y111" s="27">
        <v>2.4909210170082959E-3</v>
      </c>
      <c r="Z111" s="20"/>
      <c r="AA111" s="27"/>
      <c r="AF111" s="20"/>
    </row>
    <row r="112" spans="2:32">
      <c r="B112" s="18" t="s">
        <v>935</v>
      </c>
      <c r="C112" s="19" t="s">
        <v>685</v>
      </c>
      <c r="D112" s="35" t="s">
        <v>934</v>
      </c>
      <c r="E112" s="37"/>
      <c r="F112" s="35">
        <v>11.962999999999999</v>
      </c>
      <c r="G112" s="35">
        <v>55.789000000000001</v>
      </c>
      <c r="H112" s="35">
        <v>2.0352971798505188</v>
      </c>
      <c r="I112" s="35">
        <v>0.28299999999999997</v>
      </c>
      <c r="J112" s="35">
        <v>8.4149999999999991</v>
      </c>
      <c r="K112" s="35">
        <v>21.106617186031478</v>
      </c>
      <c r="L112" s="35">
        <v>8.1000000000000003E-2</v>
      </c>
      <c r="M112" s="35">
        <v>5.1999999999999998E-2</v>
      </c>
      <c r="N112" s="18">
        <f t="shared" si="13"/>
        <v>99.724914365882</v>
      </c>
      <c r="O112" s="21">
        <f t="shared" si="15"/>
        <v>0.75777789844076471</v>
      </c>
      <c r="P112" s="21">
        <f t="shared" si="16"/>
        <v>0.41544493381689712</v>
      </c>
      <c r="Q112" s="18"/>
      <c r="R112" s="27">
        <v>0.46857597692356562</v>
      </c>
      <c r="S112" s="27">
        <v>1.4659129648668081</v>
      </c>
      <c r="T112" s="27">
        <v>5.0900180484511282E-2</v>
      </c>
      <c r="U112" s="27">
        <v>7.0728000170710978E-3</v>
      </c>
      <c r="V112" s="27">
        <v>0.4169143655249386</v>
      </c>
      <c r="W112" s="27">
        <v>0.58662264164118838</v>
      </c>
      <c r="X112" s="27">
        <v>2.2801055515976592E-3</v>
      </c>
      <c r="Y112" s="27">
        <v>1.3901760536105682E-3</v>
      </c>
      <c r="Z112" s="20"/>
      <c r="AA112" s="27"/>
      <c r="AF112" s="20"/>
    </row>
    <row r="113" spans="2:32">
      <c r="B113" s="18" t="s">
        <v>935</v>
      </c>
      <c r="C113" s="19" t="s">
        <v>685</v>
      </c>
      <c r="D113" s="22" t="s">
        <v>936</v>
      </c>
      <c r="E113" s="26"/>
      <c r="F113" s="22">
        <v>11.218999999999999</v>
      </c>
      <c r="G113" s="22">
        <v>52.098999999999997</v>
      </c>
      <c r="H113" s="22">
        <v>5.1033089617200167</v>
      </c>
      <c r="I113" s="22">
        <v>0.36299999999999999</v>
      </c>
      <c r="J113" s="22">
        <v>5.3339999999999996</v>
      </c>
      <c r="K113" s="22">
        <v>25.550986401498378</v>
      </c>
      <c r="L113" s="22">
        <v>0.41399999999999998</v>
      </c>
      <c r="M113" s="22">
        <v>0.08</v>
      </c>
      <c r="N113" s="18">
        <f t="shared" si="13"/>
        <v>100.1632953632184</v>
      </c>
      <c r="O113" s="21">
        <f t="shared" si="15"/>
        <v>0.75700225584759728</v>
      </c>
      <c r="P113" s="21">
        <f>V113/(V113+W113)</f>
        <v>0.27120754157592702</v>
      </c>
      <c r="R113" s="27">
        <v>0.44870841281214041</v>
      </c>
      <c r="S113" s="27">
        <v>1.3978454075834952</v>
      </c>
      <c r="T113" s="27">
        <v>0.13032072908218062</v>
      </c>
      <c r="U113" s="27">
        <v>9.2636409891972242E-3</v>
      </c>
      <c r="V113" s="27">
        <v>0.26984594632186237</v>
      </c>
      <c r="W113" s="27">
        <v>0.72513356182104283</v>
      </c>
      <c r="X113" s="27">
        <v>1.1899820812345922E-2</v>
      </c>
      <c r="Y113" s="27">
        <v>2.1838690539411304E-3</v>
      </c>
    </row>
    <row r="114" spans="2:32">
      <c r="B114" s="18" t="s">
        <v>935</v>
      </c>
      <c r="C114" s="19" t="s">
        <v>685</v>
      </c>
      <c r="D114" s="22" t="s">
        <v>937</v>
      </c>
      <c r="E114" s="26"/>
      <c r="F114" s="22">
        <v>12.226000000000001</v>
      </c>
      <c r="G114" s="22">
        <v>51.427999999999997</v>
      </c>
      <c r="H114" s="22">
        <v>4.0626566873879977</v>
      </c>
      <c r="I114" s="22">
        <v>0.439</v>
      </c>
      <c r="J114" s="22">
        <v>5.7830000000000004</v>
      </c>
      <c r="K114" s="22">
        <v>25.03637677701537</v>
      </c>
      <c r="L114" s="22">
        <v>0.318</v>
      </c>
      <c r="M114" s="22">
        <v>6.8000000000000005E-2</v>
      </c>
      <c r="N114" s="18">
        <f t="shared" si="13"/>
        <v>99.361033464403363</v>
      </c>
      <c r="O114" s="21">
        <f t="shared" ref="O114:O125" si="17">S114/(S114+R114)</f>
        <v>0.73834706231498448</v>
      </c>
      <c r="P114" s="21">
        <f t="shared" ref="P114:P125" si="18">V114/(V114+W114)</f>
        <v>0.29165960079651554</v>
      </c>
      <c r="R114" s="27">
        <v>0.48830493857065826</v>
      </c>
      <c r="S114" s="27">
        <v>1.3779265010262181</v>
      </c>
      <c r="T114" s="27">
        <v>0.10360206792075033</v>
      </c>
      <c r="U114" s="27">
        <v>1.1187583041006465E-2</v>
      </c>
      <c r="V114" s="27">
        <v>0.29215460784587294</v>
      </c>
      <c r="W114" s="27">
        <v>0.70954260029678906</v>
      </c>
      <c r="X114" s="27">
        <v>9.1277526279920085E-3</v>
      </c>
      <c r="Y114" s="27">
        <v>1.853711657058784E-3</v>
      </c>
    </row>
    <row r="115" spans="2:32">
      <c r="B115" s="18" t="s">
        <v>935</v>
      </c>
      <c r="C115" s="19" t="s">
        <v>685</v>
      </c>
      <c r="D115" s="22" t="s">
        <v>938</v>
      </c>
      <c r="E115" s="26"/>
      <c r="F115" s="22">
        <v>12.202</v>
      </c>
      <c r="G115" s="22">
        <v>51.128999999999998</v>
      </c>
      <c r="H115" s="22">
        <v>4.1619570316324506</v>
      </c>
      <c r="I115" s="22">
        <v>0.39</v>
      </c>
      <c r="J115" s="22">
        <v>5.766</v>
      </c>
      <c r="K115" s="22">
        <v>25.032025233825106</v>
      </c>
      <c r="L115" s="22">
        <v>0.24199999999999999</v>
      </c>
      <c r="M115" s="22">
        <v>4.1000000000000002E-2</v>
      </c>
      <c r="N115" s="18">
        <f t="shared" si="13"/>
        <v>98.96398226545756</v>
      </c>
      <c r="O115" s="21">
        <f t="shared" si="17"/>
        <v>0.73759950670789365</v>
      </c>
      <c r="P115" s="21">
        <f t="shared" si="18"/>
        <v>0.29108763288009754</v>
      </c>
      <c r="R115" s="27">
        <v>0.489073807631761</v>
      </c>
      <c r="S115" s="27">
        <v>1.3747710407364164</v>
      </c>
      <c r="T115" s="27">
        <v>0.1065105313393957</v>
      </c>
      <c r="U115" s="27">
        <v>9.9740839131245568E-3</v>
      </c>
      <c r="V115" s="27">
        <v>0.29232828928141308</v>
      </c>
      <c r="W115" s="27">
        <v>0.71193385126038944</v>
      </c>
      <c r="X115" s="27">
        <v>6.9708986194409687E-3</v>
      </c>
      <c r="Y115" s="27">
        <v>1.1216407624802544E-3</v>
      </c>
    </row>
    <row r="116" spans="2:32">
      <c r="B116" s="18" t="s">
        <v>935</v>
      </c>
      <c r="C116" s="19" t="s">
        <v>685</v>
      </c>
      <c r="D116" s="22" t="s">
        <v>939</v>
      </c>
      <c r="E116" s="26"/>
      <c r="F116" s="22">
        <v>10.305</v>
      </c>
      <c r="G116" s="22">
        <v>53.145000000000003</v>
      </c>
      <c r="H116" s="22">
        <v>4.9750830391057947</v>
      </c>
      <c r="I116" s="22">
        <v>0.43</v>
      </c>
      <c r="J116" s="22">
        <v>5.0529999999999999</v>
      </c>
      <c r="K116" s="22">
        <v>25.988365498617835</v>
      </c>
      <c r="L116" s="22">
        <v>0.35699999999999998</v>
      </c>
      <c r="M116" s="22">
        <v>5.5E-2</v>
      </c>
      <c r="N116" s="18">
        <f t="shared" si="13"/>
        <v>100.30844853772365</v>
      </c>
      <c r="O116" s="21">
        <f t="shared" si="17"/>
        <v>0.77576793471220018</v>
      </c>
      <c r="P116" s="21">
        <f t="shared" si="18"/>
        <v>0.25738648217150983</v>
      </c>
      <c r="Q116" s="20"/>
      <c r="R116" s="27">
        <v>0.41365366409808207</v>
      </c>
      <c r="S116" s="27">
        <v>1.4311033003760285</v>
      </c>
      <c r="T116" s="27">
        <v>0.12750898489649565</v>
      </c>
      <c r="U116" s="27">
        <v>1.1013424060096935E-2</v>
      </c>
      <c r="V116" s="27">
        <v>0.25656121322998765</v>
      </c>
      <c r="W116" s="27">
        <v>0.74023244533918198</v>
      </c>
      <c r="X116" s="27">
        <v>1.0298811568173851E-2</v>
      </c>
      <c r="Y116" s="27">
        <v>1.5068780685722212E-3</v>
      </c>
      <c r="Z116" s="20"/>
      <c r="AA116" s="20"/>
      <c r="AB116" s="20"/>
      <c r="AC116" s="20"/>
    </row>
    <row r="117" spans="2:32">
      <c r="B117" s="18" t="s">
        <v>935</v>
      </c>
      <c r="C117" s="19" t="s">
        <v>685</v>
      </c>
      <c r="D117" s="22" t="s">
        <v>940</v>
      </c>
      <c r="E117" s="26"/>
      <c r="F117" s="22">
        <v>6.2549999999999999</v>
      </c>
      <c r="G117" s="22">
        <v>56.006999999999998</v>
      </c>
      <c r="H117" s="22">
        <v>6.559793079009534</v>
      </c>
      <c r="I117" s="22">
        <v>0.45700000000000002</v>
      </c>
      <c r="J117" s="22">
        <v>4.282</v>
      </c>
      <c r="K117" s="22">
        <v>26.798425954783635</v>
      </c>
      <c r="L117" s="22">
        <v>0.27300000000000002</v>
      </c>
      <c r="M117" s="22">
        <v>6.2E-2</v>
      </c>
      <c r="N117" s="18">
        <f t="shared" si="13"/>
        <v>100.69421903379316</v>
      </c>
      <c r="O117" s="21">
        <f t="shared" si="17"/>
        <v>0.85727910803051033</v>
      </c>
      <c r="P117" s="21">
        <f t="shared" si="18"/>
        <v>0.2216885839297966</v>
      </c>
      <c r="Q117" s="22"/>
      <c r="R117" s="27">
        <v>0.2565758312162707</v>
      </c>
      <c r="S117" s="27">
        <v>1.5411695981713245</v>
      </c>
      <c r="T117" s="27">
        <v>0.17180276364267399</v>
      </c>
      <c r="U117" s="27">
        <v>1.1961059674059665E-2</v>
      </c>
      <c r="V117" s="27">
        <v>0.22217127959751548</v>
      </c>
      <c r="W117" s="27">
        <v>0.78000607955721557</v>
      </c>
      <c r="X117" s="27">
        <v>8.047872624860189E-3</v>
      </c>
      <c r="Y117" s="27">
        <v>1.7358278944698115E-3</v>
      </c>
      <c r="Z117" s="22"/>
      <c r="AA117" s="22"/>
      <c r="AB117" s="22"/>
      <c r="AC117" s="22"/>
      <c r="AD117" s="22"/>
      <c r="AE117" s="22"/>
      <c r="AF117" s="22"/>
    </row>
    <row r="118" spans="2:32">
      <c r="B118" s="18" t="s">
        <v>935</v>
      </c>
      <c r="C118" s="19" t="s">
        <v>685</v>
      </c>
      <c r="D118" s="22" t="s">
        <v>941</v>
      </c>
      <c r="E118" s="26"/>
      <c r="F118" s="22">
        <v>6.3780000000000001</v>
      </c>
      <c r="G118" s="22">
        <v>55.463999999999999</v>
      </c>
      <c r="H118" s="22">
        <v>6.4708412850940551</v>
      </c>
      <c r="I118" s="22">
        <v>0.39600000000000002</v>
      </c>
      <c r="J118" s="22">
        <v>4.1820000000000004</v>
      </c>
      <c r="K118" s="22">
        <v>26.489465758435518</v>
      </c>
      <c r="L118" s="22">
        <v>0.43</v>
      </c>
      <c r="M118" s="22">
        <v>3.9E-2</v>
      </c>
      <c r="N118" s="18">
        <f t="shared" si="13"/>
        <v>99.849307043529578</v>
      </c>
      <c r="O118" s="21">
        <f t="shared" si="17"/>
        <v>0.85366704245230751</v>
      </c>
      <c r="P118" s="21">
        <f t="shared" si="18"/>
        <v>0.21961906229393463</v>
      </c>
      <c r="R118" s="27">
        <v>0.26375402783400748</v>
      </c>
      <c r="S118" s="27">
        <v>1.5386699254168894</v>
      </c>
      <c r="T118" s="27">
        <v>0.17085469135298581</v>
      </c>
      <c r="U118" s="27">
        <v>1.0449001657636233E-2</v>
      </c>
      <c r="V118" s="27">
        <v>0.21875170011863981</v>
      </c>
      <c r="W118" s="27">
        <v>0.7772989060253116</v>
      </c>
      <c r="X118" s="27">
        <v>1.2779476325682023E-2</v>
      </c>
      <c r="Y118" s="27">
        <v>1.1007931941110483E-3</v>
      </c>
      <c r="Z118" s="22"/>
      <c r="AF118" s="22"/>
    </row>
    <row r="119" spans="2:32">
      <c r="B119" s="18" t="s">
        <v>935</v>
      </c>
      <c r="C119" s="19" t="s">
        <v>685</v>
      </c>
      <c r="D119" s="22" t="s">
        <v>942</v>
      </c>
      <c r="E119" s="26"/>
      <c r="F119" s="22">
        <v>12.254</v>
      </c>
      <c r="G119" s="22">
        <v>51.994</v>
      </c>
      <c r="H119" s="22">
        <v>3.7588858267442826</v>
      </c>
      <c r="I119" s="22">
        <v>0.33100000000000002</v>
      </c>
      <c r="J119" s="22">
        <v>5.6870000000000003</v>
      </c>
      <c r="K119" s="22">
        <v>25.034713142375136</v>
      </c>
      <c r="L119" s="22">
        <v>0.28999999999999998</v>
      </c>
      <c r="M119" s="22">
        <v>0.04</v>
      </c>
      <c r="N119" s="18">
        <f t="shared" si="13"/>
        <v>99.389598969119433</v>
      </c>
      <c r="O119" s="21">
        <f t="shared" si="17"/>
        <v>0.74001624710243941</v>
      </c>
      <c r="P119" s="21">
        <f t="shared" si="18"/>
        <v>0.28822700407395746</v>
      </c>
      <c r="R119" s="27">
        <v>0.48932816348955016</v>
      </c>
      <c r="S119" s="27">
        <v>1.3928208478848507</v>
      </c>
      <c r="T119" s="27">
        <v>9.583696368747141E-2</v>
      </c>
      <c r="U119" s="27">
        <v>8.4336457884432604E-3</v>
      </c>
      <c r="V119" s="27">
        <v>0.28724890883832788</v>
      </c>
      <c r="W119" s="27">
        <v>0.70935760192643516</v>
      </c>
      <c r="X119" s="27">
        <v>8.3224338316555298E-3</v>
      </c>
      <c r="Y119" s="27">
        <v>1.0902067608043115E-3</v>
      </c>
      <c r="Z119" s="22"/>
      <c r="AF119" s="22"/>
    </row>
    <row r="120" spans="2:32">
      <c r="B120" s="18" t="s">
        <v>935</v>
      </c>
      <c r="C120" s="19" t="s">
        <v>685</v>
      </c>
      <c r="D120" s="22" t="s">
        <v>943</v>
      </c>
      <c r="E120" s="26"/>
      <c r="F120" s="22">
        <v>10.143000000000001</v>
      </c>
      <c r="G120" s="22">
        <v>52.781999999999996</v>
      </c>
      <c r="H120" s="22">
        <v>4.6946005554185577</v>
      </c>
      <c r="I120" s="22">
        <v>0.49399999999999999</v>
      </c>
      <c r="J120" s="22">
        <v>5.14</v>
      </c>
      <c r="K120" s="22">
        <v>25.66874672595376</v>
      </c>
      <c r="L120" s="22">
        <v>0.38300000000000001</v>
      </c>
      <c r="M120" s="22">
        <v>9.6000000000000002E-2</v>
      </c>
      <c r="N120" s="18">
        <f t="shared" si="13"/>
        <v>99.40134728137231</v>
      </c>
      <c r="O120" s="21">
        <f t="shared" si="17"/>
        <v>0.77732816241909863</v>
      </c>
      <c r="P120" s="21">
        <f t="shared" si="18"/>
        <v>0.26305478632986623</v>
      </c>
      <c r="R120" s="27">
        <v>0.41074052079164208</v>
      </c>
      <c r="S120" s="27">
        <v>1.4338597001160036</v>
      </c>
      <c r="T120" s="27">
        <v>0.12138117706264318</v>
      </c>
      <c r="U120" s="27">
        <v>1.2764185272949424E-2</v>
      </c>
      <c r="V120" s="27">
        <v>0.26327951292243679</v>
      </c>
      <c r="W120" s="27">
        <v>0.73757478285262179</v>
      </c>
      <c r="X120" s="27">
        <v>1.1146279125330684E-2</v>
      </c>
      <c r="Y120" s="27">
        <v>2.6533766323998819E-3</v>
      </c>
      <c r="Z120" s="22"/>
      <c r="AF120" s="22"/>
    </row>
    <row r="121" spans="2:32">
      <c r="B121" s="18" t="s">
        <v>935</v>
      </c>
      <c r="C121" s="19" t="s">
        <v>685</v>
      </c>
      <c r="D121" s="22" t="s">
        <v>944</v>
      </c>
      <c r="E121" s="26"/>
      <c r="F121" s="22">
        <v>10.037000000000001</v>
      </c>
      <c r="G121" s="22">
        <v>52.924999999999997</v>
      </c>
      <c r="H121" s="22">
        <v>4.7232178587309379</v>
      </c>
      <c r="I121" s="22">
        <v>0.55000000000000004</v>
      </c>
      <c r="J121" s="22">
        <v>5.1189999999999998</v>
      </c>
      <c r="K121" s="22">
        <v>25.556996561315756</v>
      </c>
      <c r="L121" s="22">
        <v>0.41899999999999998</v>
      </c>
      <c r="M121" s="22">
        <v>7.3999999999999996E-2</v>
      </c>
      <c r="N121" s="18">
        <f t="shared" si="13"/>
        <v>99.404214420046685</v>
      </c>
      <c r="O121" s="21">
        <f t="shared" si="17"/>
        <v>0.7796064863026152</v>
      </c>
      <c r="P121" s="21">
        <f t="shared" si="18"/>
        <v>0.26310695307602133</v>
      </c>
      <c r="R121" s="27">
        <v>0.40653256090859691</v>
      </c>
      <c r="S121" s="27">
        <v>1.4380433255977259</v>
      </c>
      <c r="T121" s="27">
        <v>0.12214648235603676</v>
      </c>
      <c r="U121" s="27">
        <v>1.4214092183064688E-2</v>
      </c>
      <c r="V121" s="27">
        <v>0.26225837389712814</v>
      </c>
      <c r="W121" s="27">
        <v>0.73451640088942793</v>
      </c>
      <c r="X121" s="27">
        <v>1.2196506488776361E-2</v>
      </c>
      <c r="Y121" s="27">
        <v>2.0457364085768618E-3</v>
      </c>
      <c r="Z121" s="22"/>
      <c r="AF121" s="22"/>
    </row>
    <row r="122" spans="2:32">
      <c r="B122" s="18" t="s">
        <v>935</v>
      </c>
      <c r="C122" s="19" t="s">
        <v>685</v>
      </c>
      <c r="D122" s="22" t="s">
        <v>945</v>
      </c>
      <c r="E122" s="26"/>
      <c r="F122" s="22">
        <v>10.637</v>
      </c>
      <c r="G122" s="22">
        <v>52.976999999999997</v>
      </c>
      <c r="H122" s="22">
        <v>4.5580923136346767</v>
      </c>
      <c r="I122" s="22">
        <v>0.50700000000000001</v>
      </c>
      <c r="J122" s="22">
        <v>5.319</v>
      </c>
      <c r="K122" s="22">
        <v>25.690578345062285</v>
      </c>
      <c r="L122" s="22">
        <v>0.35399999999999998</v>
      </c>
      <c r="M122" s="22">
        <v>7.0000000000000007E-2</v>
      </c>
      <c r="N122" s="18">
        <f t="shared" si="13"/>
        <v>100.11267065869696</v>
      </c>
      <c r="O122" s="21">
        <f t="shared" si="17"/>
        <v>0.76964299372485401</v>
      </c>
      <c r="P122" s="21">
        <f t="shared" si="18"/>
        <v>0.26957712006063317</v>
      </c>
      <c r="R122" s="27">
        <v>0.42659666979380823</v>
      </c>
      <c r="S122" s="27">
        <v>1.4252969482551561</v>
      </c>
      <c r="T122" s="27">
        <v>0.11671669812816354</v>
      </c>
      <c r="U122" s="27">
        <v>1.2973922144438122E-2</v>
      </c>
      <c r="V122" s="27">
        <v>0.26982433463210931</v>
      </c>
      <c r="W122" s="27">
        <v>0.73109271118921448</v>
      </c>
      <c r="X122" s="27">
        <v>1.0203086773149739E-2</v>
      </c>
      <c r="Y122" s="27">
        <v>1.9161207975027393E-3</v>
      </c>
      <c r="Z122" s="22"/>
      <c r="AF122" s="22"/>
    </row>
    <row r="123" spans="2:32">
      <c r="B123" s="18" t="s">
        <v>935</v>
      </c>
      <c r="C123" s="19" t="s">
        <v>685</v>
      </c>
      <c r="D123" s="22" t="s">
        <v>946</v>
      </c>
      <c r="E123" s="26"/>
      <c r="F123" s="22">
        <v>10.253</v>
      </c>
      <c r="G123" s="22">
        <v>53.058</v>
      </c>
      <c r="H123" s="22">
        <v>4.5393601816740237</v>
      </c>
      <c r="I123" s="22">
        <v>0.58399999999999996</v>
      </c>
      <c r="J123" s="22">
        <v>5.1630000000000003</v>
      </c>
      <c r="K123" s="22">
        <v>25.872433723668106</v>
      </c>
      <c r="L123" s="22">
        <v>0.30099999999999999</v>
      </c>
      <c r="M123" s="22">
        <v>7.6999999999999999E-2</v>
      </c>
      <c r="N123" s="18">
        <f t="shared" si="13"/>
        <v>99.84779390534213</v>
      </c>
      <c r="O123" s="21">
        <f t="shared" si="17"/>
        <v>0.77636237578171641</v>
      </c>
      <c r="P123" s="21">
        <f t="shared" si="18"/>
        <v>0.26238862291403525</v>
      </c>
      <c r="R123" s="27">
        <v>0.41343080300979779</v>
      </c>
      <c r="S123" s="27">
        <v>1.4352330989384037</v>
      </c>
      <c r="T123" s="27">
        <v>0.116868667470861</v>
      </c>
      <c r="U123" s="27">
        <v>1.5025528176008145E-2</v>
      </c>
      <c r="V123" s="27">
        <v>0.26333393056318999</v>
      </c>
      <c r="W123" s="27">
        <v>0.74026877003661629</v>
      </c>
      <c r="X123" s="27">
        <v>8.722648778277468E-3</v>
      </c>
      <c r="Y123" s="27">
        <v>2.1191863204666097E-3</v>
      </c>
      <c r="Z123" s="22"/>
      <c r="AF123" s="22"/>
    </row>
    <row r="124" spans="2:32">
      <c r="B124" s="18" t="s">
        <v>935</v>
      </c>
      <c r="C124" s="19" t="s">
        <v>685</v>
      </c>
      <c r="D124" s="22" t="s">
        <v>947</v>
      </c>
      <c r="E124" s="26"/>
      <c r="F124" s="22">
        <v>8.9619999999999997</v>
      </c>
      <c r="G124" s="22">
        <v>52.981999999999999</v>
      </c>
      <c r="H124" s="22">
        <v>6.3173092551711623</v>
      </c>
      <c r="I124" s="22">
        <v>0.53900000000000003</v>
      </c>
      <c r="J124" s="22">
        <v>4.8550000000000004</v>
      </c>
      <c r="K124" s="22">
        <v>26.306615569567843</v>
      </c>
      <c r="L124" s="22">
        <v>0.28899999999999998</v>
      </c>
      <c r="M124" s="22">
        <v>1.2999999999999999E-2</v>
      </c>
      <c r="N124" s="18">
        <f t="shared" si="13"/>
        <v>100.26392482473902</v>
      </c>
      <c r="O124" s="21">
        <f t="shared" si="17"/>
        <v>0.79862713053185785</v>
      </c>
      <c r="P124" s="21">
        <f t="shared" si="18"/>
        <v>0.24754636438211711</v>
      </c>
      <c r="R124" s="27">
        <v>0.36300391825318479</v>
      </c>
      <c r="S124" s="27">
        <v>1.4396416874430347</v>
      </c>
      <c r="T124" s="27">
        <v>0.16337668728737231</v>
      </c>
      <c r="U124" s="27">
        <v>1.3930290234428783E-2</v>
      </c>
      <c r="V124" s="27">
        <v>0.24874160391150699</v>
      </c>
      <c r="W124" s="27">
        <v>0.75608674221417038</v>
      </c>
      <c r="X124" s="27">
        <v>8.412677345081828E-3</v>
      </c>
      <c r="Y124" s="27">
        <v>3.5939850702002978E-4</v>
      </c>
      <c r="Z124" s="22"/>
      <c r="AF124" s="22"/>
    </row>
    <row r="125" spans="2:32">
      <c r="B125" s="18" t="s">
        <v>935</v>
      </c>
      <c r="C125" s="19" t="s">
        <v>685</v>
      </c>
      <c r="D125" s="22" t="s">
        <v>948</v>
      </c>
      <c r="E125" s="26"/>
      <c r="F125" s="22">
        <v>6.44</v>
      </c>
      <c r="G125" s="22">
        <v>55.235999999999997</v>
      </c>
      <c r="H125" s="22">
        <v>6.7168677159343932</v>
      </c>
      <c r="I125" s="22">
        <v>0.497</v>
      </c>
      <c r="J125" s="22">
        <v>4.2469999999999999</v>
      </c>
      <c r="K125" s="22">
        <v>26.706088466861765</v>
      </c>
      <c r="L125" s="22">
        <v>0.26700000000000002</v>
      </c>
      <c r="M125" s="22">
        <v>4.4999999999999998E-2</v>
      </c>
      <c r="N125" s="18">
        <f t="shared" si="13"/>
        <v>100.15495618279614</v>
      </c>
      <c r="O125" s="21">
        <f t="shared" si="17"/>
        <v>0.85193557980887313</v>
      </c>
      <c r="P125" s="21">
        <f t="shared" si="18"/>
        <v>0.22086909854774847</v>
      </c>
      <c r="R125" s="27">
        <v>0.26536732621639508</v>
      </c>
      <c r="S125" s="27">
        <v>1.5268750360867793</v>
      </c>
      <c r="T125" s="27">
        <v>0.17671765966214181</v>
      </c>
      <c r="U125" s="27">
        <v>1.3067213787909673E-2</v>
      </c>
      <c r="V125" s="27">
        <v>0.22135873543261916</v>
      </c>
      <c r="W125" s="27">
        <v>0.78085812916315345</v>
      </c>
      <c r="X125" s="27">
        <v>7.9068383342857079E-3</v>
      </c>
      <c r="Y125" s="27">
        <v>1.2656121578582705E-3</v>
      </c>
      <c r="Z125" s="22"/>
      <c r="AF125" s="22"/>
    </row>
    <row r="126" spans="2:32">
      <c r="B126" s="18" t="s">
        <v>935</v>
      </c>
      <c r="C126" s="19" t="s">
        <v>685</v>
      </c>
      <c r="D126" s="35" t="s">
        <v>949</v>
      </c>
      <c r="F126" s="35">
        <v>12.071999999999999</v>
      </c>
      <c r="G126" s="35">
        <v>55.534999999999997</v>
      </c>
      <c r="H126" s="35">
        <v>0.88105054531735782</v>
      </c>
      <c r="I126" s="35">
        <v>0.32300000000000001</v>
      </c>
      <c r="J126" s="35">
        <v>8.3659999999999997</v>
      </c>
      <c r="K126" s="35">
        <v>20.775221017694179</v>
      </c>
      <c r="L126" s="35">
        <v>8.3000000000000004E-2</v>
      </c>
      <c r="M126" s="35">
        <v>4.2999999999999997E-2</v>
      </c>
      <c r="N126" s="18">
        <f t="shared" si="13"/>
        <v>98.07827156301154</v>
      </c>
      <c r="O126" s="21">
        <f t="shared" ref="O126:O152" si="19">S126/(S126+R126)</f>
        <v>0.75526668775034989</v>
      </c>
      <c r="P126" s="21">
        <f t="shared" ref="P126:P152" si="20">V126/(V126+W126)</f>
        <v>0.417871986800115</v>
      </c>
      <c r="R126" s="27">
        <v>0.47881727992763445</v>
      </c>
      <c r="S126" s="27">
        <v>1.4776686415279519</v>
      </c>
      <c r="T126" s="27">
        <v>2.2312230488849671E-2</v>
      </c>
      <c r="U126" s="27">
        <v>8.1744423861191216E-3</v>
      </c>
      <c r="V126" s="27">
        <v>0.41972155340732981</v>
      </c>
      <c r="W126" s="27">
        <v>0.58470460260608947</v>
      </c>
      <c r="X126" s="27">
        <v>2.3659126009319686E-3</v>
      </c>
      <c r="Y126" s="27">
        <v>1.1640873962894362E-3</v>
      </c>
      <c r="Z126" s="22"/>
      <c r="AF126" s="22"/>
    </row>
    <row r="127" spans="2:32">
      <c r="B127" s="18" t="s">
        <v>935</v>
      </c>
      <c r="C127" s="19" t="s">
        <v>685</v>
      </c>
      <c r="D127" s="35" t="s">
        <v>950</v>
      </c>
      <c r="F127" s="35">
        <v>12.093</v>
      </c>
      <c r="G127" s="35">
        <v>55.250999999999998</v>
      </c>
      <c r="H127" s="35">
        <v>1.4230757617505634</v>
      </c>
      <c r="I127" s="35">
        <v>0.314</v>
      </c>
      <c r="J127" s="35">
        <v>8.3320000000000007</v>
      </c>
      <c r="K127" s="35">
        <v>20.86250075947309</v>
      </c>
      <c r="L127" s="35">
        <v>0.14399999999999999</v>
      </c>
      <c r="M127" s="35">
        <v>3.5000000000000003E-2</v>
      </c>
      <c r="N127" s="18">
        <f t="shared" si="13"/>
        <v>98.454576521223643</v>
      </c>
      <c r="O127" s="21">
        <f t="shared" si="19"/>
        <v>0.75399553410987363</v>
      </c>
      <c r="P127" s="21">
        <f t="shared" si="20"/>
        <v>0.41586293344399661</v>
      </c>
      <c r="R127" s="27">
        <v>0.47851547201204714</v>
      </c>
      <c r="S127" s="27">
        <v>1.4666340612723108</v>
      </c>
      <c r="T127" s="27">
        <v>3.5953529286956609E-2</v>
      </c>
      <c r="U127" s="27">
        <v>7.927871573742246E-3</v>
      </c>
      <c r="V127" s="27">
        <v>0.41702684826173825</v>
      </c>
      <c r="W127" s="27">
        <v>0.5857719460623978</v>
      </c>
      <c r="X127" s="27">
        <v>4.0950050372142426E-3</v>
      </c>
      <c r="Y127" s="27">
        <v>9.4527140216705955E-4</v>
      </c>
      <c r="Z127" s="22"/>
      <c r="AF127" s="22"/>
    </row>
    <row r="128" spans="2:32">
      <c r="B128" s="18" t="s">
        <v>935</v>
      </c>
      <c r="C128" s="19" t="s">
        <v>685</v>
      </c>
      <c r="D128" s="35" t="s">
        <v>951</v>
      </c>
      <c r="F128" s="35">
        <v>11.981</v>
      </c>
      <c r="G128" s="35">
        <v>55.167999999999999</v>
      </c>
      <c r="H128" s="35">
        <v>1.5146752146617741</v>
      </c>
      <c r="I128" s="35">
        <v>0.27900000000000003</v>
      </c>
      <c r="J128" s="35">
        <v>8.1750000000000007</v>
      </c>
      <c r="K128" s="35">
        <v>20.995078563102318</v>
      </c>
      <c r="L128" s="35">
        <v>8.5999999999999993E-2</v>
      </c>
      <c r="M128" s="35">
        <v>0.05</v>
      </c>
      <c r="N128" s="18">
        <f t="shared" si="13"/>
        <v>98.24875377776408</v>
      </c>
      <c r="O128" s="21">
        <f t="shared" si="19"/>
        <v>0.7554397077800753</v>
      </c>
      <c r="P128" s="21">
        <f t="shared" si="20"/>
        <v>0.40971649909765295</v>
      </c>
      <c r="R128" s="27">
        <v>0.47555676848492012</v>
      </c>
      <c r="S128" s="27">
        <v>1.4689811782446673</v>
      </c>
      <c r="T128" s="27">
        <v>3.8386665906390505E-2</v>
      </c>
      <c r="U128" s="27">
        <v>7.0660796551786694E-3</v>
      </c>
      <c r="V128" s="27">
        <v>0.41044019315227281</v>
      </c>
      <c r="W128" s="27">
        <v>0.59132613565365444</v>
      </c>
      <c r="X128" s="27">
        <v>2.4532271753790274E-3</v>
      </c>
      <c r="Y128" s="27">
        <v>1.3545837037710513E-3</v>
      </c>
      <c r="Z128" s="22"/>
      <c r="AF128" s="22"/>
    </row>
    <row r="129" spans="2:36">
      <c r="B129" s="18" t="s">
        <v>935</v>
      </c>
      <c r="C129" s="19" t="s">
        <v>685</v>
      </c>
      <c r="D129" s="35" t="s">
        <v>952</v>
      </c>
      <c r="F129" s="35">
        <v>8.5730000000000004</v>
      </c>
      <c r="G129" s="35">
        <v>58.573</v>
      </c>
      <c r="H129" s="35">
        <v>2.229740724840354</v>
      </c>
      <c r="I129" s="35">
        <v>0.254</v>
      </c>
      <c r="J129" s="35">
        <v>6.9960000000000004</v>
      </c>
      <c r="K129" s="35">
        <v>22.417654743147509</v>
      </c>
      <c r="L129" s="35">
        <v>0.28599999999999998</v>
      </c>
      <c r="M129" s="35">
        <v>5.3999999999999999E-2</v>
      </c>
      <c r="N129" s="18">
        <f t="shared" si="13"/>
        <v>99.383395467987867</v>
      </c>
      <c r="O129" s="21">
        <f t="shared" si="19"/>
        <v>0.82089650197631914</v>
      </c>
      <c r="P129" s="21">
        <f t="shared" si="20"/>
        <v>0.35745201104044272</v>
      </c>
      <c r="Q129" s="35"/>
      <c r="R129" s="27">
        <v>0.3451763567000013</v>
      </c>
      <c r="S129" s="27">
        <v>1.5820688423544713</v>
      </c>
      <c r="T129" s="27">
        <v>5.7321052711778009E-2</v>
      </c>
      <c r="U129" s="27">
        <v>6.5253973149186724E-3</v>
      </c>
      <c r="V129" s="27">
        <v>0.3562959128313678</v>
      </c>
      <c r="W129" s="27">
        <v>0.64046981187190122</v>
      </c>
      <c r="X129" s="27">
        <v>8.2756909993867526E-3</v>
      </c>
      <c r="Y129" s="27">
        <v>1.4839816122639959E-3</v>
      </c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</row>
    <row r="130" spans="2:36">
      <c r="B130" s="18" t="s">
        <v>935</v>
      </c>
      <c r="C130" s="19" t="s">
        <v>685</v>
      </c>
      <c r="D130" s="35" t="s">
        <v>953</v>
      </c>
      <c r="F130" s="35">
        <v>7.6840000000000002</v>
      </c>
      <c r="G130" s="35">
        <v>58.042999999999999</v>
      </c>
      <c r="H130" s="35">
        <v>3.361468995729584</v>
      </c>
      <c r="I130" s="35">
        <v>0.188</v>
      </c>
      <c r="J130" s="35">
        <v>6.5380000000000003</v>
      </c>
      <c r="K130" s="35">
        <v>22.768313183051067</v>
      </c>
      <c r="L130" s="35">
        <v>0.25600000000000001</v>
      </c>
      <c r="M130" s="35">
        <v>7.9000000000000001E-2</v>
      </c>
      <c r="N130" s="18">
        <f t="shared" si="13"/>
        <v>98.917782178780641</v>
      </c>
      <c r="O130" s="21">
        <f t="shared" si="19"/>
        <v>0.83518380712752083</v>
      </c>
      <c r="P130" s="21">
        <f t="shared" si="20"/>
        <v>0.33857104503863539</v>
      </c>
      <c r="R130" s="27">
        <v>0.31307429558854621</v>
      </c>
      <c r="S130" s="27">
        <v>1.5864617277363988</v>
      </c>
      <c r="T130" s="27">
        <v>8.7446159504390053E-2</v>
      </c>
      <c r="U130" s="27">
        <v>4.8874567997094099E-3</v>
      </c>
      <c r="V130" s="27">
        <v>0.3369440525992532</v>
      </c>
      <c r="W130" s="27">
        <v>0.65825047905599643</v>
      </c>
      <c r="X130" s="27">
        <v>7.4960079379283165E-3</v>
      </c>
      <c r="Y130" s="27">
        <v>2.1969172065333616E-3</v>
      </c>
      <c r="Z130" s="35"/>
      <c r="AD130" s="35"/>
      <c r="AJ130" s="35"/>
    </row>
    <row r="131" spans="2:36">
      <c r="B131" s="18" t="s">
        <v>935</v>
      </c>
      <c r="C131" s="19" t="s">
        <v>685</v>
      </c>
      <c r="D131" s="35" t="s">
        <v>954</v>
      </c>
      <c r="F131" s="35">
        <v>10.909000000000001</v>
      </c>
      <c r="G131" s="35">
        <v>54.962000000000003</v>
      </c>
      <c r="H131" s="35">
        <v>2.4136415677594223</v>
      </c>
      <c r="I131" s="35">
        <v>0.249</v>
      </c>
      <c r="J131" s="35">
        <v>7.4359999999999999</v>
      </c>
      <c r="K131" s="35">
        <v>21.730178739677076</v>
      </c>
      <c r="L131" s="35">
        <v>0.254</v>
      </c>
      <c r="M131" s="35">
        <v>8.4000000000000005E-2</v>
      </c>
      <c r="N131" s="18">
        <f t="shared" si="13"/>
        <v>98.037820307436505</v>
      </c>
      <c r="O131" s="21">
        <f t="shared" si="19"/>
        <v>0.77168161855363437</v>
      </c>
      <c r="P131" s="21">
        <f t="shared" si="20"/>
        <v>0.37888133682121777</v>
      </c>
      <c r="R131" s="27">
        <v>0.43823116249230637</v>
      </c>
      <c r="S131" s="27">
        <v>1.4811550897935239</v>
      </c>
      <c r="T131" s="27">
        <v>6.1907414518978854E-2</v>
      </c>
      <c r="U131" s="27">
        <v>6.3823804509104253E-3</v>
      </c>
      <c r="V131" s="27">
        <v>0.37784225032214253</v>
      </c>
      <c r="W131" s="27">
        <v>0.61941523797803855</v>
      </c>
      <c r="X131" s="27">
        <v>7.3330061343573711E-3</v>
      </c>
      <c r="Y131" s="27">
        <v>2.3031601853712733E-3</v>
      </c>
      <c r="Z131" s="35"/>
      <c r="AD131" s="35"/>
      <c r="AJ131" s="35"/>
    </row>
    <row r="132" spans="2:36">
      <c r="B132" s="18" t="s">
        <v>935</v>
      </c>
      <c r="C132" s="19" t="s">
        <v>685</v>
      </c>
      <c r="D132" s="35" t="s">
        <v>955</v>
      </c>
      <c r="F132" s="35">
        <v>11.637</v>
      </c>
      <c r="G132" s="35">
        <v>55.244</v>
      </c>
      <c r="H132" s="35">
        <v>1.5497620021113223</v>
      </c>
      <c r="I132" s="35">
        <v>0.35</v>
      </c>
      <c r="J132" s="35">
        <v>7.8659999999999997</v>
      </c>
      <c r="K132" s="35">
        <v>21.2805070853994</v>
      </c>
      <c r="L132" s="35">
        <v>0.27900000000000003</v>
      </c>
      <c r="M132" s="35">
        <v>4.5999999999999999E-2</v>
      </c>
      <c r="N132" s="18">
        <f t="shared" si="13"/>
        <v>98.252269087510726</v>
      </c>
      <c r="O132" s="21">
        <f t="shared" si="19"/>
        <v>0.76103225337409708</v>
      </c>
      <c r="P132" s="21">
        <f t="shared" si="20"/>
        <v>0.39719367372908582</v>
      </c>
      <c r="R132" s="27">
        <v>0.46351462163355955</v>
      </c>
      <c r="S132" s="27">
        <v>1.4761388595501514</v>
      </c>
      <c r="T132" s="27">
        <v>3.9412954101004871E-2</v>
      </c>
      <c r="U132" s="27">
        <v>8.895195041262783E-3</v>
      </c>
      <c r="V132" s="27">
        <v>0.39630465100735918</v>
      </c>
      <c r="W132" s="27">
        <v>0.60145708896855743</v>
      </c>
      <c r="X132" s="27">
        <v>7.9865023555188604E-3</v>
      </c>
      <c r="Y132" s="27">
        <v>1.2505664665284607E-3</v>
      </c>
      <c r="Z132" s="35"/>
      <c r="AD132" s="35"/>
      <c r="AJ132" s="35"/>
    </row>
    <row r="133" spans="2:36">
      <c r="B133" s="18" t="s">
        <v>935</v>
      </c>
      <c r="C133" s="19" t="s">
        <v>685</v>
      </c>
      <c r="D133" s="35" t="s">
        <v>956</v>
      </c>
      <c r="F133" s="35">
        <v>6.6219999999999999</v>
      </c>
      <c r="G133" s="35">
        <v>60.819000000000003</v>
      </c>
      <c r="H133" s="35">
        <v>1.711191270528313</v>
      </c>
      <c r="I133" s="35">
        <v>0.27</v>
      </c>
      <c r="J133" s="35">
        <v>6.3029999999999999</v>
      </c>
      <c r="K133" s="35">
        <v>23.252251252110181</v>
      </c>
      <c r="L133" s="35">
        <v>0.192</v>
      </c>
      <c r="M133" s="35">
        <v>3.2000000000000001E-2</v>
      </c>
      <c r="N133" s="18">
        <f t="shared" si="13"/>
        <v>99.201442522638487</v>
      </c>
      <c r="O133" s="21">
        <f t="shared" si="19"/>
        <v>0.86035983964168294</v>
      </c>
      <c r="P133" s="21">
        <f t="shared" si="20"/>
        <v>0.32578610141831355</v>
      </c>
      <c r="R133" s="27">
        <v>0.27060221094326214</v>
      </c>
      <c r="S133" s="27">
        <v>1.6672515572627902</v>
      </c>
      <c r="T133" s="27">
        <v>4.464700132178212E-2</v>
      </c>
      <c r="U133" s="27">
        <v>7.0399723741965126E-3</v>
      </c>
      <c r="V133" s="27">
        <v>0.32579340917859018</v>
      </c>
      <c r="W133" s="27">
        <v>0.67422902198174717</v>
      </c>
      <c r="X133" s="27">
        <v>5.6386275571940802E-3</v>
      </c>
      <c r="Y133" s="27">
        <v>8.9252149800181434E-4</v>
      </c>
      <c r="Z133" s="35"/>
      <c r="AD133" s="35"/>
      <c r="AJ133" s="35"/>
    </row>
    <row r="134" spans="2:36">
      <c r="B134" s="18" t="s">
        <v>935</v>
      </c>
      <c r="C134" s="19" t="s">
        <v>685</v>
      </c>
      <c r="D134" s="35" t="s">
        <v>957</v>
      </c>
      <c r="F134" s="35">
        <v>12.122999999999999</v>
      </c>
      <c r="G134" s="35">
        <v>55.241</v>
      </c>
      <c r="H134" s="35">
        <v>0.43044936601031764</v>
      </c>
      <c r="I134" s="35">
        <v>0.28100000000000003</v>
      </c>
      <c r="J134" s="35">
        <v>8.1199999999999992</v>
      </c>
      <c r="K134" s="35">
        <v>20.80067692059945</v>
      </c>
      <c r="L134" s="35">
        <v>0.183</v>
      </c>
      <c r="M134" s="35">
        <v>3.3000000000000002E-2</v>
      </c>
      <c r="N134" s="18">
        <f t="shared" si="13"/>
        <v>97.212126286609788</v>
      </c>
      <c r="O134" s="21">
        <f t="shared" si="19"/>
        <v>0.75350204685053435</v>
      </c>
      <c r="P134" s="21">
        <f t="shared" si="20"/>
        <v>0.41033383043106275</v>
      </c>
      <c r="R134" s="27">
        <v>0.48535954915239327</v>
      </c>
      <c r="S134" s="27">
        <v>1.4836610571083504</v>
      </c>
      <c r="T134" s="27">
        <v>1.1003405570102487E-2</v>
      </c>
      <c r="U134" s="27">
        <v>7.178353141365037E-3</v>
      </c>
      <c r="V134" s="27">
        <v>0.41120872932843422</v>
      </c>
      <c r="W134" s="27">
        <v>0.5909234343697245</v>
      </c>
      <c r="X134" s="27">
        <v>5.2654389249009899E-3</v>
      </c>
      <c r="Y134" s="27">
        <v>9.0176620686506525E-4</v>
      </c>
      <c r="Z134" s="35"/>
      <c r="AD134" s="35"/>
      <c r="AJ134" s="35"/>
    </row>
    <row r="135" spans="2:36">
      <c r="B135" s="18" t="s">
        <v>935</v>
      </c>
      <c r="C135" s="19" t="s">
        <v>685</v>
      </c>
      <c r="D135" s="35" t="s">
        <v>958</v>
      </c>
      <c r="F135" s="35">
        <v>11.863</v>
      </c>
      <c r="G135" s="35">
        <v>54.779000000000003</v>
      </c>
      <c r="H135" s="35">
        <v>1.7280272459365396</v>
      </c>
      <c r="I135" s="35">
        <v>0.25900000000000001</v>
      </c>
      <c r="J135" s="35">
        <v>8.76</v>
      </c>
      <c r="K135" s="35">
        <v>19.706102056049637</v>
      </c>
      <c r="L135" s="35">
        <v>0.108</v>
      </c>
      <c r="M135" s="35">
        <v>7.9000000000000001E-2</v>
      </c>
      <c r="N135" s="18">
        <f t="shared" si="13"/>
        <v>97.282129301986188</v>
      </c>
      <c r="O135" s="21">
        <f t="shared" si="19"/>
        <v>0.75596062097365035</v>
      </c>
      <c r="P135" s="21">
        <f t="shared" si="20"/>
        <v>0.44209532970816712</v>
      </c>
      <c r="R135" s="27">
        <v>0.47338064065042862</v>
      </c>
      <c r="S135" s="27">
        <v>1.4663908935138028</v>
      </c>
      <c r="T135" s="27">
        <v>4.4026901631008641E-2</v>
      </c>
      <c r="U135" s="27">
        <v>6.5944830036852569E-3</v>
      </c>
      <c r="V135" s="27">
        <v>0.4421533213965721</v>
      </c>
      <c r="W135" s="27">
        <v>0.5579778532268812</v>
      </c>
      <c r="X135" s="27">
        <v>3.0972034525456001E-3</v>
      </c>
      <c r="Y135" s="27">
        <v>2.1516399388406084E-3</v>
      </c>
      <c r="Z135" s="35"/>
      <c r="AD135" s="35"/>
      <c r="AJ135" s="35"/>
    </row>
    <row r="136" spans="2:36">
      <c r="B136" s="18" t="s">
        <v>935</v>
      </c>
      <c r="C136" s="19" t="s">
        <v>685</v>
      </c>
      <c r="D136" s="35" t="s">
        <v>959</v>
      </c>
      <c r="F136" s="35">
        <v>11.754</v>
      </c>
      <c r="G136" s="35">
        <v>54.932000000000002</v>
      </c>
      <c r="H136" s="35">
        <v>1.736025288439722</v>
      </c>
      <c r="I136" s="35">
        <v>0.34100000000000003</v>
      </c>
      <c r="J136" s="35">
        <v>8.7349999999999994</v>
      </c>
      <c r="K136" s="35">
        <v>19.90990532933537</v>
      </c>
      <c r="L136" s="35">
        <v>0.156</v>
      </c>
      <c r="M136" s="35">
        <v>0.14000000000000001</v>
      </c>
      <c r="N136" s="18">
        <f t="shared" si="13"/>
        <v>97.7039306177751</v>
      </c>
      <c r="O136" s="21">
        <f t="shared" si="19"/>
        <v>0.75817126543556812</v>
      </c>
      <c r="P136" s="21">
        <f t="shared" si="20"/>
        <v>0.43885517729932377</v>
      </c>
      <c r="R136" s="27">
        <v>0.46745850392231503</v>
      </c>
      <c r="S136" s="27">
        <v>1.4655562172781018</v>
      </c>
      <c r="T136" s="27">
        <v>4.4082376602787576E-2</v>
      </c>
      <c r="U136" s="27">
        <v>8.6532008431155112E-3</v>
      </c>
      <c r="V136" s="27">
        <v>0.43941321174756137</v>
      </c>
      <c r="W136" s="27">
        <v>0.56185835681788587</v>
      </c>
      <c r="X136" s="27">
        <v>4.4587384087831179E-3</v>
      </c>
      <c r="Y136" s="27">
        <v>3.8002481583274171E-3</v>
      </c>
      <c r="Z136" s="35"/>
      <c r="AD136" s="35"/>
      <c r="AJ136" s="35"/>
    </row>
    <row r="137" spans="2:36">
      <c r="B137" s="18" t="s">
        <v>935</v>
      </c>
      <c r="C137" s="19" t="s">
        <v>685</v>
      </c>
      <c r="D137" s="35" t="s">
        <v>960</v>
      </c>
      <c r="F137" s="35">
        <v>11.629</v>
      </c>
      <c r="G137" s="35">
        <v>55.107999999999997</v>
      </c>
      <c r="H137" s="35">
        <v>1.2840531132372295</v>
      </c>
      <c r="I137" s="35">
        <v>0.34799999999999998</v>
      </c>
      <c r="J137" s="35">
        <v>8.4629999999999992</v>
      </c>
      <c r="K137" s="35">
        <v>20.158594869444002</v>
      </c>
      <c r="L137" s="35">
        <v>0.154</v>
      </c>
      <c r="M137" s="35">
        <v>7.3999999999999996E-2</v>
      </c>
      <c r="N137" s="18">
        <f t="shared" si="13"/>
        <v>97.218647982681219</v>
      </c>
      <c r="O137" s="21">
        <f t="shared" si="19"/>
        <v>0.76070890853505269</v>
      </c>
      <c r="P137" s="21">
        <f t="shared" si="20"/>
        <v>0.42803883741713084</v>
      </c>
      <c r="R137" s="27">
        <v>0.46565011624827962</v>
      </c>
      <c r="S137" s="27">
        <v>1.4803066404264278</v>
      </c>
      <c r="T137" s="27">
        <v>3.2828565674646981E-2</v>
      </c>
      <c r="U137" s="27">
        <v>8.8912253086482415E-3</v>
      </c>
      <c r="V137" s="27">
        <v>0.42864178909281625</v>
      </c>
      <c r="W137" s="27">
        <v>0.5727668486824935</v>
      </c>
      <c r="X137" s="27">
        <v>4.4316768264402121E-3</v>
      </c>
      <c r="Y137" s="27">
        <v>2.0224398222901153E-3</v>
      </c>
      <c r="Z137" s="35"/>
      <c r="AD137" s="35"/>
      <c r="AJ137" s="35"/>
    </row>
    <row r="138" spans="2:36">
      <c r="B138" s="18" t="s">
        <v>935</v>
      </c>
      <c r="C138" s="19" t="s">
        <v>685</v>
      </c>
      <c r="D138" s="35" t="s">
        <v>961</v>
      </c>
      <c r="F138" s="35">
        <v>11.478999999999999</v>
      </c>
      <c r="G138" s="35">
        <v>55.387999999999998</v>
      </c>
      <c r="H138" s="35">
        <v>1.2360319599084764</v>
      </c>
      <c r="I138" s="35">
        <v>0.32600000000000001</v>
      </c>
      <c r="J138" s="35">
        <v>8.2360000000000007</v>
      </c>
      <c r="K138" s="35">
        <v>20.46580483199094</v>
      </c>
      <c r="L138" s="35">
        <v>0.20200000000000001</v>
      </c>
      <c r="M138" s="35">
        <v>5.5E-2</v>
      </c>
      <c r="N138" s="18">
        <f t="shared" si="13"/>
        <v>97.387836791899403</v>
      </c>
      <c r="O138" s="21">
        <f t="shared" si="19"/>
        <v>0.7639792263381564</v>
      </c>
      <c r="P138" s="21">
        <f t="shared" si="20"/>
        <v>0.41771253178512102</v>
      </c>
      <c r="R138" s="27">
        <v>0.4598236793924747</v>
      </c>
      <c r="S138" s="27">
        <v>1.4884102504364423</v>
      </c>
      <c r="T138" s="27">
        <v>3.161320674987067E-2</v>
      </c>
      <c r="U138" s="27">
        <v>8.3323960223941011E-3</v>
      </c>
      <c r="V138" s="27">
        <v>0.41730773743823407</v>
      </c>
      <c r="W138" s="27">
        <v>0.58172318857885952</v>
      </c>
      <c r="X138" s="27">
        <v>5.8152536472726411E-3</v>
      </c>
      <c r="Y138" s="27">
        <v>1.5037530075858775E-3</v>
      </c>
      <c r="Z138" s="35"/>
      <c r="AD138" s="35"/>
      <c r="AJ138" s="35"/>
    </row>
    <row r="139" spans="2:36">
      <c r="B139" s="18" t="s">
        <v>935</v>
      </c>
      <c r="C139" s="19" t="s">
        <v>685</v>
      </c>
      <c r="D139" s="35" t="s">
        <v>962</v>
      </c>
      <c r="F139" s="35">
        <v>11.224</v>
      </c>
      <c r="G139" s="35">
        <v>55.029000000000003</v>
      </c>
      <c r="H139" s="35">
        <v>1.6527771270962006</v>
      </c>
      <c r="I139" s="35">
        <v>0.33400000000000002</v>
      </c>
      <c r="J139" s="35">
        <v>7.8010000000000002</v>
      </c>
      <c r="K139" s="35">
        <v>21.257812941593834</v>
      </c>
      <c r="L139" s="35">
        <v>0.112</v>
      </c>
      <c r="M139" s="35">
        <v>3.5999999999999997E-2</v>
      </c>
      <c r="N139" s="18">
        <f t="shared" si="13"/>
        <v>97.446590068690028</v>
      </c>
      <c r="O139" s="21">
        <f t="shared" si="19"/>
        <v>0.76684532862965593</v>
      </c>
      <c r="P139" s="21">
        <f t="shared" si="20"/>
        <v>0.395463703624026</v>
      </c>
      <c r="R139" s="27">
        <v>0.45156706315783829</v>
      </c>
      <c r="S139" s="27">
        <v>1.485203324086803</v>
      </c>
      <c r="T139" s="27">
        <v>4.2456136239586328E-2</v>
      </c>
      <c r="U139" s="27">
        <v>8.574051597607199E-3</v>
      </c>
      <c r="V139" s="27">
        <v>0.39698829333707542</v>
      </c>
      <c r="W139" s="27">
        <v>0.60686690171389412</v>
      </c>
      <c r="X139" s="27">
        <v>3.2383414490379367E-3</v>
      </c>
      <c r="Y139" s="27">
        <v>9.8856138761646453E-4</v>
      </c>
      <c r="Z139" s="35"/>
      <c r="AD139" s="35"/>
      <c r="AJ139" s="35"/>
    </row>
    <row r="140" spans="2:36">
      <c r="B140" s="18" t="s">
        <v>935</v>
      </c>
      <c r="C140" s="19" t="s">
        <v>685</v>
      </c>
      <c r="D140" s="35" t="s">
        <v>963</v>
      </c>
      <c r="F140" s="35">
        <v>9</v>
      </c>
      <c r="G140" s="35">
        <v>54.823999999999998</v>
      </c>
      <c r="H140" s="35">
        <v>3.1138649647397596</v>
      </c>
      <c r="I140" s="35">
        <v>0.315</v>
      </c>
      <c r="J140" s="35">
        <v>6.7960000000000003</v>
      </c>
      <c r="K140" s="35">
        <v>21.805110016610971</v>
      </c>
      <c r="L140" s="35">
        <v>0.32900000000000001</v>
      </c>
      <c r="M140" s="35">
        <v>8.2000000000000003E-2</v>
      </c>
      <c r="N140" s="18">
        <f t="shared" si="13"/>
        <v>96.264974981350719</v>
      </c>
      <c r="O140" s="21">
        <f t="shared" si="19"/>
        <v>0.80339985011059534</v>
      </c>
      <c r="P140" s="21">
        <f t="shared" si="20"/>
        <v>0.35715350676301255</v>
      </c>
      <c r="R140" s="27">
        <v>0.37278455443499514</v>
      </c>
      <c r="S140" s="27">
        <v>1.5233714487252317</v>
      </c>
      <c r="T140" s="27">
        <v>8.2350596728836933E-2</v>
      </c>
      <c r="U140" s="27">
        <v>8.3251291740599493E-3</v>
      </c>
      <c r="V140" s="27">
        <v>0.35605869322336237</v>
      </c>
      <c r="W140" s="27">
        <v>0.64087592027218243</v>
      </c>
      <c r="X140" s="27">
        <v>9.7935763864608998E-3</v>
      </c>
      <c r="Y140" s="27">
        <v>2.3182261263785249E-3</v>
      </c>
      <c r="Z140" s="35"/>
      <c r="AD140" s="35"/>
      <c r="AJ140" s="35"/>
    </row>
    <row r="141" spans="2:36">
      <c r="B141" s="18" t="s">
        <v>935</v>
      </c>
      <c r="C141" s="19" t="s">
        <v>685</v>
      </c>
      <c r="D141" s="35" t="s">
        <v>964</v>
      </c>
      <c r="F141" s="35">
        <v>10.484999999999999</v>
      </c>
      <c r="G141" s="35">
        <v>55.792000000000002</v>
      </c>
      <c r="H141" s="35">
        <v>1.8296642935483047</v>
      </c>
      <c r="I141" s="35">
        <v>0.33</v>
      </c>
      <c r="J141" s="35">
        <v>7.5709999999999997</v>
      </c>
      <c r="K141" s="35">
        <v>21.554647921439006</v>
      </c>
      <c r="L141" s="35">
        <v>0.153</v>
      </c>
      <c r="M141" s="35">
        <v>4.2000000000000003E-2</v>
      </c>
      <c r="N141" s="18">
        <f t="shared" si="13"/>
        <v>97.757312214987323</v>
      </c>
      <c r="O141" s="21">
        <f t="shared" si="19"/>
        <v>0.78116389567299316</v>
      </c>
      <c r="P141" s="21">
        <f t="shared" si="20"/>
        <v>0.38504320791359314</v>
      </c>
      <c r="R141" s="27">
        <v>0.42279497897450441</v>
      </c>
      <c r="S141" s="27">
        <v>1.509221587828941</v>
      </c>
      <c r="T141" s="27">
        <v>4.7106883588440063E-2</v>
      </c>
      <c r="U141" s="27">
        <v>8.4906385399409583E-3</v>
      </c>
      <c r="V141" s="27">
        <v>0.38616015074401872</v>
      </c>
      <c r="W141" s="27">
        <v>0.61674067391012311</v>
      </c>
      <c r="X141" s="27">
        <v>4.433868755387497E-3</v>
      </c>
      <c r="Y141" s="27">
        <v>1.1559451304118012E-3</v>
      </c>
      <c r="Z141" s="35"/>
      <c r="AD141" s="35"/>
      <c r="AJ141" s="35"/>
    </row>
    <row r="142" spans="2:36">
      <c r="B142" s="18" t="s">
        <v>935</v>
      </c>
      <c r="C142" s="19" t="s">
        <v>685</v>
      </c>
      <c r="D142" s="35" t="s">
        <v>965</v>
      </c>
      <c r="F142" s="35">
        <v>7.9980000000000002</v>
      </c>
      <c r="G142" s="35">
        <v>59.581000000000003</v>
      </c>
      <c r="H142" s="35">
        <v>1.8440625639109607</v>
      </c>
      <c r="I142" s="35">
        <v>0.184</v>
      </c>
      <c r="J142" s="35">
        <v>7.2539999999999996</v>
      </c>
      <c r="K142" s="35">
        <v>21.984692199221094</v>
      </c>
      <c r="L142" s="35">
        <v>0.125</v>
      </c>
      <c r="M142" s="35">
        <v>0</v>
      </c>
      <c r="N142" s="18">
        <f t="shared" si="13"/>
        <v>98.970754763132078</v>
      </c>
      <c r="O142" s="21">
        <f t="shared" si="19"/>
        <v>0.83326170945975253</v>
      </c>
      <c r="P142" s="21">
        <f t="shared" si="20"/>
        <v>0.37034815932372356</v>
      </c>
      <c r="R142" s="27">
        <v>0.32311395563822387</v>
      </c>
      <c r="S142" s="27">
        <v>1.6147369998399983</v>
      </c>
      <c r="T142" s="27">
        <v>4.756653787746945E-2</v>
      </c>
      <c r="U142" s="27">
        <v>4.7430441341438957E-3</v>
      </c>
      <c r="V142" s="27">
        <v>0.37068472517361611</v>
      </c>
      <c r="W142" s="27">
        <v>0.6302240571206098</v>
      </c>
      <c r="X142" s="27">
        <v>3.629228776935571E-3</v>
      </c>
      <c r="Y142" s="27">
        <v>0</v>
      </c>
      <c r="Z142" s="35"/>
      <c r="AD142" s="35"/>
      <c r="AJ142" s="35"/>
    </row>
    <row r="143" spans="2:36">
      <c r="B143" s="18" t="s">
        <v>935</v>
      </c>
      <c r="C143" s="19" t="s">
        <v>685</v>
      </c>
      <c r="D143" s="35" t="s">
        <v>966</v>
      </c>
      <c r="F143" s="35">
        <v>10.412000000000001</v>
      </c>
      <c r="G143" s="35">
        <v>57.871000000000002</v>
      </c>
      <c r="H143" s="35">
        <v>0.95273791950107922</v>
      </c>
      <c r="I143" s="35">
        <v>0.157</v>
      </c>
      <c r="J143" s="35">
        <v>7.6669999999999998</v>
      </c>
      <c r="K143" s="35">
        <v>21.808715929022927</v>
      </c>
      <c r="L143" s="35">
        <v>0.104</v>
      </c>
      <c r="M143" s="35">
        <v>0</v>
      </c>
      <c r="N143" s="18">
        <f t="shared" si="13"/>
        <v>98.972453848523998</v>
      </c>
      <c r="O143" s="21">
        <f t="shared" si="19"/>
        <v>0.7885211935338412</v>
      </c>
      <c r="P143" s="21">
        <f t="shared" si="20"/>
        <v>0.38525207727722549</v>
      </c>
      <c r="R143" s="27">
        <v>0.41470934139863624</v>
      </c>
      <c r="S143" s="27">
        <v>1.5462878305094567</v>
      </c>
      <c r="T143" s="27">
        <v>2.4228955048498868E-2</v>
      </c>
      <c r="U143" s="27">
        <v>3.9900132465608661E-3</v>
      </c>
      <c r="V143" s="27">
        <v>0.38626730075156096</v>
      </c>
      <c r="W143" s="27">
        <v>0.61636791793826562</v>
      </c>
      <c r="X143" s="27">
        <v>2.9769601039977668E-3</v>
      </c>
      <c r="Y143" s="27">
        <v>0</v>
      </c>
      <c r="Z143" s="35"/>
      <c r="AD143" s="35"/>
      <c r="AJ143" s="35"/>
    </row>
    <row r="144" spans="2:36">
      <c r="B144" s="18" t="s">
        <v>935</v>
      </c>
      <c r="C144" s="19" t="s">
        <v>685</v>
      </c>
      <c r="D144" s="35" t="s">
        <v>967</v>
      </c>
      <c r="F144" s="35">
        <v>11.888</v>
      </c>
      <c r="G144" s="35">
        <v>54.405999999999999</v>
      </c>
      <c r="H144" s="35">
        <v>2.1084948034527122</v>
      </c>
      <c r="I144" s="35">
        <v>0.31900000000000001</v>
      </c>
      <c r="J144" s="35">
        <v>8.7070000000000007</v>
      </c>
      <c r="K144" s="35">
        <v>20.035753158303478</v>
      </c>
      <c r="L144" s="35">
        <v>0.121</v>
      </c>
      <c r="M144" s="35">
        <v>0</v>
      </c>
      <c r="N144" s="18">
        <f t="shared" si="13"/>
        <v>97.585247961756181</v>
      </c>
      <c r="O144" s="21">
        <f t="shared" si="19"/>
        <v>0.75430799787093672</v>
      </c>
      <c r="P144" s="21">
        <f t="shared" si="20"/>
        <v>0.43651421336931123</v>
      </c>
      <c r="R144" s="27">
        <v>0.47347817791584768</v>
      </c>
      <c r="S144" s="27">
        <v>1.4536426636780402</v>
      </c>
      <c r="T144" s="27">
        <v>5.3618576652737282E-2</v>
      </c>
      <c r="U144" s="27">
        <v>8.1067518772647822E-3</v>
      </c>
      <c r="V144" s="27">
        <v>0.43864434880821118</v>
      </c>
      <c r="W144" s="27">
        <v>0.56623552766238106</v>
      </c>
      <c r="X144" s="27">
        <v>3.4634311455584666E-3</v>
      </c>
      <c r="Y144" s="27">
        <v>0</v>
      </c>
      <c r="Z144" s="35"/>
      <c r="AD144" s="35"/>
      <c r="AJ144" s="35"/>
    </row>
    <row r="145" spans="2:37">
      <c r="B145" s="18" t="s">
        <v>935</v>
      </c>
      <c r="C145" s="19" t="s">
        <v>685</v>
      </c>
      <c r="D145" s="35" t="s">
        <v>968</v>
      </c>
      <c r="F145" s="35">
        <v>11.97</v>
      </c>
      <c r="G145" s="35">
        <v>55.198999999999998</v>
      </c>
      <c r="H145" s="35">
        <v>1.5726420849055625</v>
      </c>
      <c r="I145" s="35">
        <v>0.35</v>
      </c>
      <c r="J145" s="35">
        <v>8.7409999999999997</v>
      </c>
      <c r="K145" s="35">
        <v>20.110919334958638</v>
      </c>
      <c r="L145" s="35">
        <v>0.13700000000000001</v>
      </c>
      <c r="M145" s="35">
        <v>4.1000000000000002E-2</v>
      </c>
      <c r="N145" s="18">
        <f t="shared" si="13"/>
        <v>98.121561419864193</v>
      </c>
      <c r="O145" s="21">
        <f t="shared" si="19"/>
        <v>0.75571309138392206</v>
      </c>
      <c r="P145" s="21">
        <f t="shared" si="20"/>
        <v>0.43655177751736118</v>
      </c>
      <c r="R145" s="27">
        <v>0.47374503914880134</v>
      </c>
      <c r="S145" s="27">
        <v>1.4655526572878939</v>
      </c>
      <c r="T145" s="27">
        <v>3.9740377956519524E-2</v>
      </c>
      <c r="U145" s="27">
        <v>8.8386023570660981E-3</v>
      </c>
      <c r="V145" s="27">
        <v>0.43758705707147355</v>
      </c>
      <c r="W145" s="27">
        <v>0.56478443608794027</v>
      </c>
      <c r="X145" s="27">
        <v>3.8967371197270967E-3</v>
      </c>
      <c r="Y145" s="27">
        <v>1.1075438367850665E-3</v>
      </c>
      <c r="Z145" s="35"/>
      <c r="AD145" s="35"/>
      <c r="AJ145" s="35"/>
    </row>
    <row r="146" spans="2:37">
      <c r="B146" s="18" t="s">
        <v>935</v>
      </c>
      <c r="C146" s="19" t="s">
        <v>685</v>
      </c>
      <c r="D146" s="35" t="s">
        <v>969</v>
      </c>
      <c r="F146" s="35">
        <v>12.111000000000001</v>
      </c>
      <c r="G146" s="35">
        <v>54.859000000000002</v>
      </c>
      <c r="H146" s="35">
        <v>1.5664041169249925</v>
      </c>
      <c r="I146" s="35">
        <v>0.375</v>
      </c>
      <c r="J146" s="35">
        <v>8.8559999999999999</v>
      </c>
      <c r="K146" s="35">
        <v>19.78253232723652</v>
      </c>
      <c r="L146" s="35">
        <v>0.20799999999999999</v>
      </c>
      <c r="M146" s="35">
        <v>0.104</v>
      </c>
      <c r="N146" s="18">
        <f t="shared" si="13"/>
        <v>97.861936444161501</v>
      </c>
      <c r="O146" s="21">
        <f t="shared" si="19"/>
        <v>0.7523954652459961</v>
      </c>
      <c r="P146" s="21">
        <f t="shared" si="20"/>
        <v>0.44382953400778213</v>
      </c>
      <c r="R146" s="27">
        <v>0.47965192857229427</v>
      </c>
      <c r="S146" s="27">
        <v>1.4575174736312246</v>
      </c>
      <c r="T146" s="27">
        <v>3.9609702603612185E-2</v>
      </c>
      <c r="U146" s="27">
        <v>9.4763803849385909E-3</v>
      </c>
      <c r="V146" s="27">
        <v>0.44364605255755457</v>
      </c>
      <c r="W146" s="27">
        <v>0.55594054221325584</v>
      </c>
      <c r="X146" s="27">
        <v>5.9202431284983599E-3</v>
      </c>
      <c r="Y146" s="27">
        <v>2.8112927544792781E-3</v>
      </c>
      <c r="Z146" s="35"/>
      <c r="AD146" s="35"/>
      <c r="AJ146" s="35"/>
    </row>
    <row r="147" spans="2:37">
      <c r="B147" s="18" t="s">
        <v>935</v>
      </c>
      <c r="C147" s="19" t="s">
        <v>685</v>
      </c>
      <c r="D147" s="35" t="s">
        <v>970</v>
      </c>
      <c r="F147" s="35">
        <v>11.992000000000001</v>
      </c>
      <c r="G147" s="35">
        <v>54.796999999999997</v>
      </c>
      <c r="H147" s="35">
        <v>1.6100093388823988</v>
      </c>
      <c r="I147" s="35">
        <v>0.28499999999999998</v>
      </c>
      <c r="J147" s="35">
        <v>8.8109999999999999</v>
      </c>
      <c r="K147" s="35">
        <v>19.697295868363256</v>
      </c>
      <c r="L147" s="35">
        <v>0.215</v>
      </c>
      <c r="M147" s="35">
        <v>2.9000000000000001E-2</v>
      </c>
      <c r="N147" s="18">
        <f t="shared" si="13"/>
        <v>97.436305207245653</v>
      </c>
      <c r="O147" s="21">
        <f t="shared" si="19"/>
        <v>0.75402076310850852</v>
      </c>
      <c r="P147" s="21">
        <f t="shared" si="20"/>
        <v>0.44363792344521136</v>
      </c>
      <c r="R147" s="27">
        <v>0.47732059496487322</v>
      </c>
      <c r="S147" s="27">
        <v>1.4631708099069658</v>
      </c>
      <c r="T147" s="27">
        <v>4.0916504375641871E-2</v>
      </c>
      <c r="U147" s="27">
        <v>7.2381643496372524E-3</v>
      </c>
      <c r="V147" s="27">
        <v>0.44360514812143959</v>
      </c>
      <c r="W147" s="27">
        <v>0.55632097333473074</v>
      </c>
      <c r="X147" s="27">
        <v>6.1501687172684011E-3</v>
      </c>
      <c r="Y147" s="27">
        <v>7.8784919293402908E-4</v>
      </c>
      <c r="Z147" s="35"/>
      <c r="AD147" s="35"/>
      <c r="AJ147" s="35"/>
    </row>
    <row r="148" spans="2:37">
      <c r="B148" s="18" t="s">
        <v>935</v>
      </c>
      <c r="C148" s="19" t="s">
        <v>685</v>
      </c>
      <c r="D148" s="35" t="s">
        <v>971</v>
      </c>
      <c r="F148" s="35">
        <v>11.925000000000001</v>
      </c>
      <c r="G148" s="35">
        <v>55.106000000000002</v>
      </c>
      <c r="H148" s="35">
        <v>1.6027503412386008</v>
      </c>
      <c r="I148" s="35">
        <v>0.36199999999999999</v>
      </c>
      <c r="J148" s="35">
        <v>8.6780000000000008</v>
      </c>
      <c r="K148" s="35">
        <v>20.298827594375116</v>
      </c>
      <c r="L148" s="35">
        <v>8.2000000000000003E-2</v>
      </c>
      <c r="M148" s="35">
        <v>2.4E-2</v>
      </c>
      <c r="N148" s="18">
        <f t="shared" si="13"/>
        <v>98.078577935613708</v>
      </c>
      <c r="O148" s="21">
        <f t="shared" si="19"/>
        <v>0.75609692348802249</v>
      </c>
      <c r="P148" s="21">
        <f t="shared" si="20"/>
        <v>0.43248926007663802</v>
      </c>
      <c r="R148" s="27">
        <v>0.47272827520869209</v>
      </c>
      <c r="S148" s="27">
        <v>1.4654525873253545</v>
      </c>
      <c r="T148" s="27">
        <v>4.0566790071380865E-2</v>
      </c>
      <c r="U148" s="27">
        <v>9.1564428434644483E-3</v>
      </c>
      <c r="V148" s="27">
        <v>0.43513664651600809</v>
      </c>
      <c r="W148" s="27">
        <v>0.57098463020402168</v>
      </c>
      <c r="X148" s="27">
        <v>2.3361302911675663E-3</v>
      </c>
      <c r="Y148" s="27">
        <v>6.4936813937858289E-4</v>
      </c>
      <c r="Z148" s="35"/>
      <c r="AD148" s="35"/>
      <c r="AJ148" s="35"/>
    </row>
    <row r="149" spans="2:37">
      <c r="B149" s="18" t="s">
        <v>935</v>
      </c>
      <c r="C149" s="19" t="s">
        <v>685</v>
      </c>
      <c r="D149" s="35" t="s">
        <v>972</v>
      </c>
      <c r="F149" s="35">
        <v>9.9380000000000006</v>
      </c>
      <c r="G149" s="35">
        <v>55.87</v>
      </c>
      <c r="H149" s="35">
        <v>2.3503730474167472</v>
      </c>
      <c r="I149" s="35">
        <v>0.28499999999999998</v>
      </c>
      <c r="J149" s="35">
        <v>7.3719999999999999</v>
      </c>
      <c r="K149" s="35">
        <v>21.593108450958496</v>
      </c>
      <c r="L149" s="35">
        <v>0.251</v>
      </c>
      <c r="M149" s="35">
        <v>9.2999999999999999E-2</v>
      </c>
      <c r="N149" s="18">
        <f t="shared" si="13"/>
        <v>97.752481498375246</v>
      </c>
      <c r="O149" s="21">
        <f t="shared" si="19"/>
        <v>0.79041667639807978</v>
      </c>
      <c r="P149" s="21">
        <f t="shared" si="20"/>
        <v>0.37833641304263543</v>
      </c>
      <c r="R149" s="27">
        <v>0.40205340578318804</v>
      </c>
      <c r="S149" s="27">
        <v>1.5162929534283063</v>
      </c>
      <c r="T149" s="27">
        <v>6.0711802369481482E-2</v>
      </c>
      <c r="U149" s="27">
        <v>7.356896385361987E-3</v>
      </c>
      <c r="V149" s="27">
        <v>0.37724448753473894</v>
      </c>
      <c r="W149" s="27">
        <v>0.61986938924197654</v>
      </c>
      <c r="X149" s="27">
        <v>7.297741755980889E-3</v>
      </c>
      <c r="Y149" s="27">
        <v>2.5679954187591073E-3</v>
      </c>
      <c r="Z149" s="35"/>
      <c r="AD149" s="35"/>
      <c r="AJ149" s="35"/>
    </row>
    <row r="150" spans="2:37">
      <c r="B150" s="18" t="s">
        <v>935</v>
      </c>
      <c r="C150" s="19" t="s">
        <v>685</v>
      </c>
      <c r="D150" s="35" t="s">
        <v>973</v>
      </c>
      <c r="F150" s="35">
        <v>9.9939999999999998</v>
      </c>
      <c r="G150" s="35">
        <v>57.15</v>
      </c>
      <c r="H150" s="35">
        <v>1.7688556476348123</v>
      </c>
      <c r="I150" s="35">
        <v>0.308</v>
      </c>
      <c r="J150" s="35">
        <v>7.65</v>
      </c>
      <c r="K150" s="35">
        <v>21.646364210622313</v>
      </c>
      <c r="L150" s="35">
        <v>0.188</v>
      </c>
      <c r="M150" s="35">
        <v>0</v>
      </c>
      <c r="N150" s="18">
        <f t="shared" si="13"/>
        <v>98.705219858257138</v>
      </c>
      <c r="O150" s="21">
        <f t="shared" si="19"/>
        <v>0.79322432705079349</v>
      </c>
      <c r="P150" s="21">
        <f t="shared" si="20"/>
        <v>0.38649677549089001</v>
      </c>
      <c r="R150" s="27">
        <v>0.40016361515666682</v>
      </c>
      <c r="S150" s="27">
        <v>1.5350911923804127</v>
      </c>
      <c r="T150" s="27">
        <v>4.5221214320424252E-2</v>
      </c>
      <c r="U150" s="27">
        <v>7.8688994490570315E-3</v>
      </c>
      <c r="V150" s="27">
        <v>0.38744718586422838</v>
      </c>
      <c r="W150" s="27">
        <v>0.61501185243468437</v>
      </c>
      <c r="X150" s="27">
        <v>5.4098611501428306E-3</v>
      </c>
      <c r="Y150" s="27">
        <v>0</v>
      </c>
      <c r="Z150" s="35"/>
      <c r="AD150" s="35"/>
      <c r="AJ150" s="35"/>
    </row>
    <row r="151" spans="2:37">
      <c r="B151" s="18" t="s">
        <v>935</v>
      </c>
      <c r="C151" s="19" t="s">
        <v>685</v>
      </c>
      <c r="D151" s="35" t="s">
        <v>974</v>
      </c>
      <c r="F151" s="35">
        <v>12.162000000000001</v>
      </c>
      <c r="G151" s="35">
        <v>55.113999999999997</v>
      </c>
      <c r="H151" s="35">
        <v>1.4180747410538079</v>
      </c>
      <c r="I151" s="35">
        <v>0.378</v>
      </c>
      <c r="J151" s="35">
        <v>8.3040000000000003</v>
      </c>
      <c r="K151" s="35">
        <v>21.123000732964442</v>
      </c>
      <c r="L151" s="35">
        <v>0.17499999999999999</v>
      </c>
      <c r="M151" s="35">
        <v>3.3000000000000002E-2</v>
      </c>
      <c r="N151" s="18">
        <f t="shared" si="13"/>
        <v>98.707075474018254</v>
      </c>
      <c r="O151" s="21">
        <f t="shared" si="19"/>
        <v>0.75247655197590024</v>
      </c>
      <c r="P151" s="21">
        <f t="shared" si="20"/>
        <v>0.41203591705701242</v>
      </c>
      <c r="R151" s="27">
        <v>0.47966774989828176</v>
      </c>
      <c r="S151" s="27">
        <v>1.4582001722210785</v>
      </c>
      <c r="T151" s="27">
        <v>3.5709701274186045E-2</v>
      </c>
      <c r="U151" s="27">
        <v>9.5124491291423419E-3</v>
      </c>
      <c r="V151" s="27">
        <v>0.41426255967628128</v>
      </c>
      <c r="W151" s="27">
        <v>0.59114144159422155</v>
      </c>
      <c r="X151" s="27">
        <v>4.9602502326224068E-3</v>
      </c>
      <c r="Y151" s="27">
        <v>8.8833342591091206E-4</v>
      </c>
      <c r="Z151" s="35"/>
      <c r="AD151" s="35"/>
      <c r="AJ151" s="35"/>
    </row>
    <row r="152" spans="2:37">
      <c r="B152" s="18" t="s">
        <v>935</v>
      </c>
      <c r="C152" s="19" t="s">
        <v>685</v>
      </c>
      <c r="D152" s="35" t="s">
        <v>975</v>
      </c>
      <c r="F152" s="35">
        <v>11.971</v>
      </c>
      <c r="G152" s="35">
        <v>53.863999999999997</v>
      </c>
      <c r="H152" s="35">
        <v>1.8363015228210173</v>
      </c>
      <c r="I152" s="35">
        <v>0.34399999999999997</v>
      </c>
      <c r="J152" s="35">
        <v>8.3350000000000009</v>
      </c>
      <c r="K152" s="35">
        <v>20.417675669454017</v>
      </c>
      <c r="L152" s="35">
        <v>0.106</v>
      </c>
      <c r="M152" s="35">
        <v>2.8000000000000001E-2</v>
      </c>
      <c r="N152" s="18">
        <f t="shared" ref="N152:N215" si="21">SUM(E152:M152)</f>
        <v>96.901977192275027</v>
      </c>
      <c r="O152" s="21">
        <f t="shared" si="19"/>
        <v>0.75114949924200358</v>
      </c>
      <c r="P152" s="21">
        <f t="shared" si="20"/>
        <v>0.42119551752000978</v>
      </c>
      <c r="R152" s="27">
        <v>0.48029508244697799</v>
      </c>
      <c r="S152" s="27">
        <v>1.4497596330709877</v>
      </c>
      <c r="T152" s="27">
        <v>4.7040646146238707E-2</v>
      </c>
      <c r="U152" s="27">
        <v>8.806456178727497E-3</v>
      </c>
      <c r="V152" s="27">
        <v>0.42299587901879393</v>
      </c>
      <c r="W152" s="27">
        <v>0.58127852900288846</v>
      </c>
      <c r="X152" s="27">
        <v>3.0564239286905806E-3</v>
      </c>
      <c r="Y152" s="27">
        <v>7.6676500535813124E-4</v>
      </c>
      <c r="Z152" s="35"/>
      <c r="AD152" s="35"/>
      <c r="AJ152" s="35"/>
    </row>
    <row r="153" spans="2:37">
      <c r="B153" s="18" t="s">
        <v>935</v>
      </c>
      <c r="C153" s="19" t="s">
        <v>685</v>
      </c>
      <c r="D153" s="22" t="s">
        <v>976</v>
      </c>
      <c r="F153" s="22">
        <v>11.997999999999999</v>
      </c>
      <c r="G153" s="22">
        <v>54.48</v>
      </c>
      <c r="H153" s="22">
        <v>1.9317539779627284</v>
      </c>
      <c r="I153" s="22">
        <v>0.30299999999999999</v>
      </c>
      <c r="J153" s="22">
        <v>8.157</v>
      </c>
      <c r="K153" s="22">
        <v>20.875786499249173</v>
      </c>
      <c r="L153" s="22">
        <v>0.16300000000000001</v>
      </c>
      <c r="M153" s="22">
        <v>0.129</v>
      </c>
      <c r="N153" s="18">
        <f t="shared" si="21"/>
        <v>98.037540477211891</v>
      </c>
      <c r="O153" s="21">
        <f t="shared" ref="O153:O172" si="22">S153/(S153+R153)</f>
        <v>0.75285004016859169</v>
      </c>
      <c r="P153" s="21">
        <f t="shared" ref="P153:P172" si="23">V153/(V153+W153)</f>
        <v>0.41056174788147276</v>
      </c>
      <c r="R153" s="27">
        <v>0.47737585217947992</v>
      </c>
      <c r="S153" s="27">
        <v>1.4541472300217824</v>
      </c>
      <c r="T153" s="27">
        <v>4.9074397818674065E-2</v>
      </c>
      <c r="U153" s="27">
        <v>7.6923536799540565E-3</v>
      </c>
      <c r="V153" s="27">
        <v>0.41052052368761843</v>
      </c>
      <c r="W153" s="27">
        <v>0.58937906707049026</v>
      </c>
      <c r="X153" s="27">
        <v>4.6608938269496903E-3</v>
      </c>
      <c r="Y153" s="27">
        <v>3.5032234756689831E-3</v>
      </c>
      <c r="Z153" s="35"/>
      <c r="AD153" s="35"/>
      <c r="AJ153" s="35"/>
    </row>
    <row r="154" spans="2:37">
      <c r="B154" s="18" t="s">
        <v>935</v>
      </c>
      <c r="C154" s="19" t="s">
        <v>685</v>
      </c>
      <c r="D154" s="22" t="s">
        <v>977</v>
      </c>
      <c r="F154" s="22">
        <v>11.744999999999999</v>
      </c>
      <c r="G154" s="22">
        <v>54.865000000000002</v>
      </c>
      <c r="H154" s="22">
        <v>2.0691775694985441</v>
      </c>
      <c r="I154" s="22">
        <v>0.30099999999999999</v>
      </c>
      <c r="J154" s="22">
        <v>8.2899999999999991</v>
      </c>
      <c r="K154" s="22">
        <v>20.67713123835453</v>
      </c>
      <c r="L154" s="22">
        <v>0.20100000000000001</v>
      </c>
      <c r="M154" s="22">
        <v>6.4000000000000001E-2</v>
      </c>
      <c r="N154" s="18">
        <f t="shared" si="21"/>
        <v>98.212308807853063</v>
      </c>
      <c r="O154" s="21">
        <f t="shared" si="22"/>
        <v>0.75808793441783617</v>
      </c>
      <c r="P154" s="21">
        <f t="shared" si="23"/>
        <v>0.41680369568260217</v>
      </c>
      <c r="R154" s="27">
        <v>0.46646355357107688</v>
      </c>
      <c r="S154" s="27">
        <v>1.4617724459377839</v>
      </c>
      <c r="T154" s="27">
        <v>5.2470358573975417E-2</v>
      </c>
      <c r="U154" s="27">
        <v>7.6277459055267092E-3</v>
      </c>
      <c r="V154" s="27">
        <v>0.41645880516819844</v>
      </c>
      <c r="W154" s="27">
        <v>0.58271372972538282</v>
      </c>
      <c r="X154" s="27">
        <v>5.7370781959417355E-3</v>
      </c>
      <c r="Y154" s="27">
        <v>1.7348870787198783E-3</v>
      </c>
      <c r="Z154" s="35"/>
      <c r="AD154" s="35"/>
      <c r="AJ154" s="35"/>
    </row>
    <row r="155" spans="2:37">
      <c r="B155" s="18" t="s">
        <v>935</v>
      </c>
      <c r="C155" s="19" t="s">
        <v>685</v>
      </c>
      <c r="D155" s="22" t="s">
        <v>978</v>
      </c>
      <c r="F155" s="22">
        <v>11.763</v>
      </c>
      <c r="G155" s="22">
        <v>53.651000000000003</v>
      </c>
      <c r="H155" s="22">
        <v>2.2426515624902748</v>
      </c>
      <c r="I155" s="22">
        <v>0.29799999999999999</v>
      </c>
      <c r="J155" s="22">
        <v>8.1839999999999993</v>
      </c>
      <c r="K155" s="22">
        <v>20.536037429263274</v>
      </c>
      <c r="L155" s="22">
        <v>0.115</v>
      </c>
      <c r="M155" s="22">
        <v>5.3999999999999999E-2</v>
      </c>
      <c r="N155" s="18">
        <f t="shared" si="21"/>
        <v>96.843688991753552</v>
      </c>
      <c r="O155" s="21">
        <f t="shared" si="22"/>
        <v>0.75367662370986166</v>
      </c>
      <c r="P155" s="21">
        <f t="shared" si="23"/>
        <v>0.41534064229068257</v>
      </c>
      <c r="R155" s="27">
        <v>0.47343028521613334</v>
      </c>
      <c r="S155" s="27">
        <v>1.4485565450491817</v>
      </c>
      <c r="T155" s="27">
        <v>5.76303579658628E-2</v>
      </c>
      <c r="U155" s="27">
        <v>7.6527800216356643E-3</v>
      </c>
      <c r="V155" s="27">
        <v>0.41663560640551894</v>
      </c>
      <c r="W155" s="27">
        <v>0.5864822298546033</v>
      </c>
      <c r="X155" s="27">
        <v>3.326333549118462E-3</v>
      </c>
      <c r="Y155" s="27">
        <v>1.4833998887723236E-3</v>
      </c>
      <c r="Z155" s="35"/>
      <c r="AD155" s="35"/>
      <c r="AJ155" s="35"/>
    </row>
    <row r="156" spans="2:37">
      <c r="B156" s="18" t="s">
        <v>935</v>
      </c>
      <c r="C156" s="19" t="s">
        <v>685</v>
      </c>
      <c r="D156" s="22" t="s">
        <v>979</v>
      </c>
      <c r="F156" s="22">
        <v>11.933999999999999</v>
      </c>
      <c r="G156" s="22">
        <v>54.674999999999997</v>
      </c>
      <c r="H156" s="22">
        <v>1.8867250815204295</v>
      </c>
      <c r="I156" s="22">
        <v>0.312</v>
      </c>
      <c r="J156" s="22">
        <v>8.3480000000000008</v>
      </c>
      <c r="K156" s="22">
        <v>20.801303996100632</v>
      </c>
      <c r="L156" s="22">
        <v>7.3999999999999996E-2</v>
      </c>
      <c r="M156" s="22">
        <v>6.0000000000000001E-3</v>
      </c>
      <c r="N156" s="18">
        <f t="shared" si="21"/>
        <v>98.037029077621042</v>
      </c>
      <c r="O156" s="21">
        <f t="shared" si="22"/>
        <v>0.75450627085801647</v>
      </c>
      <c r="P156" s="21">
        <f t="shared" si="23"/>
        <v>0.41704306523187135</v>
      </c>
      <c r="R156" s="27">
        <v>0.47379263497682556</v>
      </c>
      <c r="S156" s="27">
        <v>1.4561655624596688</v>
      </c>
      <c r="T156" s="27">
        <v>4.7825824917635984E-2</v>
      </c>
      <c r="U156" s="27">
        <v>7.903544309828061E-3</v>
      </c>
      <c r="V156" s="27">
        <v>0.41921569631866323</v>
      </c>
      <c r="W156" s="27">
        <v>0.58599391215566521</v>
      </c>
      <c r="X156" s="27">
        <v>2.1113683554161238E-3</v>
      </c>
      <c r="Y156" s="27">
        <v>1.6258484653193078E-4</v>
      </c>
      <c r="Z156" s="35"/>
      <c r="AD156" s="35"/>
      <c r="AJ156" s="35"/>
    </row>
    <row r="157" spans="2:37">
      <c r="B157" s="18" t="s">
        <v>935</v>
      </c>
      <c r="C157" s="19" t="s">
        <v>685</v>
      </c>
      <c r="D157" s="22" t="s">
        <v>980</v>
      </c>
      <c r="F157" s="22">
        <v>11.824999999999999</v>
      </c>
      <c r="G157" s="22">
        <v>55.338000000000001</v>
      </c>
      <c r="H157" s="22">
        <v>1.6311294750883292</v>
      </c>
      <c r="I157" s="22">
        <v>0.29899999999999999</v>
      </c>
      <c r="J157" s="22">
        <v>8.0069999999999997</v>
      </c>
      <c r="K157" s="22">
        <v>21.432291737242192</v>
      </c>
      <c r="L157" s="22">
        <v>0.11600000000000001</v>
      </c>
      <c r="M157" s="22">
        <v>2.1000000000000001E-2</v>
      </c>
      <c r="N157" s="18">
        <f t="shared" si="21"/>
        <v>98.669421212330533</v>
      </c>
      <c r="O157" s="21">
        <f t="shared" si="22"/>
        <v>0.7584171319989319</v>
      </c>
      <c r="P157" s="21">
        <f t="shared" si="23"/>
        <v>0.39974859889782371</v>
      </c>
      <c r="Q157" s="35"/>
      <c r="R157" s="27">
        <v>0.46850095536865677</v>
      </c>
      <c r="S157" s="27">
        <v>1.4707961448155558</v>
      </c>
      <c r="T157" s="27">
        <v>4.1261911378295935E-2</v>
      </c>
      <c r="U157" s="27">
        <v>7.5586728046564133E-3</v>
      </c>
      <c r="V157" s="27">
        <v>0.40126564898681621</v>
      </c>
      <c r="W157" s="27">
        <v>0.60252936141015645</v>
      </c>
      <c r="X157" s="27">
        <v>3.3029145427521597E-3</v>
      </c>
      <c r="Y157" s="27">
        <v>5.6787816364629157E-4</v>
      </c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</row>
    <row r="158" spans="2:37">
      <c r="B158" s="18" t="s">
        <v>935</v>
      </c>
      <c r="C158" s="19" t="s">
        <v>685</v>
      </c>
      <c r="D158" s="22" t="s">
        <v>981</v>
      </c>
      <c r="F158" s="22">
        <v>11.624000000000001</v>
      </c>
      <c r="G158" s="22">
        <v>54.31</v>
      </c>
      <c r="H158" s="22">
        <v>2.2386266397722681</v>
      </c>
      <c r="I158" s="22">
        <v>0.32700000000000001</v>
      </c>
      <c r="J158" s="22">
        <v>8.0760000000000005</v>
      </c>
      <c r="K158" s="22">
        <v>20.97265909904511</v>
      </c>
      <c r="L158" s="22">
        <v>0.254</v>
      </c>
      <c r="M158" s="22">
        <v>0.04</v>
      </c>
      <c r="N158" s="18">
        <f t="shared" si="21"/>
        <v>97.842285738817367</v>
      </c>
      <c r="O158" s="21">
        <f t="shared" si="22"/>
        <v>0.75812249113050811</v>
      </c>
      <c r="P158" s="21">
        <f t="shared" si="23"/>
        <v>0.40703092587124845</v>
      </c>
      <c r="Q158" s="35"/>
      <c r="R158" s="27">
        <v>0.46374547556110379</v>
      </c>
      <c r="S158" s="27">
        <v>1.453528593154908</v>
      </c>
      <c r="T158" s="27">
        <v>5.7023953871719435E-2</v>
      </c>
      <c r="U158" s="27">
        <v>8.3240918451357084E-3</v>
      </c>
      <c r="V158" s="27">
        <v>0.40754279294600637</v>
      </c>
      <c r="W158" s="27">
        <v>0.59371477015847351</v>
      </c>
      <c r="X158" s="27">
        <v>7.2826228161548875E-3</v>
      </c>
      <c r="Y158" s="27">
        <v>1.089207488905962E-3</v>
      </c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</row>
    <row r="159" spans="2:37">
      <c r="B159" s="18" t="s">
        <v>935</v>
      </c>
      <c r="C159" s="19" t="s">
        <v>685</v>
      </c>
      <c r="D159" s="22" t="s">
        <v>982</v>
      </c>
      <c r="F159" s="22">
        <v>8.3640000000000008</v>
      </c>
      <c r="G159" s="22">
        <v>57.17</v>
      </c>
      <c r="H159" s="22">
        <v>3.0714063581264108</v>
      </c>
      <c r="I159" s="22">
        <v>0.33</v>
      </c>
      <c r="J159" s="22">
        <v>6.6520000000000001</v>
      </c>
      <c r="K159" s="22">
        <v>22.808314738371767</v>
      </c>
      <c r="L159" s="22">
        <v>0.252</v>
      </c>
      <c r="M159" s="22">
        <v>1.9E-2</v>
      </c>
      <c r="N159" s="18">
        <f t="shared" si="21"/>
        <v>98.666721096498179</v>
      </c>
      <c r="O159" s="21">
        <f t="shared" si="22"/>
        <v>0.8209606539879527</v>
      </c>
      <c r="P159" s="21">
        <f t="shared" si="23"/>
        <v>0.34205771672661878</v>
      </c>
      <c r="Q159" s="35"/>
      <c r="R159" s="27">
        <v>0.34006911926399275</v>
      </c>
      <c r="S159" s="27">
        <v>1.5593408531177757</v>
      </c>
      <c r="T159" s="27">
        <v>7.9733719934351299E-2</v>
      </c>
      <c r="U159" s="27">
        <v>8.5611506405074023E-3</v>
      </c>
      <c r="V159" s="27">
        <v>0.34210406600598836</v>
      </c>
      <c r="W159" s="27">
        <v>0.65803143533516872</v>
      </c>
      <c r="X159" s="27">
        <v>7.3634904827540523E-3</v>
      </c>
      <c r="Y159" s="27">
        <v>5.272703090087172E-4</v>
      </c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</row>
    <row r="160" spans="2:37">
      <c r="B160" s="18" t="s">
        <v>935</v>
      </c>
      <c r="C160" s="19" t="s">
        <v>685</v>
      </c>
      <c r="D160" s="22" t="s">
        <v>983</v>
      </c>
      <c r="F160" s="22">
        <v>12.352</v>
      </c>
      <c r="G160" s="22">
        <v>54.527000000000001</v>
      </c>
      <c r="H160" s="22">
        <v>0.95631940789410985</v>
      </c>
      <c r="I160" s="22">
        <v>0.29899999999999999</v>
      </c>
      <c r="J160" s="22">
        <v>7.4850000000000003</v>
      </c>
      <c r="K160" s="22">
        <v>21.988493266329556</v>
      </c>
      <c r="L160" s="22">
        <v>0.19400000000000001</v>
      </c>
      <c r="M160" s="22">
        <v>5.5E-2</v>
      </c>
      <c r="N160" s="18">
        <f t="shared" si="21"/>
        <v>97.85681267422369</v>
      </c>
      <c r="O160" s="21">
        <f t="shared" si="22"/>
        <v>0.74756266349255662</v>
      </c>
      <c r="P160" s="21">
        <f t="shared" si="23"/>
        <v>0.37764680174125886</v>
      </c>
      <c r="Q160" s="22"/>
      <c r="R160" s="27">
        <v>0.49335680969389134</v>
      </c>
      <c r="S160" s="27">
        <v>1.4610165667632167</v>
      </c>
      <c r="T160" s="27">
        <v>2.4388123664838446E-2</v>
      </c>
      <c r="U160" s="27">
        <v>7.6200892652311574E-3</v>
      </c>
      <c r="V160" s="27">
        <v>0.37815380237028412</v>
      </c>
      <c r="W160" s="27">
        <v>0.6231887235737662</v>
      </c>
      <c r="X160" s="27">
        <v>5.5687226773612677E-3</v>
      </c>
      <c r="Y160" s="27">
        <v>1.4993847060734377E-3</v>
      </c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</row>
    <row r="161" spans="2:37">
      <c r="B161" s="18" t="s">
        <v>935</v>
      </c>
      <c r="C161" s="19" t="s">
        <v>685</v>
      </c>
      <c r="D161" s="22" t="s">
        <v>984</v>
      </c>
      <c r="F161" s="22">
        <v>12.129</v>
      </c>
      <c r="G161" s="22">
        <v>54.808</v>
      </c>
      <c r="H161" s="22">
        <v>0.81093066168854866</v>
      </c>
      <c r="I161" s="22">
        <v>0.32600000000000001</v>
      </c>
      <c r="J161" s="22">
        <v>7.5709999999999997</v>
      </c>
      <c r="K161" s="22">
        <v>21.753315661103795</v>
      </c>
      <c r="L161" s="22">
        <v>0.20599999999999999</v>
      </c>
      <c r="M161" s="22">
        <v>0</v>
      </c>
      <c r="N161" s="18">
        <f t="shared" si="21"/>
        <v>97.604246322792335</v>
      </c>
      <c r="O161" s="21">
        <f t="shared" si="22"/>
        <v>0.75194524070041857</v>
      </c>
      <c r="P161" s="21">
        <f t="shared" si="23"/>
        <v>0.38287307742312804</v>
      </c>
      <c r="R161" s="27">
        <v>0.48608941534227812</v>
      </c>
      <c r="S161" s="27">
        <v>1.4735158617941981</v>
      </c>
      <c r="T161" s="27">
        <v>2.07503996127123E-2</v>
      </c>
      <c r="U161" s="27">
        <v>8.336308822312774E-3</v>
      </c>
      <c r="V161" s="27">
        <v>0.38379316614186554</v>
      </c>
      <c r="W161" s="27">
        <v>0.61860995064276181</v>
      </c>
      <c r="X161" s="27">
        <v>5.9331920376852259E-3</v>
      </c>
      <c r="Y161" s="27">
        <v>0</v>
      </c>
      <c r="Z161" s="22"/>
      <c r="AA161" s="22"/>
      <c r="AE161" s="22"/>
      <c r="AK161" s="22"/>
    </row>
    <row r="162" spans="2:37">
      <c r="B162" s="18" t="s">
        <v>935</v>
      </c>
      <c r="C162" s="19" t="s">
        <v>685</v>
      </c>
      <c r="D162" s="22" t="s">
        <v>985</v>
      </c>
      <c r="F162" s="22">
        <v>11.583</v>
      </c>
      <c r="G162" s="22">
        <v>54.41</v>
      </c>
      <c r="H162" s="22">
        <v>1.7747509844242961</v>
      </c>
      <c r="I162" s="22">
        <v>0.29599999999999999</v>
      </c>
      <c r="J162" s="22">
        <v>7.6550000000000002</v>
      </c>
      <c r="K162" s="22">
        <v>21.41305952166303</v>
      </c>
      <c r="L162" s="22">
        <v>0.13200000000000001</v>
      </c>
      <c r="M162" s="22">
        <v>9.7000000000000003E-2</v>
      </c>
      <c r="N162" s="18">
        <f t="shared" si="21"/>
        <v>97.360810506087333</v>
      </c>
      <c r="O162" s="21">
        <f t="shared" si="22"/>
        <v>0.75910638775536676</v>
      </c>
      <c r="P162" s="21">
        <f t="shared" si="23"/>
        <v>0.38922475227377723</v>
      </c>
      <c r="R162" s="27">
        <v>0.46595353000955669</v>
      </c>
      <c r="S162" s="27">
        <v>1.4683174772945708</v>
      </c>
      <c r="T162" s="27">
        <v>4.5583802529630901E-2</v>
      </c>
      <c r="U162" s="27">
        <v>7.5976325824888584E-3</v>
      </c>
      <c r="V162" s="27">
        <v>0.38951085733525465</v>
      </c>
      <c r="W162" s="27">
        <v>0.6112242065572806</v>
      </c>
      <c r="X162" s="27">
        <v>3.8161505328752569E-3</v>
      </c>
      <c r="Y162" s="27">
        <v>2.6632983945316956E-3</v>
      </c>
      <c r="Z162" s="22"/>
      <c r="AA162" s="22"/>
      <c r="AE162" s="22"/>
      <c r="AK162" s="22"/>
    </row>
    <row r="163" spans="2:37">
      <c r="B163" s="18" t="s">
        <v>935</v>
      </c>
      <c r="C163" s="19" t="s">
        <v>685</v>
      </c>
      <c r="D163" s="22" t="s">
        <v>986</v>
      </c>
      <c r="F163" s="22">
        <v>11.666</v>
      </c>
      <c r="G163" s="22">
        <v>55.037999999999997</v>
      </c>
      <c r="H163" s="22">
        <v>1.1057709522698169</v>
      </c>
      <c r="I163" s="22">
        <v>0.311</v>
      </c>
      <c r="J163" s="22">
        <v>7.7240000000000002</v>
      </c>
      <c r="K163" s="22">
        <v>21.375015121024596</v>
      </c>
      <c r="L163" s="22">
        <v>0.183</v>
      </c>
      <c r="M163" s="22">
        <v>5.2999999999999999E-2</v>
      </c>
      <c r="N163" s="18">
        <f t="shared" si="21"/>
        <v>97.455786073294419</v>
      </c>
      <c r="O163" s="21">
        <f t="shared" si="22"/>
        <v>0.75989835305016873</v>
      </c>
      <c r="P163" s="21">
        <f t="shared" si="23"/>
        <v>0.39178374255156029</v>
      </c>
      <c r="R163" s="27">
        <v>0.46856718983076456</v>
      </c>
      <c r="S163" s="27">
        <v>1.4829695688015936</v>
      </c>
      <c r="T163" s="27">
        <v>2.8357416044460848E-2</v>
      </c>
      <c r="U163" s="27">
        <v>7.9703119294167821E-3</v>
      </c>
      <c r="V163" s="27">
        <v>0.39241444977225914</v>
      </c>
      <c r="W163" s="27">
        <v>0.60919538532858308</v>
      </c>
      <c r="X163" s="27">
        <v>5.2823966543797422E-3</v>
      </c>
      <c r="Y163" s="27">
        <v>1.4529555079325187E-3</v>
      </c>
      <c r="Z163" s="22"/>
      <c r="AA163" s="22"/>
      <c r="AE163" s="22"/>
      <c r="AK163" s="22"/>
    </row>
    <row r="164" spans="2:37">
      <c r="B164" s="18" t="s">
        <v>935</v>
      </c>
      <c r="C164" s="19" t="s">
        <v>685</v>
      </c>
      <c r="D164" s="22" t="s">
        <v>987</v>
      </c>
      <c r="F164" s="22">
        <v>6.077</v>
      </c>
      <c r="G164" s="22">
        <v>60.054000000000002</v>
      </c>
      <c r="H164" s="22">
        <v>1.9880849510740468</v>
      </c>
      <c r="I164" s="22">
        <v>0.247</v>
      </c>
      <c r="J164" s="22">
        <v>5.9359999999999999</v>
      </c>
      <c r="K164" s="22">
        <v>23.364099269358846</v>
      </c>
      <c r="L164" s="22">
        <v>0.184</v>
      </c>
      <c r="M164" s="22">
        <v>1.2999999999999999E-2</v>
      </c>
      <c r="N164" s="18">
        <f t="shared" si="21"/>
        <v>97.863184220432899</v>
      </c>
      <c r="O164" s="21">
        <f t="shared" si="22"/>
        <v>0.86892761449277878</v>
      </c>
      <c r="P164" s="21">
        <f t="shared" si="23"/>
        <v>0.31171895439700881</v>
      </c>
      <c r="R164" s="27">
        <v>0.25262064483235908</v>
      </c>
      <c r="S164" s="27">
        <v>1.6747162526748687</v>
      </c>
      <c r="T164" s="27">
        <v>5.2767451034249291E-2</v>
      </c>
      <c r="U164" s="27">
        <v>6.5515126331190596E-3</v>
      </c>
      <c r="V164" s="27">
        <v>0.31212339215792223</v>
      </c>
      <c r="W164" s="27">
        <v>0.68917405143736954</v>
      </c>
      <c r="X164" s="27">
        <v>5.4970215886572344E-3</v>
      </c>
      <c r="Y164" s="27">
        <v>3.6884975425733506E-4</v>
      </c>
      <c r="Z164" s="22"/>
      <c r="AA164" s="22"/>
      <c r="AE164" s="22"/>
      <c r="AK164" s="22"/>
    </row>
    <row r="165" spans="2:37">
      <c r="B165" s="18" t="s">
        <v>935</v>
      </c>
      <c r="C165" s="19" t="s">
        <v>685</v>
      </c>
      <c r="D165" s="22" t="s">
        <v>988</v>
      </c>
      <c r="F165" s="22">
        <v>11.433</v>
      </c>
      <c r="G165" s="22">
        <v>54.295000000000002</v>
      </c>
      <c r="H165" s="22">
        <v>3.2067185382081602</v>
      </c>
      <c r="I165" s="22">
        <v>0.34399999999999997</v>
      </c>
      <c r="J165" s="22">
        <v>8.4879999999999995</v>
      </c>
      <c r="K165" s="22">
        <v>20.423559348753184</v>
      </c>
      <c r="L165" s="22">
        <v>0.215</v>
      </c>
      <c r="M165" s="22">
        <v>5.6000000000000001E-2</v>
      </c>
      <c r="N165" s="18">
        <f t="shared" si="21"/>
        <v>98.461277886961355</v>
      </c>
      <c r="O165" s="21">
        <f t="shared" si="22"/>
        <v>0.76109738504015223</v>
      </c>
      <c r="P165" s="21">
        <f t="shared" si="23"/>
        <v>0.4255658337894811</v>
      </c>
      <c r="R165" s="27">
        <v>0.45335483447509628</v>
      </c>
      <c r="S165" s="27">
        <v>1.4443005534799143</v>
      </c>
      <c r="T165" s="27">
        <v>8.1187742417507813E-2</v>
      </c>
      <c r="U165" s="27">
        <v>8.7036519737771108E-3</v>
      </c>
      <c r="V165" s="27">
        <v>0.4257319476516791</v>
      </c>
      <c r="W165" s="27">
        <v>0.57465838881099884</v>
      </c>
      <c r="X165" s="27">
        <v>6.1269808690692651E-3</v>
      </c>
      <c r="Y165" s="27">
        <v>1.5156279931146687E-3</v>
      </c>
      <c r="Z165" s="22"/>
      <c r="AA165" s="22"/>
      <c r="AE165" s="22"/>
      <c r="AK165" s="22"/>
    </row>
    <row r="166" spans="2:37">
      <c r="B166" s="18" t="s">
        <v>935</v>
      </c>
      <c r="C166" s="19" t="s">
        <v>685</v>
      </c>
      <c r="D166" s="22" t="s">
        <v>989</v>
      </c>
      <c r="F166" s="22">
        <v>11.53</v>
      </c>
      <c r="G166" s="22">
        <v>54.399000000000001</v>
      </c>
      <c r="H166" s="22">
        <v>2.8903890112164667</v>
      </c>
      <c r="I166" s="22">
        <v>0.36799999999999999</v>
      </c>
      <c r="J166" s="22">
        <v>8.4039999999999999</v>
      </c>
      <c r="K166" s="22">
        <v>20.840196140381771</v>
      </c>
      <c r="L166" s="22">
        <v>0.124</v>
      </c>
      <c r="M166" s="22">
        <v>4.8000000000000001E-2</v>
      </c>
      <c r="N166" s="18">
        <f t="shared" si="21"/>
        <v>98.603585151598224</v>
      </c>
      <c r="O166" s="21">
        <f t="shared" si="22"/>
        <v>0.75990714892505484</v>
      </c>
      <c r="P166" s="21">
        <f t="shared" si="23"/>
        <v>0.41821483612569915</v>
      </c>
      <c r="R166" s="27">
        <v>0.45635200851344099</v>
      </c>
      <c r="S166" s="27">
        <v>1.4443793396723084</v>
      </c>
      <c r="T166" s="27">
        <v>7.3042988097336448E-2</v>
      </c>
      <c r="U166" s="27">
        <v>9.2935898962302737E-3</v>
      </c>
      <c r="V166" s="27">
        <v>0.42073585652379408</v>
      </c>
      <c r="W166" s="27">
        <v>0.58529219456461146</v>
      </c>
      <c r="X166" s="27">
        <v>3.527137259849288E-3</v>
      </c>
      <c r="Y166" s="27">
        <v>1.2966968012298784E-3</v>
      </c>
      <c r="Z166" s="22"/>
      <c r="AA166" s="22"/>
      <c r="AE166" s="22"/>
      <c r="AK166" s="22"/>
    </row>
    <row r="167" spans="2:37">
      <c r="B167" s="18" t="s">
        <v>935</v>
      </c>
      <c r="C167" s="19" t="s">
        <v>685</v>
      </c>
      <c r="D167" s="22" t="s">
        <v>990</v>
      </c>
      <c r="F167" s="22">
        <v>11.516999999999999</v>
      </c>
      <c r="G167" s="22">
        <v>53.695</v>
      </c>
      <c r="H167" s="22">
        <v>3.1542442952921141</v>
      </c>
      <c r="I167" s="22">
        <v>0.36099999999999999</v>
      </c>
      <c r="J167" s="22">
        <v>8.2870000000000008</v>
      </c>
      <c r="K167" s="22">
        <v>20.724776250345659</v>
      </c>
      <c r="L167" s="22">
        <v>6.6000000000000003E-2</v>
      </c>
      <c r="M167" s="22">
        <v>4.3999999999999997E-2</v>
      </c>
      <c r="N167" s="18">
        <f t="shared" si="21"/>
        <v>97.849020545637785</v>
      </c>
      <c r="O167" s="21">
        <f t="shared" si="22"/>
        <v>0.75772971655127475</v>
      </c>
      <c r="P167" s="21">
        <f t="shared" si="23"/>
        <v>0.4161563920734816</v>
      </c>
      <c r="R167" s="27">
        <v>0.45974619213845658</v>
      </c>
      <c r="S167" s="27">
        <v>1.4379120166767345</v>
      </c>
      <c r="T167" s="27">
        <v>8.0394377204314083E-2</v>
      </c>
      <c r="U167" s="27">
        <v>9.1949845204375817E-3</v>
      </c>
      <c r="V167" s="27">
        <v>0.41843589778964546</v>
      </c>
      <c r="W167" s="27">
        <v>0.58704162402566606</v>
      </c>
      <c r="X167" s="27">
        <v>1.8934451381764708E-3</v>
      </c>
      <c r="Y167" s="27">
        <v>1.1988310800584044E-3</v>
      </c>
      <c r="Z167" s="22"/>
      <c r="AA167" s="22"/>
      <c r="AE167" s="22"/>
      <c r="AK167" s="22"/>
    </row>
    <row r="168" spans="2:37">
      <c r="B168" s="18" t="s">
        <v>935</v>
      </c>
      <c r="C168" s="19" t="s">
        <v>685</v>
      </c>
      <c r="D168" s="22" t="s">
        <v>991</v>
      </c>
      <c r="F168" s="22">
        <v>9.2910000000000004</v>
      </c>
      <c r="G168" s="22">
        <v>55.136000000000003</v>
      </c>
      <c r="H168" s="22">
        <v>3.7739343767727327</v>
      </c>
      <c r="I168" s="22">
        <v>0.32</v>
      </c>
      <c r="J168" s="22">
        <v>6.7089999999999996</v>
      </c>
      <c r="K168" s="22">
        <v>22.906172291353435</v>
      </c>
      <c r="L168" s="22">
        <v>0.16800000000000001</v>
      </c>
      <c r="M168" s="22">
        <v>0</v>
      </c>
      <c r="N168" s="18">
        <f t="shared" si="21"/>
        <v>98.304106668126167</v>
      </c>
      <c r="O168" s="21">
        <f t="shared" si="22"/>
        <v>0.79923721570359352</v>
      </c>
      <c r="P168" s="21">
        <f t="shared" si="23"/>
        <v>0.34301508426080773</v>
      </c>
      <c r="R168" s="27">
        <v>0.37690892331627096</v>
      </c>
      <c r="S168" s="27">
        <v>1.5004754964963283</v>
      </c>
      <c r="T168" s="27">
        <v>9.7750700527530654E-2</v>
      </c>
      <c r="U168" s="27">
        <v>8.2830248491117323E-3</v>
      </c>
      <c r="V168" s="27">
        <v>0.34425842236420873</v>
      </c>
      <c r="W168" s="27">
        <v>0.65936631065906459</v>
      </c>
      <c r="X168" s="27">
        <v>4.8979377106076558E-3</v>
      </c>
      <c r="Y168" s="27">
        <v>0</v>
      </c>
      <c r="Z168" s="22"/>
      <c r="AA168" s="22"/>
      <c r="AE168" s="22"/>
      <c r="AK168" s="22"/>
    </row>
    <row r="169" spans="2:37">
      <c r="B169" s="18" t="s">
        <v>935</v>
      </c>
      <c r="C169" s="19" t="s">
        <v>685</v>
      </c>
      <c r="D169" s="22" t="s">
        <v>992</v>
      </c>
      <c r="F169" s="22">
        <v>11.568</v>
      </c>
      <c r="G169" s="22">
        <v>53.822000000000003</v>
      </c>
      <c r="H169" s="22">
        <v>2.3666151580127366</v>
      </c>
      <c r="I169" s="22">
        <v>0.33900000000000002</v>
      </c>
      <c r="J169" s="22">
        <v>7.4770000000000003</v>
      </c>
      <c r="K169" s="22">
        <v>21.908493620995316</v>
      </c>
      <c r="L169" s="22">
        <v>3.4000000000000002E-2</v>
      </c>
      <c r="M169" s="22">
        <v>7.1999999999999995E-2</v>
      </c>
      <c r="N169" s="18">
        <f t="shared" si="21"/>
        <v>97.587108779008062</v>
      </c>
      <c r="O169" s="21">
        <f t="shared" si="22"/>
        <v>0.75735207775734492</v>
      </c>
      <c r="P169" s="21">
        <f t="shared" si="23"/>
        <v>0.3782523133385407</v>
      </c>
      <c r="R169" s="27">
        <v>0.46506761216907933</v>
      </c>
      <c r="S169" s="27">
        <v>1.4515678482573984</v>
      </c>
      <c r="T169" s="27">
        <v>6.0748706144391207E-2</v>
      </c>
      <c r="U169" s="27">
        <v>8.6960602601885983E-3</v>
      </c>
      <c r="V169" s="27">
        <v>0.38022268065440801</v>
      </c>
      <c r="W169" s="27">
        <v>0.62498645421769983</v>
      </c>
      <c r="X169" s="27">
        <v>9.8235113090943587E-4</v>
      </c>
      <c r="Y169" s="27">
        <v>1.9756811461281885E-3</v>
      </c>
      <c r="Z169" s="22"/>
      <c r="AA169" s="22"/>
      <c r="AE169" s="22"/>
      <c r="AK169" s="22"/>
    </row>
    <row r="170" spans="2:37">
      <c r="B170" s="18" t="s">
        <v>935</v>
      </c>
      <c r="C170" s="19" t="s">
        <v>685</v>
      </c>
      <c r="D170" s="22" t="s">
        <v>993</v>
      </c>
      <c r="F170" s="22">
        <v>12.438000000000001</v>
      </c>
      <c r="G170" s="22">
        <v>53.688000000000002</v>
      </c>
      <c r="H170" s="22">
        <v>2.396748366358648</v>
      </c>
      <c r="I170" s="22">
        <v>0.378</v>
      </c>
      <c r="J170" s="22">
        <v>8.1769999999999996</v>
      </c>
      <c r="K170" s="22">
        <v>21.216379428315847</v>
      </c>
      <c r="L170" s="22">
        <v>0.15</v>
      </c>
      <c r="M170" s="22">
        <v>0</v>
      </c>
      <c r="N170" s="18">
        <f t="shared" si="21"/>
        <v>98.444127794674515</v>
      </c>
      <c r="O170" s="21">
        <f t="shared" si="22"/>
        <v>0.74330355937844828</v>
      </c>
      <c r="P170" s="21">
        <f t="shared" si="23"/>
        <v>0.40724207675344354</v>
      </c>
      <c r="R170" s="27">
        <v>0.49163642928079587</v>
      </c>
      <c r="S170" s="27">
        <v>1.4236080053142939</v>
      </c>
      <c r="T170" s="27">
        <v>6.0487762270440726E-2</v>
      </c>
      <c r="U170" s="27">
        <v>9.5334551908063114E-3</v>
      </c>
      <c r="V170" s="27">
        <v>0.40882770970274801</v>
      </c>
      <c r="W170" s="27">
        <v>0.59506587850882686</v>
      </c>
      <c r="X170" s="27">
        <v>4.2610318348603182E-3</v>
      </c>
      <c r="Y170" s="27">
        <v>0</v>
      </c>
      <c r="Z170" s="22"/>
      <c r="AA170" s="22"/>
      <c r="AE170" s="22"/>
      <c r="AK170" s="22"/>
    </row>
    <row r="171" spans="2:37">
      <c r="B171" s="18" t="s">
        <v>935</v>
      </c>
      <c r="C171" s="19" t="s">
        <v>685</v>
      </c>
      <c r="D171" s="22" t="s">
        <v>994</v>
      </c>
      <c r="F171" s="22">
        <v>6.21</v>
      </c>
      <c r="G171" s="22">
        <v>59.76</v>
      </c>
      <c r="H171" s="22">
        <v>3.058012527250392</v>
      </c>
      <c r="I171" s="22">
        <v>0.154</v>
      </c>
      <c r="J171" s="22">
        <v>6.1029999999999998</v>
      </c>
      <c r="K171" s="22">
        <v>23.120366654879291</v>
      </c>
      <c r="L171" s="22">
        <v>0.311</v>
      </c>
      <c r="M171" s="22">
        <v>6.3E-2</v>
      </c>
      <c r="N171" s="18">
        <f t="shared" si="21"/>
        <v>98.779379182129688</v>
      </c>
      <c r="O171" s="21">
        <f t="shared" si="22"/>
        <v>0.86587318569502703</v>
      </c>
      <c r="P171" s="21">
        <f t="shared" si="23"/>
        <v>0.31998002818306254</v>
      </c>
      <c r="R171" s="27">
        <v>0.25575710478789565</v>
      </c>
      <c r="S171" s="27">
        <v>1.6510734280417592</v>
      </c>
      <c r="T171" s="27">
        <v>8.0413125365655702E-2</v>
      </c>
      <c r="U171" s="27">
        <v>4.0468942337290844E-3</v>
      </c>
      <c r="V171" s="27">
        <v>0.31793057805593472</v>
      </c>
      <c r="W171" s="27">
        <v>0.67566449055267452</v>
      </c>
      <c r="X171" s="27">
        <v>9.2050576423337999E-3</v>
      </c>
      <c r="Y171" s="27">
        <v>1.7709373576088024E-3</v>
      </c>
      <c r="Z171" s="22"/>
      <c r="AA171" s="22"/>
      <c r="AE171" s="22"/>
      <c r="AK171" s="22"/>
    </row>
    <row r="172" spans="2:37">
      <c r="B172" s="18" t="s">
        <v>935</v>
      </c>
      <c r="C172" s="19" t="s">
        <v>685</v>
      </c>
      <c r="D172" s="22" t="s">
        <v>995</v>
      </c>
      <c r="F172" s="22">
        <v>7.0720000000000001</v>
      </c>
      <c r="G172" s="22">
        <v>57.56</v>
      </c>
      <c r="H172" s="22">
        <v>4.571942122726079</v>
      </c>
      <c r="I172" s="22">
        <v>0.32400000000000001</v>
      </c>
      <c r="J172" s="22">
        <v>6.2240000000000002</v>
      </c>
      <c r="K172" s="22">
        <v>23.579116134335596</v>
      </c>
      <c r="L172" s="22">
        <v>0.19900000000000001</v>
      </c>
      <c r="M172" s="22">
        <v>6.8000000000000005E-2</v>
      </c>
      <c r="N172" s="18">
        <f t="shared" si="21"/>
        <v>99.59805825706168</v>
      </c>
      <c r="O172" s="21">
        <f t="shared" si="22"/>
        <v>0.84520292030892807</v>
      </c>
      <c r="P172" s="21">
        <f t="shared" si="23"/>
        <v>0.3199767262345341</v>
      </c>
      <c r="R172" s="27">
        <v>0.28778534464095457</v>
      </c>
      <c r="S172" s="27">
        <v>1.5713281813718545</v>
      </c>
      <c r="T172" s="27">
        <v>0.11878968226055342</v>
      </c>
      <c r="U172" s="27">
        <v>8.4127204655810653E-3</v>
      </c>
      <c r="V172" s="27">
        <v>0.32036777776045067</v>
      </c>
      <c r="W172" s="27">
        <v>0.68085434714381476</v>
      </c>
      <c r="X172" s="27">
        <v>5.8198194933067882E-3</v>
      </c>
      <c r="Y172" s="27">
        <v>1.8886952048431964E-3</v>
      </c>
      <c r="Z172" s="22"/>
      <c r="AA172" s="22"/>
      <c r="AE172" s="22"/>
      <c r="AK172" s="22"/>
    </row>
    <row r="173" spans="2:37">
      <c r="B173" s="18" t="s">
        <v>935</v>
      </c>
      <c r="C173" s="19" t="s">
        <v>685</v>
      </c>
      <c r="D173" s="35" t="s">
        <v>996</v>
      </c>
      <c r="F173" s="22">
        <v>11.605</v>
      </c>
      <c r="G173" s="22">
        <v>55.716999999999999</v>
      </c>
      <c r="H173" s="22">
        <v>2.1361745500134375</v>
      </c>
      <c r="I173" s="22">
        <v>0.219</v>
      </c>
      <c r="J173" s="22">
        <v>7.8159999999999998</v>
      </c>
      <c r="K173" s="22">
        <v>21.747846617554455</v>
      </c>
      <c r="L173" s="22">
        <v>0.16300000000000001</v>
      </c>
      <c r="M173" s="22">
        <v>5.5E-2</v>
      </c>
      <c r="N173" s="18">
        <f t="shared" si="21"/>
        <v>99.459021167567897</v>
      </c>
      <c r="O173" s="21">
        <f t="shared" ref="O173:O190" si="24">S173/(S173+R173)</f>
        <v>0.76307747106723534</v>
      </c>
      <c r="P173" s="21">
        <f t="shared" ref="P173:P190" si="25">V173/(V173+W173)</f>
        <v>0.39048548402263356</v>
      </c>
      <c r="R173" s="27">
        <v>0.45790334920107961</v>
      </c>
      <c r="S173" s="27">
        <v>1.474810062494041</v>
      </c>
      <c r="T173" s="27">
        <v>5.3816690479941087E-2</v>
      </c>
      <c r="U173" s="27">
        <v>5.513632511489357E-3</v>
      </c>
      <c r="V173" s="27">
        <v>0.39009110624211768</v>
      </c>
      <c r="W173" s="27">
        <v>0.60889892591873729</v>
      </c>
      <c r="X173" s="27">
        <v>4.6221740630564521E-3</v>
      </c>
      <c r="Y173" s="27">
        <v>1.4812143399024031E-3</v>
      </c>
      <c r="Z173" s="22"/>
      <c r="AA173" s="22"/>
      <c r="AE173" s="22"/>
      <c r="AK173" s="22"/>
    </row>
    <row r="174" spans="2:37">
      <c r="B174" s="18" t="s">
        <v>935</v>
      </c>
      <c r="C174" s="19" t="s">
        <v>685</v>
      </c>
      <c r="D174" s="35" t="s">
        <v>997</v>
      </c>
      <c r="F174" s="22">
        <v>11.59</v>
      </c>
      <c r="G174" s="22">
        <v>56.127000000000002</v>
      </c>
      <c r="H174" s="22">
        <v>1.9114188533308185</v>
      </c>
      <c r="I174" s="22">
        <v>0.318</v>
      </c>
      <c r="J174" s="22">
        <v>7.7409999999999997</v>
      </c>
      <c r="K174" s="22">
        <v>22.209084268311823</v>
      </c>
      <c r="L174" s="22">
        <v>0.13300000000000001</v>
      </c>
      <c r="M174" s="22">
        <v>6.8000000000000005E-2</v>
      </c>
      <c r="N174" s="18">
        <f t="shared" si="21"/>
        <v>100.09750312164263</v>
      </c>
      <c r="O174" s="21">
        <f t="shared" si="24"/>
        <v>0.76463325718300057</v>
      </c>
      <c r="P174" s="21">
        <f t="shared" si="25"/>
        <v>0.3832205894929806</v>
      </c>
      <c r="R174" s="27">
        <v>0.45462663388478664</v>
      </c>
      <c r="S174" s="27">
        <v>1.4769403685029061</v>
      </c>
      <c r="T174" s="27">
        <v>4.7871703187889025E-2</v>
      </c>
      <c r="U174" s="27">
        <v>7.959093111030156E-3</v>
      </c>
      <c r="V174" s="27">
        <v>0.38407967835009693</v>
      </c>
      <c r="W174" s="27">
        <v>0.618162082350321</v>
      </c>
      <c r="X174" s="27">
        <v>3.7493250755663895E-3</v>
      </c>
      <c r="Y174" s="27">
        <v>1.8205679574165214E-3</v>
      </c>
      <c r="Z174" s="22"/>
      <c r="AA174" s="22"/>
      <c r="AE174" s="22"/>
      <c r="AK174" s="22"/>
    </row>
    <row r="175" spans="2:37">
      <c r="B175" s="18" t="s">
        <v>935</v>
      </c>
      <c r="C175" s="19" t="s">
        <v>685</v>
      </c>
      <c r="D175" s="35" t="s">
        <v>998</v>
      </c>
      <c r="F175" s="22">
        <v>11.256</v>
      </c>
      <c r="G175" s="22">
        <v>55.988</v>
      </c>
      <c r="H175" s="22">
        <v>2.3929340178430412</v>
      </c>
      <c r="I175" s="22">
        <v>0.30199999999999999</v>
      </c>
      <c r="J175" s="22">
        <v>7.5890000000000004</v>
      </c>
      <c r="K175" s="22">
        <v>22.395811621111633</v>
      </c>
      <c r="L175" s="22">
        <v>0.113</v>
      </c>
      <c r="M175" s="22">
        <v>3.4000000000000002E-2</v>
      </c>
      <c r="N175" s="18">
        <f t="shared" si="21"/>
        <v>100.07074563895469</v>
      </c>
      <c r="O175" s="21">
        <f t="shared" si="24"/>
        <v>0.76941539434365136</v>
      </c>
      <c r="P175" s="21">
        <f t="shared" si="25"/>
        <v>0.37657663669764729</v>
      </c>
      <c r="R175" s="27">
        <v>0.44297399589216191</v>
      </c>
      <c r="S175" s="27">
        <v>1.478116940041122</v>
      </c>
      <c r="T175" s="27">
        <v>6.0127956812627836E-2</v>
      </c>
      <c r="U175" s="27">
        <v>7.5834375979237298E-3</v>
      </c>
      <c r="V175" s="27">
        <v>0.37777352943511083</v>
      </c>
      <c r="W175" s="27">
        <v>0.62540482158517441</v>
      </c>
      <c r="X175" s="27">
        <v>3.1959693669579288E-3</v>
      </c>
      <c r="Y175" s="27">
        <v>9.1327087557547919E-4</v>
      </c>
      <c r="Z175" s="22"/>
      <c r="AA175" s="22"/>
      <c r="AE175" s="22"/>
      <c r="AK175" s="22"/>
    </row>
    <row r="176" spans="2:37">
      <c r="B176" s="18" t="s">
        <v>935</v>
      </c>
      <c r="C176" s="19" t="s">
        <v>685</v>
      </c>
      <c r="D176" s="35" t="s">
        <v>999</v>
      </c>
      <c r="F176" s="22">
        <v>12.199</v>
      </c>
      <c r="G176" s="22">
        <v>55.98</v>
      </c>
      <c r="H176" s="22">
        <v>1.6657945489288373</v>
      </c>
      <c r="I176" s="22">
        <v>0.23599999999999999</v>
      </c>
      <c r="J176" s="22">
        <v>8.0370000000000008</v>
      </c>
      <c r="K176" s="22">
        <v>21.867099722088359</v>
      </c>
      <c r="L176" s="22">
        <v>4.5999999999999999E-2</v>
      </c>
      <c r="M176" s="22">
        <v>0</v>
      </c>
      <c r="N176" s="18">
        <f t="shared" si="21"/>
        <v>100.03089427101722</v>
      </c>
      <c r="O176" s="21">
        <f t="shared" si="24"/>
        <v>0.75480721455705901</v>
      </c>
      <c r="P176" s="21">
        <f t="shared" si="25"/>
        <v>0.39583318538419243</v>
      </c>
      <c r="R176" s="27">
        <v>0.47637380963920739</v>
      </c>
      <c r="S176" s="27">
        <v>1.4664802950549327</v>
      </c>
      <c r="T176" s="27">
        <v>4.1533320816879993E-2</v>
      </c>
      <c r="U176" s="27">
        <v>5.8803161307852394E-3</v>
      </c>
      <c r="V176" s="27">
        <v>0.39698165364694105</v>
      </c>
      <c r="W176" s="27">
        <v>0.60591974094339363</v>
      </c>
      <c r="X176" s="27">
        <v>1.290956158005106E-3</v>
      </c>
      <c r="Y176" s="27">
        <v>0</v>
      </c>
      <c r="Z176" s="22"/>
      <c r="AA176" s="22"/>
      <c r="AE176" s="22"/>
      <c r="AK176" s="22"/>
    </row>
    <row r="177" spans="2:37">
      <c r="B177" s="18" t="s">
        <v>935</v>
      </c>
      <c r="C177" s="19" t="s">
        <v>685</v>
      </c>
      <c r="D177" s="35" t="s">
        <v>1000</v>
      </c>
      <c r="F177" s="22">
        <v>12.287000000000001</v>
      </c>
      <c r="G177" s="22">
        <v>56.322000000000003</v>
      </c>
      <c r="H177" s="22">
        <v>1.8754635348055315</v>
      </c>
      <c r="I177" s="22">
        <v>0.255</v>
      </c>
      <c r="J177" s="22">
        <v>8.1549999999999994</v>
      </c>
      <c r="K177" s="22">
        <v>21.734437259840465</v>
      </c>
      <c r="L177" s="22">
        <v>0.254</v>
      </c>
      <c r="M177" s="22">
        <v>5.3999999999999999E-2</v>
      </c>
      <c r="N177" s="18">
        <f t="shared" si="21"/>
        <v>100.93690079464601</v>
      </c>
      <c r="O177" s="21">
        <f t="shared" si="24"/>
        <v>0.75460411886005252</v>
      </c>
      <c r="P177" s="21">
        <f t="shared" si="25"/>
        <v>0.40078463184807822</v>
      </c>
      <c r="R177" s="27">
        <v>0.47560895601563241</v>
      </c>
      <c r="S177" s="27">
        <v>1.4625203793516393</v>
      </c>
      <c r="T177" s="27">
        <v>4.6351561051586998E-2</v>
      </c>
      <c r="U177" s="27">
        <v>6.2980974003340332E-3</v>
      </c>
      <c r="V177" s="27">
        <v>0.39928312331070265</v>
      </c>
      <c r="W177" s="27">
        <v>0.59697045425176054</v>
      </c>
      <c r="X177" s="27">
        <v>7.0659067058534645E-3</v>
      </c>
      <c r="Y177" s="27">
        <v>1.4266730870439923E-3</v>
      </c>
      <c r="Z177" s="22"/>
      <c r="AA177" s="22"/>
      <c r="AE177" s="22"/>
      <c r="AK177" s="22"/>
    </row>
    <row r="178" spans="2:37">
      <c r="B178" s="18" t="s">
        <v>935</v>
      </c>
      <c r="C178" s="19" t="s">
        <v>685</v>
      </c>
      <c r="D178" s="35" t="s">
        <v>1001</v>
      </c>
      <c r="F178" s="22">
        <v>12.089</v>
      </c>
      <c r="G178" s="22">
        <v>55.341999999999999</v>
      </c>
      <c r="H178" s="22">
        <v>2.5025780146176699</v>
      </c>
      <c r="I178" s="22">
        <v>0.26700000000000002</v>
      </c>
      <c r="J178" s="22">
        <v>7.7480000000000002</v>
      </c>
      <c r="K178" s="22">
        <v>22.317152745476275</v>
      </c>
      <c r="L178" s="22">
        <v>9.2999999999999999E-2</v>
      </c>
      <c r="M178" s="22">
        <v>5.6000000000000001E-2</v>
      </c>
      <c r="N178" s="18">
        <f t="shared" si="21"/>
        <v>100.41473076009395</v>
      </c>
      <c r="O178" s="21">
        <f t="shared" si="24"/>
        <v>0.7543619634097728</v>
      </c>
      <c r="P178" s="21">
        <f t="shared" si="25"/>
        <v>0.38228732043910818</v>
      </c>
      <c r="R178" s="27">
        <v>0.47196744011219421</v>
      </c>
      <c r="S178" s="27">
        <v>1.4494265209522692</v>
      </c>
      <c r="T178" s="27">
        <v>6.2382225028784433E-2</v>
      </c>
      <c r="U178" s="27">
        <v>6.651168480043994E-3</v>
      </c>
      <c r="V178" s="27">
        <v>0.38261685366756643</v>
      </c>
      <c r="W178" s="27">
        <v>0.61824515040852934</v>
      </c>
      <c r="X178" s="27">
        <v>2.6093637591392909E-3</v>
      </c>
      <c r="Y178" s="27">
        <v>1.4922315957767002E-3</v>
      </c>
      <c r="Z178" s="22"/>
      <c r="AA178" s="22"/>
      <c r="AE178" s="22"/>
      <c r="AK178" s="22"/>
    </row>
    <row r="179" spans="2:37">
      <c r="B179" s="18" t="s">
        <v>935</v>
      </c>
      <c r="C179" s="19" t="s">
        <v>685</v>
      </c>
      <c r="D179" s="35" t="s">
        <v>1002</v>
      </c>
      <c r="F179" s="22">
        <v>11.846</v>
      </c>
      <c r="G179" s="22">
        <v>55.423999999999999</v>
      </c>
      <c r="H179" s="22">
        <v>2.5008869573393464</v>
      </c>
      <c r="I179" s="22">
        <v>0.26200000000000001</v>
      </c>
      <c r="J179" s="22">
        <v>7.6879999999999997</v>
      </c>
      <c r="K179" s="22">
        <v>22.210674377436273</v>
      </c>
      <c r="L179" s="22">
        <v>0.19</v>
      </c>
      <c r="M179" s="22">
        <v>3.6999999999999998E-2</v>
      </c>
      <c r="N179" s="18">
        <f t="shared" si="21"/>
        <v>100.15856133477563</v>
      </c>
      <c r="O179" s="21">
        <f t="shared" si="24"/>
        <v>0.75837655657437097</v>
      </c>
      <c r="P179" s="21">
        <f t="shared" si="25"/>
        <v>0.38158114313479957</v>
      </c>
      <c r="R179" s="27">
        <v>0.46426410550886249</v>
      </c>
      <c r="S179" s="27">
        <v>1.4571724029968263</v>
      </c>
      <c r="T179" s="27">
        <v>6.2580498133767648E-2</v>
      </c>
      <c r="U179" s="27">
        <v>6.5517859005428869E-3</v>
      </c>
      <c r="V179" s="27">
        <v>0.38111810184737982</v>
      </c>
      <c r="W179" s="27">
        <v>0.61766841762364089</v>
      </c>
      <c r="X179" s="27">
        <v>5.3515180769400997E-3</v>
      </c>
      <c r="Y179" s="27">
        <v>9.8974119410310483E-4</v>
      </c>
      <c r="Z179" s="22"/>
      <c r="AA179" s="22"/>
      <c r="AE179" s="22"/>
      <c r="AK179" s="22"/>
    </row>
    <row r="180" spans="2:37">
      <c r="B180" s="18" t="s">
        <v>935</v>
      </c>
      <c r="C180" s="19" t="s">
        <v>685</v>
      </c>
      <c r="D180" s="35" t="s">
        <v>1003</v>
      </c>
      <c r="F180" s="22">
        <v>11.821</v>
      </c>
      <c r="G180" s="22">
        <v>55.155999999999999</v>
      </c>
      <c r="H180" s="22">
        <v>2.782496305050898</v>
      </c>
      <c r="I180" s="22">
        <v>0.312</v>
      </c>
      <c r="J180" s="22">
        <v>7.6040000000000001</v>
      </c>
      <c r="K180" s="22">
        <v>22.371279185442887</v>
      </c>
      <c r="L180" s="22">
        <v>0.27700000000000002</v>
      </c>
      <c r="M180" s="22">
        <v>6.7000000000000004E-2</v>
      </c>
      <c r="N180" s="18">
        <f t="shared" si="21"/>
        <v>100.39077549049378</v>
      </c>
      <c r="O180" s="21">
        <f t="shared" si="24"/>
        <v>0.75787512273149016</v>
      </c>
      <c r="P180" s="21">
        <f t="shared" si="25"/>
        <v>0.37729778337936576</v>
      </c>
      <c r="R180" s="27">
        <v>0.4628766224026164</v>
      </c>
      <c r="S180" s="27">
        <v>1.4488502006503443</v>
      </c>
      <c r="T180" s="27">
        <v>6.9566027022476717E-2</v>
      </c>
      <c r="U180" s="27">
        <v>7.7952608153859524E-3</v>
      </c>
      <c r="V180" s="27">
        <v>0.37662223911098036</v>
      </c>
      <c r="W180" s="27">
        <v>0.621587280535982</v>
      </c>
      <c r="X180" s="27">
        <v>7.7950842880967486E-3</v>
      </c>
      <c r="Y180" s="27">
        <v>1.7906568803269501E-3</v>
      </c>
      <c r="Z180" s="22"/>
      <c r="AA180" s="22"/>
      <c r="AE180" s="22"/>
      <c r="AK180" s="22"/>
    </row>
    <row r="181" spans="2:37">
      <c r="B181" s="18" t="s">
        <v>935</v>
      </c>
      <c r="C181" s="19" t="s">
        <v>685</v>
      </c>
      <c r="D181" s="35" t="s">
        <v>1004</v>
      </c>
      <c r="F181" s="22">
        <v>11.226000000000001</v>
      </c>
      <c r="G181" s="22">
        <v>54.814999999999998</v>
      </c>
      <c r="H181" s="22">
        <v>3.9409683292429531</v>
      </c>
      <c r="I181" s="22">
        <v>0.33</v>
      </c>
      <c r="J181" s="22">
        <v>7.5359999999999996</v>
      </c>
      <c r="K181" s="22">
        <v>22.464873301637521</v>
      </c>
      <c r="L181" s="22">
        <v>0.28100000000000003</v>
      </c>
      <c r="M181" s="22">
        <v>5.0999999999999997E-2</v>
      </c>
      <c r="N181" s="18">
        <f t="shared" si="21"/>
        <v>100.64484163088048</v>
      </c>
      <c r="O181" s="21">
        <f t="shared" si="24"/>
        <v>0.76611602195647788</v>
      </c>
      <c r="P181" s="21">
        <f t="shared" si="25"/>
        <v>0.37421145464499672</v>
      </c>
      <c r="Q181" s="36"/>
      <c r="R181" s="27">
        <v>0.43999327327289806</v>
      </c>
      <c r="S181" s="27">
        <v>1.4412526203257745</v>
      </c>
      <c r="T181" s="27">
        <v>9.862238903353937E-2</v>
      </c>
      <c r="U181" s="27">
        <v>8.2527742509634003E-3</v>
      </c>
      <c r="V181" s="27">
        <v>0.37360674797045851</v>
      </c>
      <c r="W181" s="27">
        <v>0.62477730289962541</v>
      </c>
      <c r="X181" s="27">
        <v>7.9151169379185343E-3</v>
      </c>
      <c r="Y181" s="27">
        <v>1.3643246262130737E-3</v>
      </c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</row>
    <row r="182" spans="2:37">
      <c r="B182" s="18" t="s">
        <v>935</v>
      </c>
      <c r="C182" s="19" t="s">
        <v>685</v>
      </c>
      <c r="D182" s="35" t="s">
        <v>1005</v>
      </c>
      <c r="F182" s="22">
        <v>11.182</v>
      </c>
      <c r="G182" s="22">
        <v>55.88</v>
      </c>
      <c r="H182" s="22">
        <v>2.4843830597965963</v>
      </c>
      <c r="I182" s="22">
        <v>0.26</v>
      </c>
      <c r="J182" s="22">
        <v>7.4249999999999998</v>
      </c>
      <c r="K182" s="22">
        <v>22.425524766176803</v>
      </c>
      <c r="L182" s="22">
        <v>0.15</v>
      </c>
      <c r="M182" s="22">
        <v>4.5999999999999999E-2</v>
      </c>
      <c r="N182" s="18">
        <f t="shared" si="21"/>
        <v>99.852907825973418</v>
      </c>
      <c r="O182" s="21">
        <f t="shared" si="24"/>
        <v>0.7702420194621209</v>
      </c>
      <c r="P182" s="21">
        <f t="shared" si="25"/>
        <v>0.37115214720384532</v>
      </c>
      <c r="Q182" s="35"/>
      <c r="R182" s="27">
        <v>0.44144591919908449</v>
      </c>
      <c r="S182" s="27">
        <v>1.4799059231422762</v>
      </c>
      <c r="T182" s="27">
        <v>6.2622175750275844E-2</v>
      </c>
      <c r="U182" s="27">
        <v>6.5493227514465836E-3</v>
      </c>
      <c r="V182" s="27">
        <v>0.37077231573023572</v>
      </c>
      <c r="W182" s="27">
        <v>0.62820429944908862</v>
      </c>
      <c r="X182" s="27">
        <v>4.255781223899904E-3</v>
      </c>
      <c r="Y182" s="27">
        <v>1.2394881907086754E-3</v>
      </c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</row>
    <row r="183" spans="2:37">
      <c r="B183" s="18" t="s">
        <v>935</v>
      </c>
      <c r="C183" s="19" t="s">
        <v>685</v>
      </c>
      <c r="D183" s="35" t="s">
        <v>1006</v>
      </c>
      <c r="F183" s="22">
        <v>10.961</v>
      </c>
      <c r="G183" s="22">
        <v>56.12</v>
      </c>
      <c r="H183" s="22">
        <v>2.8555863407061612</v>
      </c>
      <c r="I183" s="22">
        <v>0.24</v>
      </c>
      <c r="J183" s="22">
        <v>7.49</v>
      </c>
      <c r="K183" s="22">
        <v>22.35851196653423</v>
      </c>
      <c r="L183" s="22">
        <v>0.20899999999999999</v>
      </c>
      <c r="M183" s="22">
        <v>1E-3</v>
      </c>
      <c r="N183" s="18">
        <f t="shared" si="21"/>
        <v>100.23509830724041</v>
      </c>
      <c r="O183" s="21">
        <f t="shared" si="24"/>
        <v>0.77450494680651083</v>
      </c>
      <c r="P183" s="21">
        <f t="shared" si="25"/>
        <v>0.37388906387703763</v>
      </c>
      <c r="R183" s="27">
        <v>0.43143692074819956</v>
      </c>
      <c r="S183" s="27">
        <v>1.4818508194400482</v>
      </c>
      <c r="T183" s="27">
        <v>7.1765216717531999E-2</v>
      </c>
      <c r="U183" s="27">
        <v>6.0275857588731659E-3</v>
      </c>
      <c r="V183" s="27">
        <v>0.37290806018724632</v>
      </c>
      <c r="W183" s="27">
        <v>0.62446815702644054</v>
      </c>
      <c r="X183" s="27">
        <v>5.9121226148859517E-3</v>
      </c>
      <c r="Y183" s="27">
        <v>2.6865422382916838E-5</v>
      </c>
      <c r="Z183" s="35"/>
      <c r="AA183" s="35"/>
      <c r="AE183" s="35"/>
      <c r="AK183" s="35"/>
    </row>
    <row r="184" spans="2:37">
      <c r="B184" s="18" t="s">
        <v>935</v>
      </c>
      <c r="C184" s="19" t="s">
        <v>685</v>
      </c>
      <c r="D184" s="35" t="s">
        <v>1007</v>
      </c>
      <c r="F184" s="22">
        <v>6.4059999999999997</v>
      </c>
      <c r="G184" s="22">
        <v>62.877000000000002</v>
      </c>
      <c r="H184" s="22">
        <v>1.063508256660292</v>
      </c>
      <c r="I184" s="22">
        <v>0.24099999999999999</v>
      </c>
      <c r="J184" s="22">
        <v>6.3970000000000002</v>
      </c>
      <c r="K184" s="22">
        <v>23.6110435599069</v>
      </c>
      <c r="L184" s="22">
        <v>0.122</v>
      </c>
      <c r="M184" s="22">
        <v>8.5000000000000006E-2</v>
      </c>
      <c r="N184" s="18">
        <f t="shared" si="21"/>
        <v>100.8025518165672</v>
      </c>
      <c r="O184" s="21">
        <f t="shared" si="24"/>
        <v>0.86815261851191183</v>
      </c>
      <c r="P184" s="21">
        <f t="shared" si="25"/>
        <v>0.32567427136314908</v>
      </c>
      <c r="R184" s="27">
        <v>0.25774296391665413</v>
      </c>
      <c r="S184" s="27">
        <v>1.6971154565362392</v>
      </c>
      <c r="T184" s="27">
        <v>2.7320731605503745E-2</v>
      </c>
      <c r="U184" s="27">
        <v>6.1870261718731711E-3</v>
      </c>
      <c r="V184" s="27">
        <v>0.32555851412534442</v>
      </c>
      <c r="W184" s="27">
        <v>0.6740860471802812</v>
      </c>
      <c r="X184" s="27">
        <v>3.5276844545523811E-3</v>
      </c>
      <c r="Y184" s="27">
        <v>2.3342391719807774E-3</v>
      </c>
      <c r="Z184" s="35"/>
      <c r="AA184" s="35"/>
      <c r="AE184" s="35"/>
      <c r="AK184" s="35"/>
    </row>
    <row r="185" spans="2:37">
      <c r="B185" s="18" t="s">
        <v>935</v>
      </c>
      <c r="C185" s="19" t="s">
        <v>685</v>
      </c>
      <c r="D185" s="35" t="s">
        <v>1008</v>
      </c>
      <c r="F185" s="22">
        <v>11.154999999999999</v>
      </c>
      <c r="G185" s="22">
        <v>55.722999999999999</v>
      </c>
      <c r="H185" s="22">
        <v>3.0323338088219867</v>
      </c>
      <c r="I185" s="22">
        <v>0.248</v>
      </c>
      <c r="J185" s="22">
        <v>7.4349999999999996</v>
      </c>
      <c r="K185" s="22">
        <v>22.524472648480668</v>
      </c>
      <c r="L185" s="22">
        <v>0.23</v>
      </c>
      <c r="M185" s="22">
        <v>0</v>
      </c>
      <c r="N185" s="18">
        <f t="shared" si="21"/>
        <v>100.34780645730267</v>
      </c>
      <c r="O185" s="21">
        <f t="shared" si="24"/>
        <v>0.77017192655025124</v>
      </c>
      <c r="P185" s="21">
        <f t="shared" si="25"/>
        <v>0.37043900316296002</v>
      </c>
      <c r="R185" s="27">
        <v>0.43845905966997212</v>
      </c>
      <c r="S185" s="27">
        <v>1.4693107488161954</v>
      </c>
      <c r="T185" s="27">
        <v>7.6100595721375619E-2</v>
      </c>
      <c r="U185" s="27">
        <v>6.2197965747062189E-3</v>
      </c>
      <c r="V185" s="27">
        <v>0.36965217785964588</v>
      </c>
      <c r="W185" s="27">
        <v>0.62822378742317819</v>
      </c>
      <c r="X185" s="27">
        <v>6.4970667111994328E-3</v>
      </c>
      <c r="Y185" s="27">
        <v>0</v>
      </c>
      <c r="Z185" s="35"/>
      <c r="AA185" s="35"/>
      <c r="AE185" s="35"/>
      <c r="AK185" s="35"/>
    </row>
    <row r="186" spans="2:37">
      <c r="B186" s="18" t="s">
        <v>935</v>
      </c>
      <c r="C186" s="19" t="s">
        <v>685</v>
      </c>
      <c r="D186" s="35" t="s">
        <v>1009</v>
      </c>
      <c r="F186" s="22">
        <v>11.129</v>
      </c>
      <c r="G186" s="22">
        <v>55.392000000000003</v>
      </c>
      <c r="H186" s="22">
        <v>3.1407094790287737</v>
      </c>
      <c r="I186" s="22">
        <v>0.29699999999999999</v>
      </c>
      <c r="J186" s="22">
        <v>7.4459999999999997</v>
      </c>
      <c r="K186" s="22">
        <v>22.502955027057133</v>
      </c>
      <c r="L186" s="22">
        <v>0.17699999999999999</v>
      </c>
      <c r="M186" s="22">
        <v>0</v>
      </c>
      <c r="N186" s="18">
        <f t="shared" si="21"/>
        <v>100.0846645060859</v>
      </c>
      <c r="O186" s="21">
        <f t="shared" si="24"/>
        <v>0.76952977237359677</v>
      </c>
      <c r="P186" s="21">
        <f t="shared" si="25"/>
        <v>0.37100686012074374</v>
      </c>
      <c r="R186" s="27">
        <v>0.43858045626246089</v>
      </c>
      <c r="S186" s="27">
        <v>1.4644005091289056</v>
      </c>
      <c r="T186" s="27">
        <v>7.9026449931395071E-2</v>
      </c>
      <c r="U186" s="27">
        <v>7.4681771034914171E-3</v>
      </c>
      <c r="V186" s="27">
        <v>0.37116668438372979</v>
      </c>
      <c r="W186" s="27">
        <v>0.62926410081235529</v>
      </c>
      <c r="X186" s="27">
        <v>5.0129851203036752E-3</v>
      </c>
      <c r="Y186" s="27">
        <v>0</v>
      </c>
      <c r="Z186" s="35"/>
      <c r="AA186" s="35"/>
      <c r="AE186" s="35"/>
      <c r="AK186" s="35"/>
    </row>
    <row r="187" spans="2:37">
      <c r="B187" s="18" t="s">
        <v>935</v>
      </c>
      <c r="C187" s="19" t="s">
        <v>685</v>
      </c>
      <c r="D187" s="35" t="s">
        <v>1010</v>
      </c>
      <c r="F187" s="22">
        <v>10.348000000000001</v>
      </c>
      <c r="G187" s="22">
        <v>55.26</v>
      </c>
      <c r="H187" s="22">
        <v>4.0365403824431985</v>
      </c>
      <c r="I187" s="22">
        <v>0.42099999999999999</v>
      </c>
      <c r="J187" s="22">
        <v>7.0039999999999996</v>
      </c>
      <c r="K187" s="22">
        <v>23.25287651578266</v>
      </c>
      <c r="L187" s="22">
        <v>0.14699999999999999</v>
      </c>
      <c r="M187" s="22">
        <v>0.124</v>
      </c>
      <c r="N187" s="18">
        <f t="shared" si="21"/>
        <v>100.59341689822587</v>
      </c>
      <c r="O187" s="21">
        <f t="shared" si="24"/>
        <v>0.78177377314490692</v>
      </c>
      <c r="P187" s="21">
        <f t="shared" si="25"/>
        <v>0.34935454835780944</v>
      </c>
      <c r="R187" s="27">
        <v>0.40897987097517347</v>
      </c>
      <c r="S187" s="27">
        <v>1.4651297485195767</v>
      </c>
      <c r="T187" s="27">
        <v>0.10186063753127783</v>
      </c>
      <c r="U187" s="27">
        <v>1.0616775547133483E-2</v>
      </c>
      <c r="V187" s="27">
        <v>0.3501422142520067</v>
      </c>
      <c r="W187" s="27">
        <v>0.65211241760522776</v>
      </c>
      <c r="X187" s="27">
        <v>4.1753497945279591E-3</v>
      </c>
      <c r="Y187" s="27">
        <v>3.3449816667463685E-3</v>
      </c>
      <c r="Z187" s="35"/>
      <c r="AA187" s="35"/>
      <c r="AE187" s="35"/>
      <c r="AK187" s="35"/>
    </row>
    <row r="188" spans="2:37">
      <c r="B188" s="18" t="s">
        <v>935</v>
      </c>
      <c r="C188" s="19" t="s">
        <v>685</v>
      </c>
      <c r="D188" s="35" t="s">
        <v>1011</v>
      </c>
      <c r="F188" s="22">
        <v>11.138999999999999</v>
      </c>
      <c r="G188" s="22">
        <v>56.107999999999997</v>
      </c>
      <c r="H188" s="22">
        <v>2.6907792567607274</v>
      </c>
      <c r="I188" s="22">
        <v>0.35299999999999998</v>
      </c>
      <c r="J188" s="22">
        <v>7.4379999999999997</v>
      </c>
      <c r="K188" s="22">
        <v>22.949807195430527</v>
      </c>
      <c r="L188" s="22">
        <v>1.6E-2</v>
      </c>
      <c r="M188" s="22">
        <v>1.9E-2</v>
      </c>
      <c r="N188" s="18">
        <f t="shared" si="21"/>
        <v>100.71358645219127</v>
      </c>
      <c r="O188" s="21">
        <f t="shared" si="24"/>
        <v>0.77164145204450874</v>
      </c>
      <c r="P188" s="21">
        <f t="shared" si="25"/>
        <v>0.36618053602265616</v>
      </c>
      <c r="R188" s="27">
        <v>0.43670020458897374</v>
      </c>
      <c r="S188" s="27">
        <v>1.4756442576559423</v>
      </c>
      <c r="T188" s="27">
        <v>6.7354534247099807E-2</v>
      </c>
      <c r="U188" s="27">
        <v>8.8303297835074009E-3</v>
      </c>
      <c r="V188" s="27">
        <v>0.36884694297175785</v>
      </c>
      <c r="W188" s="27">
        <v>0.63843473010148477</v>
      </c>
      <c r="X188" s="27">
        <v>4.508034080698585E-4</v>
      </c>
      <c r="Y188" s="27">
        <v>5.0841380621080687E-4</v>
      </c>
      <c r="Z188" s="35"/>
      <c r="AA188" s="35"/>
      <c r="AE188" s="35"/>
      <c r="AK188" s="35"/>
    </row>
    <row r="189" spans="2:37">
      <c r="B189" s="18" t="s">
        <v>935</v>
      </c>
      <c r="C189" s="19" t="s">
        <v>685</v>
      </c>
      <c r="D189" s="35" t="s">
        <v>1012</v>
      </c>
      <c r="F189" s="22">
        <v>10.952</v>
      </c>
      <c r="G189" s="22">
        <v>55.933999999999997</v>
      </c>
      <c r="H189" s="22">
        <v>3.1760414008827871</v>
      </c>
      <c r="I189" s="22">
        <v>0.36099999999999999</v>
      </c>
      <c r="J189" s="22">
        <v>7.468</v>
      </c>
      <c r="K189" s="22">
        <v>22.668162974717799</v>
      </c>
      <c r="L189" s="22">
        <v>0.24199999999999999</v>
      </c>
      <c r="M189" s="22">
        <v>4.2999999999999997E-2</v>
      </c>
      <c r="N189" s="18">
        <f t="shared" si="21"/>
        <v>100.8442043756006</v>
      </c>
      <c r="O189" s="21">
        <f t="shared" si="24"/>
        <v>0.77406830929769876</v>
      </c>
      <c r="P189" s="21">
        <f t="shared" si="25"/>
        <v>0.369988921818099</v>
      </c>
      <c r="R189" s="27">
        <v>0.42899147098955076</v>
      </c>
      <c r="S189" s="27">
        <v>1.469774787325274</v>
      </c>
      <c r="T189" s="27">
        <v>7.9431534500747247E-2</v>
      </c>
      <c r="U189" s="27">
        <v>9.0225116421258598E-3</v>
      </c>
      <c r="V189" s="27">
        <v>0.37000905708919396</v>
      </c>
      <c r="W189" s="27">
        <v>0.63004536419184343</v>
      </c>
      <c r="X189" s="27">
        <v>6.8124072935078364E-3</v>
      </c>
      <c r="Y189" s="27">
        <v>1.1496091754430425E-3</v>
      </c>
      <c r="Z189" s="35"/>
      <c r="AA189" s="35"/>
      <c r="AE189" s="35"/>
      <c r="AK189" s="35"/>
    </row>
    <row r="190" spans="2:37">
      <c r="B190" s="18" t="s">
        <v>935</v>
      </c>
      <c r="C190" s="19" t="s">
        <v>685</v>
      </c>
      <c r="D190" s="35" t="s">
        <v>1013</v>
      </c>
      <c r="F190" s="22">
        <v>8.5</v>
      </c>
      <c r="G190" s="22">
        <v>57.116999999999997</v>
      </c>
      <c r="H190" s="22">
        <v>4.550233196359585</v>
      </c>
      <c r="I190" s="22">
        <v>0.44900000000000001</v>
      </c>
      <c r="J190" s="22">
        <v>6.8810000000000002</v>
      </c>
      <c r="K190" s="22">
        <v>23.472650065326551</v>
      </c>
      <c r="L190" s="22">
        <v>0.14699999999999999</v>
      </c>
      <c r="M190" s="22">
        <v>3.9E-2</v>
      </c>
      <c r="N190" s="18">
        <f t="shared" si="21"/>
        <v>101.15588326168613</v>
      </c>
      <c r="O190" s="21">
        <f t="shared" si="24"/>
        <v>0.81843982298135809</v>
      </c>
      <c r="P190" s="21">
        <f t="shared" si="25"/>
        <v>0.34321445528193034</v>
      </c>
      <c r="R190" s="27">
        <v>0.33723249829506979</v>
      </c>
      <c r="S190" s="27">
        <v>1.5201819624786943</v>
      </c>
      <c r="T190" s="27">
        <v>0.1152645405739019</v>
      </c>
      <c r="U190" s="27">
        <v>1.1366371898326122E-2</v>
      </c>
      <c r="V190" s="27">
        <v>0.34531454758913216</v>
      </c>
      <c r="W190" s="27">
        <v>0.66080434476776662</v>
      </c>
      <c r="X190" s="27">
        <v>4.1913878052324003E-3</v>
      </c>
      <c r="Y190" s="27">
        <v>1.0560917361959782E-3</v>
      </c>
      <c r="Z190" s="35"/>
      <c r="AA190" s="35"/>
      <c r="AE190" s="35"/>
      <c r="AK190" s="35"/>
    </row>
    <row r="191" spans="2:37">
      <c r="B191" s="18" t="s">
        <v>935</v>
      </c>
      <c r="C191" s="19" t="s">
        <v>685</v>
      </c>
      <c r="D191" s="22" t="s">
        <v>1014</v>
      </c>
      <c r="F191" s="22">
        <v>11.074999999999999</v>
      </c>
      <c r="G191" s="22">
        <v>56.234999999999999</v>
      </c>
      <c r="H191" s="22">
        <v>1.2415456566214713</v>
      </c>
      <c r="I191" s="22">
        <v>0.29499999999999998</v>
      </c>
      <c r="J191" s="22">
        <v>8.3529999999999998</v>
      </c>
      <c r="K191" s="22">
        <v>20.375843546974881</v>
      </c>
      <c r="L191" s="22">
        <v>0.223</v>
      </c>
      <c r="M191" s="22">
        <v>4.7E-2</v>
      </c>
      <c r="N191" s="18">
        <f t="shared" si="21"/>
        <v>97.845389203596341</v>
      </c>
      <c r="O191" s="21">
        <f t="shared" ref="O191:O210" si="26">S191/(S191+R191)</f>
        <v>0.77305212471561768</v>
      </c>
      <c r="P191" s="21">
        <f t="shared" ref="P191:P210" si="27">V191/(V191+W191)</f>
        <v>0.42222176311497267</v>
      </c>
      <c r="R191" s="27">
        <v>0.44238504314627192</v>
      </c>
      <c r="S191" s="27">
        <v>1.5068953481855747</v>
      </c>
      <c r="T191" s="27">
        <v>3.1664378639954194E-2</v>
      </c>
      <c r="U191" s="27">
        <v>7.5187170740255533E-3</v>
      </c>
      <c r="V191" s="27">
        <v>0.42203843568767441</v>
      </c>
      <c r="W191" s="27">
        <v>0.5775273673018595</v>
      </c>
      <c r="X191" s="27">
        <v>6.4016448974694518E-3</v>
      </c>
      <c r="Y191" s="27">
        <v>1.2813893242288861E-3</v>
      </c>
      <c r="Z191" s="35"/>
      <c r="AA191" s="35"/>
      <c r="AE191" s="35"/>
      <c r="AK191" s="35"/>
    </row>
    <row r="192" spans="2:37">
      <c r="B192" s="18" t="s">
        <v>935</v>
      </c>
      <c r="C192" s="19" t="s">
        <v>685</v>
      </c>
      <c r="D192" s="22" t="s">
        <v>1015</v>
      </c>
      <c r="F192" s="22">
        <v>10.988</v>
      </c>
      <c r="G192" s="22">
        <v>56.802</v>
      </c>
      <c r="H192" s="22">
        <v>1.1412805695001167</v>
      </c>
      <c r="I192" s="22">
        <v>0.27500000000000002</v>
      </c>
      <c r="J192" s="22">
        <v>8.5670000000000002</v>
      </c>
      <c r="K192" s="22">
        <v>20.128063176428988</v>
      </c>
      <c r="L192" s="22">
        <v>0.221</v>
      </c>
      <c r="M192" s="22">
        <v>2.5000000000000001E-2</v>
      </c>
      <c r="N192" s="18">
        <f t="shared" si="21"/>
        <v>98.147343745929106</v>
      </c>
      <c r="O192" s="21">
        <f t="shared" si="26"/>
        <v>0.77618044504254147</v>
      </c>
      <c r="P192" s="21">
        <f t="shared" si="27"/>
        <v>0.43140341492518874</v>
      </c>
      <c r="R192" s="27">
        <v>0.43733665503985991</v>
      </c>
      <c r="S192" s="27">
        <v>1.5166331628475214</v>
      </c>
      <c r="T192" s="27">
        <v>2.9002886728945576E-2</v>
      </c>
      <c r="U192" s="27">
        <v>6.9838507326513708E-3</v>
      </c>
      <c r="V192" s="27">
        <v>0.43129936424069271</v>
      </c>
      <c r="W192" s="27">
        <v>0.56845944461223652</v>
      </c>
      <c r="X192" s="27">
        <v>6.321490919387841E-3</v>
      </c>
      <c r="Y192" s="27">
        <v>6.7914698960635535E-4</v>
      </c>
      <c r="Z192" s="35"/>
      <c r="AA192" s="35"/>
      <c r="AE192" s="35"/>
      <c r="AK192" s="35"/>
    </row>
    <row r="193" spans="2:37">
      <c r="B193" s="18" t="s">
        <v>935</v>
      </c>
      <c r="C193" s="19" t="s">
        <v>685</v>
      </c>
      <c r="D193" s="22" t="s">
        <v>1016</v>
      </c>
      <c r="F193" s="22">
        <v>11.022</v>
      </c>
      <c r="G193" s="22">
        <v>56.045999999999999</v>
      </c>
      <c r="H193" s="22">
        <v>1.5235467478582816</v>
      </c>
      <c r="I193" s="22">
        <v>0.28599999999999998</v>
      </c>
      <c r="J193" s="22">
        <v>8.3049999999999997</v>
      </c>
      <c r="K193" s="22">
        <v>20.572095859843813</v>
      </c>
      <c r="L193" s="22">
        <v>9.9000000000000005E-2</v>
      </c>
      <c r="M193" s="22">
        <v>8.5999999999999993E-2</v>
      </c>
      <c r="N193" s="18">
        <f t="shared" si="21"/>
        <v>97.939642607702098</v>
      </c>
      <c r="O193" s="21">
        <f t="shared" si="26"/>
        <v>0.77330299437950822</v>
      </c>
      <c r="P193" s="21">
        <f t="shared" si="27"/>
        <v>0.41848201602412083</v>
      </c>
      <c r="R193" s="27">
        <v>0.44015455283051674</v>
      </c>
      <c r="S193" s="27">
        <v>1.5014438887799963</v>
      </c>
      <c r="T193" s="27">
        <v>3.884652283989265E-2</v>
      </c>
      <c r="U193" s="27">
        <v>7.2874544189811341E-3</v>
      </c>
      <c r="V193" s="27">
        <v>0.41950510620344916</v>
      </c>
      <c r="W193" s="27">
        <v>0.58293965878083476</v>
      </c>
      <c r="X193" s="27">
        <v>2.8412536254509174E-3</v>
      </c>
      <c r="Y193" s="27">
        <v>2.3440657328356773E-3</v>
      </c>
      <c r="Z193" s="35"/>
      <c r="AA193" s="35"/>
      <c r="AE193" s="35"/>
      <c r="AK193" s="35"/>
    </row>
    <row r="194" spans="2:37">
      <c r="B194" s="18" t="s">
        <v>935</v>
      </c>
      <c r="C194" s="19" t="s">
        <v>685</v>
      </c>
      <c r="D194" s="22" t="s">
        <v>1017</v>
      </c>
      <c r="F194" s="22">
        <v>7.1210000000000004</v>
      </c>
      <c r="G194" s="22">
        <v>59.442999999999998</v>
      </c>
      <c r="H194" s="22">
        <v>2.7952576698306872</v>
      </c>
      <c r="I194" s="22">
        <v>0.156</v>
      </c>
      <c r="J194" s="22">
        <v>6.1079999999999997</v>
      </c>
      <c r="K194" s="22">
        <v>23.564796368893109</v>
      </c>
      <c r="L194" s="22">
        <v>0.29799999999999999</v>
      </c>
      <c r="M194" s="22">
        <v>0</v>
      </c>
      <c r="N194" s="18">
        <f t="shared" si="21"/>
        <v>99.486054038723807</v>
      </c>
      <c r="O194" s="21">
        <f t="shared" si="26"/>
        <v>0.84848230246588807</v>
      </c>
      <c r="P194" s="21">
        <f t="shared" si="27"/>
        <v>0.31602832312424595</v>
      </c>
      <c r="R194" s="27">
        <v>0.28998363380419689</v>
      </c>
      <c r="S194" s="27">
        <v>1.6238761893290798</v>
      </c>
      <c r="T194" s="27">
        <v>7.2678494852420172E-2</v>
      </c>
      <c r="U194" s="27">
        <v>4.0534248608767578E-3</v>
      </c>
      <c r="V194" s="27">
        <v>0.31461857032898466</v>
      </c>
      <c r="W194" s="27">
        <v>0.68092058647403686</v>
      </c>
      <c r="X194" s="27">
        <v>8.7212509358845242E-3</v>
      </c>
      <c r="Y194" s="27">
        <v>0</v>
      </c>
      <c r="Z194" s="35"/>
      <c r="AA194" s="35"/>
      <c r="AE194" s="35"/>
      <c r="AK194" s="35"/>
    </row>
    <row r="195" spans="2:37">
      <c r="B195" s="18" t="s">
        <v>935</v>
      </c>
      <c r="C195" s="19" t="s">
        <v>685</v>
      </c>
      <c r="D195" s="22" t="s">
        <v>1018</v>
      </c>
      <c r="F195" s="22">
        <v>10.648999999999999</v>
      </c>
      <c r="G195" s="22">
        <v>57.243000000000002</v>
      </c>
      <c r="H195" s="22">
        <v>1.4469778801090636</v>
      </c>
      <c r="I195" s="22">
        <v>0.23599999999999999</v>
      </c>
      <c r="J195" s="22">
        <v>8.5549999999999997</v>
      </c>
      <c r="K195" s="22">
        <v>20.15599337017753</v>
      </c>
      <c r="L195" s="22">
        <v>0.183</v>
      </c>
      <c r="M195" s="22">
        <v>0.06</v>
      </c>
      <c r="N195" s="18">
        <f t="shared" si="21"/>
        <v>98.528971250286602</v>
      </c>
      <c r="O195" s="21">
        <f t="shared" si="26"/>
        <v>0.7828948268969701</v>
      </c>
      <c r="P195" s="21">
        <f t="shared" si="27"/>
        <v>0.43071957474035344</v>
      </c>
      <c r="R195" s="27">
        <v>0.42310902734675204</v>
      </c>
      <c r="S195" s="27">
        <v>1.5257576039700449</v>
      </c>
      <c r="T195" s="27">
        <v>3.6707679519961012E-2</v>
      </c>
      <c r="U195" s="27">
        <v>5.9830205410378468E-3</v>
      </c>
      <c r="V195" s="27">
        <v>0.42994836440078393</v>
      </c>
      <c r="W195" s="27">
        <v>0.56826111948432989</v>
      </c>
      <c r="X195" s="27">
        <v>5.2254605178496515E-3</v>
      </c>
      <c r="Y195" s="27">
        <v>1.627126273978469E-3</v>
      </c>
      <c r="Z195" s="35"/>
      <c r="AA195" s="35"/>
      <c r="AE195" s="35"/>
      <c r="AK195" s="35"/>
    </row>
    <row r="196" spans="2:37">
      <c r="B196" s="18" t="s">
        <v>935</v>
      </c>
      <c r="C196" s="19" t="s">
        <v>685</v>
      </c>
      <c r="D196" s="22" t="s">
        <v>1019</v>
      </c>
      <c r="F196" s="22">
        <v>10.792</v>
      </c>
      <c r="G196" s="22">
        <v>56.06</v>
      </c>
      <c r="H196" s="22">
        <v>1.8681845007553577</v>
      </c>
      <c r="I196" s="22">
        <v>0.27400000000000002</v>
      </c>
      <c r="J196" s="22">
        <v>8.5739999999999998</v>
      </c>
      <c r="K196" s="22">
        <v>20.029987014831409</v>
      </c>
      <c r="L196" s="22">
        <v>7.3999999999999996E-2</v>
      </c>
      <c r="M196" s="22">
        <v>0.08</v>
      </c>
      <c r="N196" s="18">
        <f t="shared" si="21"/>
        <v>97.752171515586767</v>
      </c>
      <c r="O196" s="21">
        <f t="shared" si="26"/>
        <v>0.77702182033216383</v>
      </c>
      <c r="P196" s="21">
        <f t="shared" si="27"/>
        <v>0.43280244925143191</v>
      </c>
      <c r="R196" s="27">
        <v>0.43156560039644581</v>
      </c>
      <c r="S196" s="27">
        <v>1.5038955332415449</v>
      </c>
      <c r="T196" s="27">
        <v>4.7699763212500912E-2</v>
      </c>
      <c r="U196" s="27">
        <v>6.9913408027331451E-3</v>
      </c>
      <c r="V196" s="27">
        <v>0.43369177487234584</v>
      </c>
      <c r="W196" s="27">
        <v>0.56836303240162422</v>
      </c>
      <c r="X196" s="27">
        <v>2.1267019040256663E-3</v>
      </c>
      <c r="Y196" s="27">
        <v>2.1835413152688598E-3</v>
      </c>
      <c r="Z196" s="35"/>
      <c r="AA196" s="35"/>
      <c r="AE196" s="35"/>
      <c r="AK196" s="35"/>
    </row>
    <row r="197" spans="2:37">
      <c r="B197" s="18" t="s">
        <v>935</v>
      </c>
      <c r="C197" s="19" t="s">
        <v>685</v>
      </c>
      <c r="D197" s="22" t="s">
        <v>1020</v>
      </c>
      <c r="F197" s="22">
        <v>11.000999999999999</v>
      </c>
      <c r="G197" s="22">
        <v>56.143000000000001</v>
      </c>
      <c r="H197" s="22">
        <v>1.4489689308105995</v>
      </c>
      <c r="I197" s="22">
        <v>0.32300000000000001</v>
      </c>
      <c r="J197" s="22">
        <v>8.327</v>
      </c>
      <c r="K197" s="22">
        <v>20.618201800831972</v>
      </c>
      <c r="L197" s="22">
        <v>0.254</v>
      </c>
      <c r="M197" s="22">
        <v>2E-3</v>
      </c>
      <c r="N197" s="18">
        <f t="shared" si="21"/>
        <v>98.11717073164256</v>
      </c>
      <c r="O197" s="21">
        <f t="shared" si="26"/>
        <v>0.77393982809230422</v>
      </c>
      <c r="P197" s="21">
        <f t="shared" si="27"/>
        <v>0.41858102178534273</v>
      </c>
      <c r="R197" s="27">
        <v>0.43835684239482192</v>
      </c>
      <c r="S197" s="27">
        <v>1.5007589191105279</v>
      </c>
      <c r="T197" s="27">
        <v>3.6864323915452246E-2</v>
      </c>
      <c r="U197" s="27">
        <v>8.2122691411963787E-3</v>
      </c>
      <c r="V197" s="27">
        <v>0.41969810933128132</v>
      </c>
      <c r="W197" s="27">
        <v>0.58297063934053839</v>
      </c>
      <c r="X197" s="27">
        <v>7.2737665511795804E-3</v>
      </c>
      <c r="Y197" s="27">
        <v>5.4394146175769698E-5</v>
      </c>
      <c r="Z197" s="35"/>
      <c r="AA197" s="35"/>
      <c r="AE197" s="35"/>
      <c r="AK197" s="35"/>
    </row>
    <row r="198" spans="2:37">
      <c r="B198" s="18" t="s">
        <v>935</v>
      </c>
      <c r="C198" s="19" t="s">
        <v>685</v>
      </c>
      <c r="D198" s="22" t="s">
        <v>1021</v>
      </c>
      <c r="F198" s="22">
        <v>8.4580000000000002</v>
      </c>
      <c r="G198" s="22">
        <v>58.959000000000003</v>
      </c>
      <c r="H198" s="22">
        <v>2.2609539282641671</v>
      </c>
      <c r="I198" s="22">
        <v>0.27600000000000002</v>
      </c>
      <c r="J198" s="22">
        <v>7.4589999999999996</v>
      </c>
      <c r="K198" s="22">
        <v>21.819568759004646</v>
      </c>
      <c r="L198" s="22">
        <v>0.17100000000000001</v>
      </c>
      <c r="M198" s="22">
        <v>0.122</v>
      </c>
      <c r="N198" s="18">
        <f t="shared" si="21"/>
        <v>99.525522687268818</v>
      </c>
      <c r="O198" s="21">
        <f t="shared" si="26"/>
        <v>0.82382882097338672</v>
      </c>
      <c r="P198" s="21">
        <f t="shared" si="27"/>
        <v>0.3786420566521882</v>
      </c>
      <c r="R198" s="27">
        <v>0.33880377354194541</v>
      </c>
      <c r="S198" s="27">
        <v>1.5843471948168684</v>
      </c>
      <c r="T198" s="27">
        <v>5.7826092371612958E-2</v>
      </c>
      <c r="U198" s="27">
        <v>7.0543120439485142E-3</v>
      </c>
      <c r="V198" s="27">
        <v>0.37793228043422278</v>
      </c>
      <c r="W198" s="27">
        <v>0.62019318871138407</v>
      </c>
      <c r="X198" s="27">
        <v>4.9227375776282898E-3</v>
      </c>
      <c r="Y198" s="27">
        <v>3.3355459804284963E-3</v>
      </c>
      <c r="Z198" s="35"/>
      <c r="AA198" s="35"/>
      <c r="AE198" s="35"/>
      <c r="AK198" s="35"/>
    </row>
    <row r="199" spans="2:37">
      <c r="B199" s="18" t="s">
        <v>935</v>
      </c>
      <c r="C199" s="19" t="s">
        <v>685</v>
      </c>
      <c r="D199" s="22" t="s">
        <v>1022</v>
      </c>
      <c r="F199" s="22">
        <v>6.2140000000000004</v>
      </c>
      <c r="G199" s="22">
        <v>59.5</v>
      </c>
      <c r="H199" s="22">
        <v>3.9659028804869609</v>
      </c>
      <c r="I199" s="22">
        <v>0.30499999999999999</v>
      </c>
      <c r="J199" s="22">
        <v>6.8070000000000004</v>
      </c>
      <c r="K199" s="22">
        <v>22.511436917863008</v>
      </c>
      <c r="L199" s="22">
        <v>7.9000000000000001E-2</v>
      </c>
      <c r="M199" s="22">
        <v>0.14399999999999999</v>
      </c>
      <c r="N199" s="18">
        <f t="shared" si="21"/>
        <v>99.52633979834998</v>
      </c>
      <c r="O199" s="21">
        <f t="shared" si="26"/>
        <v>0.86529095566620495</v>
      </c>
      <c r="P199" s="21">
        <f t="shared" si="27"/>
        <v>0.35023597195410722</v>
      </c>
      <c r="R199" s="27">
        <v>0.25298236596418366</v>
      </c>
      <c r="S199" s="27">
        <v>1.6250085827156955</v>
      </c>
      <c r="T199" s="27">
        <v>0.10308907685027791</v>
      </c>
      <c r="U199" s="27">
        <v>7.9228943882967764E-3</v>
      </c>
      <c r="V199" s="27">
        <v>0.35053192227722907</v>
      </c>
      <c r="W199" s="27">
        <v>0.65031308036904578</v>
      </c>
      <c r="X199" s="27">
        <v>2.3114053216248373E-3</v>
      </c>
      <c r="Y199" s="27">
        <v>4.0013637760962706E-3</v>
      </c>
      <c r="Z199" s="35"/>
      <c r="AA199" s="35"/>
      <c r="AE199" s="35"/>
      <c r="AK199" s="35"/>
    </row>
    <row r="200" spans="2:37">
      <c r="B200" s="18" t="s">
        <v>935</v>
      </c>
      <c r="C200" s="19" t="s">
        <v>685</v>
      </c>
      <c r="D200" s="22" t="s">
        <v>1023</v>
      </c>
      <c r="F200" s="22">
        <v>11.638</v>
      </c>
      <c r="G200" s="22">
        <v>54.994999999999997</v>
      </c>
      <c r="H200" s="22">
        <v>0</v>
      </c>
      <c r="I200" s="22">
        <v>0.26200000000000001</v>
      </c>
      <c r="J200" s="22">
        <v>7.8529999999999998</v>
      </c>
      <c r="K200" s="22">
        <v>20.335000000000001</v>
      </c>
      <c r="L200" s="22">
        <v>0.12</v>
      </c>
      <c r="M200" s="22">
        <v>0</v>
      </c>
      <c r="N200" s="18">
        <f t="shared" si="21"/>
        <v>95.203000000000003</v>
      </c>
      <c r="O200" s="21">
        <f t="shared" si="26"/>
        <v>0.76019406441169646</v>
      </c>
      <c r="P200" s="21">
        <f t="shared" si="27"/>
        <v>0.40772501794083998</v>
      </c>
      <c r="R200" s="27">
        <v>0.47657217599193691</v>
      </c>
      <c r="S200" s="27">
        <v>1.510752177856048</v>
      </c>
      <c r="T200" s="27">
        <v>0</v>
      </c>
      <c r="U200" s="27">
        <v>6.8456808476923927E-3</v>
      </c>
      <c r="V200" s="27">
        <v>0.40676047943343319</v>
      </c>
      <c r="W200" s="27">
        <v>0.59087386120065866</v>
      </c>
      <c r="X200" s="27">
        <v>3.5315193713119741E-3</v>
      </c>
      <c r="Y200" s="27">
        <v>0</v>
      </c>
      <c r="Z200" s="35"/>
      <c r="AA200" s="35"/>
      <c r="AE200" s="35"/>
      <c r="AK200" s="35"/>
    </row>
    <row r="201" spans="2:37">
      <c r="B201" s="18" t="s">
        <v>935</v>
      </c>
      <c r="C201" s="19" t="s">
        <v>685</v>
      </c>
      <c r="D201" s="22" t="s">
        <v>1024</v>
      </c>
      <c r="F201" s="22">
        <v>10.648999999999999</v>
      </c>
      <c r="G201" s="22">
        <v>56.290999999999997</v>
      </c>
      <c r="H201" s="22">
        <v>1.9869204428560525</v>
      </c>
      <c r="I201" s="22">
        <v>0.245</v>
      </c>
      <c r="J201" s="22">
        <v>8.7210000000000001</v>
      </c>
      <c r="K201" s="22">
        <v>19.74214710667631</v>
      </c>
      <c r="L201" s="22">
        <v>0.184</v>
      </c>
      <c r="M201" s="22">
        <v>3.1E-2</v>
      </c>
      <c r="N201" s="18">
        <f t="shared" si="21"/>
        <v>97.850067549532369</v>
      </c>
      <c r="O201" s="21">
        <f t="shared" si="26"/>
        <v>0.78003078150095695</v>
      </c>
      <c r="P201" s="21">
        <f t="shared" si="27"/>
        <v>0.44054462397682154</v>
      </c>
      <c r="Q201" s="35"/>
      <c r="R201" s="27">
        <v>0.42533436930916529</v>
      </c>
      <c r="S201" s="27">
        <v>1.5082742156166193</v>
      </c>
      <c r="T201" s="27">
        <v>5.0670326582267222E-2</v>
      </c>
      <c r="U201" s="27">
        <v>6.2438543149157038E-3</v>
      </c>
      <c r="V201" s="27">
        <v>0.44059621281012451</v>
      </c>
      <c r="W201" s="27">
        <v>0.5595208895910746</v>
      </c>
      <c r="X201" s="27">
        <v>5.2816484389330209E-3</v>
      </c>
      <c r="Y201" s="27">
        <v>8.4510347478423703E-4</v>
      </c>
      <c r="Z201" s="35"/>
      <c r="AA201" s="35"/>
      <c r="AB201" s="35"/>
      <c r="AC201" s="35"/>
      <c r="AD201" s="35"/>
      <c r="AE201" s="35"/>
      <c r="AG201" s="35"/>
      <c r="AH201" s="35"/>
      <c r="AI201" s="35"/>
      <c r="AJ201" s="35"/>
      <c r="AK201" s="35"/>
    </row>
    <row r="202" spans="2:37">
      <c r="B202" s="18" t="s">
        <v>935</v>
      </c>
      <c r="C202" s="19" t="s">
        <v>685</v>
      </c>
      <c r="D202" s="22" t="s">
        <v>1025</v>
      </c>
      <c r="F202" s="22">
        <v>10.678000000000001</v>
      </c>
      <c r="G202" s="22">
        <v>56.921999999999997</v>
      </c>
      <c r="H202" s="22">
        <v>2.006770255486011</v>
      </c>
      <c r="I202" s="22">
        <v>0.25600000000000001</v>
      </c>
      <c r="J202" s="22">
        <v>8.8000000000000007</v>
      </c>
      <c r="K202" s="22">
        <v>20.098286026696982</v>
      </c>
      <c r="L202" s="22">
        <v>7.0999999999999994E-2</v>
      </c>
      <c r="M202" s="22">
        <v>0</v>
      </c>
      <c r="N202" s="18">
        <f t="shared" si="21"/>
        <v>98.83205628218299</v>
      </c>
      <c r="O202" s="21">
        <f t="shared" si="26"/>
        <v>0.78147341399165349</v>
      </c>
      <c r="P202" s="21">
        <f t="shared" si="27"/>
        <v>0.43836187845200664</v>
      </c>
      <c r="Q202" s="35"/>
      <c r="R202" s="27">
        <v>0.42238889910744543</v>
      </c>
      <c r="S202" s="27">
        <v>1.5105058887666143</v>
      </c>
      <c r="T202" s="27">
        <v>5.0684108214864132E-2</v>
      </c>
      <c r="U202" s="27">
        <v>6.461414042505817E-3</v>
      </c>
      <c r="V202" s="27">
        <v>0.44030951888108072</v>
      </c>
      <c r="W202" s="27">
        <v>0.56413347793230961</v>
      </c>
      <c r="X202" s="27">
        <v>2.0184172291154126E-3</v>
      </c>
      <c r="Y202" s="27">
        <v>0</v>
      </c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</row>
    <row r="203" spans="2:37">
      <c r="B203" s="18" t="s">
        <v>935</v>
      </c>
      <c r="C203" s="19" t="s">
        <v>685</v>
      </c>
      <c r="D203" s="22" t="s">
        <v>1026</v>
      </c>
      <c r="F203" s="22">
        <v>10.579000000000001</v>
      </c>
      <c r="G203" s="22">
        <v>56.345999999999997</v>
      </c>
      <c r="H203" s="22">
        <v>2.1412333052664327</v>
      </c>
      <c r="I203" s="22">
        <v>0.22500000000000001</v>
      </c>
      <c r="J203" s="22">
        <v>8.8360000000000003</v>
      </c>
      <c r="K203" s="22">
        <v>19.690294693873664</v>
      </c>
      <c r="L203" s="22">
        <v>8.5999999999999993E-2</v>
      </c>
      <c r="M203" s="22">
        <v>0</v>
      </c>
      <c r="N203" s="18">
        <f t="shared" si="21"/>
        <v>97.903527999140096</v>
      </c>
      <c r="O203" s="21">
        <f t="shared" si="26"/>
        <v>0.78132719552849517</v>
      </c>
      <c r="P203" s="21">
        <f t="shared" si="27"/>
        <v>0.44442514586337617</v>
      </c>
      <c r="Q203" s="22"/>
      <c r="R203" s="27">
        <v>0.42212491827318394</v>
      </c>
      <c r="S203" s="27">
        <v>1.5082702183940773</v>
      </c>
      <c r="T203" s="27">
        <v>5.4552158239152604E-2</v>
      </c>
      <c r="U203" s="27">
        <v>5.7285395662539139E-3</v>
      </c>
      <c r="V203" s="27">
        <v>0.44596923745652206</v>
      </c>
      <c r="W203" s="27">
        <v>0.55750511949091441</v>
      </c>
      <c r="X203" s="27">
        <v>2.4661803906777216E-3</v>
      </c>
      <c r="Y203" s="27">
        <v>0</v>
      </c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</row>
    <row r="204" spans="2:37">
      <c r="B204" s="18" t="s">
        <v>935</v>
      </c>
      <c r="C204" s="19" t="s">
        <v>685</v>
      </c>
      <c r="D204" s="22" t="s">
        <v>1027</v>
      </c>
      <c r="F204" s="22">
        <v>10.534000000000001</v>
      </c>
      <c r="G204" s="22">
        <v>56.356000000000002</v>
      </c>
      <c r="H204" s="22">
        <v>1.9299016392435724</v>
      </c>
      <c r="I204" s="22">
        <v>0.20300000000000001</v>
      </c>
      <c r="J204" s="22">
        <v>8.8309999999999995</v>
      </c>
      <c r="K204" s="22">
        <v>19.447453254025568</v>
      </c>
      <c r="L204" s="22">
        <v>7.8E-2</v>
      </c>
      <c r="M204" s="22">
        <v>5.7000000000000002E-2</v>
      </c>
      <c r="N204" s="18">
        <f t="shared" si="21"/>
        <v>97.436354893269154</v>
      </c>
      <c r="O204" s="21">
        <f t="shared" si="26"/>
        <v>0.78208488540855248</v>
      </c>
      <c r="P204" s="21">
        <f t="shared" si="27"/>
        <v>0.44735138487424586</v>
      </c>
      <c r="R204" s="27">
        <v>0.42208439755357785</v>
      </c>
      <c r="S204" s="27">
        <v>1.5148367671160319</v>
      </c>
      <c r="T204" s="27">
        <v>4.9373365831924865E-2</v>
      </c>
      <c r="U204" s="27">
        <v>5.1899963098552418E-3</v>
      </c>
      <c r="V204" s="27">
        <v>0.44757795978226417</v>
      </c>
      <c r="W204" s="27">
        <v>0.55292852106406654</v>
      </c>
      <c r="X204" s="27">
        <v>2.2461078406884848E-3</v>
      </c>
      <c r="Y204" s="27">
        <v>1.5588609696203094E-3</v>
      </c>
      <c r="Z204" s="22"/>
      <c r="AA204" s="22"/>
      <c r="AE204" s="22"/>
      <c r="AK204" s="22"/>
    </row>
    <row r="205" spans="2:37">
      <c r="B205" s="18" t="s">
        <v>935</v>
      </c>
      <c r="C205" s="19" t="s">
        <v>685</v>
      </c>
      <c r="D205" s="22" t="s">
        <v>1028</v>
      </c>
      <c r="F205" s="22">
        <v>10.667999999999999</v>
      </c>
      <c r="G205" s="22">
        <v>56.895000000000003</v>
      </c>
      <c r="H205" s="22">
        <v>1.9228405543881555</v>
      </c>
      <c r="I205" s="22">
        <v>0.245</v>
      </c>
      <c r="J205" s="22">
        <v>8.8510000000000009</v>
      </c>
      <c r="K205" s="22">
        <v>19.791806895931131</v>
      </c>
      <c r="L205" s="22">
        <v>9.1999999999999998E-2</v>
      </c>
      <c r="M205" s="22">
        <v>0.01</v>
      </c>
      <c r="N205" s="18">
        <f t="shared" si="21"/>
        <v>98.4756474503193</v>
      </c>
      <c r="O205" s="21">
        <f t="shared" si="26"/>
        <v>0.78155238573757535</v>
      </c>
      <c r="P205" s="21">
        <f t="shared" si="27"/>
        <v>0.44357444336593749</v>
      </c>
      <c r="R205" s="27">
        <v>0.42285674068009205</v>
      </c>
      <c r="S205" s="27">
        <v>1.5128784794450747</v>
      </c>
      <c r="T205" s="27">
        <v>4.8663696964650782E-2</v>
      </c>
      <c r="U205" s="27">
        <v>6.1964273453103159E-3</v>
      </c>
      <c r="V205" s="27">
        <v>0.44376742006897663</v>
      </c>
      <c r="W205" s="27">
        <v>0.55666762912270984</v>
      </c>
      <c r="X205" s="27">
        <v>2.6207650887320514E-3</v>
      </c>
      <c r="Y205" s="27">
        <v>2.7054330684195662E-4</v>
      </c>
      <c r="Z205" s="22"/>
      <c r="AA205" s="22"/>
      <c r="AE205" s="22"/>
      <c r="AK205" s="22"/>
    </row>
    <row r="206" spans="2:37">
      <c r="B206" s="18" t="s">
        <v>935</v>
      </c>
      <c r="C206" s="19" t="s">
        <v>685</v>
      </c>
      <c r="D206" s="22" t="s">
        <v>1029</v>
      </c>
      <c r="F206" s="22">
        <v>7.2530000000000001</v>
      </c>
      <c r="G206" s="22">
        <v>61.338999999999999</v>
      </c>
      <c r="H206" s="22">
        <v>1.6457030109763422</v>
      </c>
      <c r="I206" s="22">
        <v>0.20699999999999999</v>
      </c>
      <c r="J206" s="22">
        <v>7.6680000000000001</v>
      </c>
      <c r="K206" s="22">
        <v>21.44517830917464</v>
      </c>
      <c r="L206" s="22">
        <v>0.14899999999999999</v>
      </c>
      <c r="M206" s="22">
        <v>2.1000000000000001E-2</v>
      </c>
      <c r="N206" s="18">
        <f t="shared" si="21"/>
        <v>99.727881320150985</v>
      </c>
      <c r="O206" s="21">
        <f t="shared" si="26"/>
        <v>0.85014996906131191</v>
      </c>
      <c r="P206" s="21">
        <f t="shared" si="27"/>
        <v>0.38927181347460493</v>
      </c>
      <c r="R206" s="27">
        <v>0.29136918493427261</v>
      </c>
      <c r="S206" s="27">
        <v>1.6530360521489795</v>
      </c>
      <c r="T206" s="27">
        <v>4.2211324562009267E-2</v>
      </c>
      <c r="U206" s="27">
        <v>5.3059275255414899E-3</v>
      </c>
      <c r="V206" s="27">
        <v>0.38963760816645082</v>
      </c>
      <c r="W206" s="27">
        <v>0.61130208147760756</v>
      </c>
      <c r="X206" s="27">
        <v>4.3017208711897317E-3</v>
      </c>
      <c r="Y206" s="27">
        <v>5.7580015768629686E-4</v>
      </c>
      <c r="Z206" s="22"/>
      <c r="AA206" s="22"/>
      <c r="AE206" s="22"/>
      <c r="AK206" s="22"/>
    </row>
    <row r="207" spans="2:37">
      <c r="B207" s="18" t="s">
        <v>935</v>
      </c>
      <c r="C207" s="19" t="s">
        <v>685</v>
      </c>
      <c r="D207" s="22" t="s">
        <v>1030</v>
      </c>
      <c r="F207" s="22">
        <v>7.0540000000000003</v>
      </c>
      <c r="G207" s="22">
        <v>59.279000000000003</v>
      </c>
      <c r="H207" s="22">
        <v>3.0475874513268111</v>
      </c>
      <c r="I207" s="22">
        <v>0.26600000000000001</v>
      </c>
      <c r="J207" s="22">
        <v>7.2990000000000004</v>
      </c>
      <c r="K207" s="22">
        <v>21.729747252990364</v>
      </c>
      <c r="L207" s="22">
        <v>0.112</v>
      </c>
      <c r="M207" s="22">
        <v>3.2000000000000001E-2</v>
      </c>
      <c r="N207" s="18">
        <f t="shared" si="21"/>
        <v>98.819334704317171</v>
      </c>
      <c r="O207" s="21">
        <f t="shared" si="26"/>
        <v>0.84934043933439141</v>
      </c>
      <c r="P207" s="21">
        <f t="shared" si="27"/>
        <v>0.37451981287083713</v>
      </c>
      <c r="R207" s="27">
        <v>0.28693464229991095</v>
      </c>
      <c r="S207" s="27">
        <v>1.6175886487029556</v>
      </c>
      <c r="T207" s="27">
        <v>7.9150794945251235E-2</v>
      </c>
      <c r="U207" s="27">
        <v>6.9038952379684125E-3</v>
      </c>
      <c r="V207" s="27">
        <v>0.37554649758036007</v>
      </c>
      <c r="W207" s="27">
        <v>0.62719483858995628</v>
      </c>
      <c r="X207" s="27">
        <v>3.2741273578907335E-3</v>
      </c>
      <c r="Y207" s="27">
        <v>8.884317097598934E-4</v>
      </c>
      <c r="Z207" s="22"/>
      <c r="AA207" s="22"/>
      <c r="AE207" s="22"/>
      <c r="AK207" s="22"/>
    </row>
    <row r="208" spans="2:37">
      <c r="B208" s="18" t="s">
        <v>935</v>
      </c>
      <c r="C208" s="19" t="s">
        <v>685</v>
      </c>
      <c r="D208" s="22" t="s">
        <v>1031</v>
      </c>
      <c r="F208" s="22">
        <v>7.74</v>
      </c>
      <c r="G208" s="22">
        <v>59.652000000000001</v>
      </c>
      <c r="H208" s="22">
        <v>2.0532082148513897</v>
      </c>
      <c r="I208" s="22">
        <v>0.192</v>
      </c>
      <c r="J208" s="22">
        <v>7.5019999999999998</v>
      </c>
      <c r="K208" s="22">
        <v>21.408500639511523</v>
      </c>
      <c r="L208" s="22">
        <v>0.182</v>
      </c>
      <c r="M208" s="22">
        <v>0</v>
      </c>
      <c r="N208" s="18">
        <f t="shared" si="21"/>
        <v>98.729708854362897</v>
      </c>
      <c r="O208" s="21">
        <f t="shared" si="26"/>
        <v>0.83792957269220303</v>
      </c>
      <c r="P208" s="21">
        <f t="shared" si="27"/>
        <v>0.38448641624405272</v>
      </c>
      <c r="R208" s="27">
        <v>0.31330208955679567</v>
      </c>
      <c r="S208" s="27">
        <v>1.6198210271101716</v>
      </c>
      <c r="T208" s="27">
        <v>5.3064844851169468E-2</v>
      </c>
      <c r="U208" s="27">
        <v>4.9589369432775131E-3</v>
      </c>
      <c r="V208" s="27">
        <v>0.38410699253791231</v>
      </c>
      <c r="W208" s="27">
        <v>0.61490617492364086</v>
      </c>
      <c r="X208" s="27">
        <v>5.2944851588868991E-3</v>
      </c>
      <c r="Y208" s="27">
        <v>0</v>
      </c>
      <c r="Z208" s="22"/>
      <c r="AA208" s="22"/>
      <c r="AE208" s="22"/>
      <c r="AK208" s="22"/>
    </row>
    <row r="209" spans="2:37">
      <c r="B209" s="18" t="s">
        <v>935</v>
      </c>
      <c r="C209" s="19" t="s">
        <v>685</v>
      </c>
      <c r="D209" s="22" t="s">
        <v>1032</v>
      </c>
      <c r="F209" s="22">
        <v>9.1</v>
      </c>
      <c r="G209" s="22">
        <v>58.863</v>
      </c>
      <c r="H209" s="22">
        <v>1.966728473138285</v>
      </c>
      <c r="I209" s="22">
        <v>0.24</v>
      </c>
      <c r="J209" s="22">
        <v>8.18</v>
      </c>
      <c r="K209" s="22">
        <v>20.777316063370879</v>
      </c>
      <c r="L209" s="22">
        <v>0.14899999999999999</v>
      </c>
      <c r="M209" s="22">
        <v>0.10100000000000001</v>
      </c>
      <c r="N209" s="18">
        <f t="shared" si="21"/>
        <v>99.377044536509146</v>
      </c>
      <c r="O209" s="21">
        <f t="shared" si="26"/>
        <v>0.81270988737286287</v>
      </c>
      <c r="P209" s="21">
        <f t="shared" si="27"/>
        <v>0.41238858352495222</v>
      </c>
      <c r="R209" s="27">
        <v>0.36227441943638033</v>
      </c>
      <c r="S209" s="27">
        <v>1.5720210666131544</v>
      </c>
      <c r="T209" s="27">
        <v>4.9991049807209365E-2</v>
      </c>
      <c r="U209" s="27">
        <v>6.0963872348504724E-3</v>
      </c>
      <c r="V209" s="27">
        <v>0.41191006436755295</v>
      </c>
      <c r="W209" s="27">
        <v>0.58692957577643678</v>
      </c>
      <c r="X209" s="27">
        <v>4.2629728015816746E-3</v>
      </c>
      <c r="Y209" s="27">
        <v>2.74437967160082E-3</v>
      </c>
      <c r="Z209" s="22"/>
      <c r="AA209" s="22"/>
      <c r="AE209" s="22"/>
      <c r="AK209" s="22"/>
    </row>
    <row r="210" spans="2:37">
      <c r="B210" s="18" t="s">
        <v>935</v>
      </c>
      <c r="C210" s="19" t="s">
        <v>685</v>
      </c>
      <c r="D210" s="22" t="s">
        <v>1033</v>
      </c>
      <c r="F210" s="22">
        <v>10.33</v>
      </c>
      <c r="G210" s="22">
        <v>56.792999999999999</v>
      </c>
      <c r="H210" s="22">
        <v>1.8230207547164301</v>
      </c>
      <c r="I210" s="22">
        <v>0.23400000000000001</v>
      </c>
      <c r="J210" s="22">
        <v>8.7560000000000002</v>
      </c>
      <c r="K210" s="22">
        <v>19.673625850834814</v>
      </c>
      <c r="L210" s="22">
        <v>9.1999999999999998E-2</v>
      </c>
      <c r="M210" s="22">
        <v>4.9000000000000002E-2</v>
      </c>
      <c r="N210" s="18">
        <f t="shared" si="21"/>
        <v>97.750646605551239</v>
      </c>
      <c r="O210" s="21">
        <f t="shared" si="26"/>
        <v>0.78669841056374179</v>
      </c>
      <c r="P210" s="21">
        <f t="shared" si="27"/>
        <v>0.44238951656897862</v>
      </c>
      <c r="R210" s="27">
        <v>0.41314256556938661</v>
      </c>
      <c r="S210" s="27">
        <v>1.5237514194276063</v>
      </c>
      <c r="T210" s="27">
        <v>4.655247853232769E-2</v>
      </c>
      <c r="U210" s="27">
        <v>5.9714596836838085E-3</v>
      </c>
      <c r="V210" s="27">
        <v>0.44295355992675783</v>
      </c>
      <c r="W210" s="27">
        <v>0.55832143266835088</v>
      </c>
      <c r="X210" s="27">
        <v>2.6443410352048847E-3</v>
      </c>
      <c r="Y210" s="27">
        <v>1.3375876299156718E-3</v>
      </c>
      <c r="Z210" s="22"/>
      <c r="AA210" s="22"/>
      <c r="AE210" s="22"/>
      <c r="AK210" s="22"/>
    </row>
    <row r="211" spans="2:37">
      <c r="B211" s="18" t="s">
        <v>935</v>
      </c>
      <c r="C211" s="19" t="s">
        <v>685</v>
      </c>
      <c r="D211" s="22" t="s">
        <v>1034</v>
      </c>
      <c r="F211" s="22">
        <v>9.4949999999999992</v>
      </c>
      <c r="G211" s="22">
        <v>65.542000000000002</v>
      </c>
      <c r="H211" s="22">
        <v>0</v>
      </c>
      <c r="I211" s="22">
        <v>0.18099999999999999</v>
      </c>
      <c r="J211" s="22">
        <v>9.6039999999999992</v>
      </c>
      <c r="K211" s="22">
        <v>14.032999999999998</v>
      </c>
      <c r="L211" s="22">
        <v>5.1999999999999998E-2</v>
      </c>
      <c r="M211" s="22">
        <v>0.05</v>
      </c>
      <c r="N211" s="18">
        <f t="shared" si="21"/>
        <v>98.957000000000008</v>
      </c>
      <c r="O211" s="21">
        <f t="shared" ref="O211:O235" si="28">S211/(S211+R211)</f>
        <v>0.82240143697510437</v>
      </c>
      <c r="P211" s="21">
        <f t="shared" ref="P211:P235" si="29">V211/(V211+W211)</f>
        <v>0.54954632740385434</v>
      </c>
      <c r="R211" s="27">
        <v>0.3753214326006743</v>
      </c>
      <c r="S211" s="27">
        <v>1.7379920211126987</v>
      </c>
      <c r="T211" s="27">
        <v>0</v>
      </c>
      <c r="U211" s="27">
        <v>4.5651178941275962E-3</v>
      </c>
      <c r="V211" s="27">
        <v>0.48019028632985411</v>
      </c>
      <c r="W211" s="27">
        <v>0.39360371862392418</v>
      </c>
      <c r="X211" s="27">
        <v>1.4772083588978344E-3</v>
      </c>
      <c r="Y211" s="27">
        <v>1.3489782384348763E-3</v>
      </c>
      <c r="Z211" s="22"/>
      <c r="AA211" s="22"/>
      <c r="AE211" s="22"/>
      <c r="AK211" s="22"/>
    </row>
    <row r="212" spans="2:37">
      <c r="B212" s="18" t="s">
        <v>935</v>
      </c>
      <c r="C212" s="19" t="s">
        <v>685</v>
      </c>
      <c r="D212" s="22" t="s">
        <v>1035</v>
      </c>
      <c r="F212" s="22">
        <v>9.4290000000000003</v>
      </c>
      <c r="G212" s="22">
        <v>57.917999999999999</v>
      </c>
      <c r="H212" s="22">
        <v>0</v>
      </c>
      <c r="I212" s="22">
        <v>0.17399999999999999</v>
      </c>
      <c r="J212" s="22">
        <v>9.74</v>
      </c>
      <c r="K212" s="22">
        <v>18.415999999999997</v>
      </c>
      <c r="L212" s="22">
        <v>0.18099999999999999</v>
      </c>
      <c r="M212" s="22">
        <v>8.7999999999999995E-2</v>
      </c>
      <c r="N212" s="18">
        <f t="shared" si="21"/>
        <v>95.945999999999984</v>
      </c>
      <c r="O212" s="21">
        <f t="shared" si="28"/>
        <v>0.80471297457247937</v>
      </c>
      <c r="P212" s="21">
        <f t="shared" si="29"/>
        <v>0.48527703956278051</v>
      </c>
      <c r="R212" s="27">
        <v>0.37861940653386333</v>
      </c>
      <c r="S212" s="27">
        <v>1.5601648301812643</v>
      </c>
      <c r="T212" s="27">
        <v>0</v>
      </c>
      <c r="U212" s="27">
        <v>4.4581174869950495E-3</v>
      </c>
      <c r="V212" s="27">
        <v>0.49470809224517254</v>
      </c>
      <c r="W212" s="27">
        <v>0.52472627598887589</v>
      </c>
      <c r="X212" s="27">
        <v>5.223310293597014E-3</v>
      </c>
      <c r="Y212" s="27">
        <v>2.4118286507167821E-3</v>
      </c>
      <c r="Z212" s="22"/>
      <c r="AA212" s="22"/>
      <c r="AE212" s="22"/>
      <c r="AK212" s="22"/>
    </row>
    <row r="213" spans="2:37">
      <c r="B213" s="18" t="s">
        <v>935</v>
      </c>
      <c r="C213" s="19" t="s">
        <v>685</v>
      </c>
      <c r="D213" s="22" t="s">
        <v>1036</v>
      </c>
      <c r="F213" s="22">
        <v>9.8309999999999995</v>
      </c>
      <c r="G213" s="22">
        <v>61.453000000000003</v>
      </c>
      <c r="H213" s="22">
        <v>0</v>
      </c>
      <c r="I213" s="22">
        <v>0.152</v>
      </c>
      <c r="J213" s="22">
        <v>9.3249999999999993</v>
      </c>
      <c r="K213" s="22">
        <v>16.241</v>
      </c>
      <c r="L213" s="22">
        <v>3.7999999999999999E-2</v>
      </c>
      <c r="M213" s="22">
        <v>8.1000000000000003E-2</v>
      </c>
      <c r="N213" s="18">
        <f t="shared" si="21"/>
        <v>97.121000000000009</v>
      </c>
      <c r="O213" s="21">
        <f t="shared" si="28"/>
        <v>0.8074474830868178</v>
      </c>
      <c r="P213" s="21">
        <f t="shared" si="29"/>
        <v>0.50580721862918143</v>
      </c>
      <c r="R213" s="27">
        <v>0.39390613016437909</v>
      </c>
      <c r="S213" s="27">
        <v>1.6518013811115331</v>
      </c>
      <c r="T213" s="27">
        <v>0</v>
      </c>
      <c r="U213" s="27">
        <v>3.8860077100203267E-3</v>
      </c>
      <c r="V213" s="27">
        <v>0.47260325323291308</v>
      </c>
      <c r="W213" s="27">
        <v>0.46175125146107604</v>
      </c>
      <c r="X213" s="27">
        <v>1.0942300987256796E-3</v>
      </c>
      <c r="Y213" s="27">
        <v>2.215167675794012E-3</v>
      </c>
      <c r="Z213" s="22"/>
      <c r="AA213" s="22"/>
      <c r="AE213" s="22"/>
      <c r="AK213" s="22"/>
    </row>
    <row r="214" spans="2:37">
      <c r="B214" s="18" t="s">
        <v>935</v>
      </c>
      <c r="C214" s="19" t="s">
        <v>685</v>
      </c>
      <c r="D214" s="22" t="s">
        <v>1037</v>
      </c>
      <c r="F214" s="22">
        <v>11.147</v>
      </c>
      <c r="G214" s="22">
        <v>61.034999999999997</v>
      </c>
      <c r="H214" s="22">
        <v>0</v>
      </c>
      <c r="I214" s="22">
        <v>0.24299999999999999</v>
      </c>
      <c r="J214" s="22">
        <v>9.5079999999999991</v>
      </c>
      <c r="K214" s="22">
        <v>17.312000000000005</v>
      </c>
      <c r="L214" s="22">
        <v>0.13300000000000001</v>
      </c>
      <c r="M214" s="22">
        <v>6.7000000000000004E-2</v>
      </c>
      <c r="N214" s="18">
        <f t="shared" si="21"/>
        <v>99.444999999999993</v>
      </c>
      <c r="O214" s="21">
        <f t="shared" si="28"/>
        <v>0.78601234214600701</v>
      </c>
      <c r="P214" s="21">
        <f t="shared" si="29"/>
        <v>0.49470107579150019</v>
      </c>
      <c r="R214" s="27">
        <v>0.43484963547978001</v>
      </c>
      <c r="S214" s="27">
        <v>1.5972752068626901</v>
      </c>
      <c r="T214" s="27">
        <v>0</v>
      </c>
      <c r="U214" s="27">
        <v>6.0485657973194523E-3</v>
      </c>
      <c r="V214" s="27">
        <v>0.46916229836588169</v>
      </c>
      <c r="W214" s="27">
        <v>0.47921303640621765</v>
      </c>
      <c r="X214" s="27">
        <v>3.7287457103848962E-3</v>
      </c>
      <c r="Y214" s="27">
        <v>1.7839490844264983E-3</v>
      </c>
      <c r="Z214" s="22"/>
      <c r="AA214" s="22"/>
      <c r="AE214" s="22"/>
      <c r="AK214" s="22"/>
    </row>
    <row r="215" spans="2:37">
      <c r="B215" s="18" t="s">
        <v>935</v>
      </c>
      <c r="C215" s="19" t="s">
        <v>685</v>
      </c>
      <c r="D215" s="22" t="s">
        <v>1038</v>
      </c>
      <c r="F215" s="22">
        <v>11.196</v>
      </c>
      <c r="G215" s="22">
        <v>61.116</v>
      </c>
      <c r="H215" s="22">
        <v>0</v>
      </c>
      <c r="I215" s="22">
        <v>0.219</v>
      </c>
      <c r="J215" s="22">
        <v>9.6790000000000003</v>
      </c>
      <c r="K215" s="22">
        <v>16.981999999999996</v>
      </c>
      <c r="L215" s="22">
        <v>0.245</v>
      </c>
      <c r="M215" s="22">
        <v>4.2000000000000003E-2</v>
      </c>
      <c r="N215" s="18">
        <f t="shared" si="21"/>
        <v>99.478999999999999</v>
      </c>
      <c r="O215" s="21">
        <f t="shared" si="28"/>
        <v>0.78549721906322578</v>
      </c>
      <c r="P215" s="21">
        <f t="shared" si="29"/>
        <v>0.50396853999645363</v>
      </c>
      <c r="R215" s="27">
        <v>0.43589243661986043</v>
      </c>
      <c r="S215" s="27">
        <v>1.5962137893052106</v>
      </c>
      <c r="T215" s="27">
        <v>0</v>
      </c>
      <c r="U215" s="27">
        <v>5.4403342718923747E-3</v>
      </c>
      <c r="V215" s="27">
        <v>0.47665017453202119</v>
      </c>
      <c r="W215" s="27">
        <v>0.4691433357838713</v>
      </c>
      <c r="X215" s="27">
        <v>6.8550802700242542E-3</v>
      </c>
      <c r="Y215" s="27">
        <v>1.116072165640334E-3</v>
      </c>
      <c r="Z215" s="22"/>
      <c r="AA215" s="22"/>
      <c r="AE215" s="22"/>
      <c r="AK215" s="22"/>
    </row>
    <row r="216" spans="2:37">
      <c r="B216" s="18" t="s">
        <v>935</v>
      </c>
      <c r="C216" s="19" t="s">
        <v>685</v>
      </c>
      <c r="D216" s="22" t="s">
        <v>1039</v>
      </c>
      <c r="F216" s="22">
        <v>10.63</v>
      </c>
      <c r="G216" s="22">
        <v>60.878999999999998</v>
      </c>
      <c r="H216" s="22">
        <v>0</v>
      </c>
      <c r="I216" s="22">
        <v>0.15</v>
      </c>
      <c r="J216" s="22">
        <v>9.0719999999999992</v>
      </c>
      <c r="K216" s="22">
        <v>18.175000000000001</v>
      </c>
      <c r="L216" s="22">
        <v>0.157</v>
      </c>
      <c r="M216" s="22">
        <v>5.8000000000000003E-2</v>
      </c>
      <c r="N216" s="18">
        <f t="shared" ref="N216:N264" si="30">SUM(E216:M216)</f>
        <v>99.121000000000009</v>
      </c>
      <c r="O216" s="21">
        <f t="shared" si="28"/>
        <v>0.79347247972282431</v>
      </c>
      <c r="P216" s="21">
        <f t="shared" si="29"/>
        <v>0.47083703421452933</v>
      </c>
      <c r="R216" s="27">
        <v>0.41844713446901494</v>
      </c>
      <c r="S216" s="27">
        <v>1.6076612210054857</v>
      </c>
      <c r="T216" s="27">
        <v>0</v>
      </c>
      <c r="U216" s="27">
        <v>3.767589858425689E-3</v>
      </c>
      <c r="V216" s="27">
        <v>0.45171363302620876</v>
      </c>
      <c r="W216" s="27">
        <v>0.50767061290460869</v>
      </c>
      <c r="X216" s="27">
        <v>4.4415750269129351E-3</v>
      </c>
      <c r="Y216" s="27">
        <v>1.5583387508713185E-3</v>
      </c>
      <c r="Z216" s="22"/>
      <c r="AA216" s="22"/>
      <c r="AE216" s="22"/>
      <c r="AK216" s="22"/>
    </row>
    <row r="217" spans="2:37">
      <c r="B217" s="18" t="s">
        <v>935</v>
      </c>
      <c r="C217" s="19" t="s">
        <v>685</v>
      </c>
      <c r="D217" s="22" t="s">
        <v>1040</v>
      </c>
      <c r="F217" s="22">
        <v>11.105</v>
      </c>
      <c r="G217" s="22">
        <v>60.18</v>
      </c>
      <c r="H217" s="22">
        <v>0</v>
      </c>
      <c r="I217" s="22">
        <v>0.15</v>
      </c>
      <c r="J217" s="22">
        <v>9.3780000000000001</v>
      </c>
      <c r="K217" s="22">
        <v>17.434999999999995</v>
      </c>
      <c r="L217" s="22">
        <v>0.10299999999999999</v>
      </c>
      <c r="M217" s="22">
        <v>2.7E-2</v>
      </c>
      <c r="N217" s="18">
        <f t="shared" si="30"/>
        <v>98.377999999999986</v>
      </c>
      <c r="O217" s="21">
        <f t="shared" si="28"/>
        <v>0.78426931970233471</v>
      </c>
      <c r="P217" s="21">
        <f t="shared" si="29"/>
        <v>0.48949072382754505</v>
      </c>
      <c r="R217" s="27">
        <v>0.43808677959266007</v>
      </c>
      <c r="S217" s="27">
        <v>1.5926247491903014</v>
      </c>
      <c r="T217" s="27">
        <v>0</v>
      </c>
      <c r="U217" s="27">
        <v>3.7757033920713754E-3</v>
      </c>
      <c r="V217" s="27">
        <v>0.46795558598579001</v>
      </c>
      <c r="W217" s="27">
        <v>0.48804942740167062</v>
      </c>
      <c r="X217" s="27">
        <v>2.9201746449489768E-3</v>
      </c>
      <c r="Y217" s="27">
        <v>7.2699578316568446E-4</v>
      </c>
      <c r="Z217" s="22"/>
      <c r="AA217" s="22"/>
      <c r="AE217" s="22"/>
      <c r="AK217" s="22"/>
    </row>
    <row r="218" spans="2:37">
      <c r="B218" s="18" t="s">
        <v>935</v>
      </c>
      <c r="C218" s="19" t="s">
        <v>685</v>
      </c>
      <c r="D218" s="22" t="s">
        <v>1041</v>
      </c>
      <c r="F218" s="22">
        <v>10.976000000000001</v>
      </c>
      <c r="G218" s="22">
        <v>61.668999999999997</v>
      </c>
      <c r="H218" s="22">
        <v>0</v>
      </c>
      <c r="I218" s="22">
        <v>0.22</v>
      </c>
      <c r="J218" s="22">
        <v>9.2349999999999994</v>
      </c>
      <c r="K218" s="22">
        <v>16.43</v>
      </c>
      <c r="L218" s="22">
        <v>0.107</v>
      </c>
      <c r="M218" s="22">
        <v>0.1</v>
      </c>
      <c r="N218" s="18">
        <f t="shared" si="30"/>
        <v>98.736999999999995</v>
      </c>
      <c r="O218" s="21">
        <f t="shared" si="28"/>
        <v>0.79031867811319501</v>
      </c>
      <c r="P218" s="21">
        <f t="shared" si="29"/>
        <v>0.50049038593111639</v>
      </c>
      <c r="R218" s="27">
        <v>0.43261460483152642</v>
      </c>
      <c r="S218" s="27">
        <v>1.6305858793063512</v>
      </c>
      <c r="T218" s="27">
        <v>0</v>
      </c>
      <c r="U218" s="27">
        <v>5.532797633873863E-3</v>
      </c>
      <c r="V218" s="27">
        <v>0.46041217683742047</v>
      </c>
      <c r="W218" s="27">
        <v>0.45950994310673388</v>
      </c>
      <c r="X218" s="27">
        <v>3.0308948709490613E-3</v>
      </c>
      <c r="Y218" s="27">
        <v>2.6901941357214978E-3</v>
      </c>
    </row>
    <row r="219" spans="2:37">
      <c r="B219" s="18" t="s">
        <v>935</v>
      </c>
      <c r="C219" s="19" t="s">
        <v>685</v>
      </c>
      <c r="D219" s="22" t="s">
        <v>1042</v>
      </c>
      <c r="F219" s="22">
        <v>10.621</v>
      </c>
      <c r="G219" s="22">
        <v>61.017000000000003</v>
      </c>
      <c r="H219" s="22">
        <v>0</v>
      </c>
      <c r="I219" s="22">
        <v>0.223</v>
      </c>
      <c r="J219" s="22">
        <v>9.327</v>
      </c>
      <c r="K219" s="22">
        <v>16.605000000000004</v>
      </c>
      <c r="L219" s="22">
        <v>5.2999999999999999E-2</v>
      </c>
      <c r="M219" s="22">
        <v>3.5999999999999997E-2</v>
      </c>
      <c r="N219" s="18">
        <f t="shared" si="30"/>
        <v>97.882000000000005</v>
      </c>
      <c r="O219" s="21">
        <f t="shared" si="28"/>
        <v>0.793981866109009</v>
      </c>
      <c r="P219" s="21">
        <f t="shared" si="29"/>
        <v>0.50031985687321812</v>
      </c>
      <c r="Q219" s="22"/>
      <c r="R219" s="27">
        <v>0.42192718693346115</v>
      </c>
      <c r="S219" s="27">
        <v>1.6260827574567394</v>
      </c>
      <c r="T219" s="27">
        <v>0</v>
      </c>
      <c r="U219" s="27">
        <v>5.6525184793617626E-3</v>
      </c>
      <c r="V219" s="27">
        <v>0.46866972600027723</v>
      </c>
      <c r="W219" s="27">
        <v>0.46807048041339494</v>
      </c>
      <c r="X219" s="27">
        <v>1.5131360816933743E-3</v>
      </c>
      <c r="Y219" s="27">
        <v>9.7611535625634805E-4</v>
      </c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</row>
    <row r="220" spans="2:37">
      <c r="B220" s="18" t="s">
        <v>935</v>
      </c>
      <c r="C220" s="19" t="s">
        <v>685</v>
      </c>
      <c r="D220" s="22" t="s">
        <v>1043</v>
      </c>
      <c r="F220" s="22">
        <v>10.667</v>
      </c>
      <c r="G220" s="22">
        <v>60.677999999999997</v>
      </c>
      <c r="H220" s="22">
        <v>0</v>
      </c>
      <c r="I220" s="22">
        <v>0.19500000000000001</v>
      </c>
      <c r="J220" s="22">
        <v>9.8520000000000003</v>
      </c>
      <c r="K220" s="22">
        <v>16.75</v>
      </c>
      <c r="L220" s="22">
        <v>0.122</v>
      </c>
      <c r="M220" s="22">
        <v>0.104</v>
      </c>
      <c r="N220" s="18">
        <f t="shared" si="30"/>
        <v>98.367999999999995</v>
      </c>
      <c r="O220" s="21">
        <f t="shared" si="28"/>
        <v>0.79235891343075449</v>
      </c>
      <c r="P220" s="21">
        <f t="shared" si="29"/>
        <v>0.5118343105669998</v>
      </c>
      <c r="Q220" s="18"/>
      <c r="R220" s="27">
        <v>0.41938351696499315</v>
      </c>
      <c r="S220" s="27">
        <v>1.6003685653144177</v>
      </c>
      <c r="T220" s="27">
        <v>0</v>
      </c>
      <c r="U220" s="27">
        <v>4.8918000840337556E-3</v>
      </c>
      <c r="V220" s="27">
        <v>0.48994382492462368</v>
      </c>
      <c r="W220" s="27">
        <v>0.46728747983467184</v>
      </c>
      <c r="X220" s="27">
        <v>3.447139901508823E-3</v>
      </c>
      <c r="Y220" s="27">
        <v>2.7908014805831972E-3</v>
      </c>
      <c r="Z220" s="22"/>
      <c r="AA220" s="22"/>
      <c r="AE220" s="22"/>
      <c r="AK220" s="22"/>
    </row>
    <row r="221" spans="2:37">
      <c r="B221" s="18" t="s">
        <v>935</v>
      </c>
      <c r="C221" s="19" t="s">
        <v>685</v>
      </c>
      <c r="D221" s="22" t="s">
        <v>1044</v>
      </c>
      <c r="F221" s="22">
        <v>10.788</v>
      </c>
      <c r="G221" s="22">
        <v>60.868000000000002</v>
      </c>
      <c r="H221" s="22">
        <v>0</v>
      </c>
      <c r="I221" s="22">
        <v>0.17699999999999999</v>
      </c>
      <c r="J221" s="22">
        <v>9.1890000000000001</v>
      </c>
      <c r="K221" s="22">
        <v>16.571999999999996</v>
      </c>
      <c r="L221" s="22">
        <v>6.8000000000000005E-2</v>
      </c>
      <c r="M221" s="22">
        <v>8.7999999999999995E-2</v>
      </c>
      <c r="N221" s="18">
        <f t="shared" si="30"/>
        <v>97.750000000000014</v>
      </c>
      <c r="O221" s="21">
        <f t="shared" si="28"/>
        <v>0.79101430837364495</v>
      </c>
      <c r="P221" s="21">
        <f t="shared" si="29"/>
        <v>0.49709064659874225</v>
      </c>
      <c r="Q221" s="18"/>
      <c r="R221" s="27">
        <v>0.42920517597982472</v>
      </c>
      <c r="S221" s="27">
        <v>1.6245487085071553</v>
      </c>
      <c r="T221" s="27">
        <v>0</v>
      </c>
      <c r="U221" s="27">
        <v>4.4932678241865042E-3</v>
      </c>
      <c r="V221" s="27">
        <v>0.46242902707384009</v>
      </c>
      <c r="W221" s="27">
        <v>0.46784200143561111</v>
      </c>
      <c r="X221" s="27">
        <v>1.9442985046556019E-3</v>
      </c>
      <c r="Y221" s="27">
        <v>2.3896441206487169E-3</v>
      </c>
      <c r="Z221" s="22"/>
      <c r="AA221" s="22"/>
      <c r="AE221" s="22"/>
      <c r="AK221" s="22"/>
    </row>
    <row r="222" spans="2:37">
      <c r="B222" s="18" t="s">
        <v>935</v>
      </c>
      <c r="C222" s="19" t="s">
        <v>685</v>
      </c>
      <c r="D222" s="22" t="s">
        <v>1045</v>
      </c>
      <c r="F222" s="22">
        <v>10.678000000000001</v>
      </c>
      <c r="G222" s="22">
        <v>60.414000000000001</v>
      </c>
      <c r="H222" s="22">
        <v>0</v>
      </c>
      <c r="I222" s="22">
        <v>0.13900000000000001</v>
      </c>
      <c r="J222" s="22">
        <v>8.9879999999999995</v>
      </c>
      <c r="K222" s="22">
        <v>18.345000000000002</v>
      </c>
      <c r="L222" s="22">
        <v>1.0999999999999999E-2</v>
      </c>
      <c r="M222" s="22">
        <v>0.01</v>
      </c>
      <c r="N222" s="18">
        <f t="shared" si="30"/>
        <v>98.584999999999994</v>
      </c>
      <c r="O222" s="21">
        <f t="shared" si="28"/>
        <v>0.79147055195463556</v>
      </c>
      <c r="P222" s="21">
        <f t="shared" si="29"/>
        <v>0.46620240636280463</v>
      </c>
      <c r="Q222" s="18"/>
      <c r="R222" s="27">
        <v>0.42262972814048283</v>
      </c>
      <c r="S222" s="27">
        <v>1.6040851176617372</v>
      </c>
      <c r="T222" s="27">
        <v>0</v>
      </c>
      <c r="U222" s="27">
        <v>3.5103462225522879E-3</v>
      </c>
      <c r="V222" s="27">
        <v>0.44997254124332325</v>
      </c>
      <c r="W222" s="27">
        <v>0.51521454295449809</v>
      </c>
      <c r="X222" s="27">
        <v>3.1289082446560665E-4</v>
      </c>
      <c r="Y222" s="27">
        <v>2.7014483532362537E-4</v>
      </c>
      <c r="Z222" s="22"/>
      <c r="AA222" s="22"/>
      <c r="AE222" s="22"/>
      <c r="AK222" s="22"/>
    </row>
    <row r="223" spans="2:37">
      <c r="B223" s="18" t="s">
        <v>935</v>
      </c>
      <c r="C223" s="19" t="s">
        <v>685</v>
      </c>
      <c r="D223" s="22" t="s">
        <v>1046</v>
      </c>
      <c r="F223" s="22">
        <v>11.362</v>
      </c>
      <c r="G223" s="22">
        <v>60.615000000000002</v>
      </c>
      <c r="H223" s="22">
        <v>0</v>
      </c>
      <c r="I223" s="22">
        <v>0.14000000000000001</v>
      </c>
      <c r="J223" s="22">
        <v>9.4179999999999993</v>
      </c>
      <c r="K223" s="22">
        <v>17.289000000000001</v>
      </c>
      <c r="L223" s="22">
        <v>0.127</v>
      </c>
      <c r="M223" s="22">
        <v>0</v>
      </c>
      <c r="N223" s="18">
        <f t="shared" si="30"/>
        <v>98.950999999999993</v>
      </c>
      <c r="O223" s="21">
        <f t="shared" si="28"/>
        <v>0.78160514907883749</v>
      </c>
      <c r="P223" s="21">
        <f t="shared" si="29"/>
        <v>0.49265606654155891</v>
      </c>
      <c r="Q223" s="18"/>
      <c r="R223" s="27">
        <v>0.44527006482398335</v>
      </c>
      <c r="S223" s="27">
        <v>1.5935603514879819</v>
      </c>
      <c r="T223" s="27">
        <v>0</v>
      </c>
      <c r="U223" s="27">
        <v>3.500755469904976E-3</v>
      </c>
      <c r="V223" s="27">
        <v>0.46685307410705057</v>
      </c>
      <c r="W223" s="27">
        <v>0.48077166009008387</v>
      </c>
      <c r="X223" s="27">
        <v>3.576864195416678E-3</v>
      </c>
      <c r="Y223" s="27">
        <v>0</v>
      </c>
      <c r="Z223" s="22"/>
      <c r="AA223" s="22"/>
      <c r="AE223" s="22"/>
      <c r="AK223" s="22"/>
    </row>
    <row r="224" spans="2:37">
      <c r="B224" s="18" t="s">
        <v>935</v>
      </c>
      <c r="C224" s="19" t="s">
        <v>685</v>
      </c>
      <c r="D224" s="22" t="s">
        <v>1047</v>
      </c>
      <c r="F224" s="22">
        <v>10.984</v>
      </c>
      <c r="G224" s="22">
        <v>61.158000000000001</v>
      </c>
      <c r="H224" s="22">
        <v>0</v>
      </c>
      <c r="I224" s="22">
        <v>0.19</v>
      </c>
      <c r="J224" s="22">
        <v>9.61</v>
      </c>
      <c r="K224" s="22">
        <v>17.861000000000001</v>
      </c>
      <c r="L224" s="22">
        <v>0.107</v>
      </c>
      <c r="M224" s="22">
        <v>5.3999999999999999E-2</v>
      </c>
      <c r="N224" s="18">
        <f t="shared" si="30"/>
        <v>99.963999999999999</v>
      </c>
      <c r="O224" s="21">
        <f t="shared" si="28"/>
        <v>0.78881513434895323</v>
      </c>
      <c r="P224" s="21">
        <f t="shared" si="29"/>
        <v>0.48956514554752018</v>
      </c>
      <c r="Q224" s="18"/>
      <c r="R224" s="27">
        <v>0.42680408663328878</v>
      </c>
      <c r="S224" s="27">
        <v>1.5941934186449647</v>
      </c>
      <c r="T224" s="27">
        <v>0</v>
      </c>
      <c r="U224" s="27">
        <v>4.7107132895248052E-3</v>
      </c>
      <c r="V224" s="27">
        <v>0.47232861314472929</v>
      </c>
      <c r="W224" s="27">
        <v>0.4924635446313031</v>
      </c>
      <c r="X224" s="27">
        <v>2.9880085726101306E-3</v>
      </c>
      <c r="Y224" s="27">
        <v>1.4321494740536229E-3</v>
      </c>
      <c r="Z224" s="22"/>
      <c r="AA224" s="22"/>
      <c r="AE224" s="22"/>
      <c r="AK224" s="22"/>
    </row>
    <row r="225" spans="2:37">
      <c r="B225" s="18" t="s">
        <v>935</v>
      </c>
      <c r="C225" s="19" t="s">
        <v>685</v>
      </c>
      <c r="D225" s="22" t="s">
        <v>1048</v>
      </c>
      <c r="F225" s="22">
        <v>11.15</v>
      </c>
      <c r="G225" s="22">
        <v>59.878999999999998</v>
      </c>
      <c r="H225" s="22">
        <v>0</v>
      </c>
      <c r="I225" s="22">
        <v>0.14399999999999999</v>
      </c>
      <c r="J225" s="22">
        <v>9.5129999999999999</v>
      </c>
      <c r="K225" s="22">
        <v>17.934000000000005</v>
      </c>
      <c r="L225" s="22">
        <v>6.9000000000000006E-2</v>
      </c>
      <c r="M225" s="22">
        <v>9.7000000000000003E-2</v>
      </c>
      <c r="N225" s="18">
        <f t="shared" si="30"/>
        <v>98.786000000000001</v>
      </c>
      <c r="O225" s="21">
        <f t="shared" si="28"/>
        <v>0.78273279932750517</v>
      </c>
      <c r="P225" s="21">
        <f t="shared" si="29"/>
        <v>0.48601135010189167</v>
      </c>
      <c r="Q225" s="18"/>
      <c r="R225" s="27">
        <v>0.43761831912554716</v>
      </c>
      <c r="S225" s="27">
        <v>1.5765758057631245</v>
      </c>
      <c r="T225" s="27">
        <v>0</v>
      </c>
      <c r="U225" s="27">
        <v>3.6061861818016236E-3</v>
      </c>
      <c r="V225" s="27">
        <v>0.47227063851461609</v>
      </c>
      <c r="W225" s="27">
        <v>0.49945695265296697</v>
      </c>
      <c r="X225" s="27">
        <v>1.946254965516024E-3</v>
      </c>
      <c r="Y225" s="27">
        <v>2.5984771591797007E-3</v>
      </c>
      <c r="Z225" s="22"/>
      <c r="AA225" s="22"/>
      <c r="AE225" s="22"/>
      <c r="AK225" s="22"/>
    </row>
    <row r="226" spans="2:37">
      <c r="B226" s="18" t="s">
        <v>935</v>
      </c>
      <c r="C226" s="19" t="s">
        <v>685</v>
      </c>
      <c r="D226" s="22" t="s">
        <v>1049</v>
      </c>
      <c r="F226" s="22">
        <v>10.811</v>
      </c>
      <c r="G226" s="22">
        <v>60.402999999999999</v>
      </c>
      <c r="H226" s="22">
        <v>0</v>
      </c>
      <c r="I226" s="22">
        <v>0.20100000000000001</v>
      </c>
      <c r="J226" s="22">
        <v>9.7059999999999995</v>
      </c>
      <c r="K226" s="22">
        <v>17.138000000000005</v>
      </c>
      <c r="L226" s="22">
        <v>4.2999999999999997E-2</v>
      </c>
      <c r="M226" s="22">
        <v>0.13400000000000001</v>
      </c>
      <c r="N226" s="18">
        <f t="shared" si="30"/>
        <v>98.436000000000007</v>
      </c>
      <c r="O226" s="21">
        <f t="shared" si="28"/>
        <v>0.78938988581928771</v>
      </c>
      <c r="P226" s="21">
        <f t="shared" si="29"/>
        <v>0.50237895542025446</v>
      </c>
      <c r="Q226" s="18"/>
      <c r="R226" s="27">
        <v>0.42584012579870162</v>
      </c>
      <c r="S226" s="27">
        <v>1.5960956556581796</v>
      </c>
      <c r="T226" s="27">
        <v>0</v>
      </c>
      <c r="U226" s="27">
        <v>5.0517493940844347E-3</v>
      </c>
      <c r="V226" s="27">
        <v>0.48358611647220867</v>
      </c>
      <c r="W226" s="27">
        <v>0.47900618811124063</v>
      </c>
      <c r="X226" s="27">
        <v>1.2172483268014832E-3</v>
      </c>
      <c r="Y226" s="27">
        <v>3.6025669095108986E-3</v>
      </c>
      <c r="Z226" s="22"/>
      <c r="AA226" s="22"/>
      <c r="AE226" s="22"/>
      <c r="AK226" s="22"/>
    </row>
    <row r="227" spans="2:37">
      <c r="B227" s="18" t="s">
        <v>935</v>
      </c>
      <c r="C227" s="19" t="s">
        <v>685</v>
      </c>
      <c r="D227" s="22" t="s">
        <v>1050</v>
      </c>
      <c r="F227" s="22">
        <v>11.17</v>
      </c>
      <c r="G227" s="22">
        <v>60.973999999999997</v>
      </c>
      <c r="H227" s="22">
        <v>0</v>
      </c>
      <c r="I227" s="22">
        <v>0.17399999999999999</v>
      </c>
      <c r="J227" s="22">
        <v>9.6470000000000002</v>
      </c>
      <c r="K227" s="22">
        <v>16.026</v>
      </c>
      <c r="L227" s="22">
        <v>6.0000000000000001E-3</v>
      </c>
      <c r="M227" s="22">
        <v>0.13200000000000001</v>
      </c>
      <c r="N227" s="18">
        <f t="shared" si="30"/>
        <v>98.129000000000005</v>
      </c>
      <c r="O227" s="21">
        <f t="shared" si="28"/>
        <v>0.7854970176629551</v>
      </c>
      <c r="P227" s="21">
        <f t="shared" si="29"/>
        <v>0.51761881358785611</v>
      </c>
      <c r="Q227" s="18"/>
      <c r="R227" s="27">
        <v>0.44076129837855926</v>
      </c>
      <c r="S227" s="27">
        <v>1.6140413601970613</v>
      </c>
      <c r="T227" s="27">
        <v>0</v>
      </c>
      <c r="U227" s="27">
        <v>4.380912260983247E-3</v>
      </c>
      <c r="V227" s="27">
        <v>0.48149899170838112</v>
      </c>
      <c r="W227" s="27">
        <v>0.44872027209868243</v>
      </c>
      <c r="X227" s="27">
        <v>1.7014984098065298E-4</v>
      </c>
      <c r="Y227" s="27">
        <v>3.5550912705211409E-3</v>
      </c>
      <c r="Z227" s="22"/>
      <c r="AA227" s="22"/>
      <c r="AE227" s="22"/>
      <c r="AK227" s="22"/>
    </row>
    <row r="228" spans="2:37">
      <c r="B228" s="18" t="s">
        <v>935</v>
      </c>
      <c r="C228" s="19" t="s">
        <v>685</v>
      </c>
      <c r="D228" s="22" t="s">
        <v>1051</v>
      </c>
      <c r="F228" s="22">
        <v>11.268000000000001</v>
      </c>
      <c r="G228" s="22">
        <v>60.048999999999999</v>
      </c>
      <c r="H228" s="22">
        <v>0</v>
      </c>
      <c r="I228" s="22">
        <v>0.183</v>
      </c>
      <c r="J228" s="22">
        <v>8.9619999999999997</v>
      </c>
      <c r="K228" s="22">
        <v>17.452999999999999</v>
      </c>
      <c r="L228" s="22">
        <v>0.16400000000000001</v>
      </c>
      <c r="M228" s="22">
        <v>0.06</v>
      </c>
      <c r="N228" s="18">
        <f t="shared" si="30"/>
        <v>98.139000000000024</v>
      </c>
      <c r="O228" s="21">
        <f t="shared" si="28"/>
        <v>0.78142178261926687</v>
      </c>
      <c r="P228" s="21">
        <f t="shared" si="29"/>
        <v>0.47790233550507399</v>
      </c>
      <c r="Q228" s="18"/>
      <c r="R228" s="27">
        <v>0.4466777870377428</v>
      </c>
      <c r="S228" s="27">
        <v>1.5968826024208806</v>
      </c>
      <c r="T228" s="27">
        <v>0</v>
      </c>
      <c r="U228" s="27">
        <v>4.6287490272473612E-3</v>
      </c>
      <c r="V228" s="27">
        <v>0.44937124632889475</v>
      </c>
      <c r="W228" s="27">
        <v>0.4909280846086157</v>
      </c>
      <c r="X228" s="27">
        <v>4.6721995381435412E-3</v>
      </c>
      <c r="Y228" s="27">
        <v>1.6233991380749384E-3</v>
      </c>
      <c r="Z228" s="22"/>
      <c r="AA228" s="22"/>
      <c r="AE228" s="22"/>
      <c r="AK228" s="22"/>
    </row>
    <row r="229" spans="2:37">
      <c r="B229" s="18" t="s">
        <v>935</v>
      </c>
      <c r="C229" s="19" t="s">
        <v>685</v>
      </c>
      <c r="D229" s="22" t="s">
        <v>1052</v>
      </c>
      <c r="F229" s="22">
        <v>11.103999999999999</v>
      </c>
      <c r="G229" s="22">
        <v>59.433</v>
      </c>
      <c r="H229" s="22">
        <v>0</v>
      </c>
      <c r="I229" s="22">
        <v>0.14299999999999999</v>
      </c>
      <c r="J229" s="22">
        <v>9.0690000000000008</v>
      </c>
      <c r="K229" s="22">
        <v>17.251000000000005</v>
      </c>
      <c r="L229" s="22">
        <v>0.124</v>
      </c>
      <c r="M229" s="22">
        <v>1.7000000000000001E-2</v>
      </c>
      <c r="N229" s="18">
        <f t="shared" si="30"/>
        <v>97.141000000000005</v>
      </c>
      <c r="O229" s="21">
        <f t="shared" si="28"/>
        <v>0.78216389113395723</v>
      </c>
      <c r="P229" s="21">
        <f t="shared" si="29"/>
        <v>0.48377114125914894</v>
      </c>
      <c r="Q229" s="18"/>
      <c r="R229" s="27">
        <v>0.44397460762440011</v>
      </c>
      <c r="S229" s="27">
        <v>1.5941384028197043</v>
      </c>
      <c r="T229" s="27">
        <v>0</v>
      </c>
      <c r="U229" s="27">
        <v>3.6482092734816682E-3</v>
      </c>
      <c r="V229" s="27">
        <v>0.45866003912575265</v>
      </c>
      <c r="W229" s="27">
        <v>0.48943297430196514</v>
      </c>
      <c r="X229" s="27">
        <v>3.5631194402651872E-3</v>
      </c>
      <c r="Y229" s="27">
        <v>4.6393180150755038E-4</v>
      </c>
      <c r="Z229" s="22"/>
      <c r="AA229" s="22"/>
      <c r="AE229" s="22"/>
      <c r="AK229" s="22"/>
    </row>
    <row r="230" spans="2:37">
      <c r="B230" s="18" t="s">
        <v>935</v>
      </c>
      <c r="C230" s="19" t="s">
        <v>685</v>
      </c>
      <c r="D230" s="22" t="s">
        <v>1053</v>
      </c>
      <c r="F230" s="22">
        <v>11.657999999999999</v>
      </c>
      <c r="G230" s="22">
        <v>59.320999999999998</v>
      </c>
      <c r="H230" s="22">
        <v>0</v>
      </c>
      <c r="I230" s="22">
        <v>0.12</v>
      </c>
      <c r="J230" s="22">
        <v>9.2680000000000007</v>
      </c>
      <c r="K230" s="22">
        <v>16.14</v>
      </c>
      <c r="L230" s="22">
        <v>0.22900000000000001</v>
      </c>
      <c r="M230" s="22">
        <v>0</v>
      </c>
      <c r="N230" s="18">
        <f t="shared" si="30"/>
        <v>96.736000000000004</v>
      </c>
      <c r="O230" s="21">
        <f t="shared" si="28"/>
        <v>0.77342414763817657</v>
      </c>
      <c r="P230" s="21">
        <f t="shared" si="29"/>
        <v>0.50583393685565214</v>
      </c>
      <c r="Q230" s="18"/>
      <c r="R230" s="27">
        <v>0.46627710038251957</v>
      </c>
      <c r="S230" s="27">
        <v>1.591652266414753</v>
      </c>
      <c r="T230" s="27">
        <v>0</v>
      </c>
      <c r="U230" s="27">
        <v>3.0624309740041804E-3</v>
      </c>
      <c r="V230" s="27">
        <v>0.46887695082229069</v>
      </c>
      <c r="W230" s="27">
        <v>0.45806154946281824</v>
      </c>
      <c r="X230" s="27">
        <v>6.5824191726813874E-3</v>
      </c>
      <c r="Y230" s="27">
        <v>0</v>
      </c>
      <c r="Z230" s="22"/>
      <c r="AA230" s="22"/>
      <c r="AE230" s="22"/>
      <c r="AK230" s="22"/>
    </row>
    <row r="231" spans="2:37">
      <c r="B231" s="18" t="s">
        <v>935</v>
      </c>
      <c r="C231" s="19" t="s">
        <v>685</v>
      </c>
      <c r="D231" s="22" t="s">
        <v>1054</v>
      </c>
      <c r="F231" s="22">
        <v>11.010999999999999</v>
      </c>
      <c r="G231" s="22">
        <v>59.682000000000002</v>
      </c>
      <c r="H231" s="22">
        <v>0</v>
      </c>
      <c r="I231" s="22">
        <v>9.9000000000000005E-2</v>
      </c>
      <c r="J231" s="22">
        <v>9.1720000000000006</v>
      </c>
      <c r="K231" s="22">
        <v>16.095000000000002</v>
      </c>
      <c r="L231" s="22">
        <v>0.127</v>
      </c>
      <c r="M231" s="22">
        <v>0.112</v>
      </c>
      <c r="N231" s="18">
        <f t="shared" si="30"/>
        <v>96.297999999999988</v>
      </c>
      <c r="O231" s="21">
        <f t="shared" si="28"/>
        <v>0.78430164702333804</v>
      </c>
      <c r="P231" s="21">
        <f t="shared" si="29"/>
        <v>0.50392905987286207</v>
      </c>
      <c r="Q231" s="18"/>
      <c r="R231" s="27">
        <v>0.44278377090694587</v>
      </c>
      <c r="S231" s="27">
        <v>1.6100078466296699</v>
      </c>
      <c r="T231" s="27">
        <v>0</v>
      </c>
      <c r="U231" s="27">
        <v>2.54018386458227E-3</v>
      </c>
      <c r="V231" s="27">
        <v>0.46653238991567214</v>
      </c>
      <c r="W231" s="27">
        <v>0.4592574227086984</v>
      </c>
      <c r="X231" s="27">
        <v>3.6702755400037455E-3</v>
      </c>
      <c r="Y231" s="27">
        <v>3.0740398823970081E-3</v>
      </c>
      <c r="Z231" s="22"/>
      <c r="AA231" s="22"/>
      <c r="AE231" s="22"/>
      <c r="AK231" s="22"/>
    </row>
    <row r="232" spans="2:37">
      <c r="B232" s="18" t="s">
        <v>935</v>
      </c>
      <c r="C232" s="19" t="s">
        <v>685</v>
      </c>
      <c r="D232" s="22" t="s">
        <v>1055</v>
      </c>
      <c r="F232" s="22">
        <v>11.603</v>
      </c>
      <c r="G232" s="22">
        <v>60.058999999999997</v>
      </c>
      <c r="H232" s="22">
        <v>0</v>
      </c>
      <c r="I232" s="22">
        <v>0.14399999999999999</v>
      </c>
      <c r="J232" s="22">
        <v>8.8559999999999999</v>
      </c>
      <c r="K232" s="22">
        <v>16.263999999999999</v>
      </c>
      <c r="L232" s="22">
        <v>8.5999999999999993E-2</v>
      </c>
      <c r="M232" s="22">
        <v>2.5999999999999999E-2</v>
      </c>
      <c r="N232" s="18">
        <f t="shared" si="30"/>
        <v>97.037999999999982</v>
      </c>
      <c r="O232" s="21">
        <f t="shared" si="28"/>
        <v>0.77640550408977271</v>
      </c>
      <c r="P232" s="21">
        <f t="shared" si="29"/>
        <v>0.49255329612459214</v>
      </c>
      <c r="Q232" s="18"/>
      <c r="R232" s="27">
        <v>0.46442774696756578</v>
      </c>
      <c r="S232" s="27">
        <v>1.612670551346685</v>
      </c>
      <c r="T232" s="27">
        <v>0</v>
      </c>
      <c r="U232" s="27">
        <v>3.6776922525598873E-3</v>
      </c>
      <c r="V232" s="27">
        <v>0.44837180708689772</v>
      </c>
      <c r="W232" s="27">
        <v>0.46192929253965187</v>
      </c>
      <c r="X232" s="27">
        <v>2.4738669241393296E-3</v>
      </c>
      <c r="Y232" s="27">
        <v>7.1030971948783986E-4</v>
      </c>
      <c r="Z232" s="22"/>
      <c r="AA232" s="22"/>
      <c r="AE232" s="22"/>
      <c r="AK232" s="22"/>
    </row>
    <row r="233" spans="2:37">
      <c r="B233" s="18" t="s">
        <v>935</v>
      </c>
      <c r="C233" s="19" t="s">
        <v>685</v>
      </c>
      <c r="D233" s="22" t="s">
        <v>1056</v>
      </c>
      <c r="F233" s="22">
        <v>11.331</v>
      </c>
      <c r="G233" s="22">
        <v>59.137</v>
      </c>
      <c r="H233" s="22">
        <v>0</v>
      </c>
      <c r="I233" s="22">
        <v>0.17</v>
      </c>
      <c r="J233" s="22">
        <v>8.5649999999999995</v>
      </c>
      <c r="K233" s="22">
        <v>17.575999999999997</v>
      </c>
      <c r="L233" s="22">
        <v>0.128</v>
      </c>
      <c r="M233" s="22">
        <v>2.8000000000000001E-2</v>
      </c>
      <c r="N233" s="18">
        <f t="shared" si="30"/>
        <v>96.935000000000002</v>
      </c>
      <c r="O233" s="21">
        <f t="shared" si="28"/>
        <v>0.77783456306623511</v>
      </c>
      <c r="P233" s="21">
        <f t="shared" si="29"/>
        <v>0.46486292780943023</v>
      </c>
      <c r="Q233" s="18"/>
      <c r="R233" s="27">
        <v>0.45538232892065739</v>
      </c>
      <c r="S233" s="27">
        <v>1.5943619301578706</v>
      </c>
      <c r="T233" s="27">
        <v>0</v>
      </c>
      <c r="U233" s="27">
        <v>4.3593514401988435E-3</v>
      </c>
      <c r="V233" s="27">
        <v>0.43539969901134928</v>
      </c>
      <c r="W233" s="27">
        <v>0.50121983540297732</v>
      </c>
      <c r="X233" s="27">
        <v>3.6969869749965455E-3</v>
      </c>
      <c r="Y233" s="27">
        <v>7.6805533250897339E-4</v>
      </c>
      <c r="Z233" s="22"/>
      <c r="AA233" s="22"/>
      <c r="AE233" s="22"/>
      <c r="AK233" s="22"/>
    </row>
    <row r="234" spans="2:37">
      <c r="B234" s="18" t="s">
        <v>935</v>
      </c>
      <c r="C234" s="19" t="s">
        <v>685</v>
      </c>
      <c r="D234" s="22" t="s">
        <v>1057</v>
      </c>
      <c r="F234" s="22">
        <v>11.27</v>
      </c>
      <c r="G234" s="22">
        <v>60.55</v>
      </c>
      <c r="H234" s="22">
        <v>0</v>
      </c>
      <c r="I234" s="22">
        <v>0.18099999999999999</v>
      </c>
      <c r="J234" s="22">
        <v>9.0020000000000007</v>
      </c>
      <c r="K234" s="22">
        <v>17.859000000000002</v>
      </c>
      <c r="L234" s="22">
        <v>0.13500000000000001</v>
      </c>
      <c r="M234" s="22">
        <v>7.1999999999999995E-2</v>
      </c>
      <c r="N234" s="18">
        <f t="shared" si="30"/>
        <v>99.069000000000003</v>
      </c>
      <c r="O234" s="21">
        <f t="shared" si="28"/>
        <v>0.78280741003313437</v>
      </c>
      <c r="P234" s="21">
        <f t="shared" si="29"/>
        <v>0.47327774977246911</v>
      </c>
      <c r="Q234" s="18"/>
      <c r="R234" s="27">
        <v>0.44300204956949252</v>
      </c>
      <c r="S234" s="27">
        <v>1.5966718160862174</v>
      </c>
      <c r="T234" s="27">
        <v>0</v>
      </c>
      <c r="U234" s="27">
        <v>4.5396818829345808E-3</v>
      </c>
      <c r="V234" s="27">
        <v>0.44758307014607479</v>
      </c>
      <c r="W234" s="27">
        <v>0.49812602004726908</v>
      </c>
      <c r="X234" s="27">
        <v>3.813691900961938E-3</v>
      </c>
      <c r="Y234" s="27">
        <v>1.9317052449878067E-3</v>
      </c>
      <c r="Z234" s="22"/>
      <c r="AA234" s="22"/>
      <c r="AE234" s="22"/>
      <c r="AK234" s="22"/>
    </row>
    <row r="235" spans="2:37">
      <c r="B235" s="18" t="s">
        <v>935</v>
      </c>
      <c r="C235" s="19" t="s">
        <v>685</v>
      </c>
      <c r="D235" s="22" t="s">
        <v>1058</v>
      </c>
      <c r="F235" s="22">
        <v>11.519</v>
      </c>
      <c r="G235" s="22">
        <v>60.542999999999999</v>
      </c>
      <c r="H235" s="22">
        <v>0</v>
      </c>
      <c r="I235" s="22">
        <v>0.122</v>
      </c>
      <c r="J235" s="22">
        <v>8.9369999999999994</v>
      </c>
      <c r="K235" s="22">
        <v>17.956000000000003</v>
      </c>
      <c r="L235" s="22">
        <v>0.192</v>
      </c>
      <c r="M235" s="22">
        <v>7.8E-2</v>
      </c>
      <c r="N235" s="18">
        <f t="shared" si="30"/>
        <v>99.346999999999994</v>
      </c>
      <c r="O235" s="21">
        <f t="shared" si="28"/>
        <v>0.77904901913296198</v>
      </c>
      <c r="P235" s="21">
        <f t="shared" si="29"/>
        <v>0.47012201497429579</v>
      </c>
      <c r="Q235" s="18"/>
      <c r="R235" s="27">
        <v>0.45084779363952754</v>
      </c>
      <c r="S235" s="27">
        <v>1.5896400642117787</v>
      </c>
      <c r="T235" s="27">
        <v>0</v>
      </c>
      <c r="U235" s="27">
        <v>3.0467725038833414E-3</v>
      </c>
      <c r="V235" s="27">
        <v>0.44244546826166647</v>
      </c>
      <c r="W235" s="27">
        <v>0.49868354541759596</v>
      </c>
      <c r="X235" s="27">
        <v>5.4006547600695303E-3</v>
      </c>
      <c r="Y235" s="27">
        <v>2.0837053950901363E-3</v>
      </c>
      <c r="Z235" s="22"/>
      <c r="AA235" s="22"/>
      <c r="AE235" s="22"/>
      <c r="AK235" s="22"/>
    </row>
    <row r="236" spans="2:37">
      <c r="B236" s="18" t="s">
        <v>1089</v>
      </c>
      <c r="C236" s="19" t="s">
        <v>685</v>
      </c>
      <c r="D236" s="22" t="s">
        <v>1059</v>
      </c>
      <c r="F236" s="22">
        <v>18.989999999999998</v>
      </c>
      <c r="G236" s="22">
        <v>43.54</v>
      </c>
      <c r="H236" s="22">
        <v>3.2494206179824587</v>
      </c>
      <c r="I236" s="22">
        <v>0.251</v>
      </c>
      <c r="J236" s="22">
        <v>8.3699999999999992</v>
      </c>
      <c r="K236" s="22">
        <v>25.29057938201754</v>
      </c>
      <c r="L236" s="22">
        <v>0.68630000000000002</v>
      </c>
      <c r="M236" s="22">
        <v>0.14829999999999999</v>
      </c>
      <c r="N236" s="18">
        <f t="shared" si="30"/>
        <v>100.52560000000001</v>
      </c>
      <c r="O236" s="21">
        <f t="shared" ref="O236:O251" si="31">S236/(S236+R236)</f>
        <v>0.60602884661600576</v>
      </c>
      <c r="P236" s="21">
        <f t="shared" ref="P236:P251" si="32">V236/(V236+W236)</f>
        <v>0.3710450706436923</v>
      </c>
      <c r="Q236" s="18"/>
      <c r="R236" s="27">
        <v>0.71336104423995428</v>
      </c>
      <c r="S236" s="27">
        <v>1.0973325512494045</v>
      </c>
      <c r="T236" s="27">
        <v>8.6616916173690495E-2</v>
      </c>
      <c r="U236" s="27">
        <v>6.018698426373089E-3</v>
      </c>
      <c r="V236" s="27">
        <v>0.3977065150951461</v>
      </c>
      <c r="W236" s="27">
        <v>0.67414848733138188</v>
      </c>
      <c r="X236" s="27">
        <v>1.8527982590330887E-2</v>
      </c>
      <c r="Y236" s="27">
        <v>3.8023502479716761E-3</v>
      </c>
      <c r="Z236" s="22"/>
      <c r="AA236" s="22"/>
      <c r="AE236" s="22"/>
      <c r="AK236" s="22"/>
    </row>
    <row r="237" spans="2:37">
      <c r="B237" s="18" t="s">
        <v>1089</v>
      </c>
      <c r="C237" s="19" t="s">
        <v>685</v>
      </c>
      <c r="D237" s="22" t="s">
        <v>1060</v>
      </c>
      <c r="F237" s="22">
        <v>19.25</v>
      </c>
      <c r="G237" s="22">
        <v>43.73</v>
      </c>
      <c r="H237" s="22">
        <v>3.145776212764904</v>
      </c>
      <c r="I237" s="22">
        <v>0.30790000000000001</v>
      </c>
      <c r="J237" s="22">
        <v>8.6300000000000008</v>
      </c>
      <c r="K237" s="22">
        <v>25.184223787235094</v>
      </c>
      <c r="L237" s="22">
        <v>0.54810000000000003</v>
      </c>
      <c r="M237" s="22">
        <v>7.3800000000000004E-2</v>
      </c>
      <c r="N237" s="18">
        <f t="shared" si="30"/>
        <v>100.86980000000001</v>
      </c>
      <c r="O237" s="21">
        <f t="shared" si="31"/>
        <v>0.60381956500572787</v>
      </c>
      <c r="P237" s="21">
        <f t="shared" si="32"/>
        <v>0.37920328876415915</v>
      </c>
      <c r="Q237" s="18"/>
      <c r="R237" s="27">
        <v>0.71928418377248549</v>
      </c>
      <c r="S237" s="27">
        <v>1.0962627747311182</v>
      </c>
      <c r="T237" s="27">
        <v>8.3408432988711034E-2</v>
      </c>
      <c r="U237" s="27">
        <v>7.3438517766939828E-3</v>
      </c>
      <c r="V237" s="27">
        <v>0.40788092499722406</v>
      </c>
      <c r="W237" s="27">
        <v>0.66774509693556738</v>
      </c>
      <c r="X237" s="27">
        <v>1.4718355533557555E-2</v>
      </c>
      <c r="Y237" s="27">
        <v>1.8821432818491735E-3</v>
      </c>
      <c r="Z237" s="22"/>
      <c r="AA237" s="22"/>
      <c r="AE237" s="22"/>
      <c r="AK237" s="22"/>
    </row>
    <row r="238" spans="2:37">
      <c r="B238" s="18" t="s">
        <v>1089</v>
      </c>
      <c r="C238" s="19" t="s">
        <v>685</v>
      </c>
      <c r="D238" s="22" t="s">
        <v>1061</v>
      </c>
      <c r="F238" s="22">
        <v>19.5</v>
      </c>
      <c r="G238" s="22">
        <v>44.74</v>
      </c>
      <c r="H238" s="22">
        <v>3.1492006467099323</v>
      </c>
      <c r="I238" s="22">
        <v>0.31319999999999998</v>
      </c>
      <c r="J238" s="22">
        <v>11.88</v>
      </c>
      <c r="K238" s="22">
        <v>20.330799353290068</v>
      </c>
      <c r="L238" s="22">
        <v>0.2233</v>
      </c>
      <c r="M238" s="22">
        <v>0.16819999999999999</v>
      </c>
      <c r="N238" s="18">
        <f t="shared" si="30"/>
        <v>100.30469999999998</v>
      </c>
      <c r="O238" s="21">
        <f t="shared" si="31"/>
        <v>0.60619261293953386</v>
      </c>
      <c r="P238" s="21">
        <f t="shared" si="32"/>
        <v>0.51018893764441964</v>
      </c>
      <c r="Q238" s="18"/>
      <c r="R238" s="27">
        <v>0.71572272502955181</v>
      </c>
      <c r="S238" s="27">
        <v>1.1017208998145351</v>
      </c>
      <c r="T238" s="27">
        <v>8.2020589893358142E-2</v>
      </c>
      <c r="U238" s="27">
        <v>7.3379776687452422E-3</v>
      </c>
      <c r="V238" s="27">
        <v>0.55154310403529239</v>
      </c>
      <c r="W238" s="27">
        <v>0.52951346802957433</v>
      </c>
      <c r="X238" s="27">
        <v>5.8901808435966761E-3</v>
      </c>
      <c r="Y238" s="27">
        <v>4.2136914406341059E-3</v>
      </c>
      <c r="Z238" s="22"/>
      <c r="AA238" s="22"/>
      <c r="AE238" s="22"/>
      <c r="AK238" s="22"/>
    </row>
    <row r="239" spans="2:37">
      <c r="B239" s="18" t="s">
        <v>1089</v>
      </c>
      <c r="C239" s="19" t="s">
        <v>685</v>
      </c>
      <c r="D239" s="22" t="s">
        <v>1062</v>
      </c>
      <c r="F239" s="22">
        <v>19.73</v>
      </c>
      <c r="G239" s="22">
        <v>45.22</v>
      </c>
      <c r="H239" s="22">
        <v>3.2620616762631691</v>
      </c>
      <c r="I239" s="22">
        <v>0.26090000000000002</v>
      </c>
      <c r="J239" s="22">
        <v>11.92</v>
      </c>
      <c r="K239" s="22">
        <v>20.627938323736831</v>
      </c>
      <c r="L239" s="22">
        <v>0.24890000000000001</v>
      </c>
      <c r="M239" s="22">
        <v>0.2112</v>
      </c>
      <c r="N239" s="18">
        <f t="shared" si="30"/>
        <v>101.48100000000002</v>
      </c>
      <c r="O239" s="21">
        <f t="shared" si="31"/>
        <v>0.60594088855734207</v>
      </c>
      <c r="P239" s="21">
        <f t="shared" si="32"/>
        <v>0.50740278416574047</v>
      </c>
      <c r="Q239" s="18"/>
      <c r="R239" s="27">
        <v>0.71626570387408051</v>
      </c>
      <c r="S239" s="27">
        <v>1.1013948528170669</v>
      </c>
      <c r="T239" s="27">
        <v>8.4033335211888271E-2</v>
      </c>
      <c r="U239" s="27">
        <v>6.0459644278806615E-3</v>
      </c>
      <c r="V239" s="27">
        <v>0.54736389829496013</v>
      </c>
      <c r="W239" s="27">
        <v>0.53139229969264612</v>
      </c>
      <c r="X239" s="27">
        <v>6.4938414157072388E-3</v>
      </c>
      <c r="Y239" s="27">
        <v>5.2332023598583724E-3</v>
      </c>
      <c r="Z239" s="22"/>
      <c r="AA239" s="22"/>
      <c r="AE239" s="22"/>
      <c r="AK239" s="22"/>
    </row>
    <row r="240" spans="2:37">
      <c r="B240" s="18" t="s">
        <v>1089</v>
      </c>
      <c r="C240" s="19" t="s">
        <v>685</v>
      </c>
      <c r="D240" s="22" t="s">
        <v>1063</v>
      </c>
      <c r="F240" s="22">
        <v>15.12</v>
      </c>
      <c r="G240" s="22">
        <v>50.64</v>
      </c>
      <c r="H240" s="22">
        <v>1.8406723808692291</v>
      </c>
      <c r="I240" s="22">
        <v>7.1999999999999998E-3</v>
      </c>
      <c r="J240" s="22">
        <v>7.33</v>
      </c>
      <c r="K240" s="22">
        <v>24.569327619130771</v>
      </c>
      <c r="L240" s="22">
        <v>0.75519999999999998</v>
      </c>
      <c r="M240" s="22">
        <v>1.2999999999999999E-2</v>
      </c>
      <c r="N240" s="18">
        <f t="shared" si="30"/>
        <v>100.27540000000002</v>
      </c>
      <c r="O240" s="21">
        <f t="shared" si="31"/>
        <v>0.69202549009980341</v>
      </c>
      <c r="P240" s="21">
        <f t="shared" si="32"/>
        <v>0.34717473817319261</v>
      </c>
      <c r="Q240" s="18"/>
      <c r="R240" s="27">
        <v>0.58335738460936648</v>
      </c>
      <c r="S240" s="27">
        <v>1.310816859870839</v>
      </c>
      <c r="T240" s="27">
        <v>5.0393180084600253E-2</v>
      </c>
      <c r="U240" s="27">
        <v>1.7732086537137272E-4</v>
      </c>
      <c r="V240" s="27">
        <v>0.35771710409133456</v>
      </c>
      <c r="W240" s="27">
        <v>0.67264906244951206</v>
      </c>
      <c r="X240" s="27">
        <v>2.0939899860887876E-2</v>
      </c>
      <c r="Y240" s="27">
        <v>3.4233618308833854E-4</v>
      </c>
      <c r="Z240" s="22"/>
      <c r="AA240" s="22"/>
      <c r="AE240" s="22"/>
      <c r="AK240" s="22"/>
    </row>
    <row r="241" spans="2:37">
      <c r="B241" s="18" t="s">
        <v>1089</v>
      </c>
      <c r="C241" s="19" t="s">
        <v>685</v>
      </c>
      <c r="D241" s="22" t="s">
        <v>1064</v>
      </c>
      <c r="F241" s="22">
        <v>15.46</v>
      </c>
      <c r="G241" s="22">
        <v>50.93</v>
      </c>
      <c r="H241" s="22">
        <v>1.7663207018279365</v>
      </c>
      <c r="I241" s="22">
        <v>0.16600000000000001</v>
      </c>
      <c r="J241" s="22">
        <v>7.98</v>
      </c>
      <c r="K241" s="22">
        <v>24.093679298172063</v>
      </c>
      <c r="L241" s="22">
        <v>0.55940000000000001</v>
      </c>
      <c r="M241" s="22">
        <v>1.7899999999999999E-2</v>
      </c>
      <c r="N241" s="18">
        <f t="shared" si="30"/>
        <v>100.97329999999999</v>
      </c>
      <c r="O241" s="21">
        <f t="shared" si="31"/>
        <v>0.68849195344996339</v>
      </c>
      <c r="P241" s="21">
        <f t="shared" si="32"/>
        <v>0.37122407441388544</v>
      </c>
      <c r="Q241" s="18"/>
      <c r="R241" s="27">
        <v>0.58985503473268397</v>
      </c>
      <c r="S241" s="27">
        <v>1.3036916690053117</v>
      </c>
      <c r="T241" s="27">
        <v>4.782089733702577E-2</v>
      </c>
      <c r="U241" s="27">
        <v>4.0428564968271801E-3</v>
      </c>
      <c r="V241" s="27">
        <v>0.38511595849954067</v>
      </c>
      <c r="W241" s="27">
        <v>0.65230587117998295</v>
      </c>
      <c r="X241" s="27">
        <v>1.5338679521163889E-2</v>
      </c>
      <c r="Y241" s="27">
        <v>4.6613893031455006E-4</v>
      </c>
      <c r="Z241" s="22"/>
      <c r="AA241" s="22"/>
      <c r="AE241" s="22"/>
      <c r="AK241" s="22"/>
    </row>
    <row r="242" spans="2:37">
      <c r="B242" s="18" t="s">
        <v>1089</v>
      </c>
      <c r="C242" s="19" t="s">
        <v>685</v>
      </c>
      <c r="D242" s="22" t="s">
        <v>1065</v>
      </c>
      <c r="F242" s="22">
        <v>10.95</v>
      </c>
      <c r="G242" s="22">
        <v>56.94</v>
      </c>
      <c r="H242" s="22">
        <v>1.7081081945299239</v>
      </c>
      <c r="I242" s="22">
        <v>9.2100000000000001E-2</v>
      </c>
      <c r="J242" s="22">
        <v>9.48</v>
      </c>
      <c r="K242" s="22">
        <v>20.991891805470075</v>
      </c>
      <c r="L242" s="22">
        <v>0.3896</v>
      </c>
      <c r="M242" s="22">
        <v>7.2400000000000006E-2</v>
      </c>
      <c r="N242" s="18">
        <f t="shared" si="30"/>
        <v>100.62410000000001</v>
      </c>
      <c r="O242" s="21">
        <f t="shared" si="31"/>
        <v>0.77722039412251254</v>
      </c>
      <c r="P242" s="21">
        <f t="shared" si="32"/>
        <v>0.44598414159352195</v>
      </c>
      <c r="Q242" s="18"/>
      <c r="R242" s="27">
        <v>0.42277432994873576</v>
      </c>
      <c r="S242" s="27">
        <v>1.4749502318822554</v>
      </c>
      <c r="T242" s="27">
        <v>4.6797454202638811E-2</v>
      </c>
      <c r="U242" s="27">
        <v>2.2698573145224468E-3</v>
      </c>
      <c r="V242" s="27">
        <v>0.46297298582234664</v>
      </c>
      <c r="W242" s="27">
        <v>0.57511994763515861</v>
      </c>
      <c r="X242" s="27">
        <v>1.0810434490745971E-2</v>
      </c>
      <c r="Y242" s="27">
        <v>1.9079175375021613E-3</v>
      </c>
      <c r="Z242" s="22"/>
      <c r="AA242" s="22"/>
      <c r="AE242" s="22"/>
      <c r="AK242" s="22"/>
    </row>
    <row r="243" spans="2:37">
      <c r="B243" s="18" t="s">
        <v>1089</v>
      </c>
      <c r="C243" s="19" t="s">
        <v>685</v>
      </c>
      <c r="D243" s="22" t="s">
        <v>1066</v>
      </c>
      <c r="F243" s="22">
        <v>16.03</v>
      </c>
      <c r="G243" s="22">
        <v>50.24</v>
      </c>
      <c r="H243" s="22">
        <v>2.7088481214621503</v>
      </c>
      <c r="I243" s="22">
        <v>0.2636</v>
      </c>
      <c r="J243" s="22">
        <v>11.07</v>
      </c>
      <c r="K243" s="22">
        <v>20.851151878537848</v>
      </c>
      <c r="L243" s="22">
        <v>0.26690000000000003</v>
      </c>
      <c r="M243" s="22">
        <v>0.12989999999999999</v>
      </c>
      <c r="N243" s="18">
        <f t="shared" si="30"/>
        <v>101.56040000000002</v>
      </c>
      <c r="O243" s="21">
        <f t="shared" si="31"/>
        <v>0.67770218334787102</v>
      </c>
      <c r="P243" s="21">
        <f t="shared" si="32"/>
        <v>0.48622138422886296</v>
      </c>
      <c r="Q243" s="18"/>
      <c r="R243" s="27">
        <v>0.59420234615666789</v>
      </c>
      <c r="S243" s="27">
        <v>1.249441375445139</v>
      </c>
      <c r="T243" s="27">
        <v>7.125213085285953E-2</v>
      </c>
      <c r="U243" s="27">
        <v>6.2372145418164238E-3</v>
      </c>
      <c r="V243" s="27">
        <v>0.51904054433814339</v>
      </c>
      <c r="W243" s="27">
        <v>0.5484578446134879</v>
      </c>
      <c r="X243" s="27">
        <v>7.110155912803659E-3</v>
      </c>
      <c r="Y243" s="27">
        <v>3.2865219264906669E-3</v>
      </c>
      <c r="Z243" s="22"/>
      <c r="AA243" s="22"/>
      <c r="AE243" s="22"/>
      <c r="AK243" s="22"/>
    </row>
    <row r="244" spans="2:37">
      <c r="B244" s="18" t="s">
        <v>1089</v>
      </c>
      <c r="C244" s="19" t="s">
        <v>685</v>
      </c>
      <c r="D244" s="22" t="s">
        <v>1067</v>
      </c>
      <c r="F244" s="22">
        <v>15.89</v>
      </c>
      <c r="G244" s="22">
        <v>51.73</v>
      </c>
      <c r="H244" s="22">
        <v>2.0422341859974438</v>
      </c>
      <c r="I244" s="22">
        <v>0.17280000000000001</v>
      </c>
      <c r="J244" s="22">
        <v>11.01</v>
      </c>
      <c r="K244" s="22">
        <v>20.007765814002557</v>
      </c>
      <c r="L244" s="22">
        <v>0.2782</v>
      </c>
      <c r="M244" s="22">
        <v>0.17</v>
      </c>
      <c r="N244" s="18">
        <f t="shared" si="30"/>
        <v>101.301</v>
      </c>
      <c r="O244" s="21">
        <f t="shared" si="31"/>
        <v>0.68594520410648052</v>
      </c>
      <c r="P244" s="21">
        <f t="shared" si="32"/>
        <v>0.49518152093540552</v>
      </c>
      <c r="Q244" s="18"/>
      <c r="R244" s="27">
        <v>0.59119463869733124</v>
      </c>
      <c r="S244" s="27">
        <v>1.2912623287733269</v>
      </c>
      <c r="T244" s="27">
        <v>5.3916847669960077E-2</v>
      </c>
      <c r="U244" s="27">
        <v>4.1038810545517565E-3</v>
      </c>
      <c r="V244" s="27">
        <v>0.51813953571252191</v>
      </c>
      <c r="W244" s="27">
        <v>0.52822329045625016</v>
      </c>
      <c r="X244" s="27">
        <v>7.438638025692456E-3</v>
      </c>
      <c r="Y244" s="27">
        <v>4.3170000556480995E-3</v>
      </c>
      <c r="Z244" s="22"/>
      <c r="AA244" s="22"/>
      <c r="AE244" s="22"/>
      <c r="AK244" s="22"/>
    </row>
    <row r="245" spans="2:37">
      <c r="B245" s="18" t="s">
        <v>1089</v>
      </c>
      <c r="C245" s="19" t="s">
        <v>685</v>
      </c>
      <c r="D245" s="22" t="s">
        <v>1068</v>
      </c>
      <c r="F245" s="22">
        <v>15.18</v>
      </c>
      <c r="G245" s="22">
        <v>51.88</v>
      </c>
      <c r="H245" s="22">
        <v>1.8486118213654237</v>
      </c>
      <c r="I245" s="22">
        <v>0.222</v>
      </c>
      <c r="J245" s="22">
        <v>9.99</v>
      </c>
      <c r="K245" s="22">
        <v>21.041388178634577</v>
      </c>
      <c r="L245" s="22">
        <v>0.2858</v>
      </c>
      <c r="M245" s="22">
        <v>0.26960000000000001</v>
      </c>
      <c r="N245" s="18">
        <f t="shared" si="30"/>
        <v>100.71739999999998</v>
      </c>
      <c r="O245" s="21">
        <f t="shared" si="31"/>
        <v>0.69632045292044853</v>
      </c>
      <c r="P245" s="21">
        <f t="shared" si="32"/>
        <v>0.45838033968060521</v>
      </c>
      <c r="Q245" s="22"/>
      <c r="R245" s="27">
        <v>0.57324765820755974</v>
      </c>
      <c r="S245" s="27">
        <v>1.3144252645177654</v>
      </c>
      <c r="T245" s="27">
        <v>4.9536874850713453E-2</v>
      </c>
      <c r="U245" s="27">
        <v>5.351406343207619E-3</v>
      </c>
      <c r="V245" s="27">
        <v>0.47718724736358303</v>
      </c>
      <c r="W245" s="27">
        <v>0.56384179785262811</v>
      </c>
      <c r="X245" s="27">
        <v>7.756440272235098E-3</v>
      </c>
      <c r="Y245" s="27">
        <v>6.948914188935576E-3</v>
      </c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</row>
    <row r="246" spans="2:37">
      <c r="B246" s="18" t="s">
        <v>1089</v>
      </c>
      <c r="C246" s="19" t="s">
        <v>685</v>
      </c>
      <c r="D246" s="18" t="s">
        <v>1069</v>
      </c>
      <c r="F246" s="18">
        <v>21.18</v>
      </c>
      <c r="G246" s="18">
        <v>41.58</v>
      </c>
      <c r="H246" s="18">
        <v>7.5988726501179356</v>
      </c>
      <c r="I246" s="18">
        <v>0.27200000000000002</v>
      </c>
      <c r="J246" s="18">
        <v>8.64</v>
      </c>
      <c r="K246" s="18">
        <v>22.352450714944965</v>
      </c>
      <c r="L246" s="18">
        <v>0.54169999999999996</v>
      </c>
      <c r="M246" s="18">
        <v>0.2198</v>
      </c>
      <c r="N246" s="18">
        <f t="shared" si="30"/>
        <v>102.38482336506291</v>
      </c>
      <c r="O246" s="21">
        <f t="shared" si="31"/>
        <v>0.56840315672136954</v>
      </c>
      <c r="P246" s="21">
        <f t="shared" si="32"/>
        <v>0.40794588239623236</v>
      </c>
      <c r="Q246" s="22"/>
      <c r="R246" s="21">
        <v>0.78023314517953879</v>
      </c>
      <c r="S246" s="21">
        <v>1.0275491806884833</v>
      </c>
      <c r="T246" s="21">
        <v>0.17873071017108977</v>
      </c>
      <c r="U246" s="21">
        <v>6.3934072686738013E-3</v>
      </c>
      <c r="V246" s="21">
        <v>0.40259187449142875</v>
      </c>
      <c r="W246" s="21">
        <v>0.58428381629050852</v>
      </c>
      <c r="X246" s="21">
        <v>1.4341259426550882E-2</v>
      </c>
      <c r="Y246" s="21">
        <v>5.5265317719562414E-3</v>
      </c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</row>
    <row r="247" spans="2:37">
      <c r="B247" s="18" t="s">
        <v>1089</v>
      </c>
      <c r="C247" s="19" t="s">
        <v>685</v>
      </c>
      <c r="D247" s="18" t="s">
        <v>1070</v>
      </c>
      <c r="F247" s="18">
        <v>18.86</v>
      </c>
      <c r="G247" s="18">
        <v>43.39</v>
      </c>
      <c r="H247" s="18">
        <v>7.3683535947299674</v>
      </c>
      <c r="I247" s="18">
        <v>1.2032</v>
      </c>
      <c r="J247" s="18">
        <v>10.28</v>
      </c>
      <c r="K247" s="18">
        <v>20.529874299328245</v>
      </c>
      <c r="L247" s="18">
        <v>0.33850000000000002</v>
      </c>
      <c r="M247" s="18">
        <v>0.19989999999999999</v>
      </c>
      <c r="N247" s="18">
        <f t="shared" si="30"/>
        <v>102.1698278940582</v>
      </c>
      <c r="O247" s="21">
        <f t="shared" si="31"/>
        <v>0.60681955299115442</v>
      </c>
      <c r="P247" s="21">
        <f t="shared" si="32"/>
        <v>0.47162776485489166</v>
      </c>
      <c r="Q247" s="22"/>
      <c r="R247" s="21">
        <v>0.6947746915326638</v>
      </c>
      <c r="S247" s="21">
        <v>1.072288489808684</v>
      </c>
      <c r="T247" s="21">
        <v>0.17331028454327502</v>
      </c>
      <c r="U247" s="21">
        <v>2.8281676574805212E-2</v>
      </c>
      <c r="V247" s="21">
        <v>0.4790140359828518</v>
      </c>
      <c r="W247" s="21">
        <v>0.53664719450096565</v>
      </c>
      <c r="X247" s="21">
        <v>8.9617121701875951E-3</v>
      </c>
      <c r="Y247" s="21">
        <v>5.026221677717305E-3</v>
      </c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</row>
    <row r="248" spans="2:37">
      <c r="B248" s="18" t="s">
        <v>1089</v>
      </c>
      <c r="C248" s="19" t="s">
        <v>685</v>
      </c>
      <c r="D248" s="18" t="s">
        <v>1071</v>
      </c>
      <c r="F248" s="18">
        <v>20.21</v>
      </c>
      <c r="G248" s="18">
        <v>44.69</v>
      </c>
      <c r="H248" s="18">
        <v>7.2767132121487537</v>
      </c>
      <c r="I248" s="18">
        <v>0.27750000000000002</v>
      </c>
      <c r="J248" s="18">
        <v>12.27</v>
      </c>
      <c r="K248" s="18">
        <v>16.872333324666776</v>
      </c>
      <c r="L248" s="18">
        <v>0.2263</v>
      </c>
      <c r="M248" s="18">
        <v>0.25650000000000001</v>
      </c>
      <c r="N248" s="18">
        <f t="shared" si="30"/>
        <v>102.07934653681554</v>
      </c>
      <c r="O248" s="21">
        <f t="shared" si="31"/>
        <v>0.59732926958273014</v>
      </c>
      <c r="P248" s="21">
        <f t="shared" si="32"/>
        <v>0.56452614121770894</v>
      </c>
      <c r="Q248" s="18"/>
      <c r="R248" s="21">
        <v>0.73160840652089265</v>
      </c>
      <c r="S248" s="21">
        <v>1.0852815515914325</v>
      </c>
      <c r="T248" s="21">
        <v>0.16818962699315509</v>
      </c>
      <c r="U248" s="21">
        <v>6.4097396171791535E-3</v>
      </c>
      <c r="V248" s="21">
        <v>0.56183625320380848</v>
      </c>
      <c r="W248" s="21">
        <v>0.43339888682336847</v>
      </c>
      <c r="X248" s="21">
        <v>5.8874460988651489E-3</v>
      </c>
      <c r="Y248" s="21">
        <v>6.3376213212191085E-3</v>
      </c>
    </row>
    <row r="249" spans="2:37">
      <c r="B249" s="18" t="s">
        <v>1089</v>
      </c>
      <c r="C249" s="19" t="s">
        <v>685</v>
      </c>
      <c r="D249" s="18" t="s">
        <v>1072</v>
      </c>
      <c r="F249" s="18">
        <v>19.86</v>
      </c>
      <c r="G249" s="18">
        <v>45.66</v>
      </c>
      <c r="H249" s="18">
        <v>7.3987633724647486</v>
      </c>
      <c r="I249" s="18">
        <v>0.30359999999999998</v>
      </c>
      <c r="J249" s="18">
        <v>12.1</v>
      </c>
      <c r="K249" s="18">
        <v>17.442511246467255</v>
      </c>
      <c r="L249" s="18">
        <v>0.2414</v>
      </c>
      <c r="M249" s="18">
        <v>0.2384</v>
      </c>
      <c r="N249" s="18">
        <f t="shared" si="30"/>
        <v>103.244674618932</v>
      </c>
      <c r="O249" s="21">
        <f t="shared" si="31"/>
        <v>0.60665950992468742</v>
      </c>
      <c r="P249" s="21">
        <f t="shared" si="32"/>
        <v>0.55289259472974472</v>
      </c>
      <c r="Q249" s="18"/>
      <c r="R249" s="21">
        <v>0.71385670990088523</v>
      </c>
      <c r="S249" s="21">
        <v>1.1010002090097608</v>
      </c>
      <c r="T249" s="21">
        <v>0.16980188795381679</v>
      </c>
      <c r="U249" s="21">
        <v>6.9630352793394598E-3</v>
      </c>
      <c r="V249" s="21">
        <v>0.55013591091231984</v>
      </c>
      <c r="W249" s="21">
        <v>0.44487815901065975</v>
      </c>
      <c r="X249" s="21">
        <v>6.2358991677107919E-3</v>
      </c>
      <c r="Y249" s="21">
        <v>5.8487707106970694E-3</v>
      </c>
    </row>
    <row r="250" spans="2:37">
      <c r="B250" s="18" t="s">
        <v>1089</v>
      </c>
      <c r="C250" s="19" t="s">
        <v>685</v>
      </c>
      <c r="D250" s="18" t="s">
        <v>1073</v>
      </c>
      <c r="F250" s="18">
        <v>21.6</v>
      </c>
      <c r="G250" s="18">
        <v>44.13</v>
      </c>
      <c r="H250" s="18">
        <v>6.5368315985798224</v>
      </c>
      <c r="I250" s="18">
        <v>0.27050000000000002</v>
      </c>
      <c r="J250" s="18">
        <v>11.96</v>
      </c>
      <c r="K250" s="18">
        <v>17.76808694771309</v>
      </c>
      <c r="L250" s="18">
        <v>0.27689999999999998</v>
      </c>
      <c r="M250" s="18">
        <v>0.1242</v>
      </c>
      <c r="N250" s="18">
        <f t="shared" si="30"/>
        <v>102.66651854629291</v>
      </c>
      <c r="O250" s="21">
        <f t="shared" si="31"/>
        <v>0.57815976711506578</v>
      </c>
      <c r="P250" s="21">
        <f t="shared" si="32"/>
        <v>0.54543274563176669</v>
      </c>
      <c r="Q250" s="18"/>
      <c r="R250" s="21">
        <v>0.77524793336672615</v>
      </c>
      <c r="S250" s="21">
        <v>1.0625282504383669</v>
      </c>
      <c r="T250" s="21">
        <v>0.14979790437119611</v>
      </c>
      <c r="U250" s="21">
        <v>6.1946840672219916E-3</v>
      </c>
      <c r="V250" s="21">
        <v>0.54296379113796789</v>
      </c>
      <c r="W250" s="21">
        <v>0.45250961137852552</v>
      </c>
      <c r="X250" s="21">
        <v>7.1423287850706603E-3</v>
      </c>
      <c r="Y250" s="21">
        <v>3.0425309515756545E-3</v>
      </c>
    </row>
    <row r="251" spans="2:37">
      <c r="B251" s="18" t="s">
        <v>1089</v>
      </c>
      <c r="C251" s="19" t="s">
        <v>685</v>
      </c>
      <c r="D251" s="18" t="s">
        <v>1074</v>
      </c>
      <c r="F251" s="18">
        <v>19.98</v>
      </c>
      <c r="G251" s="18">
        <v>44.53</v>
      </c>
      <c r="H251" s="18">
        <v>7.7366303232627773</v>
      </c>
      <c r="I251" s="18">
        <v>0.35749999999999998</v>
      </c>
      <c r="J251" s="18">
        <v>11.89</v>
      </c>
      <c r="K251" s="18">
        <v>17.668494843739804</v>
      </c>
      <c r="L251" s="18">
        <v>0.28360000000000002</v>
      </c>
      <c r="M251" s="18">
        <v>0.1072</v>
      </c>
      <c r="N251" s="18">
        <f t="shared" si="30"/>
        <v>102.5534251670026</v>
      </c>
      <c r="O251" s="21">
        <f t="shared" si="31"/>
        <v>0.59921814437655851</v>
      </c>
      <c r="P251" s="21">
        <f t="shared" si="32"/>
        <v>0.54537096948276309</v>
      </c>
      <c r="Q251" s="18"/>
      <c r="R251" s="21">
        <v>0.72325749336236478</v>
      </c>
      <c r="S251" s="21">
        <v>1.0813588664209193</v>
      </c>
      <c r="T251" s="21">
        <v>0.17881373656927035</v>
      </c>
      <c r="U251" s="21">
        <v>8.2573088828528339E-3</v>
      </c>
      <c r="V251" s="21">
        <v>0.54441757344265806</v>
      </c>
      <c r="W251" s="21">
        <v>0.45383426595941134</v>
      </c>
      <c r="X251" s="21">
        <v>7.3779159104109286E-3</v>
      </c>
      <c r="Y251" s="21">
        <v>2.6486147084249915E-3</v>
      </c>
    </row>
    <row r="252" spans="2:37">
      <c r="B252" s="18" t="s">
        <v>1075</v>
      </c>
      <c r="C252" s="19" t="s">
        <v>685</v>
      </c>
      <c r="D252" s="22" t="s">
        <v>1076</v>
      </c>
      <c r="F252" s="22">
        <v>5.15</v>
      </c>
      <c r="G252" s="22">
        <v>63.83</v>
      </c>
      <c r="H252" s="22">
        <v>1.4465969924503135</v>
      </c>
      <c r="I252" s="22">
        <v>0.1593</v>
      </c>
      <c r="J252" s="22">
        <v>7.59</v>
      </c>
      <c r="K252" s="22">
        <v>23.043403007549685</v>
      </c>
      <c r="L252" s="22">
        <v>0.33310000000000001</v>
      </c>
      <c r="M252" s="22">
        <v>3.2899999999999999E-2</v>
      </c>
      <c r="N252" s="18">
        <f t="shared" si="30"/>
        <v>101.5853</v>
      </c>
      <c r="O252" s="21">
        <f t="shared" ref="O252:O264" si="33">S252/(S252+R252)</f>
        <v>0.89265085341672545</v>
      </c>
      <c r="P252" s="21">
        <f t="shared" ref="P252:P264" si="34">V252/(V252+W252)</f>
        <v>0.36993261459417004</v>
      </c>
      <c r="Q252" s="18"/>
      <c r="R252" s="22">
        <v>0.20501672261971812</v>
      </c>
      <c r="S252" s="22">
        <v>1.7047955967607575</v>
      </c>
      <c r="T252" s="22">
        <v>4.0864103586347067E-2</v>
      </c>
      <c r="U252" s="22">
        <v>4.0480164654995501E-3</v>
      </c>
      <c r="V252" s="22">
        <v>0.38218765635072827</v>
      </c>
      <c r="W252" s="22">
        <v>0.65094011144558372</v>
      </c>
      <c r="X252" s="22">
        <v>9.5298573695994752E-3</v>
      </c>
      <c r="Y252" s="22">
        <v>8.9393203028797585E-4</v>
      </c>
    </row>
    <row r="253" spans="2:37">
      <c r="B253" s="18" t="s">
        <v>1075</v>
      </c>
      <c r="C253" s="19" t="s">
        <v>685</v>
      </c>
      <c r="D253" s="22" t="s">
        <v>1077</v>
      </c>
      <c r="F253" s="22">
        <v>11.66</v>
      </c>
      <c r="G253" s="22">
        <v>57.69</v>
      </c>
      <c r="H253" s="22">
        <v>1.3953222682251827</v>
      </c>
      <c r="I253" s="22">
        <v>0.16170000000000001</v>
      </c>
      <c r="J253" s="22">
        <v>10.49</v>
      </c>
      <c r="K253" s="22">
        <v>19.304677731774817</v>
      </c>
      <c r="L253" s="22">
        <v>0.38150000000000001</v>
      </c>
      <c r="M253" s="22">
        <v>7.3499999999999996E-2</v>
      </c>
      <c r="N253" s="18">
        <f t="shared" si="30"/>
        <v>101.15669999999999</v>
      </c>
      <c r="O253" s="21">
        <f t="shared" si="33"/>
        <v>0.76848956406389635</v>
      </c>
      <c r="P253" s="21">
        <f t="shared" si="34"/>
        <v>0.4920299280222234</v>
      </c>
      <c r="Q253" s="18"/>
      <c r="R253" s="22">
        <v>0.443677377245149</v>
      </c>
      <c r="S253" s="22">
        <v>1.472769177101986</v>
      </c>
      <c r="T253" s="22">
        <v>3.7675204717785959E-2</v>
      </c>
      <c r="U253" s="22">
        <v>3.927563283263138E-3</v>
      </c>
      <c r="V253" s="22">
        <v>0.50489032155493119</v>
      </c>
      <c r="W253" s="22">
        <v>0.52124709976901507</v>
      </c>
      <c r="X253" s="22">
        <v>1.0432610353510553E-2</v>
      </c>
      <c r="Y253" s="22">
        <v>1.9088975331955874E-3</v>
      </c>
    </row>
    <row r="254" spans="2:37">
      <c r="B254" s="18" t="s">
        <v>1075</v>
      </c>
      <c r="C254" s="19" t="s">
        <v>685</v>
      </c>
      <c r="D254" s="22" t="s">
        <v>1078</v>
      </c>
      <c r="F254" s="22">
        <v>2.04</v>
      </c>
      <c r="G254" s="22">
        <v>68.180000000000007</v>
      </c>
      <c r="H254" s="22">
        <v>1.1047061150405781</v>
      </c>
      <c r="I254" s="22">
        <v>6.83E-2</v>
      </c>
      <c r="J254" s="22">
        <v>7.26</v>
      </c>
      <c r="K254" s="22">
        <v>22.63529388495942</v>
      </c>
      <c r="L254" s="22">
        <v>0.371</v>
      </c>
      <c r="M254" s="22">
        <v>0.10199999999999999</v>
      </c>
      <c r="N254" s="18">
        <f t="shared" si="30"/>
        <v>101.76130000000001</v>
      </c>
      <c r="O254" s="21">
        <f t="shared" si="33"/>
        <v>0.95730678178635342</v>
      </c>
      <c r="P254" s="21">
        <f t="shared" si="34"/>
        <v>0.36375838703919755</v>
      </c>
      <c r="Q254" s="18"/>
      <c r="R254" s="22">
        <v>8.2395458430348317E-2</v>
      </c>
      <c r="S254" s="22">
        <v>1.8475470916492165</v>
      </c>
      <c r="T254" s="22">
        <v>3.1661553935798725E-2</v>
      </c>
      <c r="U254" s="22">
        <v>1.7609144107898803E-3</v>
      </c>
      <c r="V254" s="22">
        <v>0.37090488271648264</v>
      </c>
      <c r="W254" s="22">
        <v>0.64874138780789992</v>
      </c>
      <c r="X254" s="22">
        <v>1.0769033477260995E-2</v>
      </c>
      <c r="Y254" s="22">
        <v>2.8118996769919942E-3</v>
      </c>
    </row>
    <row r="255" spans="2:37">
      <c r="B255" s="18" t="s">
        <v>1075</v>
      </c>
      <c r="C255" s="19" t="s">
        <v>685</v>
      </c>
      <c r="D255" s="22" t="s">
        <v>1079</v>
      </c>
      <c r="F255" s="22">
        <v>2.14</v>
      </c>
      <c r="G255" s="22">
        <v>68.38</v>
      </c>
      <c r="H255" s="22">
        <v>0.94882121413783693</v>
      </c>
      <c r="I255" s="22">
        <v>0.1076</v>
      </c>
      <c r="J255" s="22">
        <v>7.19</v>
      </c>
      <c r="K255" s="22">
        <v>22.541178785862162</v>
      </c>
      <c r="L255" s="22">
        <v>0.35770000000000002</v>
      </c>
      <c r="M255" s="22">
        <v>7.2499999999999995E-2</v>
      </c>
      <c r="N255" s="18">
        <f t="shared" si="30"/>
        <v>101.73779999999999</v>
      </c>
      <c r="O255" s="21">
        <f t="shared" si="33"/>
        <v>0.95543240186091627</v>
      </c>
      <c r="P255" s="21">
        <f t="shared" si="34"/>
        <v>0.3624813266579332</v>
      </c>
      <c r="Q255" s="18"/>
      <c r="R255" s="22">
        <v>8.6410253697574907E-2</v>
      </c>
      <c r="S255" s="22">
        <v>1.852447959570084</v>
      </c>
      <c r="T255" s="22">
        <v>2.7186184139012415E-2</v>
      </c>
      <c r="U255" s="22">
        <v>2.7733725654257302E-3</v>
      </c>
      <c r="V255" s="22">
        <v>0.36722582918876884</v>
      </c>
      <c r="W255" s="22">
        <v>0.64586312790201372</v>
      </c>
      <c r="X255" s="22">
        <v>1.0380067016789668E-2</v>
      </c>
      <c r="Y255" s="22">
        <v>1.9980946481066401E-3</v>
      </c>
    </row>
    <row r="256" spans="2:37">
      <c r="B256" s="18" t="s">
        <v>1075</v>
      </c>
      <c r="C256" s="19" t="s">
        <v>685</v>
      </c>
      <c r="D256" s="22" t="s">
        <v>1080</v>
      </c>
      <c r="F256" s="22">
        <v>2.69</v>
      </c>
      <c r="G256" s="22">
        <v>66.510000000000005</v>
      </c>
      <c r="H256" s="22">
        <v>1.3372291684913478</v>
      </c>
      <c r="I256" s="22">
        <v>0.1404</v>
      </c>
      <c r="J256" s="22">
        <v>7.3</v>
      </c>
      <c r="K256" s="22">
        <v>22.722770831508651</v>
      </c>
      <c r="L256" s="22">
        <v>0.39589999999999997</v>
      </c>
      <c r="M256" s="22">
        <v>9.9000000000000005E-2</v>
      </c>
      <c r="N256" s="18">
        <f t="shared" si="30"/>
        <v>101.1953</v>
      </c>
      <c r="O256" s="21">
        <f t="shared" si="33"/>
        <v>0.94314379960210459</v>
      </c>
      <c r="P256" s="21">
        <f t="shared" si="34"/>
        <v>0.36413741496932783</v>
      </c>
      <c r="Q256" s="18"/>
      <c r="R256" s="22">
        <v>0.10887177869756341</v>
      </c>
      <c r="S256" s="22">
        <v>1.8059902404955723</v>
      </c>
      <c r="T256" s="22">
        <v>3.8404422639731095E-2</v>
      </c>
      <c r="U256" s="22">
        <v>3.6272257260532102E-3</v>
      </c>
      <c r="V256" s="22">
        <v>0.37371344383703853</v>
      </c>
      <c r="W256" s="22">
        <v>0.6525843999824914</v>
      </c>
      <c r="X256" s="22">
        <v>1.1515379377103549E-2</v>
      </c>
      <c r="Y256" s="22">
        <v>2.7347949923485098E-3</v>
      </c>
    </row>
    <row r="257" spans="2:33">
      <c r="B257" s="18" t="s">
        <v>1075</v>
      </c>
      <c r="C257" s="19" t="s">
        <v>685</v>
      </c>
      <c r="D257" s="18" t="s">
        <v>1081</v>
      </c>
      <c r="F257" s="18">
        <v>11.61</v>
      </c>
      <c r="G257" s="18">
        <v>59.05</v>
      </c>
      <c r="H257" s="18">
        <v>2.1324430827331691</v>
      </c>
      <c r="I257" s="18">
        <v>0.15840000000000001</v>
      </c>
      <c r="J257" s="18">
        <v>10.52</v>
      </c>
      <c r="K257" s="18">
        <v>18.401204232902035</v>
      </c>
      <c r="L257" s="18">
        <v>0.2253</v>
      </c>
      <c r="M257" s="18">
        <v>3.44E-2</v>
      </c>
      <c r="N257" s="18">
        <f t="shared" si="30"/>
        <v>102.13174731563521</v>
      </c>
      <c r="O257" s="21">
        <f t="shared" si="33"/>
        <v>0.77334475648441348</v>
      </c>
      <c r="P257" s="21">
        <f t="shared" si="34"/>
        <v>0.50473284867570922</v>
      </c>
      <c r="Q257" s="18"/>
      <c r="R257" s="18">
        <v>0.4394274534149149</v>
      </c>
      <c r="S257" s="18">
        <v>1.4993207820067671</v>
      </c>
      <c r="T257" s="18">
        <v>5.1532829581073969E-2</v>
      </c>
      <c r="U257" s="18">
        <v>3.8253851726354469E-3</v>
      </c>
      <c r="V257" s="18">
        <v>0.50364384302283483</v>
      </c>
      <c r="W257" s="18">
        <v>0.49419856874859702</v>
      </c>
      <c r="X257" s="18">
        <v>6.1283868879237167E-3</v>
      </c>
      <c r="Y257" s="18">
        <v>8.8866883926588195E-4</v>
      </c>
    </row>
    <row r="258" spans="2:33">
      <c r="B258" s="18" t="s">
        <v>1075</v>
      </c>
      <c r="C258" s="19" t="s">
        <v>685</v>
      </c>
      <c r="D258" s="18" t="s">
        <v>1082</v>
      </c>
      <c r="F258" s="18">
        <v>11.39</v>
      </c>
      <c r="G258" s="18">
        <v>59.5</v>
      </c>
      <c r="H258" s="18">
        <v>2.1427775482788043</v>
      </c>
      <c r="I258" s="18">
        <v>0.12939999999999999</v>
      </c>
      <c r="J258" s="18">
        <v>10.71</v>
      </c>
      <c r="K258" s="18">
        <v>17.991905167006806</v>
      </c>
      <c r="L258" s="18">
        <v>0.2281</v>
      </c>
      <c r="M258" s="18">
        <v>0.1148</v>
      </c>
      <c r="N258" s="18">
        <f t="shared" si="30"/>
        <v>102.20698271528562</v>
      </c>
      <c r="O258" s="21">
        <f t="shared" si="33"/>
        <v>0.77799455612959245</v>
      </c>
      <c r="P258" s="21">
        <f t="shared" si="34"/>
        <v>0.51482710237908336</v>
      </c>
      <c r="Q258" s="18"/>
      <c r="R258" s="18">
        <v>0.43049609055840643</v>
      </c>
      <c r="S258" s="18">
        <v>1.5086279374528269</v>
      </c>
      <c r="T258" s="18">
        <v>5.1709953819695897E-2</v>
      </c>
      <c r="U258" s="18">
        <v>3.1206480457139762E-3</v>
      </c>
      <c r="V258" s="18">
        <v>0.51202100948069795</v>
      </c>
      <c r="W258" s="18">
        <v>0.48252843656552213</v>
      </c>
      <c r="X258" s="18">
        <v>6.1958484959262856E-3</v>
      </c>
      <c r="Y258" s="18">
        <v>2.961514879298785E-3</v>
      </c>
    </row>
    <row r="259" spans="2:33">
      <c r="B259" s="18" t="s">
        <v>1075</v>
      </c>
      <c r="C259" s="19" t="s">
        <v>685</v>
      </c>
      <c r="D259" s="18" t="s">
        <v>1083</v>
      </c>
      <c r="F259" s="18">
        <v>10.28</v>
      </c>
      <c r="G259" s="18">
        <v>59.43</v>
      </c>
      <c r="H259" s="18">
        <v>3.807060231491679</v>
      </c>
      <c r="I259" s="18">
        <v>0.11219999999999999</v>
      </c>
      <c r="J259" s="18">
        <v>10.64</v>
      </c>
      <c r="K259" s="18">
        <v>17.964365282514187</v>
      </c>
      <c r="L259" s="18">
        <v>0.24790000000000001</v>
      </c>
      <c r="M259" s="18">
        <v>0.13220000000000001</v>
      </c>
      <c r="N259" s="18">
        <f t="shared" si="30"/>
        <v>102.61372551400586</v>
      </c>
      <c r="O259" s="21">
        <f t="shared" si="33"/>
        <v>0.79500714507773362</v>
      </c>
      <c r="P259" s="21">
        <f t="shared" si="34"/>
        <v>0.51357172983263522</v>
      </c>
      <c r="Q259" s="18"/>
      <c r="R259" s="18">
        <v>0.38964751253230201</v>
      </c>
      <c r="S259" s="18">
        <v>1.5111383108567957</v>
      </c>
      <c r="T259" s="18">
        <v>9.213404023921079E-2</v>
      </c>
      <c r="U259" s="18">
        <v>2.7135428055337228E-3</v>
      </c>
      <c r="V259" s="18">
        <v>0.51012104922773793</v>
      </c>
      <c r="W259" s="18">
        <v>0.48315996605318134</v>
      </c>
      <c r="X259" s="18">
        <v>6.7528225381234836E-3</v>
      </c>
      <c r="Y259" s="18">
        <v>3.4200841488095709E-3</v>
      </c>
    </row>
    <row r="260" spans="2:33">
      <c r="B260" s="18" t="s">
        <v>1075</v>
      </c>
      <c r="C260" s="19" t="s">
        <v>685</v>
      </c>
      <c r="D260" s="18" t="s">
        <v>1084</v>
      </c>
      <c r="F260" s="18">
        <v>11.73</v>
      </c>
      <c r="G260" s="18">
        <v>59.24</v>
      </c>
      <c r="H260" s="18">
        <v>1.5638846015572088</v>
      </c>
      <c r="I260" s="18">
        <v>0.11119999999999999</v>
      </c>
      <c r="J260" s="18">
        <v>10.42</v>
      </c>
      <c r="K260" s="18">
        <v>18.292799414907929</v>
      </c>
      <c r="L260" s="18">
        <v>0.23269999999999999</v>
      </c>
      <c r="M260" s="18">
        <v>7.2700000000000001E-2</v>
      </c>
      <c r="N260" s="18">
        <f t="shared" si="30"/>
        <v>101.66328401646513</v>
      </c>
      <c r="O260" s="21">
        <f t="shared" si="33"/>
        <v>0.77210303989098972</v>
      </c>
      <c r="P260" s="21">
        <f t="shared" si="34"/>
        <v>0.50382227335462448</v>
      </c>
      <c r="Q260" s="18"/>
      <c r="R260" s="18">
        <v>0.44586787348428825</v>
      </c>
      <c r="S260" s="18">
        <v>1.5105771500518554</v>
      </c>
      <c r="T260" s="18">
        <v>3.795460247487803E-2</v>
      </c>
      <c r="U260" s="18">
        <v>2.6969815937773877E-3</v>
      </c>
      <c r="V260" s="18">
        <v>0.50098960014431049</v>
      </c>
      <c r="W260" s="18">
        <v>0.49338803387442187</v>
      </c>
      <c r="X260" s="18">
        <v>6.3567417576649776E-3</v>
      </c>
      <c r="Y260" s="18">
        <v>1.8861191421535375E-3</v>
      </c>
    </row>
    <row r="261" spans="2:33">
      <c r="B261" s="18" t="s">
        <v>1075</v>
      </c>
      <c r="C261" s="19" t="s">
        <v>685</v>
      </c>
      <c r="D261" s="18" t="s">
        <v>1085</v>
      </c>
      <c r="F261" s="18">
        <v>3.35</v>
      </c>
      <c r="G261" s="18">
        <v>64.459999999999994</v>
      </c>
      <c r="H261" s="18">
        <v>4.4192799668443854</v>
      </c>
      <c r="I261" s="18">
        <v>0.17549999999999999</v>
      </c>
      <c r="J261" s="18">
        <v>7.35</v>
      </c>
      <c r="K261" s="18">
        <v>21.803483223227072</v>
      </c>
      <c r="L261" s="18">
        <v>0.31719999999999998</v>
      </c>
      <c r="M261" s="18">
        <v>2.1499999999999998E-2</v>
      </c>
      <c r="N261" s="18">
        <f t="shared" si="30"/>
        <v>101.89696319007145</v>
      </c>
      <c r="O261" s="21">
        <f t="shared" si="33"/>
        <v>0.92809989309545693</v>
      </c>
      <c r="P261" s="21">
        <f t="shared" si="34"/>
        <v>0.37535773891313851</v>
      </c>
      <c r="Q261" s="18"/>
      <c r="R261" s="18">
        <v>0.13475418090318811</v>
      </c>
      <c r="S261" s="18">
        <v>1.7394319184595297</v>
      </c>
      <c r="T261" s="18">
        <v>0.11350122058242462</v>
      </c>
      <c r="U261" s="18">
        <v>4.5044273714779561E-3</v>
      </c>
      <c r="V261" s="18">
        <v>0.37397072258200359</v>
      </c>
      <c r="W261" s="18">
        <v>0.62233409229899217</v>
      </c>
      <c r="X261" s="18">
        <v>9.1698163260117253E-3</v>
      </c>
      <c r="Y261" s="18">
        <v>5.902859476798522E-4</v>
      </c>
    </row>
    <row r="262" spans="2:33">
      <c r="B262" s="18" t="s">
        <v>1075</v>
      </c>
      <c r="C262" s="19" t="s">
        <v>685</v>
      </c>
      <c r="D262" s="18" t="s">
        <v>1086</v>
      </c>
      <c r="F262" s="18">
        <v>2.35</v>
      </c>
      <c r="G262" s="18">
        <v>65.790000000000006</v>
      </c>
      <c r="H262" s="18">
        <v>4.0143458805373902</v>
      </c>
      <c r="I262" s="18">
        <v>8.6800000000000002E-2</v>
      </c>
      <c r="J262" s="18">
        <v>7.02</v>
      </c>
      <c r="K262" s="18">
        <v>21.837847372990769</v>
      </c>
      <c r="L262" s="18">
        <v>0.41549999999999998</v>
      </c>
      <c r="M262" s="18">
        <v>0</v>
      </c>
      <c r="N262" s="18">
        <f t="shared" si="30"/>
        <v>101.51449325352814</v>
      </c>
      <c r="O262" s="21">
        <f t="shared" si="33"/>
        <v>0.94944566528494478</v>
      </c>
      <c r="P262" s="21">
        <f t="shared" si="34"/>
        <v>0.36428553719193824</v>
      </c>
      <c r="Q262" s="18"/>
      <c r="R262" s="18">
        <v>9.5524331297539442E-2</v>
      </c>
      <c r="S262" s="18">
        <v>1.7940135656197747</v>
      </c>
      <c r="T262" s="18">
        <v>0.10418675407037004</v>
      </c>
      <c r="U262" s="18">
        <v>2.2512871661186894E-3</v>
      </c>
      <c r="V262" s="18">
        <v>0.36094088504297767</v>
      </c>
      <c r="W262" s="18">
        <v>0.62987771243760715</v>
      </c>
      <c r="X262" s="18">
        <v>1.2138001548729032E-2</v>
      </c>
      <c r="Y262" s="18">
        <v>0</v>
      </c>
    </row>
    <row r="263" spans="2:33">
      <c r="B263" s="18" t="s">
        <v>1075</v>
      </c>
      <c r="C263" s="19" t="s">
        <v>685</v>
      </c>
      <c r="D263" s="18" t="s">
        <v>1087</v>
      </c>
      <c r="F263" s="18">
        <v>5.45</v>
      </c>
      <c r="G263" s="18">
        <v>61.7</v>
      </c>
      <c r="H263" s="18">
        <v>5.8369657361706917</v>
      </c>
      <c r="I263" s="18">
        <v>0.26790000000000003</v>
      </c>
      <c r="J263" s="18">
        <v>8.2899999999999991</v>
      </c>
      <c r="K263" s="18">
        <v>20.967833957235058</v>
      </c>
      <c r="L263" s="18">
        <v>0.36930000000000002</v>
      </c>
      <c r="M263" s="18">
        <v>9.3200000000000005E-2</v>
      </c>
      <c r="N263" s="18">
        <f t="shared" si="30"/>
        <v>102.97519969340574</v>
      </c>
      <c r="O263" s="21">
        <f t="shared" si="33"/>
        <v>0.88364868847774336</v>
      </c>
      <c r="P263" s="21">
        <f t="shared" si="34"/>
        <v>0.41341401515747123</v>
      </c>
      <c r="Q263" s="18"/>
      <c r="R263" s="18">
        <v>0.21382134904646413</v>
      </c>
      <c r="S263" s="18">
        <v>1.6239005145834338</v>
      </c>
      <c r="T263" s="18">
        <v>0.14621545559746174</v>
      </c>
      <c r="U263" s="18">
        <v>6.7064440095894844E-3</v>
      </c>
      <c r="V263" s="18">
        <v>0.41139775407421147</v>
      </c>
      <c r="W263" s="18">
        <v>0.58372514691768695</v>
      </c>
      <c r="X263" s="18">
        <v>1.0412712733346654E-2</v>
      </c>
      <c r="Y263" s="18">
        <v>2.4957266610737489E-3</v>
      </c>
    </row>
    <row r="264" spans="2:33">
      <c r="B264" s="18" t="s">
        <v>1075</v>
      </c>
      <c r="C264" s="19" t="s">
        <v>685</v>
      </c>
      <c r="D264" s="18" t="s">
        <v>1088</v>
      </c>
      <c r="F264" s="18">
        <v>3.13</v>
      </c>
      <c r="G264" s="18">
        <v>65.63</v>
      </c>
      <c r="H264" s="18">
        <v>3.8504716204412985</v>
      </c>
      <c r="I264" s="18">
        <v>7.5499999999999998E-2</v>
      </c>
      <c r="J264" s="18">
        <v>7.72</v>
      </c>
      <c r="K264" s="18">
        <v>21.01530323671571</v>
      </c>
      <c r="L264" s="18">
        <v>0.32569999999999999</v>
      </c>
      <c r="M264" s="18">
        <v>0</v>
      </c>
      <c r="N264" s="18">
        <f t="shared" si="30"/>
        <v>101.746974857157</v>
      </c>
      <c r="O264" s="21">
        <f t="shared" si="33"/>
        <v>0.93362640130599683</v>
      </c>
      <c r="P264" s="21">
        <f t="shared" si="34"/>
        <v>0.39571141664419718</v>
      </c>
      <c r="R264" s="18">
        <v>0.12590781980362992</v>
      </c>
      <c r="S264" s="18">
        <v>1.7710485345458233</v>
      </c>
      <c r="T264" s="18">
        <v>9.8894893697733188E-2</v>
      </c>
      <c r="U264" s="18">
        <v>1.9378508350276612E-3</v>
      </c>
      <c r="V264" s="18">
        <v>0.39280634064119935</v>
      </c>
      <c r="W264" s="18">
        <v>0.59985225883102689</v>
      </c>
      <c r="X264" s="18">
        <v>9.41577650417969E-3</v>
      </c>
      <c r="Y264" s="18">
        <v>0</v>
      </c>
    </row>
    <row r="266" spans="2:33">
      <c r="N266" s="28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</row>
    <row r="267" spans="2:33">
      <c r="O267" s="18"/>
      <c r="P267" s="22"/>
      <c r="Q267" s="18"/>
      <c r="R267" s="18"/>
      <c r="S267" s="18"/>
      <c r="T267" s="18"/>
      <c r="U267" s="18"/>
      <c r="V267" s="18"/>
      <c r="W267" s="18"/>
      <c r="X267" s="18"/>
      <c r="Y267" s="22"/>
    </row>
    <row r="268" spans="2:33">
      <c r="O268" s="18"/>
      <c r="P268" s="22"/>
      <c r="Q268" s="18"/>
      <c r="R268" s="18"/>
      <c r="S268" s="18"/>
      <c r="T268" s="18"/>
      <c r="U268" s="18"/>
      <c r="V268" s="18"/>
      <c r="W268" s="18"/>
      <c r="X268" s="18"/>
      <c r="Y268" s="22"/>
    </row>
    <row r="269" spans="2:33">
      <c r="O269" s="18"/>
      <c r="P269" s="22"/>
      <c r="Q269" s="18"/>
      <c r="R269" s="18"/>
      <c r="S269" s="18"/>
      <c r="T269" s="18"/>
      <c r="U269" s="18"/>
      <c r="V269" s="18"/>
      <c r="W269" s="18"/>
      <c r="X269" s="18"/>
      <c r="Y269" s="22"/>
    </row>
    <row r="270" spans="2:33">
      <c r="O270" s="18"/>
      <c r="P270" s="22"/>
      <c r="Q270" s="18"/>
      <c r="R270" s="18"/>
      <c r="S270" s="18"/>
      <c r="T270" s="18"/>
      <c r="U270" s="18"/>
      <c r="V270" s="18"/>
      <c r="W270" s="18"/>
      <c r="X270" s="18"/>
      <c r="Y270" s="22"/>
    </row>
    <row r="271" spans="2:33">
      <c r="O271" s="18"/>
      <c r="P271" s="22"/>
      <c r="Q271" s="18"/>
      <c r="R271" s="18"/>
      <c r="S271" s="18"/>
      <c r="T271" s="18"/>
      <c r="U271" s="18"/>
      <c r="V271" s="18"/>
      <c r="W271" s="18"/>
      <c r="X271" s="18"/>
      <c r="Y271" s="22"/>
    </row>
    <row r="272" spans="2:33"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5:25"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5:25"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5:25"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5:25"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5:25"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5:25"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5:25"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8D91-AEAF-3141-A458-40FB577214D3}">
  <dimension ref="A1:AO1187"/>
  <sheetViews>
    <sheetView topLeftCell="L1" zoomScale="107" zoomScaleNormal="107" workbookViewId="0">
      <selection activeCell="U14" sqref="U14"/>
    </sheetView>
  </sheetViews>
  <sheetFormatPr baseColWidth="10" defaultRowHeight="16"/>
  <cols>
    <col min="1" max="2" width="10.83203125" style="38"/>
    <col min="3" max="3" width="10.83203125" style="13"/>
    <col min="4" max="8" width="10.83203125" style="38"/>
    <col min="9" max="12" width="10.83203125" style="13"/>
    <col min="13" max="17" width="10.83203125" style="1"/>
    <col min="18" max="25" width="10.83203125" style="13"/>
    <col min="27" max="16384" width="10.83203125" style="13"/>
  </cols>
  <sheetData>
    <row r="1" spans="1:41">
      <c r="A1" s="49" t="s">
        <v>1092</v>
      </c>
      <c r="B1" s="49"/>
      <c r="C1" s="49"/>
      <c r="D1" s="49"/>
      <c r="E1" s="49"/>
      <c r="F1" s="49"/>
      <c r="G1" s="49"/>
      <c r="H1" s="49"/>
      <c r="J1" s="49" t="s">
        <v>1093</v>
      </c>
      <c r="K1" s="49"/>
      <c r="L1" s="49"/>
      <c r="M1" s="49"/>
      <c r="N1" s="49"/>
      <c r="O1" s="49"/>
      <c r="P1" s="49"/>
      <c r="Q1" s="49"/>
      <c r="S1" s="49" t="s">
        <v>1094</v>
      </c>
      <c r="T1" s="49"/>
      <c r="U1" s="49"/>
      <c r="V1" s="49"/>
      <c r="W1" s="49"/>
      <c r="X1" s="49"/>
      <c r="Y1" s="49"/>
      <c r="Z1" s="50" t="s">
        <v>1104</v>
      </c>
      <c r="AA1" s="50"/>
      <c r="AB1" s="50"/>
      <c r="AC1" s="50"/>
      <c r="AD1" s="50"/>
      <c r="AE1" s="50"/>
      <c r="AF1" s="50"/>
      <c r="AG1" s="50"/>
      <c r="AI1" s="13" t="s">
        <v>1105</v>
      </c>
      <c r="AJ1" s="13" t="s">
        <v>1096</v>
      </c>
      <c r="AK1" s="13" t="s">
        <v>1097</v>
      </c>
      <c r="AL1" s="13" t="s">
        <v>1098</v>
      </c>
      <c r="AM1" s="13" t="s">
        <v>1099</v>
      </c>
      <c r="AN1" s="13" t="s">
        <v>1100</v>
      </c>
    </row>
    <row r="2" spans="1:41">
      <c r="A2" s="38" t="s">
        <v>429</v>
      </c>
      <c r="B2" s="38" t="s">
        <v>428</v>
      </c>
      <c r="D2" s="38" t="s">
        <v>4</v>
      </c>
      <c r="E2" s="38" t="s">
        <v>5</v>
      </c>
      <c r="F2" s="38" t="s">
        <v>6</v>
      </c>
      <c r="G2" s="38" t="s">
        <v>8</v>
      </c>
      <c r="H2" s="38" t="s">
        <v>9</v>
      </c>
      <c r="J2" s="38" t="s">
        <v>429</v>
      </c>
      <c r="K2" s="38" t="s">
        <v>428</v>
      </c>
      <c r="L2" s="38"/>
      <c r="M2" s="38" t="s">
        <v>4</v>
      </c>
      <c r="N2" s="38" t="s">
        <v>5</v>
      </c>
      <c r="O2" s="38" t="s">
        <v>6</v>
      </c>
      <c r="P2" s="38" t="s">
        <v>8</v>
      </c>
      <c r="Q2" s="38" t="s">
        <v>9</v>
      </c>
      <c r="T2" s="38" t="s">
        <v>4</v>
      </c>
      <c r="U2" s="38" t="s">
        <v>5</v>
      </c>
      <c r="V2" s="38" t="s">
        <v>6</v>
      </c>
      <c r="W2" s="38" t="s">
        <v>8</v>
      </c>
      <c r="X2" s="38" t="s">
        <v>9</v>
      </c>
      <c r="Z2" s="38" t="s">
        <v>429</v>
      </c>
      <c r="AA2" s="38" t="s">
        <v>428</v>
      </c>
      <c r="AB2" s="1" t="s">
        <v>14</v>
      </c>
      <c r="AC2" s="1" t="s">
        <v>1096</v>
      </c>
      <c r="AD2" s="1" t="s">
        <v>1097</v>
      </c>
      <c r="AE2" s="1" t="s">
        <v>1098</v>
      </c>
      <c r="AF2" s="1" t="s">
        <v>1099</v>
      </c>
      <c r="AG2" s="1" t="s">
        <v>1100</v>
      </c>
      <c r="AI2" s="13" t="s">
        <v>4</v>
      </c>
      <c r="AJ2" s="13">
        <f>T27*5.5</f>
        <v>-4.8496824233767848</v>
      </c>
      <c r="AK2" s="13">
        <f t="shared" ref="AK2:AN6" si="0">U27*5.5</f>
        <v>1.9175452656084899</v>
      </c>
      <c r="AL2" s="13">
        <f t="shared" si="0"/>
        <v>1.6473963528226907</v>
      </c>
      <c r="AM2" s="13">
        <f t="shared" si="0"/>
        <v>0.3683628785734171</v>
      </c>
      <c r="AN2" s="13">
        <f t="shared" si="0"/>
        <v>0.45165760607862748</v>
      </c>
      <c r="AO2" s="13">
        <v>0</v>
      </c>
    </row>
    <row r="3" spans="1:41">
      <c r="A3" s="40" t="s">
        <v>0</v>
      </c>
      <c r="B3" s="40" t="s">
        <v>2</v>
      </c>
      <c r="C3" s="13">
        <v>1</v>
      </c>
      <c r="D3" s="40">
        <v>10.09</v>
      </c>
      <c r="E3" s="40">
        <v>60.31</v>
      </c>
      <c r="F3" s="40">
        <v>1.5848913812886953</v>
      </c>
      <c r="G3" s="40">
        <v>11.72</v>
      </c>
      <c r="H3" s="40">
        <v>15.243897283190787</v>
      </c>
      <c r="J3" s="40" t="s">
        <v>0</v>
      </c>
      <c r="K3" s="40" t="s">
        <v>2</v>
      </c>
      <c r="L3" s="13">
        <v>1</v>
      </c>
      <c r="M3" s="1">
        <f>(D3-D$1186)/D$1187</f>
        <v>-0.59220580817707047</v>
      </c>
      <c r="N3" s="1">
        <f>(E3-E$1186)/E$1187</f>
        <v>0.81087667297197563</v>
      </c>
      <c r="O3" s="1">
        <f>(F3-F$1186)/F$1187</f>
        <v>-0.45105046199179594</v>
      </c>
      <c r="P3" s="1">
        <f>(G3-G$1186)/G$1187</f>
        <v>0.22738293300742293</v>
      </c>
      <c r="Q3" s="1">
        <f>(H3-H$1186)/H$1187</f>
        <v>-0.4864165953676246</v>
      </c>
      <c r="S3" s="38" t="s">
        <v>4</v>
      </c>
      <c r="T3" s="7">
        <f>_xlfn.COVARIANCE.S($M3:$M1184,M3:M1184)</f>
        <v>1.0000000000000102</v>
      </c>
      <c r="U3" s="7">
        <f t="shared" ref="U3:X3" si="1">_xlfn.COVARIANCE.S($M3:$M1184,N3:N1184)</f>
        <v>-0.9119192999591258</v>
      </c>
      <c r="V3" s="7">
        <f t="shared" si="1"/>
        <v>4.8911415011264947E-2</v>
      </c>
      <c r="W3" s="7">
        <f t="shared" si="1"/>
        <v>0.54527340768801613</v>
      </c>
      <c r="X3" s="7">
        <f t="shared" si="1"/>
        <v>-0.37584405222546091</v>
      </c>
      <c r="Y3" s="1"/>
      <c r="Z3" s="40" t="s">
        <v>0</v>
      </c>
      <c r="AA3" s="40" t="s">
        <v>2</v>
      </c>
      <c r="AB3" s="1">
        <v>1</v>
      </c>
      <c r="AC3" s="1">
        <v>0.35708044720187349</v>
      </c>
      <c r="AD3" s="1">
        <v>-1.158058259015605</v>
      </c>
      <c r="AE3" s="1">
        <v>-0.17223675708833211</v>
      </c>
      <c r="AF3" s="1">
        <v>-4.1050804895007252E-2</v>
      </c>
      <c r="AG3" s="1">
        <v>4.8242741300463738E-3</v>
      </c>
      <c r="AI3" s="13" t="s">
        <v>5</v>
      </c>
      <c r="AJ3" s="13">
        <f t="shared" ref="AJ3:AJ6" si="2">T28*5.5</f>
        <v>3.9071756875546297</v>
      </c>
      <c r="AK3" s="13">
        <f t="shared" si="0"/>
        <v>-3.6135371932519718</v>
      </c>
      <c r="AL3" s="13">
        <f t="shared" si="0"/>
        <v>-1.2472782898539998</v>
      </c>
      <c r="AM3" s="13">
        <f t="shared" si="0"/>
        <v>0.4753710100846481</v>
      </c>
      <c r="AN3" s="13">
        <f t="shared" si="0"/>
        <v>0.38032403289383282</v>
      </c>
    </row>
    <row r="4" spans="1:41">
      <c r="A4" s="40"/>
      <c r="B4" s="40" t="s">
        <v>2</v>
      </c>
      <c r="C4" s="13">
        <v>2</v>
      </c>
      <c r="D4" s="40">
        <v>10.15</v>
      </c>
      <c r="E4" s="40">
        <v>61.11</v>
      </c>
      <c r="F4" s="40">
        <v>0.35061931303365185</v>
      </c>
      <c r="G4" s="40">
        <v>11.79</v>
      </c>
      <c r="H4" s="40">
        <v>15.694508881311164</v>
      </c>
      <c r="J4" s="40"/>
      <c r="K4" s="40" t="s">
        <v>2</v>
      </c>
      <c r="L4" s="13">
        <v>2</v>
      </c>
      <c r="M4" s="1">
        <f t="shared" ref="M4:Q67" si="3">(D4-D$1186)/D$1187</f>
        <v>-0.57995198347982535</v>
      </c>
      <c r="N4" s="1">
        <f t="shared" si="3"/>
        <v>0.95782745362360022</v>
      </c>
      <c r="O4" s="1">
        <f t="shared" si="3"/>
        <v>-1.1538263936312607</v>
      </c>
      <c r="P4" s="1">
        <f t="shared" si="3"/>
        <v>0.25550376605698261</v>
      </c>
      <c r="Q4" s="1">
        <f t="shared" si="3"/>
        <v>-0.36326887146843906</v>
      </c>
      <c r="S4" s="38" t="s">
        <v>5</v>
      </c>
      <c r="T4" s="7">
        <f>_xlfn.COVARIANCE.S($N3:$N1184,M3:M1184)</f>
        <v>-0.9119192999591258</v>
      </c>
      <c r="U4" s="7">
        <f>_xlfn.COVARIANCE.S($N3:$N1184,N3:N1184)</f>
        <v>0.99999999999999822</v>
      </c>
      <c r="V4" s="7">
        <f>_xlfn.COVARIANCE.S($N3:$N1184,O3:O1184)</f>
        <v>-0.27795455363910565</v>
      </c>
      <c r="W4" s="7">
        <f>_xlfn.COVARIANCE.S($N3:$N1184,P3:P1184)</f>
        <v>-0.2750072375506305</v>
      </c>
      <c r="X4" s="7">
        <f>_xlfn.COVARIANCE.S($N3:$N1184,Q3:Q1184)</f>
        <v>8.9302503635890554E-2</v>
      </c>
      <c r="Y4" s="1"/>
      <c r="Z4" s="40"/>
      <c r="AA4" s="40" t="s">
        <v>2</v>
      </c>
      <c r="AB4" s="1">
        <v>2</v>
      </c>
      <c r="AC4" s="1">
        <v>0.49215030642704538</v>
      </c>
      <c r="AD4" s="1">
        <v>-1.5334710697513461</v>
      </c>
      <c r="AE4" s="1">
        <v>0.41132656931506478</v>
      </c>
      <c r="AF4" s="1">
        <v>0.1234336521227993</v>
      </c>
      <c r="AG4" s="1">
        <v>-6.4565231844881499E-2</v>
      </c>
      <c r="AI4" s="13" t="s">
        <v>6</v>
      </c>
      <c r="AJ4" s="13">
        <f t="shared" si="2"/>
        <v>-0.43950270407643516</v>
      </c>
      <c r="AK4" s="13">
        <f t="shared" si="0"/>
        <v>3.3575534345013978</v>
      </c>
      <c r="AL4" s="13">
        <f t="shared" si="0"/>
        <v>-4.3325057701424248</v>
      </c>
      <c r="AM4" s="13">
        <f t="shared" si="0"/>
        <v>-1.1292494949215196E-2</v>
      </c>
      <c r="AN4" s="13">
        <f t="shared" si="0"/>
        <v>0.11374769807760857</v>
      </c>
    </row>
    <row r="5" spans="1:41">
      <c r="A5" s="40"/>
      <c r="B5" s="40" t="s">
        <v>2</v>
      </c>
      <c r="C5" s="13">
        <v>3</v>
      </c>
      <c r="D5" s="40">
        <v>9.82</v>
      </c>
      <c r="E5" s="40">
        <v>60.94</v>
      </c>
      <c r="F5" s="40">
        <v>0.65759195343840449</v>
      </c>
      <c r="G5" s="40">
        <v>11.91</v>
      </c>
      <c r="H5" s="40">
        <v>15.198291519266228</v>
      </c>
      <c r="J5" s="40"/>
      <c r="K5" s="40" t="s">
        <v>2</v>
      </c>
      <c r="L5" s="13">
        <v>3</v>
      </c>
      <c r="M5" s="1">
        <f t="shared" si="3"/>
        <v>-0.64734801931467301</v>
      </c>
      <c r="N5" s="1">
        <f t="shared" si="3"/>
        <v>0.92660041273512961</v>
      </c>
      <c r="O5" s="1">
        <f t="shared" si="3"/>
        <v>-0.97904079416997691</v>
      </c>
      <c r="P5" s="1">
        <f t="shared" si="3"/>
        <v>0.3037109084276578</v>
      </c>
      <c r="Q5" s="1">
        <f t="shared" si="3"/>
        <v>-0.49888020271244204</v>
      </c>
      <c r="S5" s="38" t="s">
        <v>6</v>
      </c>
      <c r="T5" s="7">
        <f>_xlfn.COVARIANCE.S($O3:$O1184,M3:M1184)</f>
        <v>4.8911415011264947E-2</v>
      </c>
      <c r="U5" s="7">
        <f t="shared" ref="U5:X5" si="4">_xlfn.COVARIANCE.S($O3:$O1184,N3:N1184)</f>
        <v>-0.27795455363910565</v>
      </c>
      <c r="V5" s="7">
        <f t="shared" si="4"/>
        <v>1.0000000000000051</v>
      </c>
      <c r="W5" s="7">
        <f t="shared" si="4"/>
        <v>4.2316328222639279E-3</v>
      </c>
      <c r="X5" s="7">
        <f t="shared" si="4"/>
        <v>0.15681200171235493</v>
      </c>
      <c r="Y5" s="1"/>
      <c r="Z5" s="40"/>
      <c r="AA5" s="40" t="s">
        <v>2</v>
      </c>
      <c r="AB5" s="1">
        <v>3</v>
      </c>
      <c r="AC5" s="1">
        <v>0.41785560439020081</v>
      </c>
      <c r="AD5" s="1">
        <v>-1.5336185495483761</v>
      </c>
      <c r="AE5" s="1">
        <v>0.20673427630473809</v>
      </c>
      <c r="AF5" s="1">
        <v>2.8539821166347949E-2</v>
      </c>
      <c r="AG5" s="1">
        <v>-8.4544001361819651E-2</v>
      </c>
      <c r="AI5" s="13" t="s">
        <v>8</v>
      </c>
      <c r="AJ5" s="13">
        <f t="shared" si="2"/>
        <v>-4.7476010436304836</v>
      </c>
      <c r="AK5" s="13">
        <f t="shared" si="0"/>
        <v>-2.3082170922354281</v>
      </c>
      <c r="AL5" s="13">
        <f t="shared" si="0"/>
        <v>-1.346605553411532</v>
      </c>
      <c r="AM5" s="13">
        <f t="shared" si="0"/>
        <v>0.68870925052809007</v>
      </c>
      <c r="AN5" s="13">
        <f t="shared" si="0"/>
        <v>-0.30781688938151291</v>
      </c>
    </row>
    <row r="6" spans="1:41">
      <c r="A6" s="40"/>
      <c r="B6" s="40" t="s">
        <v>2</v>
      </c>
      <c r="C6" s="13">
        <v>4</v>
      </c>
      <c r="D6" s="40">
        <v>10.24</v>
      </c>
      <c r="E6" s="40">
        <v>60.76</v>
      </c>
      <c r="F6" s="40">
        <v>1.2195209055040652</v>
      </c>
      <c r="G6" s="40">
        <v>12.31</v>
      </c>
      <c r="H6" s="40">
        <v>14.4326616605544</v>
      </c>
      <c r="J6" s="40"/>
      <c r="K6" s="40" t="s">
        <v>2</v>
      </c>
      <c r="L6" s="13">
        <v>4</v>
      </c>
      <c r="M6" s="1">
        <f t="shared" si="3"/>
        <v>-0.56157124643395784</v>
      </c>
      <c r="N6" s="1">
        <f t="shared" si="3"/>
        <v>0.89353648708851396</v>
      </c>
      <c r="O6" s="1">
        <f t="shared" si="3"/>
        <v>-0.65908690964155325</v>
      </c>
      <c r="P6" s="1">
        <f t="shared" si="3"/>
        <v>0.4644013829965738</v>
      </c>
      <c r="Q6" s="1">
        <f t="shared" si="3"/>
        <v>-0.70811932314988157</v>
      </c>
      <c r="S6" s="38" t="s">
        <v>8</v>
      </c>
      <c r="T6" s="7">
        <f>_xlfn.COVARIANCE.S($P3:$P1184,M3:M1184)</f>
        <v>0.54527340768801613</v>
      </c>
      <c r="U6" s="7">
        <f t="shared" ref="U6:X6" si="5">_xlfn.COVARIANCE.S($P3:$P1184,N3:N1184)</f>
        <v>-0.2750072375506305</v>
      </c>
      <c r="V6" s="7">
        <f t="shared" si="5"/>
        <v>4.2316328222639279E-3</v>
      </c>
      <c r="W6" s="7">
        <f t="shared" si="5"/>
        <v>0.99999999999997635</v>
      </c>
      <c r="X6" s="7">
        <f t="shared" si="5"/>
        <v>-0.93348538873103926</v>
      </c>
      <c r="Y6" s="1"/>
      <c r="Z6" s="40"/>
      <c r="AA6" s="40" t="s">
        <v>2</v>
      </c>
      <c r="AB6" s="1">
        <v>4</v>
      </c>
      <c r="AC6" s="1">
        <v>0.1571686683739838</v>
      </c>
      <c r="AD6" s="1">
        <v>-1.4922125082787541</v>
      </c>
      <c r="AE6" s="1">
        <v>-0.11682102516346619</v>
      </c>
      <c r="AF6" s="1">
        <v>-4.6096483022450823E-3</v>
      </c>
      <c r="AG6" s="1">
        <v>-1.408305465327264E-2</v>
      </c>
      <c r="AI6" s="13" t="s">
        <v>9</v>
      </c>
      <c r="AJ6" s="13">
        <f t="shared" si="2"/>
        <v>4.1067103392744242</v>
      </c>
      <c r="AK6" s="13">
        <f t="shared" si="0"/>
        <v>3.3933170407590323</v>
      </c>
      <c r="AL6" s="13">
        <f t="shared" si="0"/>
        <v>1.1116904376115682</v>
      </c>
      <c r="AM6" s="13">
        <f t="shared" si="0"/>
        <v>0.77771216743142002</v>
      </c>
      <c r="AN6" s="13">
        <f t="shared" si="0"/>
        <v>-0.1721563409908401</v>
      </c>
    </row>
    <row r="7" spans="1:41">
      <c r="A7" s="40"/>
      <c r="B7" s="40" t="s">
        <v>15</v>
      </c>
      <c r="C7" s="13">
        <v>5</v>
      </c>
      <c r="D7" s="40">
        <v>11.18</v>
      </c>
      <c r="E7" s="40">
        <v>59.5</v>
      </c>
      <c r="F7" s="40">
        <v>0</v>
      </c>
      <c r="G7" s="40">
        <v>12.07</v>
      </c>
      <c r="H7" s="40">
        <v>16.28</v>
      </c>
      <c r="J7" s="40"/>
      <c r="K7" s="40" t="s">
        <v>15</v>
      </c>
      <c r="L7" s="13">
        <v>5</v>
      </c>
      <c r="M7" s="1">
        <f t="shared" si="3"/>
        <v>-0.36959465951045262</v>
      </c>
      <c r="N7" s="1">
        <f t="shared" si="3"/>
        <v>0.66208900756220479</v>
      </c>
      <c r="O7" s="1">
        <f t="shared" si="3"/>
        <v>-1.3534637513139736</v>
      </c>
      <c r="P7" s="1">
        <f t="shared" si="3"/>
        <v>0.36798709825522419</v>
      </c>
      <c r="Q7" s="1">
        <f t="shared" si="3"/>
        <v>-0.20325989937257011</v>
      </c>
      <c r="S7" s="38" t="s">
        <v>9</v>
      </c>
      <c r="T7" s="7">
        <f>_xlfn.COVARIANCE.S($Q3:$Q1184,M3:M1184)</f>
        <v>-0.37584405222546091</v>
      </c>
      <c r="U7" s="7">
        <f t="shared" ref="U7:X7" si="6">_xlfn.COVARIANCE.S($Q3:$Q1184,N3:N1184)</f>
        <v>8.9302503635890554E-2</v>
      </c>
      <c r="V7" s="7">
        <f t="shared" si="6"/>
        <v>0.15681200171235493</v>
      </c>
      <c r="W7" s="7">
        <f t="shared" si="6"/>
        <v>-0.93348538873103926</v>
      </c>
      <c r="X7" s="7">
        <f t="shared" si="6"/>
        <v>1.00000000000001</v>
      </c>
      <c r="Y7" s="1"/>
      <c r="Z7" s="40"/>
      <c r="AA7" s="40" t="s">
        <v>15</v>
      </c>
      <c r="AB7" s="1">
        <v>5</v>
      </c>
      <c r="AC7" s="1">
        <v>0.27022044205923779</v>
      </c>
      <c r="AD7" s="1">
        <v>-1.3714495372366391</v>
      </c>
      <c r="AE7" s="1">
        <v>0.7258956188998269</v>
      </c>
      <c r="AF7" s="1">
        <v>0.2409497609351027</v>
      </c>
      <c r="AG7" s="1">
        <v>-0.211379105503752</v>
      </c>
    </row>
    <row r="8" spans="1:41">
      <c r="A8" s="40"/>
      <c r="B8" s="40" t="s">
        <v>15</v>
      </c>
      <c r="C8" s="13">
        <v>6</v>
      </c>
      <c r="D8" s="40">
        <v>10.97</v>
      </c>
      <c r="E8" s="40">
        <v>59.66</v>
      </c>
      <c r="F8" s="40">
        <v>0.11256893281116613</v>
      </c>
      <c r="G8" s="40">
        <v>11.31</v>
      </c>
      <c r="H8" s="40">
        <v>16.408709234711221</v>
      </c>
      <c r="J8" s="40"/>
      <c r="K8" s="40" t="s">
        <v>15</v>
      </c>
      <c r="L8" s="13">
        <v>6</v>
      </c>
      <c r="M8" s="1">
        <f t="shared" si="3"/>
        <v>-0.41248304595081003</v>
      </c>
      <c r="N8" s="1">
        <f t="shared" si="3"/>
        <v>0.69147916369252926</v>
      </c>
      <c r="O8" s="1">
        <f t="shared" si="3"/>
        <v>-1.2893686958843626</v>
      </c>
      <c r="P8" s="1">
        <f t="shared" si="3"/>
        <v>6.2675196574284095E-2</v>
      </c>
      <c r="Q8" s="1">
        <f t="shared" si="3"/>
        <v>-0.16808492969667077</v>
      </c>
      <c r="Z8" s="40"/>
      <c r="AA8" s="40" t="s">
        <v>15</v>
      </c>
      <c r="AB8" s="1">
        <v>6</v>
      </c>
      <c r="AC8" s="1">
        <v>0.48353981233445442</v>
      </c>
      <c r="AD8" s="1">
        <v>-1.244401396311823</v>
      </c>
      <c r="AE8" s="1">
        <v>0.73866717425583617</v>
      </c>
      <c r="AF8" s="1">
        <v>8.6445724086143413E-2</v>
      </c>
      <c r="AG8" s="1">
        <v>-8.6547166388891136E-2</v>
      </c>
    </row>
    <row r="9" spans="1:41">
      <c r="A9" s="40"/>
      <c r="B9" s="40" t="s">
        <v>15</v>
      </c>
      <c r="C9" s="13">
        <v>7</v>
      </c>
      <c r="D9" s="40">
        <v>10.18</v>
      </c>
      <c r="E9" s="40">
        <v>61.19</v>
      </c>
      <c r="F9" s="40">
        <v>0.32257426739338946</v>
      </c>
      <c r="G9" s="40">
        <v>11.83</v>
      </c>
      <c r="H9" s="40">
        <v>15.479744122194418</v>
      </c>
      <c r="J9" s="40"/>
      <c r="K9" s="40" t="s">
        <v>15</v>
      </c>
      <c r="L9" s="13">
        <v>7</v>
      </c>
      <c r="M9" s="1">
        <f t="shared" si="3"/>
        <v>-0.57382507113120296</v>
      </c>
      <c r="N9" s="1">
        <f t="shared" si="3"/>
        <v>0.97252253168876235</v>
      </c>
      <c r="O9" s="1">
        <f t="shared" si="3"/>
        <v>-1.1697948203538804</v>
      </c>
      <c r="P9" s="1">
        <f t="shared" si="3"/>
        <v>0.27157281351387458</v>
      </c>
      <c r="Q9" s="1">
        <f t="shared" si="3"/>
        <v>-0.42196197073464736</v>
      </c>
      <c r="Z9" s="40"/>
      <c r="AA9" s="40" t="s">
        <v>15</v>
      </c>
      <c r="AB9" s="1">
        <v>7</v>
      </c>
      <c r="AC9" s="1">
        <v>0.46023004003996099</v>
      </c>
      <c r="AD9" s="1">
        <v>-1.582929169524558</v>
      </c>
      <c r="AE9" s="1">
        <v>0.40624817541902042</v>
      </c>
      <c r="AF9" s="1">
        <v>0.1024767760981941</v>
      </c>
      <c r="AG9" s="1">
        <v>-4.7784843373933773E-2</v>
      </c>
    </row>
    <row r="10" spans="1:41">
      <c r="A10" s="40"/>
      <c r="B10" s="40" t="s">
        <v>15</v>
      </c>
      <c r="C10" s="13">
        <v>8</v>
      </c>
      <c r="D10" s="40">
        <v>9.81</v>
      </c>
      <c r="E10" s="40">
        <v>61.17</v>
      </c>
      <c r="F10" s="40">
        <v>0.84299851646630619</v>
      </c>
      <c r="G10" s="40">
        <v>11.86</v>
      </c>
      <c r="H10" s="40">
        <v>15.191460652261725</v>
      </c>
      <c r="J10" s="40"/>
      <c r="K10" s="40" t="s">
        <v>15</v>
      </c>
      <c r="L10" s="13">
        <v>8</v>
      </c>
      <c r="M10" s="1">
        <f t="shared" si="3"/>
        <v>-0.64939032343088054</v>
      </c>
      <c r="N10" s="1">
        <f t="shared" si="3"/>
        <v>0.96884876217247251</v>
      </c>
      <c r="O10" s="1">
        <f t="shared" si="3"/>
        <v>-0.87347308878698471</v>
      </c>
      <c r="P10" s="1">
        <f t="shared" si="3"/>
        <v>0.28362459910654303</v>
      </c>
      <c r="Q10" s="1">
        <f t="shared" si="3"/>
        <v>-0.50074701157260337</v>
      </c>
      <c r="Z10" s="40"/>
      <c r="AA10" s="40" t="s">
        <v>15</v>
      </c>
      <c r="AB10" s="1">
        <v>8</v>
      </c>
      <c r="AC10" s="1">
        <v>0.44228388449012029</v>
      </c>
      <c r="AD10" s="1">
        <v>-1.498095971646124</v>
      </c>
      <c r="AE10" s="1">
        <v>0.1111037846252631</v>
      </c>
      <c r="AF10" s="1">
        <v>3.0917152768193339E-2</v>
      </c>
      <c r="AG10" s="1">
        <v>-3.6262097922621257E-2</v>
      </c>
    </row>
    <row r="11" spans="1:41">
      <c r="A11" s="40"/>
      <c r="B11" s="40" t="s">
        <v>16</v>
      </c>
      <c r="C11" s="13">
        <v>9</v>
      </c>
      <c r="D11" s="40">
        <v>8.23</v>
      </c>
      <c r="E11" s="40">
        <v>61.42</v>
      </c>
      <c r="F11" s="40">
        <v>2.2385077544310583</v>
      </c>
      <c r="G11" s="40">
        <v>11.7</v>
      </c>
      <c r="H11" s="40">
        <v>15.545766073384224</v>
      </c>
      <c r="J11" s="40"/>
      <c r="K11" s="40" t="s">
        <v>16</v>
      </c>
      <c r="L11" s="13">
        <v>9</v>
      </c>
      <c r="M11" s="1">
        <f t="shared" si="3"/>
        <v>-0.97207437379166606</v>
      </c>
      <c r="N11" s="1">
        <f t="shared" si="3"/>
        <v>1.0147708811261054</v>
      </c>
      <c r="O11" s="1">
        <f t="shared" si="3"/>
        <v>-7.8891140409371993E-2</v>
      </c>
      <c r="P11" s="1">
        <f t="shared" si="3"/>
        <v>0.21934840927897661</v>
      </c>
      <c r="Q11" s="1">
        <f t="shared" si="3"/>
        <v>-0.40391881993621698</v>
      </c>
      <c r="T11" s="13" t="s">
        <v>1096</v>
      </c>
      <c r="U11" s="13" t="s">
        <v>1097</v>
      </c>
      <c r="V11" s="13" t="s">
        <v>1098</v>
      </c>
      <c r="W11" s="13" t="s">
        <v>1099</v>
      </c>
      <c r="X11" s="13" t="s">
        <v>1100</v>
      </c>
      <c r="Z11" s="40"/>
      <c r="AA11" s="40" t="s">
        <v>16</v>
      </c>
      <c r="AB11" s="1">
        <v>9</v>
      </c>
      <c r="AC11" s="1">
        <v>0.67924524844840939</v>
      </c>
      <c r="AD11" s="1">
        <v>-1.1456890717046011</v>
      </c>
      <c r="AE11" s="1">
        <v>-0.64014209922411236</v>
      </c>
      <c r="AF11" s="1">
        <v>-3.1537799642319751E-2</v>
      </c>
      <c r="AG11" s="1">
        <v>-8.6153250562373648E-2</v>
      </c>
    </row>
    <row r="12" spans="1:41">
      <c r="A12" s="40"/>
      <c r="B12" s="40" t="s">
        <v>16</v>
      </c>
      <c r="C12" s="13">
        <v>10</v>
      </c>
      <c r="D12" s="40">
        <v>8.42</v>
      </c>
      <c r="E12" s="40">
        <v>61.91</v>
      </c>
      <c r="F12" s="40">
        <v>1.3615325178508444</v>
      </c>
      <c r="G12" s="40">
        <v>11.75</v>
      </c>
      <c r="H12" s="40">
        <v>15.654878048013378</v>
      </c>
      <c r="J12" s="40"/>
      <c r="K12" s="40" t="s">
        <v>16</v>
      </c>
      <c r="L12" s="13">
        <v>10</v>
      </c>
      <c r="M12" s="1">
        <f t="shared" si="3"/>
        <v>-0.93327059558372361</v>
      </c>
      <c r="N12" s="1">
        <f t="shared" si="3"/>
        <v>1.1047782342752248</v>
      </c>
      <c r="O12" s="1">
        <f t="shared" si="3"/>
        <v>-0.57822763579301983</v>
      </c>
      <c r="P12" s="1">
        <f t="shared" si="3"/>
        <v>0.23943471860009138</v>
      </c>
      <c r="Q12" s="1">
        <f t="shared" si="3"/>
        <v>-0.37409958895819734</v>
      </c>
      <c r="S12" s="13" t="s">
        <v>1095</v>
      </c>
      <c r="T12" s="13">
        <v>2.5911864320034028</v>
      </c>
      <c r="U12" s="13">
        <v>1.4826533104858981</v>
      </c>
      <c r="V12" s="13">
        <v>0.86246037254571228</v>
      </c>
      <c r="W12" s="13">
        <v>4.7634809094737551E-2</v>
      </c>
      <c r="X12" s="13">
        <v>1.6065075870252091E-2</v>
      </c>
      <c r="Y12" s="13">
        <f>SUM(T12:X12)</f>
        <v>5.0000000000000027</v>
      </c>
      <c r="Z12" s="40"/>
      <c r="AA12" s="40" t="s">
        <v>16</v>
      </c>
      <c r="AB12" s="1">
        <v>10</v>
      </c>
      <c r="AC12" s="1">
        <v>0.72556006717161259</v>
      </c>
      <c r="AD12" s="1">
        <v>-1.4252999228124641</v>
      </c>
      <c r="AE12" s="1">
        <v>-0.22486574531999259</v>
      </c>
      <c r="AF12" s="1">
        <v>5.1554642159333933E-2</v>
      </c>
      <c r="AG12" s="1">
        <v>-0.1096169313759579</v>
      </c>
    </row>
    <row r="13" spans="1:41">
      <c r="A13" s="40"/>
      <c r="B13" s="40" t="s">
        <v>16</v>
      </c>
      <c r="C13" s="13">
        <v>11</v>
      </c>
      <c r="D13" s="40">
        <v>8.18</v>
      </c>
      <c r="E13" s="40">
        <v>61.71</v>
      </c>
      <c r="F13" s="40">
        <v>2.6765900280929142</v>
      </c>
      <c r="G13" s="40">
        <v>12.16</v>
      </c>
      <c r="H13" s="40">
        <v>14.851574819629581</v>
      </c>
      <c r="J13" s="40"/>
      <c r="K13" s="40" t="s">
        <v>16</v>
      </c>
      <c r="L13" s="13">
        <v>11</v>
      </c>
      <c r="M13" s="1">
        <f t="shared" si="3"/>
        <v>-0.98228589437270375</v>
      </c>
      <c r="N13" s="1">
        <f t="shared" si="3"/>
        <v>1.0680405391123193</v>
      </c>
      <c r="O13" s="1">
        <f t="shared" si="3"/>
        <v>0.17054631015426533</v>
      </c>
      <c r="P13" s="1">
        <f t="shared" si="3"/>
        <v>0.40414245503323021</v>
      </c>
      <c r="Q13" s="1">
        <f t="shared" si="3"/>
        <v>-0.59363447130249358</v>
      </c>
      <c r="Z13" s="40"/>
      <c r="AA13" s="40" t="s">
        <v>16</v>
      </c>
      <c r="AB13" s="1">
        <v>11</v>
      </c>
      <c r="AC13" s="1">
        <v>0.50886993446685302</v>
      </c>
      <c r="AD13" s="1">
        <v>-1.2121190033510261</v>
      </c>
      <c r="AE13" s="1">
        <v>-0.95803033328034082</v>
      </c>
      <c r="AF13" s="1">
        <v>-3.2812600228856167E-2</v>
      </c>
      <c r="AG13" s="1">
        <v>-5.7752490414054343E-2</v>
      </c>
    </row>
    <row r="14" spans="1:41">
      <c r="A14" s="40"/>
      <c r="B14" s="40" t="s">
        <v>16</v>
      </c>
      <c r="C14" s="13">
        <v>12</v>
      </c>
      <c r="D14" s="40">
        <v>26.2</v>
      </c>
      <c r="E14" s="40">
        <v>41.75</v>
      </c>
      <c r="F14" s="40">
        <v>2.2572026133810441</v>
      </c>
      <c r="G14" s="40">
        <v>15.19</v>
      </c>
      <c r="H14" s="40">
        <v>12.848944233443842</v>
      </c>
      <c r="J14" s="40"/>
      <c r="K14" s="40" t="s">
        <v>16</v>
      </c>
      <c r="L14" s="13">
        <v>12</v>
      </c>
      <c r="M14" s="1">
        <f t="shared" si="3"/>
        <v>2.6979461230332178</v>
      </c>
      <c r="N14" s="1">
        <f t="shared" si="3"/>
        <v>-2.5983814381457266</v>
      </c>
      <c r="O14" s="1">
        <f t="shared" si="3"/>
        <v>-6.8246569205537677E-2</v>
      </c>
      <c r="P14" s="1">
        <f t="shared" si="3"/>
        <v>1.6213727998927678</v>
      </c>
      <c r="Q14" s="1">
        <f t="shared" si="3"/>
        <v>-1.1409337408472238</v>
      </c>
      <c r="S14" s="13" t="s">
        <v>1101</v>
      </c>
      <c r="T14" s="1">
        <f>T12/$Y12*100</f>
        <v>51.823728640068033</v>
      </c>
      <c r="U14" s="1">
        <f t="shared" ref="U14:X14" si="7">U12/$Y12*100</f>
        <v>29.653066209717949</v>
      </c>
      <c r="V14" s="1">
        <f t="shared" si="7"/>
        <v>17.249207450914238</v>
      </c>
      <c r="W14" s="1">
        <f t="shared" si="7"/>
        <v>0.95269618189475058</v>
      </c>
      <c r="X14" s="1">
        <f t="shared" si="7"/>
        <v>0.32130151740504165</v>
      </c>
      <c r="Y14" s="13">
        <f>SUM(T14:X14)</f>
        <v>100.00000000000003</v>
      </c>
      <c r="Z14" s="40"/>
      <c r="AA14" s="40" t="s">
        <v>16</v>
      </c>
      <c r="AB14" s="1">
        <v>12</v>
      </c>
      <c r="AC14" s="1">
        <v>-4.0198655031094672</v>
      </c>
      <c r="AD14" s="1">
        <v>1.0033710591778411</v>
      </c>
      <c r="AE14" s="1">
        <v>0.88677555080817316</v>
      </c>
      <c r="AF14" s="1">
        <v>-9.3843463976459318E-3</v>
      </c>
      <c r="AG14" s="1">
        <v>-0.1149149397626771</v>
      </c>
    </row>
    <row r="15" spans="1:41">
      <c r="A15" s="40"/>
      <c r="B15" s="40" t="s">
        <v>17</v>
      </c>
      <c r="C15" s="13">
        <v>13</v>
      </c>
      <c r="D15" s="40">
        <v>27.5</v>
      </c>
      <c r="E15" s="40">
        <v>37.97</v>
      </c>
      <c r="F15" s="40">
        <v>4.2135856634904041</v>
      </c>
      <c r="G15" s="40">
        <v>12.7</v>
      </c>
      <c r="H15" s="40">
        <v>16.938569222374081</v>
      </c>
      <c r="J15" s="40"/>
      <c r="K15" s="40" t="s">
        <v>17</v>
      </c>
      <c r="L15" s="13">
        <v>13</v>
      </c>
      <c r="M15" s="1">
        <f t="shared" si="3"/>
        <v>2.9634456581401936</v>
      </c>
      <c r="N15" s="1">
        <f t="shared" si="3"/>
        <v>-3.2927238767246552</v>
      </c>
      <c r="O15" s="1">
        <f t="shared" si="3"/>
        <v>1.0456884829163431</v>
      </c>
      <c r="P15" s="1">
        <f t="shared" si="3"/>
        <v>0.62107459570126633</v>
      </c>
      <c r="Q15" s="1">
        <f t="shared" si="3"/>
        <v>-2.3279399306171289E-2</v>
      </c>
      <c r="Z15" s="40"/>
      <c r="AA15" s="40" t="s">
        <v>17</v>
      </c>
      <c r="AB15" s="1">
        <v>13</v>
      </c>
      <c r="AC15" s="1">
        <v>-3.472189575496377</v>
      </c>
      <c r="AD15" s="1">
        <v>2.923578907900005</v>
      </c>
      <c r="AE15" s="1">
        <v>0.70407075721692747</v>
      </c>
      <c r="AF15" s="1">
        <v>-6.3158593610860916E-2</v>
      </c>
      <c r="AG15" s="1">
        <v>2.5728704701647231E-2</v>
      </c>
    </row>
    <row r="16" spans="1:41">
      <c r="A16" s="40"/>
      <c r="B16" s="40" t="s">
        <v>17</v>
      </c>
      <c r="C16" s="13">
        <v>14</v>
      </c>
      <c r="D16" s="40">
        <v>27.18</v>
      </c>
      <c r="E16" s="40">
        <v>39.47</v>
      </c>
      <c r="F16" s="40">
        <v>2.8144275776840728</v>
      </c>
      <c r="G16" s="40">
        <v>13.65</v>
      </c>
      <c r="H16" s="40">
        <v>15.857547074718475</v>
      </c>
      <c r="J16" s="40"/>
      <c r="K16" s="40" t="s">
        <v>17</v>
      </c>
      <c r="L16" s="13">
        <v>14</v>
      </c>
      <c r="M16" s="1">
        <f t="shared" si="3"/>
        <v>2.8980919264215532</v>
      </c>
      <c r="N16" s="1">
        <f t="shared" si="3"/>
        <v>-3.0171911630028583</v>
      </c>
      <c r="O16" s="1">
        <f t="shared" si="3"/>
        <v>0.24902893551722616</v>
      </c>
      <c r="P16" s="1">
        <f t="shared" si="3"/>
        <v>1.002714472802442</v>
      </c>
      <c r="Q16" s="1">
        <f t="shared" si="3"/>
        <v>-0.31871213455688258</v>
      </c>
      <c r="Z16" s="40"/>
      <c r="AA16" s="40" t="s">
        <v>17</v>
      </c>
      <c r="AB16" s="1">
        <v>14</v>
      </c>
      <c r="AC16" s="1">
        <v>-3.6169352383843139</v>
      </c>
      <c r="AD16" s="1">
        <v>2.07556198267971</v>
      </c>
      <c r="AE16" s="1">
        <v>1.126534936804295</v>
      </c>
      <c r="AF16" s="1">
        <v>6.0950288342439748E-2</v>
      </c>
      <c r="AG16" s="1">
        <v>-9.1839606909318167E-2</v>
      </c>
    </row>
    <row r="17" spans="1:33">
      <c r="A17" s="40"/>
      <c r="B17" s="40" t="s">
        <v>17</v>
      </c>
      <c r="C17" s="13">
        <v>15</v>
      </c>
      <c r="D17" s="40">
        <v>28.52</v>
      </c>
      <c r="E17" s="40">
        <v>39.880000000000003</v>
      </c>
      <c r="F17" s="40">
        <v>2.6409896886647655</v>
      </c>
      <c r="G17" s="40">
        <v>15.79</v>
      </c>
      <c r="H17" s="40">
        <v>12.123608397057788</v>
      </c>
      <c r="J17" s="40"/>
      <c r="K17" s="40" t="s">
        <v>17</v>
      </c>
      <c r="L17" s="13">
        <v>15</v>
      </c>
      <c r="M17" s="1">
        <f t="shared" si="3"/>
        <v>3.1717606779933587</v>
      </c>
      <c r="N17" s="1">
        <f t="shared" si="3"/>
        <v>-2.9418788879188997</v>
      </c>
      <c r="O17" s="1">
        <f t="shared" si="3"/>
        <v>0.15027601290637474</v>
      </c>
      <c r="P17" s="1">
        <f t="shared" si="3"/>
        <v>1.8624085117461415</v>
      </c>
      <c r="Q17" s="1">
        <f t="shared" si="3"/>
        <v>-1.3391609007473391</v>
      </c>
      <c r="Z17" s="40"/>
      <c r="AA17" s="40" t="s">
        <v>17</v>
      </c>
      <c r="AB17" s="1">
        <v>15</v>
      </c>
      <c r="AC17" s="1">
        <v>-4.6630504760103042</v>
      </c>
      <c r="AD17" s="1">
        <v>1.250419617699249</v>
      </c>
      <c r="AE17" s="1">
        <v>0.83142855466894905</v>
      </c>
      <c r="AF17" s="1">
        <v>7.792594836154524E-3</v>
      </c>
      <c r="AG17" s="1">
        <v>-1.7155879969754938E-2</v>
      </c>
    </row>
    <row r="18" spans="1:33">
      <c r="A18" s="40"/>
      <c r="B18" s="40" t="s">
        <v>17</v>
      </c>
      <c r="C18" s="13">
        <v>16</v>
      </c>
      <c r="D18" s="40">
        <v>28.36</v>
      </c>
      <c r="E18" s="40">
        <v>39.24</v>
      </c>
      <c r="F18" s="40">
        <v>3.4246277161554546</v>
      </c>
      <c r="G18" s="40">
        <v>16.260000000000002</v>
      </c>
      <c r="H18" s="40">
        <v>11.048482270943836</v>
      </c>
      <c r="J18" s="40"/>
      <c r="K18" s="40" t="s">
        <v>17</v>
      </c>
      <c r="L18" s="13">
        <v>16</v>
      </c>
      <c r="M18" s="1">
        <f t="shared" si="3"/>
        <v>3.139083812134039</v>
      </c>
      <c r="N18" s="1">
        <f t="shared" si="3"/>
        <v>-3.0594395124401998</v>
      </c>
      <c r="O18" s="1">
        <f t="shared" si="3"/>
        <v>0.59646770678183181</v>
      </c>
      <c r="P18" s="1">
        <f t="shared" si="3"/>
        <v>2.0512198193646185</v>
      </c>
      <c r="Q18" s="1">
        <f t="shared" si="3"/>
        <v>-1.6329823112209167</v>
      </c>
      <c r="S18" s="13" t="s">
        <v>1102</v>
      </c>
      <c r="T18" s="13" t="s">
        <v>1096</v>
      </c>
      <c r="U18" s="13" t="s">
        <v>1097</v>
      </c>
      <c r="V18" s="13" t="s">
        <v>1098</v>
      </c>
      <c r="W18" s="13" t="s">
        <v>1099</v>
      </c>
      <c r="X18" s="13" t="s">
        <v>1100</v>
      </c>
      <c r="Z18" s="40"/>
      <c r="AA18" s="40" t="s">
        <v>17</v>
      </c>
      <c r="AB18" s="1">
        <v>16</v>
      </c>
      <c r="AC18" s="1">
        <v>-4.9567216821826641</v>
      </c>
      <c r="AD18" s="1">
        <v>1.314241317839016</v>
      </c>
      <c r="AE18" s="1">
        <v>0.35740238694034709</v>
      </c>
      <c r="AF18" s="1">
        <v>-0.13502087888932399</v>
      </c>
      <c r="AG18" s="1">
        <v>-4.0470126869356339E-2</v>
      </c>
    </row>
    <row r="19" spans="1:33">
      <c r="A19" s="40"/>
      <c r="B19" s="40" t="s">
        <v>17</v>
      </c>
      <c r="C19" s="13" t="s">
        <v>524</v>
      </c>
      <c r="D19" s="40">
        <v>17.64</v>
      </c>
      <c r="E19" s="40">
        <v>52.33</v>
      </c>
      <c r="F19" s="40">
        <v>1.1200000000000001</v>
      </c>
      <c r="G19" s="40">
        <v>12.13</v>
      </c>
      <c r="H19" s="40">
        <v>16.100000000000001</v>
      </c>
      <c r="J19" s="40"/>
      <c r="K19" s="40" t="s">
        <v>17</v>
      </c>
      <c r="L19" s="13" t="s">
        <v>524</v>
      </c>
      <c r="M19" s="1">
        <f t="shared" si="3"/>
        <v>0.94973379955959503</v>
      </c>
      <c r="N19" s="1">
        <f t="shared" si="3"/>
        <v>-0.65495736402798521</v>
      </c>
      <c r="O19" s="1">
        <f t="shared" si="3"/>
        <v>-0.71575261478231822</v>
      </c>
      <c r="P19" s="1">
        <f t="shared" si="3"/>
        <v>0.39209066944056181</v>
      </c>
      <c r="Q19" s="1">
        <f t="shared" si="3"/>
        <v>-0.25245213142854966</v>
      </c>
      <c r="S19" s="13" t="s">
        <v>4</v>
      </c>
      <c r="T19" s="7">
        <v>-0.54777383039209759</v>
      </c>
      <c r="U19" s="7">
        <v>0.28632754486904999</v>
      </c>
      <c r="V19" s="7">
        <v>0.32252682090367191</v>
      </c>
      <c r="W19" s="7">
        <v>0.3068675416014125</v>
      </c>
      <c r="X19" s="7">
        <v>0.64789592489543413</v>
      </c>
      <c r="Z19" s="40"/>
      <c r="AA19" s="40" t="s">
        <v>17</v>
      </c>
      <c r="AB19" s="1" t="s">
        <v>524</v>
      </c>
      <c r="AC19" s="1">
        <v>-1.101109182666469</v>
      </c>
      <c r="AD19" s="1">
        <v>3.4361766442554259E-3</v>
      </c>
      <c r="AE19" s="1">
        <v>0.91504792025016213</v>
      </c>
      <c r="AF19" s="1">
        <v>0.1002026341485331</v>
      </c>
      <c r="AG19" s="1">
        <v>3.0428807181369619E-2</v>
      </c>
    </row>
    <row r="20" spans="1:33">
      <c r="A20" s="40"/>
      <c r="B20" s="40" t="s">
        <v>17</v>
      </c>
      <c r="C20" s="13" t="s">
        <v>525</v>
      </c>
      <c r="D20" s="40">
        <v>17.920000000000002</v>
      </c>
      <c r="E20" s="40">
        <v>51.99</v>
      </c>
      <c r="F20" s="40">
        <v>0.89</v>
      </c>
      <c r="G20" s="40">
        <v>12.14</v>
      </c>
      <c r="H20" s="40">
        <v>15.86</v>
      </c>
      <c r="J20" s="40"/>
      <c r="K20" s="40" t="s">
        <v>17</v>
      </c>
      <c r="L20" s="13" t="s">
        <v>525</v>
      </c>
      <c r="M20" s="1">
        <f t="shared" si="3"/>
        <v>1.0069183148134053</v>
      </c>
      <c r="N20" s="1">
        <f t="shared" si="3"/>
        <v>-0.71741144580492522</v>
      </c>
      <c r="O20" s="1">
        <f t="shared" si="3"/>
        <v>-0.84671115174864031</v>
      </c>
      <c r="P20" s="1">
        <f t="shared" si="3"/>
        <v>0.39610793130478461</v>
      </c>
      <c r="Q20" s="1">
        <f t="shared" si="3"/>
        <v>-0.31804177416985635</v>
      </c>
      <c r="S20" s="13" t="s">
        <v>5</v>
      </c>
      <c r="T20" s="7">
        <v>0.44131726689362138</v>
      </c>
      <c r="U20" s="7">
        <v>-0.53957278161488942</v>
      </c>
      <c r="V20" s="7">
        <v>-0.24419181268642559</v>
      </c>
      <c r="W20" s="7">
        <v>0.39601149219541187</v>
      </c>
      <c r="X20" s="7">
        <v>0.54556900567022582</v>
      </c>
      <c r="Z20" s="40"/>
      <c r="AA20" s="40" t="s">
        <v>17</v>
      </c>
      <c r="AB20" s="1" t="s">
        <v>525</v>
      </c>
      <c r="AC20" s="1">
        <v>-1.1860726824107459</v>
      </c>
      <c r="AD20" s="1">
        <v>-4.676595958414239E-2</v>
      </c>
      <c r="AE20" s="1">
        <v>1.0444890140382961</v>
      </c>
      <c r="AF20" s="1">
        <v>5.4060819277715291E-2</v>
      </c>
      <c r="AG20" s="1">
        <v>2.646086864103666E-2</v>
      </c>
    </row>
    <row r="21" spans="1:33">
      <c r="A21" s="40"/>
      <c r="B21" s="40" t="s">
        <v>17</v>
      </c>
      <c r="C21" s="13" t="s">
        <v>526</v>
      </c>
      <c r="D21" s="40">
        <v>19.3</v>
      </c>
      <c r="E21" s="40">
        <v>53.35</v>
      </c>
      <c r="F21" s="40">
        <v>0</v>
      </c>
      <c r="G21" s="40">
        <v>12.15</v>
      </c>
      <c r="H21" s="40">
        <v>16.54</v>
      </c>
      <c r="J21" s="40"/>
      <c r="K21" s="40" t="s">
        <v>17</v>
      </c>
      <c r="L21" s="13" t="s">
        <v>526</v>
      </c>
      <c r="M21" s="1">
        <f t="shared" si="3"/>
        <v>1.2887562828500407</v>
      </c>
      <c r="N21" s="1">
        <f t="shared" si="3"/>
        <v>-0.46759511869716269</v>
      </c>
      <c r="O21" s="1">
        <f t="shared" si="3"/>
        <v>-1.3534637513139736</v>
      </c>
      <c r="P21" s="1">
        <f t="shared" si="3"/>
        <v>0.40012519316900741</v>
      </c>
      <c r="Q21" s="1">
        <f t="shared" si="3"/>
        <v>-0.13220445306948897</v>
      </c>
      <c r="S21" s="13" t="s">
        <v>6</v>
      </c>
      <c r="T21" s="7">
        <v>-4.9642029861411627E-2</v>
      </c>
      <c r="U21" s="7">
        <v>0.50134932870143523</v>
      </c>
      <c r="V21" s="7">
        <v>-0.84821683027074646</v>
      </c>
      <c r="W21" s="7">
        <v>-9.4073001520466118E-3</v>
      </c>
      <c r="X21" s="7">
        <v>0.16316933238557971</v>
      </c>
      <c r="Z21" s="40"/>
      <c r="AA21" s="40" t="s">
        <v>17</v>
      </c>
      <c r="AB21" s="1" t="s">
        <v>526</v>
      </c>
      <c r="AC21" s="1">
        <v>-1.121004357929098</v>
      </c>
      <c r="AD21" s="1">
        <v>-0.26214492459183919</v>
      </c>
      <c r="AE21" s="1">
        <v>1.543610031539522</v>
      </c>
      <c r="AF21" s="1">
        <v>0.36695001762616791</v>
      </c>
      <c r="AG21" s="1">
        <v>0.21500067084807911</v>
      </c>
    </row>
    <row r="22" spans="1:33">
      <c r="A22" s="40"/>
      <c r="B22" s="40" t="s">
        <v>17</v>
      </c>
      <c r="C22" s="13" t="s">
        <v>527</v>
      </c>
      <c r="D22" s="40">
        <v>16.79</v>
      </c>
      <c r="E22" s="40">
        <v>51.79</v>
      </c>
      <c r="F22" s="40">
        <v>2.0299999999999998</v>
      </c>
      <c r="G22" s="40">
        <v>11.9</v>
      </c>
      <c r="H22" s="40">
        <v>15.5</v>
      </c>
      <c r="J22" s="40"/>
      <c r="K22" s="40" t="s">
        <v>17</v>
      </c>
      <c r="L22" s="13" t="s">
        <v>527</v>
      </c>
      <c r="M22" s="1">
        <f t="shared" si="3"/>
        <v>0.77613794968195682</v>
      </c>
      <c r="N22" s="1">
        <f t="shared" si="3"/>
        <v>-0.75414914096783203</v>
      </c>
      <c r="O22" s="1">
        <f t="shared" si="3"/>
        <v>-0.19761231635034843</v>
      </c>
      <c r="P22" s="1">
        <f t="shared" si="3"/>
        <v>0.299693646563435</v>
      </c>
      <c r="Q22" s="1">
        <f t="shared" si="3"/>
        <v>-0.41642623828181546</v>
      </c>
      <c r="S22" s="13" t="s">
        <v>8</v>
      </c>
      <c r="T22" s="7">
        <v>-0.53624369222762647</v>
      </c>
      <c r="U22" s="7">
        <v>-0.3446625980090352</v>
      </c>
      <c r="V22" s="7">
        <v>-0.26363807799433481</v>
      </c>
      <c r="W22" s="7">
        <v>0.57373456143622881</v>
      </c>
      <c r="X22" s="7">
        <v>-0.44155861776753119</v>
      </c>
      <c r="Z22" s="40"/>
      <c r="AA22" s="40" t="s">
        <v>17</v>
      </c>
      <c r="AB22" s="1" t="s">
        <v>527</v>
      </c>
      <c r="AC22" s="1">
        <v>-1.1020273543459409</v>
      </c>
      <c r="AD22" s="1">
        <v>0.21578320937539749</v>
      </c>
      <c r="AE22" s="1">
        <v>0.43245609071841318</v>
      </c>
      <c r="AF22" s="1">
        <v>-0.1564704493537358</v>
      </c>
      <c r="AG22" s="1">
        <v>2.9678442629967001E-2</v>
      </c>
    </row>
    <row r="23" spans="1:33">
      <c r="A23" s="40"/>
      <c r="B23" s="40" t="s">
        <v>17</v>
      </c>
      <c r="C23" s="13" t="s">
        <v>528</v>
      </c>
      <c r="D23" s="40">
        <v>16.95</v>
      </c>
      <c r="E23" s="40">
        <v>52.09</v>
      </c>
      <c r="F23" s="40">
        <v>2.52</v>
      </c>
      <c r="G23" s="40">
        <v>12.64</v>
      </c>
      <c r="H23" s="40">
        <v>15.16</v>
      </c>
      <c r="J23" s="40"/>
      <c r="K23" s="40" t="s">
        <v>17</v>
      </c>
      <c r="L23" s="13" t="s">
        <v>528</v>
      </c>
      <c r="M23" s="1">
        <f t="shared" si="3"/>
        <v>0.80881481554127699</v>
      </c>
      <c r="N23" s="1">
        <f t="shared" si="3"/>
        <v>-0.69904259822347181</v>
      </c>
      <c r="O23" s="1">
        <f t="shared" si="3"/>
        <v>8.1386305882250889E-2</v>
      </c>
      <c r="P23" s="1">
        <f t="shared" si="3"/>
        <v>0.59697102451592943</v>
      </c>
      <c r="Q23" s="1">
        <f t="shared" si="3"/>
        <v>-0.50934489883199907</v>
      </c>
      <c r="S23" s="13" t="s">
        <v>9</v>
      </c>
      <c r="T23" s="7">
        <v>0.46385479634949872</v>
      </c>
      <c r="U23" s="7">
        <v>0.50668954452792447</v>
      </c>
      <c r="V23" s="7">
        <v>0.21764645894567039</v>
      </c>
      <c r="W23" s="7">
        <v>0.64787912891070676</v>
      </c>
      <c r="X23" s="7">
        <v>-0.2469556369066363</v>
      </c>
      <c r="Z23" s="40"/>
      <c r="AA23" s="40" t="s">
        <v>17</v>
      </c>
      <c r="AB23" s="1" t="s">
        <v>528</v>
      </c>
      <c r="AC23" s="1">
        <v>-1.3119713605627421</v>
      </c>
      <c r="AD23" s="1">
        <v>0.18573997035535861</v>
      </c>
      <c r="AE23" s="1">
        <v>9.4290308824134028E-2</v>
      </c>
      <c r="AF23" s="1">
        <v>-1.6886534211988539E-2</v>
      </c>
      <c r="AG23" s="1">
        <v>1.8119490410152109E-2</v>
      </c>
    </row>
    <row r="24" spans="1:33">
      <c r="A24" s="40"/>
      <c r="B24" s="40" t="s">
        <v>17</v>
      </c>
      <c r="C24" s="13" t="s">
        <v>529</v>
      </c>
      <c r="D24" s="40">
        <v>16.98</v>
      </c>
      <c r="E24" s="40">
        <v>53.3</v>
      </c>
      <c r="F24" s="40">
        <v>1.53</v>
      </c>
      <c r="G24" s="40">
        <v>12.96</v>
      </c>
      <c r="H24" s="40">
        <v>14.89</v>
      </c>
      <c r="J24" s="40"/>
      <c r="K24" s="40" t="s">
        <v>17</v>
      </c>
      <c r="L24" s="13" t="s">
        <v>529</v>
      </c>
      <c r="M24" s="1">
        <f t="shared" si="3"/>
        <v>0.81494172788989971</v>
      </c>
      <c r="N24" s="1">
        <f t="shared" si="3"/>
        <v>-0.47677954248789001</v>
      </c>
      <c r="O24" s="1">
        <f t="shared" si="3"/>
        <v>-0.48230478801626586</v>
      </c>
      <c r="P24" s="1">
        <f t="shared" si="3"/>
        <v>0.72552340417106231</v>
      </c>
      <c r="Q24" s="1">
        <f t="shared" si="3"/>
        <v>-0.58313324691596846</v>
      </c>
      <c r="Z24" s="40"/>
      <c r="AA24" s="40" t="s">
        <v>17</v>
      </c>
      <c r="AB24" s="1" t="s">
        <v>529</v>
      </c>
      <c r="AC24" s="1">
        <v>-1.2924187102882221</v>
      </c>
      <c r="AD24" s="1">
        <v>-0.29673395426302079</v>
      </c>
      <c r="AE24" s="1">
        <v>0.47017278186524081</v>
      </c>
      <c r="AF24" s="1">
        <v>0.1042641644757584</v>
      </c>
      <c r="AG24" s="1">
        <v>1.2830864230903381E-2</v>
      </c>
    </row>
    <row r="25" spans="1:33">
      <c r="A25" s="40"/>
      <c r="B25" s="40" t="s">
        <v>17</v>
      </c>
      <c r="C25" s="13" t="s">
        <v>530</v>
      </c>
      <c r="D25" s="40">
        <v>17.079999999999998</v>
      </c>
      <c r="E25" s="40">
        <v>52.64</v>
      </c>
      <c r="F25" s="40">
        <v>1.98</v>
      </c>
      <c r="G25" s="40">
        <v>12.61</v>
      </c>
      <c r="H25" s="40">
        <v>15.82</v>
      </c>
      <c r="J25" s="40"/>
      <c r="K25" s="40" t="s">
        <v>17</v>
      </c>
      <c r="L25" s="13" t="s">
        <v>530</v>
      </c>
      <c r="M25" s="1">
        <f t="shared" si="3"/>
        <v>0.83536476905197432</v>
      </c>
      <c r="N25" s="1">
        <f t="shared" si="3"/>
        <v>-0.59801393652548007</v>
      </c>
      <c r="O25" s="1">
        <f t="shared" si="3"/>
        <v>-0.22608156351694009</v>
      </c>
      <c r="P25" s="1">
        <f t="shared" si="3"/>
        <v>0.58491923892326037</v>
      </c>
      <c r="Q25" s="1">
        <f t="shared" si="3"/>
        <v>-0.32897338129340714</v>
      </c>
      <c r="Z25" s="40"/>
      <c r="AA25" s="40" t="s">
        <v>17</v>
      </c>
      <c r="AB25" s="1" t="s">
        <v>530</v>
      </c>
      <c r="AC25" s="1">
        <v>-1.17653682074215</v>
      </c>
      <c r="AD25" s="1">
        <v>8.0226989225160958E-2</v>
      </c>
      <c r="AE25" s="1">
        <v>0.38141696216062743</v>
      </c>
      <c r="AF25" s="1">
        <v>0.14410615410121841</v>
      </c>
      <c r="AG25" s="1">
        <v>1.04768341715071E-3</v>
      </c>
    </row>
    <row r="26" spans="1:33">
      <c r="A26" s="40"/>
      <c r="B26" s="40" t="s">
        <v>17</v>
      </c>
      <c r="C26" s="13" t="s">
        <v>531</v>
      </c>
      <c r="D26" s="40">
        <v>18.02</v>
      </c>
      <c r="E26" s="40">
        <v>50.77</v>
      </c>
      <c r="F26" s="40">
        <v>2.12</v>
      </c>
      <c r="G26" s="40">
        <v>11.28</v>
      </c>
      <c r="H26" s="40">
        <v>16.95</v>
      </c>
      <c r="J26" s="40"/>
      <c r="K26" s="40" t="s">
        <v>17</v>
      </c>
      <c r="L26" s="13" t="s">
        <v>531</v>
      </c>
      <c r="M26" s="1">
        <f t="shared" si="3"/>
        <v>1.0273413559754798</v>
      </c>
      <c r="N26" s="1">
        <f t="shared" si="3"/>
        <v>-0.94151138629865327</v>
      </c>
      <c r="O26" s="1">
        <f t="shared" si="3"/>
        <v>-0.1463676714504831</v>
      </c>
      <c r="P26" s="1">
        <f t="shared" si="3"/>
        <v>5.0623410981614943E-2</v>
      </c>
      <c r="Q26" s="1">
        <f t="shared" si="3"/>
        <v>-2.0155480053090924E-2</v>
      </c>
      <c r="S26" s="13" t="s">
        <v>1103</v>
      </c>
      <c r="T26" s="13" t="s">
        <v>1096</v>
      </c>
      <c r="U26" s="13" t="s">
        <v>1097</v>
      </c>
      <c r="V26" s="13" t="s">
        <v>1098</v>
      </c>
      <c r="W26" s="13" t="s">
        <v>1099</v>
      </c>
      <c r="X26" s="13" t="s">
        <v>1100</v>
      </c>
      <c r="Z26" s="40"/>
      <c r="AA26" s="40" t="s">
        <v>17</v>
      </c>
      <c r="AB26" s="1" t="s">
        <v>531</v>
      </c>
      <c r="AC26" s="1">
        <v>-1.0074856540298469</v>
      </c>
      <c r="AD26" s="1">
        <v>0.70112814464401818</v>
      </c>
      <c r="AE26" s="1">
        <v>0.66767300830803988</v>
      </c>
      <c r="AF26" s="1">
        <v>-4.0228602457183488E-2</v>
      </c>
      <c r="AG26" s="1">
        <v>0.1106924379634541</v>
      </c>
    </row>
    <row r="27" spans="1:33">
      <c r="A27" s="40"/>
      <c r="B27" s="40" t="s">
        <v>17</v>
      </c>
      <c r="C27" s="13" t="s">
        <v>532</v>
      </c>
      <c r="D27" s="40">
        <v>16.64</v>
      </c>
      <c r="E27" s="40">
        <v>52.4</v>
      </c>
      <c r="F27" s="40">
        <v>1.77</v>
      </c>
      <c r="G27" s="40">
        <v>12.37</v>
      </c>
      <c r="H27" s="40">
        <v>15.76</v>
      </c>
      <c r="J27" s="40"/>
      <c r="K27" s="40" t="s">
        <v>17</v>
      </c>
      <c r="L27" s="13" t="s">
        <v>532</v>
      </c>
      <c r="M27" s="1">
        <f t="shared" si="3"/>
        <v>0.74550338793884463</v>
      </c>
      <c r="N27" s="1">
        <f t="shared" si="3"/>
        <v>-0.642099170720968</v>
      </c>
      <c r="O27" s="1">
        <f t="shared" si="3"/>
        <v>-0.34565240161662547</v>
      </c>
      <c r="P27" s="1">
        <f t="shared" si="3"/>
        <v>0.4885049541819107</v>
      </c>
      <c r="Q27" s="1">
        <f t="shared" si="3"/>
        <v>-0.34537079197873383</v>
      </c>
      <c r="S27" s="13" t="s">
        <v>4</v>
      </c>
      <c r="T27" s="7">
        <f>T19*SQRT(T$12)</f>
        <v>-0.88176044061396086</v>
      </c>
      <c r="U27" s="7">
        <f t="shared" ref="U27:X27" si="8">U19*SQRT(U$12)</f>
        <v>0.34864459374699819</v>
      </c>
      <c r="V27" s="7">
        <f t="shared" si="8"/>
        <v>0.29952660960412558</v>
      </c>
      <c r="W27" s="7">
        <f t="shared" si="8"/>
        <v>6.6975068831530385E-2</v>
      </c>
      <c r="X27" s="7">
        <f t="shared" si="8"/>
        <v>8.2119564741568632E-2</v>
      </c>
      <c r="Z27" s="40"/>
      <c r="AA27" s="40" t="s">
        <v>17</v>
      </c>
      <c r="AB27" s="1" t="s">
        <v>532</v>
      </c>
      <c r="AC27" s="1">
        <v>-1.0967374093164199</v>
      </c>
      <c r="AD27" s="1">
        <v>4.3259634934505443E-2</v>
      </c>
      <c r="AE27" s="1">
        <v>0.48647114547369857</v>
      </c>
      <c r="AF27" s="1">
        <v>3.4257444856554277E-2</v>
      </c>
      <c r="AG27" s="1">
        <v>-5.4112979118952791E-2</v>
      </c>
    </row>
    <row r="28" spans="1:33">
      <c r="A28" s="40"/>
      <c r="B28" s="40" t="s">
        <v>17</v>
      </c>
      <c r="C28" s="13" t="s">
        <v>533</v>
      </c>
      <c r="D28" s="40">
        <v>31.85</v>
      </c>
      <c r="E28" s="40">
        <v>37.58</v>
      </c>
      <c r="F28" s="40">
        <v>0</v>
      </c>
      <c r="G28" s="40">
        <v>13.57</v>
      </c>
      <c r="H28" s="40">
        <v>15.55</v>
      </c>
      <c r="J28" s="40"/>
      <c r="K28" s="40" t="s">
        <v>17</v>
      </c>
      <c r="L28" s="13" t="s">
        <v>533</v>
      </c>
      <c r="M28" s="1">
        <f t="shared" si="3"/>
        <v>3.8518479486904575</v>
      </c>
      <c r="N28" s="1">
        <f t="shared" si="3"/>
        <v>-3.3643623822923225</v>
      </c>
      <c r="O28" s="1">
        <f t="shared" si="3"/>
        <v>-1.3534637513139736</v>
      </c>
      <c r="P28" s="1">
        <f t="shared" si="3"/>
        <v>0.9705763778886588</v>
      </c>
      <c r="Q28" s="1">
        <f t="shared" si="3"/>
        <v>-0.40276172937737648</v>
      </c>
      <c r="S28" s="13" t="s">
        <v>5</v>
      </c>
      <c r="T28" s="7">
        <f t="shared" ref="T28:X31" si="9">T20*SQRT(T$12)</f>
        <v>0.71039557955538724</v>
      </c>
      <c r="U28" s="7">
        <f t="shared" si="9"/>
        <v>-0.65700676240944944</v>
      </c>
      <c r="V28" s="7">
        <f t="shared" si="9"/>
        <v>-0.22677787088254542</v>
      </c>
      <c r="W28" s="7">
        <f t="shared" si="9"/>
        <v>8.6431092742663293E-2</v>
      </c>
      <c r="X28" s="7">
        <f t="shared" si="9"/>
        <v>6.9149824162515056E-2</v>
      </c>
      <c r="Z28" s="40"/>
      <c r="AA28" s="40" t="s">
        <v>17</v>
      </c>
      <c r="AB28" s="1" t="s">
        <v>533</v>
      </c>
      <c r="AC28" s="1">
        <v>-4.2347924488016551</v>
      </c>
      <c r="AD28" s="1">
        <v>1.7010538590075961</v>
      </c>
      <c r="AE28" s="1">
        <v>2.868364200176249</v>
      </c>
      <c r="AF28" s="1">
        <v>0.15832567721364521</v>
      </c>
      <c r="AG28" s="1">
        <v>0.1101588884835419</v>
      </c>
    </row>
    <row r="29" spans="1:33">
      <c r="A29" s="40"/>
      <c r="B29" s="40" t="s">
        <v>17</v>
      </c>
      <c r="C29" s="13" t="s">
        <v>534</v>
      </c>
      <c r="D29" s="40">
        <v>31.37</v>
      </c>
      <c r="E29" s="40">
        <v>38.92</v>
      </c>
      <c r="F29" s="40">
        <v>0.54</v>
      </c>
      <c r="G29" s="40">
        <v>14.67</v>
      </c>
      <c r="H29" s="40">
        <v>14.84</v>
      </c>
      <c r="J29" s="40"/>
      <c r="K29" s="40" t="s">
        <v>17</v>
      </c>
      <c r="L29" s="13" t="s">
        <v>534</v>
      </c>
      <c r="M29" s="1">
        <f t="shared" si="3"/>
        <v>3.7538173511124979</v>
      </c>
      <c r="N29" s="1">
        <f t="shared" si="3"/>
        <v>-3.1182198247008501</v>
      </c>
      <c r="O29" s="1">
        <f t="shared" si="3"/>
        <v>-1.0459958819147825</v>
      </c>
      <c r="P29" s="1">
        <f t="shared" si="3"/>
        <v>1.4124751829531774</v>
      </c>
      <c r="Q29" s="1">
        <f t="shared" si="3"/>
        <v>-0.59679775582040739</v>
      </c>
      <c r="S29" s="13" t="s">
        <v>6</v>
      </c>
      <c r="T29" s="7">
        <f t="shared" si="9"/>
        <v>-7.9909582559351849E-2</v>
      </c>
      <c r="U29" s="7">
        <f t="shared" si="9"/>
        <v>0.61046426081843597</v>
      </c>
      <c r="V29" s="7">
        <f>V21*SQRT(V$12)</f>
        <v>-0.78772832184407726</v>
      </c>
      <c r="W29" s="7">
        <f t="shared" si="9"/>
        <v>-2.0531808998573084E-3</v>
      </c>
      <c r="X29" s="7">
        <f t="shared" si="9"/>
        <v>2.0681399650474285E-2</v>
      </c>
      <c r="Z29" s="40"/>
      <c r="AA29" s="40" t="s">
        <v>17</v>
      </c>
      <c r="AB29" s="1" t="s">
        <v>534</v>
      </c>
      <c r="AC29" s="1">
        <v>-4.4147002095913868</v>
      </c>
      <c r="AD29" s="1">
        <v>1.4436999680571121</v>
      </c>
      <c r="AE29" s="1">
        <v>2.3571086785803099</v>
      </c>
      <c r="AF29" s="1">
        <v>0.35064683305690453</v>
      </c>
      <c r="AG29" s="1">
        <v>8.3896406111565167E-2</v>
      </c>
    </row>
    <row r="30" spans="1:33">
      <c r="A30" s="40"/>
      <c r="B30" s="40" t="s">
        <v>17</v>
      </c>
      <c r="C30" s="13" t="s">
        <v>535</v>
      </c>
      <c r="D30" s="40">
        <v>30.34</v>
      </c>
      <c r="E30" s="40">
        <v>38.39</v>
      </c>
      <c r="F30" s="40">
        <v>0.39</v>
      </c>
      <c r="G30" s="40">
        <v>13.15</v>
      </c>
      <c r="H30" s="40">
        <v>16.62</v>
      </c>
      <c r="J30" s="40"/>
      <c r="K30" s="40" t="s">
        <v>17</v>
      </c>
      <c r="L30" s="13" t="s">
        <v>535</v>
      </c>
      <c r="M30" s="1">
        <f t="shared" si="3"/>
        <v>3.5434600271431251</v>
      </c>
      <c r="N30" s="1">
        <f t="shared" si="3"/>
        <v>-3.2155747168825517</v>
      </c>
      <c r="O30" s="1">
        <f t="shared" si="3"/>
        <v>-1.1314036234145579</v>
      </c>
      <c r="P30" s="1">
        <f t="shared" si="3"/>
        <v>0.80185137959129715</v>
      </c>
      <c r="Q30" s="1">
        <f t="shared" si="3"/>
        <v>-0.11034123882238643</v>
      </c>
      <c r="S30" s="13" t="s">
        <v>8</v>
      </c>
      <c r="T30" s="7">
        <f t="shared" si="9"/>
        <v>-0.8632001897509971</v>
      </c>
      <c r="U30" s="7">
        <f t="shared" si="9"/>
        <v>-0.41967583495189603</v>
      </c>
      <c r="V30" s="7">
        <f t="shared" si="9"/>
        <v>-0.24483737334755129</v>
      </c>
      <c r="W30" s="7">
        <f t="shared" si="9"/>
        <v>0.12521986373238</v>
      </c>
      <c r="X30" s="7">
        <f t="shared" si="9"/>
        <v>-5.5966707160275075E-2</v>
      </c>
      <c r="Z30" s="40"/>
      <c r="AA30" s="40" t="s">
        <v>17</v>
      </c>
      <c r="AB30" s="1" t="s">
        <v>535</v>
      </c>
      <c r="AC30" s="1">
        <v>-3.785108202270222</v>
      </c>
      <c r="AD30" s="1">
        <v>1.85012142555445</v>
      </c>
      <c r="AE30" s="1">
        <v>2.652339575249508</v>
      </c>
      <c r="AF30" s="1">
        <v>0.2131738427880325</v>
      </c>
      <c r="AG30" s="1">
        <v>3.005004085991278E-2</v>
      </c>
    </row>
    <row r="31" spans="1:33">
      <c r="A31" s="40"/>
      <c r="B31" s="40" t="s">
        <v>17</v>
      </c>
      <c r="C31" s="13" t="s">
        <v>536</v>
      </c>
      <c r="D31" s="40">
        <v>29.69</v>
      </c>
      <c r="E31" s="40">
        <v>38.81</v>
      </c>
      <c r="F31" s="40">
        <v>1.3</v>
      </c>
      <c r="G31" s="40">
        <v>13.24</v>
      </c>
      <c r="H31" s="40">
        <v>16.04</v>
      </c>
      <c r="J31" s="40"/>
      <c r="K31" s="40" t="s">
        <v>17</v>
      </c>
      <c r="L31" s="13" t="s">
        <v>536</v>
      </c>
      <c r="M31" s="1">
        <f t="shared" si="3"/>
        <v>3.4107102595896377</v>
      </c>
      <c r="N31" s="1">
        <f t="shared" si="3"/>
        <v>-3.1384255570404482</v>
      </c>
      <c r="O31" s="1">
        <f t="shared" si="3"/>
        <v>-0.61326332498258795</v>
      </c>
      <c r="P31" s="1">
        <f t="shared" si="3"/>
        <v>0.83800673636930312</v>
      </c>
      <c r="Q31" s="1">
        <f t="shared" si="3"/>
        <v>-0.26884954211387679</v>
      </c>
      <c r="S31" s="13" t="s">
        <v>9</v>
      </c>
      <c r="T31" s="7">
        <f t="shared" si="9"/>
        <v>0.74667460714080447</v>
      </c>
      <c r="U31" s="7">
        <f t="shared" si="9"/>
        <v>0.61696673468346042</v>
      </c>
      <c r="V31" s="7">
        <f t="shared" si="9"/>
        <v>0.20212553411119422</v>
      </c>
      <c r="W31" s="7">
        <f t="shared" si="9"/>
        <v>0.14140221226025818</v>
      </c>
      <c r="X31" s="7">
        <f>X23*SQRT(X$12)</f>
        <v>-3.1301152907425474E-2</v>
      </c>
      <c r="Z31" s="40"/>
      <c r="AA31" s="40" t="s">
        <v>17</v>
      </c>
      <c r="AB31" s="1" t="s">
        <v>536</v>
      </c>
      <c r="AC31" s="1">
        <v>-3.7969785521717161</v>
      </c>
      <c r="AD31" s="1">
        <v>1.9374773153479861</v>
      </c>
      <c r="AE31" s="1">
        <v>2.1071590002891658</v>
      </c>
      <c r="AF31" s="1">
        <v>0.11616425687620301</v>
      </c>
      <c r="AG31" s="1">
        <v>9.3856614062303778E-2</v>
      </c>
    </row>
    <row r="32" spans="1:33">
      <c r="A32" s="40"/>
      <c r="B32" s="40" t="s">
        <v>17</v>
      </c>
      <c r="C32" s="13" t="s">
        <v>537</v>
      </c>
      <c r="D32" s="40">
        <v>30.22</v>
      </c>
      <c r="E32" s="40">
        <v>39.96</v>
      </c>
      <c r="F32" s="40">
        <v>0.19</v>
      </c>
      <c r="G32" s="40">
        <v>13.74</v>
      </c>
      <c r="H32" s="40">
        <v>16.3</v>
      </c>
      <c r="J32" s="40"/>
      <c r="K32" s="40" t="s">
        <v>17</v>
      </c>
      <c r="L32" s="13" t="s">
        <v>537</v>
      </c>
      <c r="M32" s="1">
        <f t="shared" si="3"/>
        <v>3.5189523777486342</v>
      </c>
      <c r="N32" s="1">
        <f t="shared" si="3"/>
        <v>-2.9271838098537377</v>
      </c>
      <c r="O32" s="1">
        <f t="shared" si="3"/>
        <v>-1.245280612080925</v>
      </c>
      <c r="P32" s="1">
        <f t="shared" si="3"/>
        <v>1.0388698295804479</v>
      </c>
      <c r="Q32" s="1">
        <f t="shared" si="3"/>
        <v>-0.19779409581079471</v>
      </c>
      <c r="Z32" s="40"/>
      <c r="AA32" s="40" t="s">
        <v>17</v>
      </c>
      <c r="AB32" s="1" t="s">
        <v>537</v>
      </c>
      <c r="AC32" s="1">
        <v>-3.8064236574454542</v>
      </c>
      <c r="AD32" s="1">
        <v>1.5044013317279541</v>
      </c>
      <c r="AE32" s="1">
        <v>2.5890839877676508</v>
      </c>
      <c r="AF32" s="1">
        <v>0.40025742475919812</v>
      </c>
      <c r="AG32" s="1">
        <v>6.9866979699994475E-2</v>
      </c>
    </row>
    <row r="33" spans="1:33">
      <c r="A33" s="40"/>
      <c r="B33" s="40" t="s">
        <v>17</v>
      </c>
      <c r="C33" s="13" t="s">
        <v>538</v>
      </c>
      <c r="D33" s="40">
        <v>31.7</v>
      </c>
      <c r="E33" s="40">
        <v>38.130000000000003</v>
      </c>
      <c r="F33" s="40">
        <v>0.9</v>
      </c>
      <c r="G33" s="40">
        <v>14.86</v>
      </c>
      <c r="H33" s="40">
        <v>14.78</v>
      </c>
      <c r="J33" s="40"/>
      <c r="K33" s="40" t="s">
        <v>17</v>
      </c>
      <c r="L33" s="13" t="s">
        <v>538</v>
      </c>
      <c r="M33" s="1">
        <f t="shared" si="3"/>
        <v>3.8212133869473455</v>
      </c>
      <c r="N33" s="1">
        <f t="shared" si="3"/>
        <v>-3.2633337205943294</v>
      </c>
      <c r="O33" s="1">
        <f t="shared" si="3"/>
        <v>-0.84101730231532212</v>
      </c>
      <c r="P33" s="1">
        <f t="shared" si="3"/>
        <v>1.4888031583734123</v>
      </c>
      <c r="Q33" s="1">
        <f t="shared" si="3"/>
        <v>-0.61319516650573413</v>
      </c>
      <c r="Z33" s="40"/>
      <c r="AA33" s="40" t="s">
        <v>17</v>
      </c>
      <c r="AB33" s="1" t="s">
        <v>538</v>
      </c>
      <c r="AC33" s="1">
        <v>-4.5743712279410138</v>
      </c>
      <c r="AD33" s="1">
        <v>1.6094468964094979</v>
      </c>
      <c r="AE33" s="1">
        <v>2.2167232528740679</v>
      </c>
      <c r="AF33" s="1">
        <v>0.34510188076496912</v>
      </c>
      <c r="AG33" s="1">
        <v>5.2184754853981302E-2</v>
      </c>
    </row>
    <row r="34" spans="1:33">
      <c r="A34" s="40"/>
      <c r="B34" s="40" t="s">
        <v>17</v>
      </c>
      <c r="C34" s="13" t="s">
        <v>539</v>
      </c>
      <c r="D34" s="40">
        <v>32.03</v>
      </c>
      <c r="E34" s="40">
        <v>37.24</v>
      </c>
      <c r="F34" s="40">
        <v>1.06</v>
      </c>
      <c r="G34" s="40">
        <v>13.88</v>
      </c>
      <c r="H34" s="40">
        <v>16.7</v>
      </c>
      <c r="J34" s="40"/>
      <c r="K34" s="40" t="s">
        <v>17</v>
      </c>
      <c r="L34" s="13" t="s">
        <v>539</v>
      </c>
      <c r="M34" s="1">
        <f t="shared" si="3"/>
        <v>3.8886094227821926</v>
      </c>
      <c r="N34" s="1">
        <f t="shared" si="3"/>
        <v>-3.4268164640692627</v>
      </c>
      <c r="O34" s="1">
        <f t="shared" si="3"/>
        <v>-0.74991571138222834</v>
      </c>
      <c r="P34" s="1">
        <f t="shared" si="3"/>
        <v>1.0951114956795689</v>
      </c>
      <c r="Q34" s="1">
        <f t="shared" si="3"/>
        <v>-8.8478024575284836E-2</v>
      </c>
      <c r="Z34" s="40"/>
      <c r="AA34" s="40" t="s">
        <v>17</v>
      </c>
      <c r="AB34" s="1" t="s">
        <v>539</v>
      </c>
      <c r="AC34" s="1">
        <v>-4.2334520042622428</v>
      </c>
      <c r="AD34" s="1">
        <v>2.164188278914029</v>
      </c>
      <c r="AE34" s="1">
        <v>2.4191024679958479</v>
      </c>
      <c r="AF34" s="1">
        <v>0.41426424279500779</v>
      </c>
      <c r="AG34" s="1">
        <v>6.5780330219873076E-2</v>
      </c>
    </row>
    <row r="35" spans="1:33">
      <c r="A35" s="40"/>
      <c r="B35" s="40" t="s">
        <v>17</v>
      </c>
      <c r="C35" s="13" t="s">
        <v>540</v>
      </c>
      <c r="D35" s="40">
        <v>29.49</v>
      </c>
      <c r="E35" s="40">
        <v>39.99</v>
      </c>
      <c r="F35" s="40">
        <v>1.72</v>
      </c>
      <c r="G35" s="40">
        <v>13.64</v>
      </c>
      <c r="H35" s="40">
        <v>16.18</v>
      </c>
      <c r="J35" s="40"/>
      <c r="K35" s="40" t="s">
        <v>17</v>
      </c>
      <c r="L35" s="13" t="s">
        <v>540</v>
      </c>
      <c r="M35" s="1">
        <f t="shared" si="3"/>
        <v>3.3698641772654869</v>
      </c>
      <c r="N35" s="1">
        <f t="shared" si="3"/>
        <v>-2.9216731555793012</v>
      </c>
      <c r="O35" s="1">
        <f t="shared" si="3"/>
        <v>-0.37412164878321724</v>
      </c>
      <c r="P35" s="1">
        <f t="shared" si="3"/>
        <v>0.99869721093821917</v>
      </c>
      <c r="Q35" s="1">
        <f t="shared" si="3"/>
        <v>-0.23058891718144806</v>
      </c>
      <c r="Z35" s="40"/>
      <c r="AA35" s="40" t="s">
        <v>17</v>
      </c>
      <c r="AB35" s="1" t="s">
        <v>540</v>
      </c>
      <c r="AC35" s="1">
        <v>-3.759240917028448</v>
      </c>
      <c r="AD35" s="1">
        <v>1.892724041707724</v>
      </c>
      <c r="AE35" s="1">
        <v>1.804175048488637</v>
      </c>
      <c r="AF35" s="1">
        <v>0.30419862372861628</v>
      </c>
      <c r="AG35" s="1">
        <v>0.14426364273166109</v>
      </c>
    </row>
    <row r="36" spans="1:33">
      <c r="A36" s="40"/>
      <c r="B36" s="40" t="s">
        <v>17</v>
      </c>
      <c r="C36" s="13" t="s">
        <v>541</v>
      </c>
      <c r="D36" s="40">
        <v>30.89</v>
      </c>
      <c r="E36" s="40">
        <v>38.229999999999997</v>
      </c>
      <c r="F36" s="40">
        <v>1.43</v>
      </c>
      <c r="G36" s="40">
        <v>13.49</v>
      </c>
      <c r="H36" s="40">
        <v>16.72</v>
      </c>
      <c r="J36" s="40"/>
      <c r="K36" s="40" t="s">
        <v>17</v>
      </c>
      <c r="L36" s="13" t="s">
        <v>541</v>
      </c>
      <c r="M36" s="1">
        <f t="shared" si="3"/>
        <v>3.655786753534537</v>
      </c>
      <c r="N36" s="1">
        <f t="shared" si="3"/>
        <v>-3.2449648730128775</v>
      </c>
      <c r="O36" s="1">
        <f t="shared" si="3"/>
        <v>-0.5392432823494494</v>
      </c>
      <c r="P36" s="1">
        <f t="shared" si="3"/>
        <v>0.93843828297487564</v>
      </c>
      <c r="Q36" s="1">
        <f t="shared" si="3"/>
        <v>-8.3012221013509441E-2</v>
      </c>
      <c r="Z36" s="40"/>
      <c r="AA36" s="40" t="s">
        <v>17</v>
      </c>
      <c r="AB36" s="1" t="s">
        <v>541</v>
      </c>
      <c r="AC36" s="1">
        <v>-3.94957143754214</v>
      </c>
      <c r="AD36" s="1">
        <v>2.1617919097290028</v>
      </c>
      <c r="AE36" s="1">
        <v>2.1634029804706789</v>
      </c>
      <c r="AF36" s="1">
        <v>0.32650432688304593</v>
      </c>
      <c r="AG36" s="1">
        <v>0.1163539391438249</v>
      </c>
    </row>
    <row r="37" spans="1:33">
      <c r="A37" s="40"/>
      <c r="B37" s="40" t="s">
        <v>18</v>
      </c>
      <c r="C37" s="13">
        <v>17</v>
      </c>
      <c r="D37" s="40">
        <v>26.06</v>
      </c>
      <c r="E37" s="40">
        <v>41.41</v>
      </c>
      <c r="F37" s="40">
        <v>2.8809598365086369</v>
      </c>
      <c r="G37" s="40">
        <v>14.48</v>
      </c>
      <c r="H37" s="40">
        <v>14.207680615612606</v>
      </c>
      <c r="J37" s="40"/>
      <c r="K37" s="40" t="s">
        <v>18</v>
      </c>
      <c r="L37" s="13">
        <v>17</v>
      </c>
      <c r="M37" s="1">
        <f t="shared" si="3"/>
        <v>2.6693538654063129</v>
      </c>
      <c r="N37" s="1">
        <f t="shared" si="3"/>
        <v>-2.6608355199226676</v>
      </c>
      <c r="O37" s="1">
        <f t="shared" si="3"/>
        <v>0.28691140193778958</v>
      </c>
      <c r="P37" s="1">
        <f t="shared" si="3"/>
        <v>1.3361472075329426</v>
      </c>
      <c r="Q37" s="1">
        <f t="shared" si="3"/>
        <v>-0.76960443298862324</v>
      </c>
      <c r="Z37" s="40"/>
      <c r="AA37" s="40" t="s">
        <v>18</v>
      </c>
      <c r="AB37" s="1">
        <v>17</v>
      </c>
      <c r="AC37" s="1">
        <v>-3.7242029346745902</v>
      </c>
      <c r="AD37" s="1">
        <v>1.4933963128426719</v>
      </c>
      <c r="AE37" s="1">
        <v>0.74756842368621523</v>
      </c>
      <c r="AF37" s="1">
        <v>3.0700734412926541E-2</v>
      </c>
      <c r="AG37" s="1">
        <v>-7.5319916624919603E-2</v>
      </c>
    </row>
    <row r="38" spans="1:33">
      <c r="A38" s="40"/>
      <c r="B38" s="40" t="s">
        <v>18</v>
      </c>
      <c r="C38" s="13">
        <v>18</v>
      </c>
      <c r="D38" s="40">
        <v>26.61</v>
      </c>
      <c r="E38" s="40">
        <v>41.66</v>
      </c>
      <c r="F38" s="40">
        <v>3.4572692204432811</v>
      </c>
      <c r="G38" s="40">
        <v>15.57</v>
      </c>
      <c r="H38" s="40">
        <v>12.919111085955906</v>
      </c>
      <c r="J38" s="40"/>
      <c r="K38" s="40" t="s">
        <v>18</v>
      </c>
      <c r="L38" s="13">
        <v>18</v>
      </c>
      <c r="M38" s="1">
        <f t="shared" si="3"/>
        <v>2.7816805917977256</v>
      </c>
      <c r="N38" s="1">
        <f t="shared" si="3"/>
        <v>-2.6149134009690349</v>
      </c>
      <c r="O38" s="1">
        <f t="shared" si="3"/>
        <v>0.61505328785102176</v>
      </c>
      <c r="P38" s="1">
        <f t="shared" si="3"/>
        <v>1.7740287507332382</v>
      </c>
      <c r="Q38" s="1">
        <f t="shared" si="3"/>
        <v>-1.1217578292282726</v>
      </c>
      <c r="Z38" s="40"/>
      <c r="AA38" s="40" t="s">
        <v>18</v>
      </c>
      <c r="AB38" s="1">
        <v>18</v>
      </c>
      <c r="AC38" s="1">
        <v>-4.1799152384987073</v>
      </c>
      <c r="AD38" s="1">
        <v>1.3359401031492151</v>
      </c>
      <c r="AE38" s="1">
        <v>0.30216034169790779</v>
      </c>
      <c r="AF38" s="1">
        <v>0.1033438579855024</v>
      </c>
      <c r="AG38" s="1">
        <v>-3.0331613815306809E-2</v>
      </c>
    </row>
    <row r="39" spans="1:33">
      <c r="A39" s="40"/>
      <c r="B39" s="40" t="s">
        <v>19</v>
      </c>
      <c r="C39" s="13">
        <v>19</v>
      </c>
      <c r="D39" s="40">
        <v>26.8</v>
      </c>
      <c r="E39" s="40">
        <v>40.78</v>
      </c>
      <c r="F39" s="40">
        <v>4.3180510578821316</v>
      </c>
      <c r="G39" s="40">
        <v>15.5</v>
      </c>
      <c r="H39" s="40">
        <v>12.354570110186689</v>
      </c>
      <c r="J39" s="40"/>
      <c r="K39" s="40" t="s">
        <v>19</v>
      </c>
      <c r="L39" s="13">
        <v>19</v>
      </c>
      <c r="M39" s="1">
        <f t="shared" si="3"/>
        <v>2.8204843700056683</v>
      </c>
      <c r="N39" s="1">
        <f t="shared" si="3"/>
        <v>-2.776559259685822</v>
      </c>
      <c r="O39" s="1">
        <f t="shared" si="3"/>
        <v>1.1051695055822146</v>
      </c>
      <c r="P39" s="1">
        <f t="shared" si="3"/>
        <v>1.7459079176836778</v>
      </c>
      <c r="Q39" s="1">
        <f t="shared" si="3"/>
        <v>-1.2760413330346532</v>
      </c>
      <c r="Z39" s="40"/>
      <c r="AA39" s="40" t="s">
        <v>19</v>
      </c>
      <c r="AB39" s="1">
        <v>19</v>
      </c>
      <c r="AC39" s="1">
        <v>-4.3533239291062786</v>
      </c>
      <c r="AD39" s="1">
        <v>1.6115081971699139</v>
      </c>
      <c r="AE39" s="1">
        <v>-8.7742164392970723E-2</v>
      </c>
      <c r="AF39" s="1">
        <v>-6.9463765946486886E-2</v>
      </c>
      <c r="AG39" s="1">
        <v>3.7110338702409852E-2</v>
      </c>
    </row>
    <row r="40" spans="1:33">
      <c r="A40" s="40"/>
      <c r="B40" s="40" t="s">
        <v>20</v>
      </c>
      <c r="C40" s="13">
        <v>20</v>
      </c>
      <c r="D40" s="40">
        <v>8.64</v>
      </c>
      <c r="E40" s="40">
        <v>59.55</v>
      </c>
      <c r="F40" s="40">
        <v>1.777835600330256</v>
      </c>
      <c r="G40" s="40">
        <v>8.25</v>
      </c>
      <c r="H40" s="40">
        <v>20.330283950304803</v>
      </c>
      <c r="J40" s="40"/>
      <c r="K40" s="40" t="s">
        <v>20</v>
      </c>
      <c r="L40" s="13">
        <v>20</v>
      </c>
      <c r="M40" s="1">
        <f t="shared" si="3"/>
        <v>-0.88833990502715843</v>
      </c>
      <c r="N40" s="1">
        <f t="shared" si="3"/>
        <v>0.67127343135293083</v>
      </c>
      <c r="O40" s="1">
        <f t="shared" si="3"/>
        <v>-0.34119092876661172</v>
      </c>
      <c r="P40" s="1">
        <f t="shared" si="3"/>
        <v>-1.1666069338779226</v>
      </c>
      <c r="Q40" s="1">
        <f t="shared" si="3"/>
        <v>0.90364292271633906</v>
      </c>
      <c r="Z40" s="40"/>
      <c r="AA40" s="40" t="s">
        <v>20</v>
      </c>
      <c r="AB40" s="1">
        <v>20</v>
      </c>
      <c r="AC40" s="1">
        <v>1.8445360322944331</v>
      </c>
      <c r="AD40" s="1">
        <v>7.2339297921680201E-2</v>
      </c>
      <c r="AE40" s="1">
        <v>0.34320765875792603</v>
      </c>
      <c r="AF40" s="1">
        <v>-8.7432332025971393E-2</v>
      </c>
      <c r="AG40" s="1">
        <v>2.6967909709667559E-2</v>
      </c>
    </row>
    <row r="41" spans="1:33">
      <c r="A41" s="40"/>
      <c r="B41" s="40" t="s">
        <v>21</v>
      </c>
      <c r="C41" s="13">
        <v>21</v>
      </c>
      <c r="D41" s="40">
        <v>10.199999999999999</v>
      </c>
      <c r="E41" s="40">
        <v>61.73</v>
      </c>
      <c r="F41" s="40">
        <v>0.90273605639421661</v>
      </c>
      <c r="G41" s="40">
        <v>12.78</v>
      </c>
      <c r="H41" s="40">
        <v>14.247708156038662</v>
      </c>
      <c r="J41" s="40"/>
      <c r="K41" s="40" t="s">
        <v>21</v>
      </c>
      <c r="L41" s="13">
        <v>21</v>
      </c>
      <c r="M41" s="1">
        <f t="shared" si="3"/>
        <v>-0.5697404628987881</v>
      </c>
      <c r="N41" s="1">
        <f t="shared" si="3"/>
        <v>1.0717143086286092</v>
      </c>
      <c r="O41" s="1">
        <f t="shared" si="3"/>
        <v>-0.83945943300034831</v>
      </c>
      <c r="P41" s="1">
        <f t="shared" si="3"/>
        <v>0.6532126906150495</v>
      </c>
      <c r="Q41" s="1">
        <f t="shared" si="3"/>
        <v>-0.75866529933713067</v>
      </c>
      <c r="Z41" s="40"/>
      <c r="AA41" s="40" t="s">
        <v>21</v>
      </c>
      <c r="AB41" s="1">
        <v>21</v>
      </c>
      <c r="AC41" s="1">
        <v>0.1245356925598351</v>
      </c>
      <c r="AD41" s="1">
        <v>-1.771808439734522</v>
      </c>
      <c r="AE41" s="1">
        <v>-7.0749374745441782E-2</v>
      </c>
      <c r="AF41" s="1">
        <v>0.14072065752357249</v>
      </c>
      <c r="AG41" s="1">
        <v>-2.2487470265969631E-2</v>
      </c>
    </row>
    <row r="42" spans="1:33">
      <c r="A42" s="41" t="s">
        <v>426</v>
      </c>
      <c r="B42" s="41" t="s">
        <v>22</v>
      </c>
      <c r="C42" s="13" t="s">
        <v>23</v>
      </c>
      <c r="D42" s="41">
        <v>9.9</v>
      </c>
      <c r="E42" s="41">
        <v>61.09</v>
      </c>
      <c r="F42" s="41">
        <v>2.9297602162986061</v>
      </c>
      <c r="G42" s="41">
        <v>13.81</v>
      </c>
      <c r="H42" s="41">
        <v>12.817140952557528</v>
      </c>
      <c r="J42" s="41" t="s">
        <v>426</v>
      </c>
      <c r="K42" s="41" t="s">
        <v>22</v>
      </c>
      <c r="L42" s="13" t="s">
        <v>23</v>
      </c>
      <c r="M42" s="1">
        <f t="shared" si="3"/>
        <v>-0.63100958638501303</v>
      </c>
      <c r="N42" s="1">
        <f t="shared" si="3"/>
        <v>0.95415368410731027</v>
      </c>
      <c r="O42" s="1">
        <f t="shared" si="3"/>
        <v>0.31469760341907321</v>
      </c>
      <c r="P42" s="1">
        <f t="shared" si="3"/>
        <v>1.0669906626300085</v>
      </c>
      <c r="Q42" s="1">
        <f t="shared" si="3"/>
        <v>-1.1496252651444516</v>
      </c>
      <c r="Z42" s="41" t="s">
        <v>426</v>
      </c>
      <c r="AA42" s="41" t="s">
        <v>22</v>
      </c>
      <c r="AB42" s="1" t="s">
        <v>23</v>
      </c>
      <c r="AC42" s="1">
        <v>-0.35431339935421008</v>
      </c>
      <c r="AD42" s="1">
        <v>-1.487992226669506</v>
      </c>
      <c r="AE42" s="1">
        <v>-1.234957072832866</v>
      </c>
      <c r="AF42" s="1">
        <v>4.8610213438751049E-2</v>
      </c>
      <c r="AG42" s="1">
        <v>-2.4155347644623341E-2</v>
      </c>
    </row>
    <row r="43" spans="1:33">
      <c r="A43" s="41"/>
      <c r="B43" s="41" t="s">
        <v>22</v>
      </c>
      <c r="C43" s="13" t="s">
        <v>24</v>
      </c>
      <c r="D43" s="41">
        <v>9.92</v>
      </c>
      <c r="E43" s="41">
        <v>60.59</v>
      </c>
      <c r="F43" s="41">
        <v>2.5926908165184401</v>
      </c>
      <c r="G43" s="41">
        <v>13.66</v>
      </c>
      <c r="H43" s="41">
        <v>12.633352413568893</v>
      </c>
      <c r="J43" s="41"/>
      <c r="K43" s="41" t="s">
        <v>22</v>
      </c>
      <c r="L43" s="13" t="s">
        <v>24</v>
      </c>
      <c r="M43" s="1">
        <f t="shared" si="3"/>
        <v>-0.62692497815259807</v>
      </c>
      <c r="N43" s="1">
        <f t="shared" si="3"/>
        <v>0.86230944620004468</v>
      </c>
      <c r="O43" s="1">
        <f t="shared" si="3"/>
        <v>0.12277536232634774</v>
      </c>
      <c r="P43" s="1">
        <f t="shared" si="3"/>
        <v>1.0067317346666649</v>
      </c>
      <c r="Q43" s="1">
        <f t="shared" si="3"/>
        <v>-1.1998528676953315</v>
      </c>
      <c r="Z43" s="41"/>
      <c r="AA43" s="41" t="s">
        <v>22</v>
      </c>
      <c r="AB43" s="1" t="s">
        <v>24</v>
      </c>
      <c r="AC43" s="1">
        <v>-0.37854072361271901</v>
      </c>
      <c r="AD43" s="1">
        <v>-1.538166929028506</v>
      </c>
      <c r="AE43" s="1">
        <v>-1.0434657030737939</v>
      </c>
      <c r="AF43" s="1">
        <v>-5.1816301445560313E-2</v>
      </c>
      <c r="AG43" s="1">
        <v>-6.3920301598804977E-2</v>
      </c>
    </row>
    <row r="44" spans="1:33">
      <c r="A44" s="41"/>
      <c r="B44" s="41" t="s">
        <v>22</v>
      </c>
      <c r="C44" s="13" t="s">
        <v>25</v>
      </c>
      <c r="D44" s="41">
        <v>10.11</v>
      </c>
      <c r="E44" s="41">
        <v>61.27</v>
      </c>
      <c r="F44" s="41">
        <v>3.1073608436015436</v>
      </c>
      <c r="G44" s="41">
        <v>13.84</v>
      </c>
      <c r="H44" s="41">
        <v>12.836050183850672</v>
      </c>
      <c r="J44" s="41"/>
      <c r="K44" s="41" t="s">
        <v>22</v>
      </c>
      <c r="L44" s="13" t="s">
        <v>25</v>
      </c>
      <c r="M44" s="1">
        <f t="shared" si="3"/>
        <v>-0.58812119994465561</v>
      </c>
      <c r="N44" s="1">
        <f t="shared" si="3"/>
        <v>0.98721760975392592</v>
      </c>
      <c r="O44" s="1">
        <f t="shared" si="3"/>
        <v>0.41582072653165469</v>
      </c>
      <c r="P44" s="1">
        <f t="shared" si="3"/>
        <v>1.0790424482226768</v>
      </c>
      <c r="Q44" s="1">
        <f t="shared" si="3"/>
        <v>-1.1444575579568266</v>
      </c>
      <c r="Z44" s="41"/>
      <c r="AA44" s="41" t="s">
        <v>22</v>
      </c>
      <c r="AB44" s="1" t="s">
        <v>25</v>
      </c>
      <c r="AC44" s="1">
        <v>-0.37230043911111538</v>
      </c>
      <c r="AD44" s="1">
        <v>-1.444389861252076</v>
      </c>
      <c r="AE44" s="1">
        <v>-1.317025269212174</v>
      </c>
      <c r="AF44" s="1">
        <v>8.4176241663394033E-2</v>
      </c>
      <c r="AG44" s="1">
        <v>3.1572944473231723E-2</v>
      </c>
    </row>
    <row r="45" spans="1:33">
      <c r="A45" s="41"/>
      <c r="B45" s="41" t="s">
        <v>22</v>
      </c>
      <c r="C45" s="13" t="s">
        <v>26</v>
      </c>
      <c r="D45" s="41">
        <v>9.7100000000000009</v>
      </c>
      <c r="E45" s="41">
        <v>61.16</v>
      </c>
      <c r="F45" s="41">
        <v>3.0811076502578874</v>
      </c>
      <c r="G45" s="41">
        <v>13.66</v>
      </c>
      <c r="H45" s="41">
        <v>12.93144828319859</v>
      </c>
      <c r="J45" s="41"/>
      <c r="K45" s="41" t="s">
        <v>22</v>
      </c>
      <c r="L45" s="13" t="s">
        <v>26</v>
      </c>
      <c r="M45" s="1">
        <f t="shared" si="3"/>
        <v>-0.66981336459295548</v>
      </c>
      <c r="N45" s="1">
        <f t="shared" si="3"/>
        <v>0.96701187741432626</v>
      </c>
      <c r="O45" s="1">
        <f t="shared" si="3"/>
        <v>0.40087255352739726</v>
      </c>
      <c r="P45" s="1">
        <f t="shared" si="3"/>
        <v>1.0067317346666649</v>
      </c>
      <c r="Q45" s="1">
        <f t="shared" si="3"/>
        <v>-1.1183861943967033</v>
      </c>
      <c r="Z45" s="41"/>
      <c r="AA45" s="41" t="s">
        <v>22</v>
      </c>
      <c r="AB45" s="1" t="s">
        <v>26</v>
      </c>
      <c r="AC45" s="1">
        <v>-0.28485719903011469</v>
      </c>
      <c r="AD45" s="1">
        <v>-1.4262394857632119</v>
      </c>
      <c r="AE45" s="1">
        <v>-1.3010216195392039</v>
      </c>
      <c r="AF45" s="1">
        <v>2.6650424448790001E-2</v>
      </c>
      <c r="AG45" s="1">
        <v>-9.3268322745697421E-3</v>
      </c>
    </row>
    <row r="46" spans="1:33">
      <c r="A46" s="41"/>
      <c r="B46" s="41" t="s">
        <v>22</v>
      </c>
      <c r="C46" s="13" t="s">
        <v>27</v>
      </c>
      <c r="D46" s="41">
        <v>10.48</v>
      </c>
      <c r="E46" s="41">
        <v>60.46</v>
      </c>
      <c r="F46" s="41">
        <v>2.9109958410584467</v>
      </c>
      <c r="G46" s="41">
        <v>13.74</v>
      </c>
      <c r="H46" s="41">
        <v>12.934672354191852</v>
      </c>
      <c r="J46" s="41"/>
      <c r="K46" s="41" t="s">
        <v>22</v>
      </c>
      <c r="L46" s="13" t="s">
        <v>27</v>
      </c>
      <c r="M46" s="1">
        <f t="shared" si="3"/>
        <v>-0.51255594764497781</v>
      </c>
      <c r="N46" s="1">
        <f t="shared" si="3"/>
        <v>0.83842994434415508</v>
      </c>
      <c r="O46" s="1">
        <f t="shared" si="3"/>
        <v>0.30401345068629776</v>
      </c>
      <c r="P46" s="1">
        <f t="shared" si="3"/>
        <v>1.0388698295804479</v>
      </c>
      <c r="Q46" s="1">
        <f t="shared" si="3"/>
        <v>-1.1175050874607839</v>
      </c>
      <c r="Z46" s="41"/>
      <c r="AA46" s="41" t="s">
        <v>22</v>
      </c>
      <c r="AB46" s="1" t="s">
        <v>27</v>
      </c>
      <c r="AC46" s="1">
        <v>-0.43976098646752071</v>
      </c>
      <c r="AD46" s="1">
        <v>-1.37102364216797</v>
      </c>
      <c r="AE46" s="1">
        <v>-1.145026764046488</v>
      </c>
      <c r="AF46" s="1">
        <v>4.3908467439475178E-2</v>
      </c>
      <c r="AG46" s="1">
        <v>-7.8035922850447107E-3</v>
      </c>
    </row>
    <row r="47" spans="1:33">
      <c r="A47" s="41"/>
      <c r="B47" s="41" t="s">
        <v>28</v>
      </c>
      <c r="C47" s="13" t="s">
        <v>29</v>
      </c>
      <c r="D47" s="41">
        <v>12.82</v>
      </c>
      <c r="E47" s="41">
        <v>56.78</v>
      </c>
      <c r="F47" s="41">
        <v>0.99014288971786257</v>
      </c>
      <c r="G47" s="41">
        <v>10.07</v>
      </c>
      <c r="H47" s="41">
        <v>18.609058524939528</v>
      </c>
      <c r="J47" s="41"/>
      <c r="K47" s="41" t="s">
        <v>28</v>
      </c>
      <c r="L47" s="13" t="s">
        <v>29</v>
      </c>
      <c r="M47" s="1">
        <f t="shared" si="3"/>
        <v>-3.4656784452421902E-2</v>
      </c>
      <c r="N47" s="1">
        <f t="shared" si="3"/>
        <v>0.16245635334667979</v>
      </c>
      <c r="O47" s="1">
        <f t="shared" si="3"/>
        <v>-0.78969129816154893</v>
      </c>
      <c r="P47" s="1">
        <f t="shared" si="3"/>
        <v>-0.43546527458935524</v>
      </c>
      <c r="Q47" s="1">
        <f t="shared" si="3"/>
        <v>0.4332489196873342</v>
      </c>
      <c r="Z47" s="41"/>
      <c r="AA47" s="41" t="s">
        <v>28</v>
      </c>
      <c r="AB47" s="1" t="s">
        <v>29</v>
      </c>
      <c r="AC47" s="1">
        <v>0.5643608485145919</v>
      </c>
      <c r="AD47" s="1">
        <v>-0.1238801300199789</v>
      </c>
      <c r="AE47" s="1">
        <v>0.82808151713864275</v>
      </c>
      <c r="AF47" s="1">
        <v>9.1979858081288182E-2</v>
      </c>
      <c r="AG47" s="1">
        <v>2.261394166467004E-2</v>
      </c>
    </row>
    <row r="48" spans="1:33">
      <c r="A48" s="41"/>
      <c r="B48" s="41" t="s">
        <v>28</v>
      </c>
      <c r="C48" s="13" t="s">
        <v>30</v>
      </c>
      <c r="D48" s="41">
        <v>10.87</v>
      </c>
      <c r="E48" s="41">
        <v>58.46</v>
      </c>
      <c r="F48" s="41">
        <v>1.5107837214968487</v>
      </c>
      <c r="G48" s="41">
        <v>9.7899999999999991</v>
      </c>
      <c r="H48" s="41">
        <v>18.870580171503033</v>
      </c>
      <c r="J48" s="41"/>
      <c r="K48" s="41" t="s">
        <v>28</v>
      </c>
      <c r="L48" s="13" t="s">
        <v>30</v>
      </c>
      <c r="M48" s="1">
        <f t="shared" si="3"/>
        <v>-0.43290608711288536</v>
      </c>
      <c r="N48" s="1">
        <f t="shared" si="3"/>
        <v>0.47105299271509238</v>
      </c>
      <c r="O48" s="1">
        <f t="shared" si="3"/>
        <v>-0.49324624766283148</v>
      </c>
      <c r="P48" s="1">
        <f t="shared" si="3"/>
        <v>-0.54794860678759683</v>
      </c>
      <c r="Q48" s="1">
        <f t="shared" si="3"/>
        <v>0.50472021705074432</v>
      </c>
      <c r="Z48" s="41"/>
      <c r="AA48" s="41" t="s">
        <v>28</v>
      </c>
      <c r="AB48" s="1" t="s">
        <v>30</v>
      </c>
      <c r="AC48" s="1">
        <v>0.99745506734878586</v>
      </c>
      <c r="AD48" s="1">
        <v>-0.1808151385171414</v>
      </c>
      <c r="AE48" s="1">
        <v>0.41803934607921572</v>
      </c>
      <c r="AF48" s="1">
        <v>7.0958328313819791E-2</v>
      </c>
      <c r="AG48" s="1">
        <v>1.333908897720772E-2</v>
      </c>
    </row>
    <row r="49" spans="1:33">
      <c r="A49" s="41"/>
      <c r="B49" s="41" t="s">
        <v>28</v>
      </c>
      <c r="C49" s="13" t="s">
        <v>31</v>
      </c>
      <c r="D49" s="41">
        <v>15.34</v>
      </c>
      <c r="E49" s="41">
        <v>54.19</v>
      </c>
      <c r="F49" s="41">
        <v>1.0369029815346142</v>
      </c>
      <c r="G49" s="41">
        <v>10.84</v>
      </c>
      <c r="H49" s="41">
        <v>17.846983279427192</v>
      </c>
      <c r="J49" s="41"/>
      <c r="K49" s="41" t="s">
        <v>28</v>
      </c>
      <c r="L49" s="13" t="s">
        <v>31</v>
      </c>
      <c r="M49" s="1">
        <f t="shared" si="3"/>
        <v>0.48000385283186897</v>
      </c>
      <c r="N49" s="1">
        <f t="shared" si="3"/>
        <v>-0.31329679901295704</v>
      </c>
      <c r="O49" s="1">
        <f t="shared" si="3"/>
        <v>-0.76306680593227638</v>
      </c>
      <c r="P49" s="1">
        <f t="shared" si="3"/>
        <v>-0.12613611104419234</v>
      </c>
      <c r="Q49" s="1">
        <f t="shared" si="3"/>
        <v>0.22498124012422069</v>
      </c>
      <c r="Z49" s="41"/>
      <c r="AA49" s="41" t="s">
        <v>28</v>
      </c>
      <c r="AB49" s="1" t="s">
        <v>31</v>
      </c>
      <c r="AC49" s="1">
        <v>-0.1913183297394043</v>
      </c>
      <c r="AD49" s="1">
        <v>8.1391760936117372E-2</v>
      </c>
      <c r="AE49" s="1">
        <v>0.96078538947151682</v>
      </c>
      <c r="AF49" s="1">
        <v>0.1037988714017426</v>
      </c>
      <c r="AG49" s="1">
        <v>1.5694517173469411E-2</v>
      </c>
    </row>
    <row r="50" spans="1:33">
      <c r="A50" s="41"/>
      <c r="B50" s="41" t="s">
        <v>28</v>
      </c>
      <c r="C50" s="13" t="s">
        <v>32</v>
      </c>
      <c r="D50" s="41">
        <v>12.68</v>
      </c>
      <c r="E50" s="41">
        <v>56.17</v>
      </c>
      <c r="F50" s="41">
        <v>1.7510884109517377</v>
      </c>
      <c r="G50" s="41">
        <v>10.73</v>
      </c>
      <c r="H50" s="41">
        <v>17.434351365832487</v>
      </c>
      <c r="J50" s="41"/>
      <c r="K50" s="41" t="s">
        <v>28</v>
      </c>
      <c r="L50" s="13" t="s">
        <v>32</v>
      </c>
      <c r="M50" s="1">
        <f t="shared" si="3"/>
        <v>-6.3249042079327064E-2</v>
      </c>
      <c r="N50" s="1">
        <f t="shared" si="3"/>
        <v>5.0406383099815766E-2</v>
      </c>
      <c r="O50" s="1">
        <f t="shared" si="3"/>
        <v>-0.35642037567518525</v>
      </c>
      <c r="P50" s="1">
        <f t="shared" si="3"/>
        <v>-0.17032599155064398</v>
      </c>
      <c r="Q50" s="1">
        <f t="shared" si="3"/>
        <v>0.11221299097281147</v>
      </c>
      <c r="Z50" s="41"/>
      <c r="AA50" s="41" t="s">
        <v>28</v>
      </c>
      <c r="AB50" s="1" t="s">
        <v>32</v>
      </c>
      <c r="AC50" s="1">
        <v>0.21797158087142099</v>
      </c>
      <c r="AD50" s="1">
        <v>-0.1084368233120339</v>
      </c>
      <c r="AE50" s="1">
        <v>0.33894059994978187</v>
      </c>
      <c r="AF50" s="1">
        <v>-2.1116070829283511E-2</v>
      </c>
      <c r="AG50" s="1">
        <v>-2.4138232312977102E-2</v>
      </c>
    </row>
    <row r="51" spans="1:33">
      <c r="A51" s="41"/>
      <c r="B51" s="41" t="s">
        <v>28</v>
      </c>
      <c r="C51" s="13" t="s">
        <v>33</v>
      </c>
      <c r="D51" s="41">
        <v>11.8</v>
      </c>
      <c r="E51" s="41">
        <v>57.69</v>
      </c>
      <c r="F51" s="41">
        <v>1.0534300599623447</v>
      </c>
      <c r="G51" s="41">
        <v>9.8000000000000007</v>
      </c>
      <c r="H51" s="41">
        <v>18.952112032271103</v>
      </c>
      <c r="J51" s="41"/>
      <c r="K51" s="41" t="s">
        <v>28</v>
      </c>
      <c r="L51" s="13" t="s">
        <v>33</v>
      </c>
      <c r="M51" s="1">
        <f t="shared" si="3"/>
        <v>-0.24297180430558721</v>
      </c>
      <c r="N51" s="1">
        <f t="shared" si="3"/>
        <v>0.32961286633790265</v>
      </c>
      <c r="O51" s="1">
        <f t="shared" si="3"/>
        <v>-0.75365653631826235</v>
      </c>
      <c r="P51" s="1">
        <f t="shared" si="3"/>
        <v>-0.54393134492337336</v>
      </c>
      <c r="Q51" s="1">
        <f t="shared" si="3"/>
        <v>0.52700207379995956</v>
      </c>
      <c r="Z51" s="41"/>
      <c r="AA51" s="41" t="s">
        <v>28</v>
      </c>
      <c r="AB51" s="1" t="s">
        <v>33</v>
      </c>
      <c r="AC51" s="1">
        <v>0.85210267784641769</v>
      </c>
      <c r="AD51" s="1">
        <v>-0.17076561868101889</v>
      </c>
      <c r="AE51" s="1">
        <v>0.73851162097703293</v>
      </c>
      <c r="AF51" s="1">
        <v>9.2421628904886435E-2</v>
      </c>
      <c r="AG51" s="1">
        <v>9.4639280293342832E-3</v>
      </c>
    </row>
    <row r="52" spans="1:33">
      <c r="A52" s="41"/>
      <c r="B52" s="41" t="s">
        <v>28</v>
      </c>
      <c r="C52" s="13" t="s">
        <v>34</v>
      </c>
      <c r="D52" s="41">
        <v>12.39</v>
      </c>
      <c r="E52" s="41">
        <v>56.73</v>
      </c>
      <c r="F52" s="41">
        <v>1.5578354743662723</v>
      </c>
      <c r="G52" s="41">
        <v>9.76</v>
      </c>
      <c r="H52" s="41">
        <v>19.148242486163898</v>
      </c>
      <c r="J52" s="41"/>
      <c r="K52" s="41" t="s">
        <v>28</v>
      </c>
      <c r="L52" s="13" t="s">
        <v>34</v>
      </c>
      <c r="M52" s="1">
        <f t="shared" si="3"/>
        <v>-0.1224758614493445</v>
      </c>
      <c r="N52" s="1">
        <f t="shared" si="3"/>
        <v>0.15327192955595242</v>
      </c>
      <c r="O52" s="1">
        <f t="shared" si="3"/>
        <v>-0.46645568802161114</v>
      </c>
      <c r="P52" s="1">
        <f t="shared" si="3"/>
        <v>-0.56000039238026522</v>
      </c>
      <c r="Q52" s="1">
        <f t="shared" si="3"/>
        <v>0.58060260047295398</v>
      </c>
      <c r="Z52" s="41"/>
      <c r="AA52" s="41" t="s">
        <v>28</v>
      </c>
      <c r="AB52" s="1" t="s">
        <v>34</v>
      </c>
      <c r="AC52" s="1">
        <v>0.72749840705490243</v>
      </c>
      <c r="AD52" s="1">
        <v>0.13556963716213069</v>
      </c>
      <c r="AE52" s="1">
        <v>0.59272959178333406</v>
      </c>
      <c r="AF52" s="1">
        <v>8.2370395202796931E-2</v>
      </c>
      <c r="AG52" s="1">
        <v>3.2047453691224588E-2</v>
      </c>
    </row>
    <row r="53" spans="1:33">
      <c r="A53" s="41"/>
      <c r="B53" s="41" t="s">
        <v>28</v>
      </c>
      <c r="C53" s="13" t="s">
        <v>35</v>
      </c>
      <c r="D53" s="41">
        <v>10.15</v>
      </c>
      <c r="E53" s="41">
        <v>59.11</v>
      </c>
      <c r="F53" s="41">
        <v>1.600861709729916</v>
      </c>
      <c r="G53" s="41">
        <v>9.51</v>
      </c>
      <c r="H53" s="41">
        <v>19.129527005803173</v>
      </c>
      <c r="J53" s="41"/>
      <c r="K53" s="41" t="s">
        <v>28</v>
      </c>
      <c r="L53" s="13" t="s">
        <v>35</v>
      </c>
      <c r="M53" s="1">
        <f t="shared" si="3"/>
        <v>-0.57995198347982535</v>
      </c>
      <c r="N53" s="1">
        <f t="shared" si="3"/>
        <v>0.59045050199453752</v>
      </c>
      <c r="O53" s="1">
        <f t="shared" si="3"/>
        <v>-0.44195719743730072</v>
      </c>
      <c r="P53" s="1">
        <f t="shared" si="3"/>
        <v>-0.66043193898583774</v>
      </c>
      <c r="Q53" s="1">
        <f t="shared" si="3"/>
        <v>0.57548784351215432</v>
      </c>
      <c r="Z53" s="41"/>
      <c r="AA53" s="41" t="s">
        <v>28</v>
      </c>
      <c r="AB53" s="1" t="s">
        <v>35</v>
      </c>
      <c r="AC53" s="1">
        <v>1.2212934314838411</v>
      </c>
      <c r="AD53" s="1">
        <v>-0.18700233037923869</v>
      </c>
      <c r="AE53" s="1">
        <v>0.34301018358042518</v>
      </c>
      <c r="AF53" s="1">
        <v>5.3948302836557667E-2</v>
      </c>
      <c r="AG53" s="1">
        <v>2.3768552871742659E-2</v>
      </c>
    </row>
    <row r="54" spans="1:33">
      <c r="A54" s="41"/>
      <c r="B54" s="41" t="s">
        <v>28</v>
      </c>
      <c r="C54" s="13" t="s">
        <v>36</v>
      </c>
      <c r="D54" s="41">
        <v>12.3</v>
      </c>
      <c r="E54" s="41">
        <v>56.63</v>
      </c>
      <c r="F54" s="41">
        <v>1.5770824995259884</v>
      </c>
      <c r="G54" s="41">
        <v>9.61</v>
      </c>
      <c r="H54" s="41">
        <v>19.360923800987852</v>
      </c>
      <c r="J54" s="41"/>
      <c r="K54" s="41" t="s">
        <v>28</v>
      </c>
      <c r="L54" s="13" t="s">
        <v>36</v>
      </c>
      <c r="M54" s="1">
        <f t="shared" si="3"/>
        <v>-0.14085659849521201</v>
      </c>
      <c r="N54" s="1">
        <f t="shared" si="3"/>
        <v>0.13490308197450035</v>
      </c>
      <c r="O54" s="1">
        <f t="shared" si="3"/>
        <v>-0.45549672169173983</v>
      </c>
      <c r="P54" s="1">
        <f t="shared" si="3"/>
        <v>-0.62025932034360887</v>
      </c>
      <c r="Q54" s="1">
        <f t="shared" si="3"/>
        <v>0.63872631487734721</v>
      </c>
      <c r="Z54" s="41"/>
      <c r="AA54" s="41" t="s">
        <v>28</v>
      </c>
      <c r="AB54" s="1" t="s">
        <v>36</v>
      </c>
      <c r="AC54" s="1">
        <v>0.78819081257638579</v>
      </c>
      <c r="AD54" s="1">
        <v>0.195932003491149</v>
      </c>
      <c r="AE54" s="1">
        <v>0.61052822217371283</v>
      </c>
      <c r="AF54" s="1">
        <v>7.2437086436154097E-2</v>
      </c>
      <c r="AG54" s="1">
        <v>2.415921240152381E-2</v>
      </c>
    </row>
    <row r="55" spans="1:33">
      <c r="A55" s="41"/>
      <c r="B55" s="41" t="s">
        <v>28</v>
      </c>
      <c r="C55" s="13" t="s">
        <v>37</v>
      </c>
      <c r="D55" s="41">
        <v>8.9499999999999993</v>
      </c>
      <c r="E55" s="41">
        <v>59.81</v>
      </c>
      <c r="F55" s="41">
        <v>1.6926186467914446</v>
      </c>
      <c r="G55" s="41">
        <v>9.2100000000000009</v>
      </c>
      <c r="H55" s="41">
        <v>19.166963103459821</v>
      </c>
      <c r="J55" s="41"/>
      <c r="K55" s="41" t="s">
        <v>28</v>
      </c>
      <c r="L55" s="13" t="s">
        <v>37</v>
      </c>
      <c r="M55" s="1">
        <f t="shared" ref="M55:Q118" si="10">(D55-D$1186)/D$1187</f>
        <v>-0.82502847742472607</v>
      </c>
      <c r="N55" s="1">
        <f t="shared" si="10"/>
        <v>0.71903243506470993</v>
      </c>
      <c r="O55" s="1">
        <f t="shared" si="10"/>
        <v>-0.38971217902821953</v>
      </c>
      <c r="P55" s="1">
        <f t="shared" si="10"/>
        <v>-0.78094979491252414</v>
      </c>
      <c r="Q55" s="1">
        <f t="shared" si="10"/>
        <v>0.58571876130768852</v>
      </c>
      <c r="Z55" s="41"/>
      <c r="AA55" s="41" t="s">
        <v>28</v>
      </c>
      <c r="AB55" s="1" t="s">
        <v>37</v>
      </c>
      <c r="AC55" s="1">
        <v>1.479064400153558</v>
      </c>
      <c r="AD55" s="1">
        <v>-0.25363889117220989</v>
      </c>
      <c r="AE55" s="1">
        <v>0.22225250081311279</v>
      </c>
      <c r="AF55" s="1">
        <v>-3.3346140855745651E-2</v>
      </c>
      <c r="AG55" s="1">
        <v>-5.6512916373289701E-3</v>
      </c>
    </row>
    <row r="56" spans="1:33">
      <c r="A56" s="41"/>
      <c r="B56" s="41" t="s">
        <v>28</v>
      </c>
      <c r="C56" s="13" t="s">
        <v>38</v>
      </c>
      <c r="D56" s="41">
        <v>8.5</v>
      </c>
      <c r="E56" s="41">
        <v>60.21</v>
      </c>
      <c r="F56" s="41">
        <v>1.8748147261688568</v>
      </c>
      <c r="G56" s="41">
        <v>8.9</v>
      </c>
      <c r="H56" s="41">
        <v>19.673021064996057</v>
      </c>
      <c r="J56" s="41"/>
      <c r="K56" s="41" t="s">
        <v>28</v>
      </c>
      <c r="L56" s="13" t="s">
        <v>38</v>
      </c>
      <c r="M56" s="1">
        <f t="shared" si="10"/>
        <v>-0.91693216265406363</v>
      </c>
      <c r="N56" s="1">
        <f t="shared" si="10"/>
        <v>0.79250782539052222</v>
      </c>
      <c r="O56" s="1">
        <f t="shared" si="10"/>
        <v>-0.28597247469662912</v>
      </c>
      <c r="P56" s="1">
        <f t="shared" si="10"/>
        <v>-0.90548491270343423</v>
      </c>
      <c r="Q56" s="1">
        <f t="shared" si="10"/>
        <v>0.72401943173916916</v>
      </c>
      <c r="Z56" s="41"/>
      <c r="AA56" s="41" t="s">
        <v>28</v>
      </c>
      <c r="AB56" s="1" t="s">
        <v>38</v>
      </c>
      <c r="AC56" s="1">
        <v>1.687615543475262</v>
      </c>
      <c r="AD56" s="1">
        <v>-0.15459083639034429</v>
      </c>
      <c r="AE56" s="1">
        <v>0.1496080957403115</v>
      </c>
      <c r="AF56" s="1">
        <v>-1.5275193682211559E-2</v>
      </c>
      <c r="AG56" s="1">
        <v>1.2653143482908561E-2</v>
      </c>
    </row>
    <row r="57" spans="1:33">
      <c r="A57" s="41"/>
      <c r="B57" s="41" t="s">
        <v>28</v>
      </c>
      <c r="C57" s="13" t="s">
        <v>39</v>
      </c>
      <c r="D57" s="41">
        <v>7.66</v>
      </c>
      <c r="E57" s="41">
        <v>61.1</v>
      </c>
      <c r="F57" s="41">
        <v>1.8225884725890877</v>
      </c>
      <c r="G57" s="41">
        <v>8.86</v>
      </c>
      <c r="H57" s="41">
        <v>19.540014823053045</v>
      </c>
      <c r="J57" s="41"/>
      <c r="K57" s="41" t="s">
        <v>28</v>
      </c>
      <c r="L57" s="13" t="s">
        <v>39</v>
      </c>
      <c r="M57" s="1">
        <f t="shared" si="10"/>
        <v>-1.088485708415494</v>
      </c>
      <c r="N57" s="1">
        <f t="shared" si="10"/>
        <v>0.9559905688654553</v>
      </c>
      <c r="O57" s="1">
        <f t="shared" si="10"/>
        <v>-0.31570931713157996</v>
      </c>
      <c r="P57" s="1">
        <f t="shared" si="10"/>
        <v>-0.9215539601603262</v>
      </c>
      <c r="Q57" s="1">
        <f t="shared" si="10"/>
        <v>0.68767013219164486</v>
      </c>
      <c r="Z57" s="41"/>
      <c r="AA57" s="41" t="s">
        <v>28</v>
      </c>
      <c r="AB57" s="1" t="s">
        <v>39</v>
      </c>
      <c r="AC57" s="1">
        <v>1.846968169508916</v>
      </c>
      <c r="AD57" s="1">
        <v>-0.31971013698468231</v>
      </c>
      <c r="AE57" s="1">
        <v>7.5904735226526174E-2</v>
      </c>
      <c r="AF57" s="1">
        <v>-3.5667940351701691E-2</v>
      </c>
      <c r="AG57" s="1">
        <v>1.915368161984214E-3</v>
      </c>
    </row>
    <row r="58" spans="1:33">
      <c r="A58" s="41"/>
      <c r="B58" s="41" t="s">
        <v>28</v>
      </c>
      <c r="C58" s="13" t="s">
        <v>40</v>
      </c>
      <c r="D58" s="41">
        <v>7.45</v>
      </c>
      <c r="E58" s="41">
        <v>61.11</v>
      </c>
      <c r="F58" s="41">
        <v>2.4133707323907903</v>
      </c>
      <c r="G58" s="41">
        <v>9.0500000000000007</v>
      </c>
      <c r="H58" s="41">
        <v>19.358422440324055</v>
      </c>
      <c r="J58" s="41"/>
      <c r="K58" s="41" t="s">
        <v>28</v>
      </c>
      <c r="L58" s="13" t="s">
        <v>40</v>
      </c>
      <c r="M58" s="1">
        <f t="shared" si="10"/>
        <v>-1.1313740948558515</v>
      </c>
      <c r="N58" s="1">
        <f t="shared" si="10"/>
        <v>0.95782745362360022</v>
      </c>
      <c r="O58" s="1">
        <f t="shared" si="10"/>
        <v>2.067320638706591E-2</v>
      </c>
      <c r="P58" s="1">
        <f t="shared" si="10"/>
        <v>-0.84522598474009059</v>
      </c>
      <c r="Q58" s="1">
        <f t="shared" si="10"/>
        <v>0.638042717576074</v>
      </c>
      <c r="Z58" s="41"/>
      <c r="AA58" s="41" t="s">
        <v>28</v>
      </c>
      <c r="AB58" s="1" t="s">
        <v>40</v>
      </c>
      <c r="AC58" s="1">
        <v>1.7906229332529171</v>
      </c>
      <c r="AD58" s="1">
        <v>-0.2157893344598055</v>
      </c>
      <c r="AE58" s="1">
        <v>-0.25462598157671601</v>
      </c>
      <c r="AF58" s="1">
        <v>-3.9626586600666772E-2</v>
      </c>
      <c r="AG58" s="1">
        <v>8.5701110025466383E-3</v>
      </c>
    </row>
    <row r="59" spans="1:33">
      <c r="A59" s="41"/>
      <c r="B59" s="41" t="s">
        <v>28</v>
      </c>
      <c r="C59" s="13" t="s">
        <v>41</v>
      </c>
      <c r="D59" s="41">
        <v>13.53</v>
      </c>
      <c r="E59" s="41">
        <v>55.71</v>
      </c>
      <c r="F59" s="41">
        <v>1.2229717216420699</v>
      </c>
      <c r="G59" s="41">
        <v>10.58</v>
      </c>
      <c r="H59" s="41">
        <v>17.869556578194999</v>
      </c>
      <c r="J59" s="41"/>
      <c r="K59" s="41" t="s">
        <v>28</v>
      </c>
      <c r="L59" s="13" t="s">
        <v>41</v>
      </c>
      <c r="M59" s="1">
        <f t="shared" si="10"/>
        <v>0.11034680779831069</v>
      </c>
      <c r="N59" s="1">
        <f t="shared" si="10"/>
        <v>-3.4090315774868811E-2</v>
      </c>
      <c r="O59" s="1">
        <f t="shared" si="10"/>
        <v>-0.65712206689036678</v>
      </c>
      <c r="P59" s="1">
        <f t="shared" si="10"/>
        <v>-0.23058491951398757</v>
      </c>
      <c r="Q59" s="1">
        <f t="shared" si="10"/>
        <v>0.23115030096452566</v>
      </c>
      <c r="Z59" s="41"/>
      <c r="AA59" s="41" t="s">
        <v>28</v>
      </c>
      <c r="AB59" s="1" t="s">
        <v>41</v>
      </c>
      <c r="AC59" s="1">
        <v>0.18800101909485339</v>
      </c>
      <c r="AD59" s="1">
        <v>-8.2862731905978468E-2</v>
      </c>
      <c r="AE59" s="1">
        <v>0.71239638728318488</v>
      </c>
      <c r="AF59" s="1">
        <v>4.4006359298162323E-2</v>
      </c>
      <c r="AG59" s="1">
        <v>-9.5946529900887024E-3</v>
      </c>
    </row>
    <row r="60" spans="1:33">
      <c r="A60" s="41"/>
      <c r="B60" s="41" t="s">
        <v>28</v>
      </c>
      <c r="C60" s="13" t="s">
        <v>42</v>
      </c>
      <c r="D60" s="41">
        <v>8.93</v>
      </c>
      <c r="E60" s="41">
        <v>60.71</v>
      </c>
      <c r="F60" s="41">
        <v>1.2223345952913238</v>
      </c>
      <c r="G60" s="41">
        <v>9.7100000000000009</v>
      </c>
      <c r="H60" s="41">
        <v>18.48012987150106</v>
      </c>
      <c r="J60" s="41"/>
      <c r="K60" s="41" t="s">
        <v>28</v>
      </c>
      <c r="L60" s="13" t="s">
        <v>42</v>
      </c>
      <c r="M60" s="1">
        <f t="shared" si="10"/>
        <v>-0.82911308565714104</v>
      </c>
      <c r="N60" s="1">
        <f t="shared" si="10"/>
        <v>0.88435206329778793</v>
      </c>
      <c r="O60" s="1">
        <f t="shared" si="10"/>
        <v>-0.65748483704148164</v>
      </c>
      <c r="P60" s="1">
        <f t="shared" si="10"/>
        <v>-0.58008670170137933</v>
      </c>
      <c r="Q60" s="1">
        <f t="shared" si="10"/>
        <v>0.39801398502838925</v>
      </c>
      <c r="Z60" s="41"/>
      <c r="AA60" s="41" t="s">
        <v>28</v>
      </c>
      <c r="AB60" s="1" t="s">
        <v>42</v>
      </c>
      <c r="AC60" s="1">
        <v>1.3727736989208661</v>
      </c>
      <c r="AD60" s="1">
        <v>-0.64259608416891667</v>
      </c>
      <c r="AE60" s="1">
        <v>0.31388624090901363</v>
      </c>
      <c r="AF60" s="1">
        <v>2.7020007633791351E-2</v>
      </c>
      <c r="AG60" s="1">
        <v>-4.134790534501242E-3</v>
      </c>
    </row>
    <row r="61" spans="1:33">
      <c r="A61" s="41"/>
      <c r="B61" s="41" t="s">
        <v>28</v>
      </c>
      <c r="C61" s="13" t="s">
        <v>43</v>
      </c>
      <c r="D61" s="41">
        <v>8.8699999999999992</v>
      </c>
      <c r="E61" s="41">
        <v>60.64</v>
      </c>
      <c r="F61" s="41">
        <v>1.5968887080091001</v>
      </c>
      <c r="G61" s="41">
        <v>10.029999999999999</v>
      </c>
      <c r="H61" s="41">
        <v>18.023101956500007</v>
      </c>
      <c r="J61" s="41"/>
      <c r="K61" s="41" t="s">
        <v>28</v>
      </c>
      <c r="L61" s="13" t="s">
        <v>43</v>
      </c>
      <c r="M61" s="1">
        <f t="shared" si="10"/>
        <v>-0.84136691035438615</v>
      </c>
      <c r="N61" s="1">
        <f t="shared" si="10"/>
        <v>0.87149386999077072</v>
      </c>
      <c r="O61" s="1">
        <f t="shared" si="10"/>
        <v>-0.44421936479696478</v>
      </c>
      <c r="P61" s="1">
        <f t="shared" si="10"/>
        <v>-0.45153432204624722</v>
      </c>
      <c r="Q61" s="1">
        <f t="shared" si="10"/>
        <v>0.27311274474620972</v>
      </c>
      <c r="Z61" s="41"/>
      <c r="AA61" s="41" t="s">
        <v>28</v>
      </c>
      <c r="AB61" s="1" t="s">
        <v>43</v>
      </c>
      <c r="AC61" s="1">
        <v>1.2363531076574099</v>
      </c>
      <c r="AD61" s="1">
        <v>-0.63983960893727432</v>
      </c>
      <c r="AE61" s="1">
        <v>7.1102941484359486E-2</v>
      </c>
      <c r="AF61" s="1">
        <v>8.9954983549474735E-3</v>
      </c>
      <c r="AG61" s="1">
        <v>-1.0208986357353581E-2</v>
      </c>
    </row>
    <row r="62" spans="1:33">
      <c r="A62" s="41"/>
      <c r="B62" s="41" t="s">
        <v>28</v>
      </c>
      <c r="C62" s="13" t="s">
        <v>44</v>
      </c>
      <c r="D62" s="41">
        <v>11.72</v>
      </c>
      <c r="E62" s="41">
        <v>56.88</v>
      </c>
      <c r="F62" s="41">
        <v>1.8114780709126328</v>
      </c>
      <c r="G62" s="41">
        <v>10.1</v>
      </c>
      <c r="H62" s="41">
        <v>18.310012084822958</v>
      </c>
      <c r="J62" s="41"/>
      <c r="K62" s="41" t="s">
        <v>28</v>
      </c>
      <c r="L62" s="13" t="s">
        <v>44</v>
      </c>
      <c r="M62" s="1">
        <f t="shared" si="10"/>
        <v>-0.25931023723524727</v>
      </c>
      <c r="N62" s="1">
        <f t="shared" si="10"/>
        <v>0.18082520092813317</v>
      </c>
      <c r="O62" s="1">
        <f t="shared" si="10"/>
        <v>-0.32203541256052221</v>
      </c>
      <c r="P62" s="1">
        <f t="shared" si="10"/>
        <v>-0.42341348899668685</v>
      </c>
      <c r="Q62" s="1">
        <f t="shared" si="10"/>
        <v>0.35152246481106253</v>
      </c>
      <c r="Z62" s="41"/>
      <c r="AA62" s="41" t="s">
        <v>28</v>
      </c>
      <c r="AB62" s="1" t="s">
        <v>44</v>
      </c>
      <c r="AC62" s="1">
        <v>0.62793933094186416</v>
      </c>
      <c r="AD62" s="1">
        <v>-9.22070740703217E-3</v>
      </c>
      <c r="AE62" s="1">
        <v>0.33350085498167281</v>
      </c>
      <c r="AF62" s="1">
        <v>-2.0118437702191051E-2</v>
      </c>
      <c r="AG62" s="1">
        <v>-2.1748303428821471E-2</v>
      </c>
    </row>
    <row r="63" spans="1:33">
      <c r="A63" s="41"/>
      <c r="B63" s="41" t="s">
        <v>28</v>
      </c>
      <c r="C63" s="13" t="s">
        <v>45</v>
      </c>
      <c r="D63" s="41">
        <v>12.44</v>
      </c>
      <c r="E63" s="41">
        <v>56.15</v>
      </c>
      <c r="F63" s="41">
        <v>2.2706407162205111</v>
      </c>
      <c r="G63" s="41">
        <v>9.75</v>
      </c>
      <c r="H63" s="41">
        <v>19.18685248053611</v>
      </c>
      <c r="J63" s="41"/>
      <c r="K63" s="41" t="s">
        <v>28</v>
      </c>
      <c r="L63" s="13" t="s">
        <v>45</v>
      </c>
      <c r="M63" s="1">
        <f t="shared" si="10"/>
        <v>-0.11226434086830721</v>
      </c>
      <c r="N63" s="1">
        <f t="shared" si="10"/>
        <v>4.6732613583524568E-2</v>
      </c>
      <c r="O63" s="1">
        <f t="shared" si="10"/>
        <v>-6.0595115781800386E-2</v>
      </c>
      <c r="P63" s="1">
        <f t="shared" si="10"/>
        <v>-0.56401765424448813</v>
      </c>
      <c r="Q63" s="1">
        <f t="shared" si="10"/>
        <v>0.59115433271094253</v>
      </c>
      <c r="Z63" s="41"/>
      <c r="AA63" s="41" t="s">
        <v>28</v>
      </c>
      <c r="AB63" s="1" t="s">
        <v>45</v>
      </c>
      <c r="AC63" s="1">
        <v>0.6617881238668365</v>
      </c>
      <c r="AD63" s="1">
        <v>0.40618816960153159</v>
      </c>
      <c r="AE63" s="1">
        <v>0.28113699197950859</v>
      </c>
      <c r="AF63" s="1">
        <v>4.4026538817853761E-2</v>
      </c>
      <c r="AG63" s="1">
        <v>4.5930953037476033E-2</v>
      </c>
    </row>
    <row r="64" spans="1:33">
      <c r="A64" s="41"/>
      <c r="B64" s="41" t="s">
        <v>28</v>
      </c>
      <c r="C64" s="13" t="s">
        <v>46</v>
      </c>
      <c r="D64" s="41">
        <v>8.2799999999999994</v>
      </c>
      <c r="E64" s="41">
        <v>60.28</v>
      </c>
      <c r="F64" s="41">
        <v>2.1814127950251017</v>
      </c>
      <c r="G64" s="41">
        <v>9.01</v>
      </c>
      <c r="H64" s="41">
        <v>19.497140746555043</v>
      </c>
      <c r="J64" s="41"/>
      <c r="K64" s="41" t="s">
        <v>28</v>
      </c>
      <c r="L64" s="13" t="s">
        <v>46</v>
      </c>
      <c r="M64" s="1">
        <f t="shared" si="10"/>
        <v>-0.96186285321062881</v>
      </c>
      <c r="N64" s="1">
        <f t="shared" si="10"/>
        <v>0.80536601869753954</v>
      </c>
      <c r="O64" s="1">
        <f t="shared" si="10"/>
        <v>-0.11140015063526605</v>
      </c>
      <c r="P64" s="1">
        <f t="shared" si="10"/>
        <v>-0.86129503219698256</v>
      </c>
      <c r="Q64" s="1">
        <f t="shared" si="10"/>
        <v>0.67595306819011414</v>
      </c>
      <c r="Z64" s="41"/>
      <c r="AA64" s="41" t="s">
        <v>28</v>
      </c>
      <c r="AB64" s="1" t="s">
        <v>46</v>
      </c>
      <c r="AC64" s="1">
        <v>1.6632434601898209</v>
      </c>
      <c r="AD64" s="1">
        <v>-0.12645726723271891</v>
      </c>
      <c r="AE64" s="1">
        <v>-3.8209914930111409E-2</v>
      </c>
      <c r="AF64" s="1">
        <v>-3.1401158201773853E-2</v>
      </c>
      <c r="AG64" s="1">
        <v>1.140045034419057E-2</v>
      </c>
    </row>
    <row r="65" spans="1:33">
      <c r="A65" s="41"/>
      <c r="B65" s="41" t="s">
        <v>28</v>
      </c>
      <c r="C65" s="13" t="s">
        <v>47</v>
      </c>
      <c r="D65" s="41">
        <v>8.06</v>
      </c>
      <c r="E65" s="41">
        <v>61.11</v>
      </c>
      <c r="F65" s="41">
        <v>1.8856503045202719</v>
      </c>
      <c r="G65" s="41">
        <v>9.75</v>
      </c>
      <c r="H65" s="41">
        <v>18.323271092280212</v>
      </c>
      <c r="J65" s="41"/>
      <c r="K65" s="41" t="s">
        <v>28</v>
      </c>
      <c r="L65" s="13" t="s">
        <v>47</v>
      </c>
      <c r="M65" s="1">
        <f t="shared" si="10"/>
        <v>-1.0067935437671935</v>
      </c>
      <c r="N65" s="1">
        <f t="shared" si="10"/>
        <v>0.95782745362360022</v>
      </c>
      <c r="O65" s="1">
        <f t="shared" si="10"/>
        <v>-0.27980285953104095</v>
      </c>
      <c r="P65" s="1">
        <f t="shared" si="10"/>
        <v>-0.56401765424448813</v>
      </c>
      <c r="Q65" s="1">
        <f t="shared" si="10"/>
        <v>0.3551460213203359</v>
      </c>
      <c r="Z65" s="41"/>
      <c r="AA65" s="41" t="s">
        <v>28</v>
      </c>
      <c r="AB65" s="1" t="s">
        <v>47</v>
      </c>
      <c r="AC65" s="1">
        <v>1.45527802656789</v>
      </c>
      <c r="AD65" s="1">
        <v>-0.57102475701172006</v>
      </c>
      <c r="AE65" s="1">
        <v>-9.5285244237729688E-2</v>
      </c>
      <c r="AF65" s="1">
        <v>-2.0514117588919131E-2</v>
      </c>
      <c r="AG65" s="1">
        <v>-1.40501646153217E-2</v>
      </c>
    </row>
    <row r="66" spans="1:33">
      <c r="A66" s="41"/>
      <c r="B66" s="41" t="s">
        <v>28</v>
      </c>
      <c r="C66" s="13" t="s">
        <v>48</v>
      </c>
      <c r="D66" s="41">
        <v>9.6300000000000008</v>
      </c>
      <c r="E66" s="41">
        <v>59.42</v>
      </c>
      <c r="F66" s="41">
        <v>1.178006004459305</v>
      </c>
      <c r="G66" s="41">
        <v>9.11</v>
      </c>
      <c r="H66" s="41">
        <v>19.460017225653036</v>
      </c>
      <c r="J66" s="41"/>
      <c r="K66" s="41" t="s">
        <v>28</v>
      </c>
      <c r="L66" s="13" t="s">
        <v>48</v>
      </c>
      <c r="M66" s="1">
        <f t="shared" si="10"/>
        <v>-0.68615179752261546</v>
      </c>
      <c r="N66" s="1">
        <f t="shared" si="10"/>
        <v>0.64739392949704266</v>
      </c>
      <c r="O66" s="1">
        <f t="shared" si="10"/>
        <v>-0.68272486922035069</v>
      </c>
      <c r="P66" s="1">
        <f t="shared" si="10"/>
        <v>-0.82112241355475379</v>
      </c>
      <c r="Q66" s="1">
        <f t="shared" si="10"/>
        <v>0.66580757455152217</v>
      </c>
      <c r="Z66" s="41"/>
      <c r="AA66" s="41" t="s">
        <v>28</v>
      </c>
      <c r="AB66" s="1" t="s">
        <v>48</v>
      </c>
      <c r="AC66" s="1">
        <v>1.444613717990519</v>
      </c>
      <c r="AD66" s="1">
        <v>-0.26769603677086312</v>
      </c>
      <c r="AE66" s="1">
        <v>0.56109786528670469</v>
      </c>
      <c r="AF66" s="1">
        <v>1.2496842149538841E-2</v>
      </c>
      <c r="AG66" s="1">
        <v>-4.6079078791122366E-3</v>
      </c>
    </row>
    <row r="67" spans="1:33">
      <c r="A67" s="41"/>
      <c r="B67" s="41" t="s">
        <v>28</v>
      </c>
      <c r="C67" s="13" t="s">
        <v>49</v>
      </c>
      <c r="D67" s="41">
        <v>10.01</v>
      </c>
      <c r="E67" s="41">
        <v>59.72</v>
      </c>
      <c r="F67" s="41">
        <v>1.1464386204393942</v>
      </c>
      <c r="G67" s="41">
        <v>10.47</v>
      </c>
      <c r="H67" s="41">
        <v>17.428421905396291</v>
      </c>
      <c r="J67" s="41"/>
      <c r="K67" s="41" t="s">
        <v>28</v>
      </c>
      <c r="L67" s="13" t="s">
        <v>49</v>
      </c>
      <c r="M67" s="1">
        <f t="shared" si="10"/>
        <v>-0.60854424110673055</v>
      </c>
      <c r="N67" s="1">
        <f t="shared" si="10"/>
        <v>0.70250047224140155</v>
      </c>
      <c r="O67" s="1">
        <f t="shared" si="10"/>
        <v>-0.7006988623816619</v>
      </c>
      <c r="P67" s="1">
        <f t="shared" si="10"/>
        <v>-0.27477480002043925</v>
      </c>
      <c r="Q67" s="1">
        <f t="shared" si="10"/>
        <v>0.11059252767423314</v>
      </c>
      <c r="Z67" s="41"/>
      <c r="AA67" s="41" t="s">
        <v>28</v>
      </c>
      <c r="AB67" s="1" t="s">
        <v>49</v>
      </c>
      <c r="AC67" s="1">
        <v>0.87679943986152298</v>
      </c>
      <c r="AD67" s="1">
        <v>-0.75384734275235465</v>
      </c>
      <c r="AE67" s="1">
        <v>0.32303903702341619</v>
      </c>
      <c r="AF67" s="1">
        <v>1.2050260680962439E-2</v>
      </c>
      <c r="AG67" s="1">
        <v>-3.1325682600710801E-2</v>
      </c>
    </row>
    <row r="68" spans="1:33">
      <c r="A68" s="41"/>
      <c r="B68" s="41" t="s">
        <v>28</v>
      </c>
      <c r="C68" s="13" t="s">
        <v>50</v>
      </c>
      <c r="D68" s="41">
        <v>13.11</v>
      </c>
      <c r="E68" s="41">
        <v>56.51</v>
      </c>
      <c r="F68" s="41">
        <v>1.3896481215221852</v>
      </c>
      <c r="G68" s="41">
        <v>11.28</v>
      </c>
      <c r="H68" s="41">
        <v>16.789579318236814</v>
      </c>
      <c r="J68" s="41"/>
      <c r="K68" s="41" t="s">
        <v>28</v>
      </c>
      <c r="L68" s="13" t="s">
        <v>50</v>
      </c>
      <c r="M68" s="1">
        <f t="shared" si="10"/>
        <v>2.4570034917595535E-2</v>
      </c>
      <c r="N68" s="1">
        <f t="shared" si="10"/>
        <v>0.11286046487675575</v>
      </c>
      <c r="O68" s="1">
        <f t="shared" si="10"/>
        <v>-0.56221903438987308</v>
      </c>
      <c r="P68" s="1">
        <f t="shared" si="10"/>
        <v>5.0623410981614943E-2</v>
      </c>
      <c r="Q68" s="1">
        <f t="shared" si="10"/>
        <v>-6.3996876741274508E-2</v>
      </c>
      <c r="Z68" s="41"/>
      <c r="AA68" s="41" t="s">
        <v>28</v>
      </c>
      <c r="AB68" s="1" t="s">
        <v>50</v>
      </c>
      <c r="AC68" s="1">
        <v>7.426400808144969E-3</v>
      </c>
      <c r="AD68" s="1">
        <v>-0.38560403734337928</v>
      </c>
      <c r="AE68" s="1">
        <v>0.4299735886416034</v>
      </c>
      <c r="AF68" s="1">
        <v>4.5104910267434697E-2</v>
      </c>
      <c r="AG68" s="1">
        <v>-2.079372131996373E-2</v>
      </c>
    </row>
    <row r="69" spans="1:33">
      <c r="A69" s="41"/>
      <c r="B69" s="41" t="s">
        <v>28</v>
      </c>
      <c r="C69" s="13" t="s">
        <v>51</v>
      </c>
      <c r="D69" s="41">
        <v>9.69</v>
      </c>
      <c r="E69" s="41">
        <v>59.37</v>
      </c>
      <c r="F69" s="41">
        <v>1.5739064349772047</v>
      </c>
      <c r="G69" s="41">
        <v>9.58</v>
      </c>
      <c r="H69" s="41">
        <v>18.763781658841868</v>
      </c>
      <c r="J69" s="41"/>
      <c r="K69" s="41" t="s">
        <v>28</v>
      </c>
      <c r="L69" s="13" t="s">
        <v>51</v>
      </c>
      <c r="M69" s="1">
        <f t="shared" si="10"/>
        <v>-0.67389797282537078</v>
      </c>
      <c r="N69" s="1">
        <f t="shared" si="10"/>
        <v>0.63820950570631529</v>
      </c>
      <c r="O69" s="1">
        <f t="shared" si="10"/>
        <v>-0.45730512502486725</v>
      </c>
      <c r="P69" s="1">
        <f t="shared" si="10"/>
        <v>-0.63231110593627726</v>
      </c>
      <c r="Q69" s="1">
        <f t="shared" si="10"/>
        <v>0.4755332325059583</v>
      </c>
      <c r="Z69" s="41"/>
      <c r="AA69" s="41" t="s">
        <v>28</v>
      </c>
      <c r="AB69" s="1" t="s">
        <v>51</v>
      </c>
      <c r="AC69" s="1">
        <v>1.233149316109398</v>
      </c>
      <c r="AD69" s="1">
        <v>-0.30770394223298231</v>
      </c>
      <c r="AE69" s="1">
        <v>0.28489760558365401</v>
      </c>
      <c r="AF69" s="1">
        <v>-4.4477875624187591E-3</v>
      </c>
      <c r="AG69" s="1">
        <v>-1.279791265681578E-3</v>
      </c>
    </row>
    <row r="70" spans="1:33">
      <c r="A70" s="41"/>
      <c r="B70" s="41" t="s">
        <v>28</v>
      </c>
      <c r="C70" s="13" t="s">
        <v>52</v>
      </c>
      <c r="D70" s="41">
        <v>12.99</v>
      </c>
      <c r="E70" s="41">
        <v>55.21</v>
      </c>
      <c r="F70" s="41">
        <v>2.4199221602682046</v>
      </c>
      <c r="G70" s="41">
        <v>9.98</v>
      </c>
      <c r="H70" s="41">
        <v>18.82252739337935</v>
      </c>
      <c r="J70" s="41"/>
      <c r="K70" s="41" t="s">
        <v>28</v>
      </c>
      <c r="L70" s="13" t="s">
        <v>52</v>
      </c>
      <c r="M70" s="1">
        <f t="shared" si="10"/>
        <v>6.2385523105650708E-5</v>
      </c>
      <c r="N70" s="1">
        <f t="shared" si="10"/>
        <v>-0.12593455368213449</v>
      </c>
      <c r="O70" s="1">
        <f t="shared" si="10"/>
        <v>2.4403490777790093E-2</v>
      </c>
      <c r="P70" s="1">
        <f t="shared" si="10"/>
        <v>-0.47162063136736126</v>
      </c>
      <c r="Q70" s="1">
        <f t="shared" si="10"/>
        <v>0.4915878647596626</v>
      </c>
      <c r="Z70" s="41"/>
      <c r="AA70" s="41" t="s">
        <v>28</v>
      </c>
      <c r="AB70" s="1" t="s">
        <v>52</v>
      </c>
      <c r="AC70" s="1">
        <v>0.42410627257780242</v>
      </c>
      <c r="AD70" s="1">
        <v>0.49183581721704639</v>
      </c>
      <c r="AE70" s="1">
        <v>0.24140237117462501</v>
      </c>
      <c r="AF70" s="1">
        <v>-2.177495891288525E-3</v>
      </c>
      <c r="AG70" s="1">
        <v>2.2164091252323031E-2</v>
      </c>
    </row>
    <row r="71" spans="1:33">
      <c r="A71" s="41"/>
      <c r="B71" s="41" t="s">
        <v>28</v>
      </c>
      <c r="C71" s="13" t="s">
        <v>53</v>
      </c>
      <c r="D71" s="41">
        <v>8.6999999999999993</v>
      </c>
      <c r="E71" s="41">
        <v>60.96</v>
      </c>
      <c r="F71" s="41">
        <v>1.6564543281633157</v>
      </c>
      <c r="G71" s="41">
        <v>9.81</v>
      </c>
      <c r="H71" s="41">
        <v>18.439504155582391</v>
      </c>
      <c r="J71" s="41"/>
      <c r="K71" s="41" t="s">
        <v>28</v>
      </c>
      <c r="L71" s="13" t="s">
        <v>53</v>
      </c>
      <c r="M71" s="1">
        <f t="shared" si="10"/>
        <v>-0.87608608032991364</v>
      </c>
      <c r="N71" s="1">
        <f t="shared" si="10"/>
        <v>0.93027418225142078</v>
      </c>
      <c r="O71" s="1">
        <f t="shared" si="10"/>
        <v>-0.4103035975409311</v>
      </c>
      <c r="P71" s="1">
        <f t="shared" si="10"/>
        <v>-0.53991408305915045</v>
      </c>
      <c r="Q71" s="1">
        <f t="shared" si="10"/>
        <v>0.3869113758899923</v>
      </c>
      <c r="Z71" s="41"/>
      <c r="AA71" s="41" t="s">
        <v>28</v>
      </c>
      <c r="AB71" s="1" t="s">
        <v>53</v>
      </c>
      <c r="AC71" s="1">
        <v>1.3798076098438721</v>
      </c>
      <c r="AD71" s="1">
        <v>-0.5763714984564533</v>
      </c>
      <c r="AE71" s="1">
        <v>6.4851621796772063E-2</v>
      </c>
      <c r="AF71" s="1">
        <v>4.4321169977791487E-2</v>
      </c>
      <c r="AG71" s="1">
        <v>1.5820966191556238E-2</v>
      </c>
    </row>
    <row r="72" spans="1:33">
      <c r="A72" s="41"/>
      <c r="B72" s="41" t="s">
        <v>28</v>
      </c>
      <c r="C72" s="13" t="s">
        <v>54</v>
      </c>
      <c r="D72" s="41">
        <v>8.6</v>
      </c>
      <c r="E72" s="41">
        <v>61.85</v>
      </c>
      <c r="F72" s="41">
        <v>2.0803028489170186</v>
      </c>
      <c r="G72" s="41">
        <v>12.64</v>
      </c>
      <c r="H72" s="41">
        <v>14.008120589428515</v>
      </c>
      <c r="J72" s="41"/>
      <c r="K72" s="41" t="s">
        <v>28</v>
      </c>
      <c r="L72" s="13" t="s">
        <v>54</v>
      </c>
      <c r="M72" s="1">
        <f t="shared" si="10"/>
        <v>-0.89650912149198858</v>
      </c>
      <c r="N72" s="1">
        <f t="shared" si="10"/>
        <v>1.0937569257263537</v>
      </c>
      <c r="O72" s="1">
        <f t="shared" si="10"/>
        <v>-0.16897063157030184</v>
      </c>
      <c r="P72" s="1">
        <f t="shared" si="10"/>
        <v>0.59697102451592943</v>
      </c>
      <c r="Q72" s="1">
        <f t="shared" si="10"/>
        <v>-0.82414222808387427</v>
      </c>
      <c r="Z72" s="41"/>
      <c r="AA72" s="41" t="s">
        <v>28</v>
      </c>
      <c r="AB72" s="1" t="s">
        <v>54</v>
      </c>
      <c r="AC72" s="1">
        <v>0.27976182599656102</v>
      </c>
      <c r="AD72" s="1">
        <v>-1.5549078696620799</v>
      </c>
      <c r="AE72" s="1">
        <v>-0.74966692080973663</v>
      </c>
      <c r="AF72" s="1">
        <v>-3.1821320320192803E-2</v>
      </c>
      <c r="AG72" s="1">
        <v>-7.176668477330439E-2</v>
      </c>
    </row>
    <row r="73" spans="1:33">
      <c r="A73" s="41"/>
      <c r="B73" s="41" t="s">
        <v>28</v>
      </c>
      <c r="C73" s="13" t="s">
        <v>55</v>
      </c>
      <c r="D73" s="41">
        <v>8.74</v>
      </c>
      <c r="E73" s="41">
        <v>61.83</v>
      </c>
      <c r="F73" s="41">
        <v>1.4342714028087893</v>
      </c>
      <c r="G73" s="41">
        <v>11.96</v>
      </c>
      <c r="H73" s="41">
        <v>15.079426798368846</v>
      </c>
      <c r="J73" s="41"/>
      <c r="K73" s="41" t="s">
        <v>28</v>
      </c>
      <c r="L73" s="13" t="s">
        <v>55</v>
      </c>
      <c r="M73" s="1">
        <f t="shared" si="10"/>
        <v>-0.86791686386508349</v>
      </c>
      <c r="N73" s="1">
        <f t="shared" si="10"/>
        <v>1.0900831562100626</v>
      </c>
      <c r="O73" s="1">
        <f t="shared" si="10"/>
        <v>-0.53681120990321951</v>
      </c>
      <c r="P73" s="1">
        <f t="shared" si="10"/>
        <v>0.32379721774877257</v>
      </c>
      <c r="Q73" s="1">
        <f t="shared" si="10"/>
        <v>-0.53136476345495998</v>
      </c>
      <c r="Z73" s="41"/>
      <c r="AA73" s="41" t="s">
        <v>28</v>
      </c>
      <c r="AB73" s="1" t="s">
        <v>55</v>
      </c>
      <c r="AC73" s="1">
        <v>0.56303275256029228</v>
      </c>
      <c r="AD73" s="1">
        <v>-1.486655405563692</v>
      </c>
      <c r="AE73" s="1">
        <v>-0.29179848120872759</v>
      </c>
      <c r="AF73" s="1">
        <v>1.1913401794007961E-2</v>
      </c>
      <c r="AG73" s="1">
        <v>-6.6947270669187778E-2</v>
      </c>
    </row>
    <row r="74" spans="1:33">
      <c r="A74" s="41"/>
      <c r="B74" s="41" t="s">
        <v>56</v>
      </c>
      <c r="C74" s="13" t="s">
        <v>57</v>
      </c>
      <c r="D74" s="41">
        <v>9.2799999999999994</v>
      </c>
      <c r="E74" s="41">
        <v>60.63</v>
      </c>
      <c r="F74" s="41">
        <v>1.5409549601613766</v>
      </c>
      <c r="G74" s="41">
        <v>10.02</v>
      </c>
      <c r="H74" s="41">
        <v>17.983431758724116</v>
      </c>
      <c r="J74" s="41"/>
      <c r="K74" s="41" t="s">
        <v>56</v>
      </c>
      <c r="L74" s="13" t="s">
        <v>57</v>
      </c>
      <c r="M74" s="1">
        <f t="shared" si="10"/>
        <v>-0.75763244158987841</v>
      </c>
      <c r="N74" s="1">
        <f t="shared" si="10"/>
        <v>0.86965698523262569</v>
      </c>
      <c r="O74" s="1">
        <f t="shared" si="10"/>
        <v>-0.476067198645578</v>
      </c>
      <c r="P74" s="1">
        <f t="shared" si="10"/>
        <v>-0.45555158391047001</v>
      </c>
      <c r="Q74" s="1">
        <f t="shared" si="10"/>
        <v>0.26227126933121953</v>
      </c>
      <c r="Z74" s="41"/>
      <c r="AA74" s="41" t="s">
        <v>56</v>
      </c>
      <c r="AB74" s="1" t="s">
        <v>57</v>
      </c>
      <c r="AC74" s="1">
        <v>1.1883812600882671</v>
      </c>
      <c r="AD74" s="1">
        <v>-0.63494854350618402</v>
      </c>
      <c r="AE74" s="1">
        <v>0.12427146885474601</v>
      </c>
      <c r="AF74" s="1">
        <v>2.4934255968339539E-2</v>
      </c>
      <c r="AG74" s="1">
        <v>4.2294717612510878E-2</v>
      </c>
    </row>
    <row r="75" spans="1:33">
      <c r="A75" s="41"/>
      <c r="B75" s="41" t="s">
        <v>56</v>
      </c>
      <c r="C75" s="13" t="s">
        <v>58</v>
      </c>
      <c r="D75" s="41">
        <v>12.42</v>
      </c>
      <c r="E75" s="41">
        <v>56.42</v>
      </c>
      <c r="F75" s="41">
        <v>1.5640103317929732</v>
      </c>
      <c r="G75" s="41">
        <v>9.66</v>
      </c>
      <c r="H75" s="41">
        <v>18.932686281457322</v>
      </c>
      <c r="J75" s="41"/>
      <c r="K75" s="41" t="s">
        <v>56</v>
      </c>
      <c r="L75" s="13" t="s">
        <v>58</v>
      </c>
      <c r="M75" s="1">
        <f t="shared" si="10"/>
        <v>-0.11634894910072212</v>
      </c>
      <c r="N75" s="1">
        <f t="shared" si="10"/>
        <v>9.6328502053448603E-2</v>
      </c>
      <c r="O75" s="1">
        <f t="shared" si="10"/>
        <v>-0.46293981717562693</v>
      </c>
      <c r="P75" s="1">
        <f t="shared" si="10"/>
        <v>-0.6001730110224941</v>
      </c>
      <c r="Q75" s="1">
        <f t="shared" si="10"/>
        <v>0.5216932069005531</v>
      </c>
      <c r="Z75" s="41"/>
      <c r="AA75" s="41" t="s">
        <v>56</v>
      </c>
      <c r="AB75" s="1" t="s">
        <v>58</v>
      </c>
      <c r="AC75" s="1">
        <v>0.6930545006392983</v>
      </c>
      <c r="AD75" s="1">
        <v>0.15380896930562721</v>
      </c>
      <c r="AE75" s="1">
        <v>0.60339819436004982</v>
      </c>
      <c r="AF75" s="1">
        <v>4.5263285370510082E-4</v>
      </c>
      <c r="AG75" s="1">
        <v>3.7810741180006817E-2</v>
      </c>
    </row>
    <row r="76" spans="1:33">
      <c r="A76" s="41"/>
      <c r="B76" s="41" t="s">
        <v>56</v>
      </c>
      <c r="C76" s="13" t="s">
        <v>59</v>
      </c>
      <c r="D76" s="41">
        <v>10.7</v>
      </c>
      <c r="E76" s="41">
        <v>59.97</v>
      </c>
      <c r="F76" s="41">
        <v>0</v>
      </c>
      <c r="G76" s="41">
        <v>10.44</v>
      </c>
      <c r="H76" s="41">
        <v>16.89</v>
      </c>
      <c r="J76" s="41"/>
      <c r="K76" s="41" t="s">
        <v>56</v>
      </c>
      <c r="L76" s="13" t="s">
        <v>59</v>
      </c>
      <c r="M76" s="1">
        <f t="shared" si="10"/>
        <v>-0.4676252570884129</v>
      </c>
      <c r="N76" s="1">
        <f t="shared" si="10"/>
        <v>0.7484225911950344</v>
      </c>
      <c r="O76" s="1">
        <f t="shared" si="10"/>
        <v>-1.3534637513139736</v>
      </c>
      <c r="P76" s="1">
        <f t="shared" si="10"/>
        <v>-0.28682658561310836</v>
      </c>
      <c r="Q76" s="1">
        <f t="shared" si="10"/>
        <v>-3.6552890738417117E-2</v>
      </c>
      <c r="Z76" s="41"/>
      <c r="AA76" s="41" t="s">
        <v>56</v>
      </c>
      <c r="AB76" s="1" t="s">
        <v>59</v>
      </c>
      <c r="AC76" s="1">
        <v>0.79048709225887315</v>
      </c>
      <c r="AD76" s="1">
        <v>-1.1359431656623511</v>
      </c>
      <c r="AE76" s="1">
        <v>0.88211317879879025</v>
      </c>
      <c r="AF76" s="1">
        <v>-2.26268064637835E-2</v>
      </c>
      <c r="AG76" s="1">
        <v>2.0177586839052079E-2</v>
      </c>
    </row>
    <row r="77" spans="1:33">
      <c r="A77" s="41"/>
      <c r="B77" s="41" t="s">
        <v>56</v>
      </c>
      <c r="C77" s="13" t="s">
        <v>60</v>
      </c>
      <c r="D77" s="41">
        <v>10.95</v>
      </c>
      <c r="E77" s="41">
        <v>55.89</v>
      </c>
      <c r="F77" s="41">
        <v>3.4002402653549271</v>
      </c>
      <c r="G77" s="41">
        <v>9.57</v>
      </c>
      <c r="H77" s="41">
        <v>18.390426367714937</v>
      </c>
      <c r="J77" s="41"/>
      <c r="K77" s="41" t="s">
        <v>56</v>
      </c>
      <c r="L77" s="13" t="s">
        <v>60</v>
      </c>
      <c r="M77" s="1">
        <f t="shared" si="10"/>
        <v>-0.41656765418322533</v>
      </c>
      <c r="N77" s="1">
        <f t="shared" si="10"/>
        <v>-1.0263901282532193E-3</v>
      </c>
      <c r="O77" s="1">
        <f t="shared" si="10"/>
        <v>0.5825818594897656</v>
      </c>
      <c r="P77" s="1">
        <f t="shared" si="10"/>
        <v>-0.63632836780050017</v>
      </c>
      <c r="Q77" s="1">
        <f t="shared" si="10"/>
        <v>0.37349889850349277</v>
      </c>
      <c r="Z77" s="41"/>
      <c r="AA77" s="41" t="s">
        <v>56</v>
      </c>
      <c r="AB77" s="1" t="s">
        <v>60</v>
      </c>
      <c r="AC77" s="1">
        <v>0.71328767871834009</v>
      </c>
      <c r="AD77" s="1">
        <v>0.58192261784859467</v>
      </c>
      <c r="AE77" s="1">
        <v>-0.37920824281913101</v>
      </c>
      <c r="AF77" s="1">
        <v>-0.25681951266939551</v>
      </c>
      <c r="AG77" s="1">
        <v>1.3345657011032561E-2</v>
      </c>
    </row>
    <row r="78" spans="1:33">
      <c r="A78" s="41"/>
      <c r="B78" s="41" t="s">
        <v>56</v>
      </c>
      <c r="C78" s="13" t="s">
        <v>61</v>
      </c>
      <c r="D78" s="41">
        <v>11.12</v>
      </c>
      <c r="E78" s="41">
        <v>58.49</v>
      </c>
      <c r="F78" s="41">
        <v>1.2842565673475956</v>
      </c>
      <c r="G78" s="41">
        <v>10.66</v>
      </c>
      <c r="H78" s="41">
        <v>17.244411799195177</v>
      </c>
      <c r="J78" s="41"/>
      <c r="K78" s="41" t="s">
        <v>56</v>
      </c>
      <c r="L78" s="13" t="s">
        <v>61</v>
      </c>
      <c r="M78" s="1">
        <f t="shared" si="10"/>
        <v>-0.38184848420769774</v>
      </c>
      <c r="N78" s="1">
        <f t="shared" si="10"/>
        <v>0.47656364698952852</v>
      </c>
      <c r="O78" s="1">
        <f t="shared" si="10"/>
        <v>-0.62222739849122577</v>
      </c>
      <c r="P78" s="1">
        <f t="shared" si="10"/>
        <v>-0.19844682460020438</v>
      </c>
      <c r="Q78" s="1">
        <f t="shared" si="10"/>
        <v>6.0304372980396072E-2</v>
      </c>
      <c r="Z78" s="41"/>
      <c r="AA78" s="41" t="s">
        <v>56</v>
      </c>
      <c r="AB78" s="1" t="s">
        <v>61</v>
      </c>
      <c r="AC78" s="1">
        <v>0.58475933469289976</v>
      </c>
      <c r="AD78" s="1">
        <v>-0.57947500673922225</v>
      </c>
      <c r="AE78" s="1">
        <v>0.35369760581841753</v>
      </c>
      <c r="AF78" s="1">
        <v>2.6153980134376552E-3</v>
      </c>
      <c r="AG78" s="1">
        <v>-1.6194750289648788E-2</v>
      </c>
    </row>
    <row r="79" spans="1:33">
      <c r="A79" s="41"/>
      <c r="B79" s="41" t="s">
        <v>56</v>
      </c>
      <c r="C79" s="13" t="s">
        <v>62</v>
      </c>
      <c r="D79" s="41">
        <v>12.31</v>
      </c>
      <c r="E79" s="41">
        <v>56.79</v>
      </c>
      <c r="F79" s="41">
        <v>1.7879661275412586</v>
      </c>
      <c r="G79" s="41">
        <v>10.59</v>
      </c>
      <c r="H79" s="41">
        <v>17.491168390368721</v>
      </c>
      <c r="J79" s="41"/>
      <c r="K79" s="41" t="s">
        <v>56</v>
      </c>
      <c r="L79" s="13" t="s">
        <v>62</v>
      </c>
      <c r="M79" s="1">
        <f t="shared" si="10"/>
        <v>-0.13881429437900455</v>
      </c>
      <c r="N79" s="1">
        <f t="shared" si="10"/>
        <v>0.16429323810482474</v>
      </c>
      <c r="O79" s="1">
        <f t="shared" si="10"/>
        <v>-0.33542275910465341</v>
      </c>
      <c r="P79" s="1">
        <f t="shared" si="10"/>
        <v>-0.22656765764976478</v>
      </c>
      <c r="Q79" s="1">
        <f t="shared" si="10"/>
        <v>0.12774052572679295</v>
      </c>
      <c r="Z79" s="41"/>
      <c r="AA79" s="41" t="s">
        <v>56</v>
      </c>
      <c r="AB79" s="1" t="s">
        <v>62</v>
      </c>
      <c r="AC79" s="1">
        <v>0.34594388000241222</v>
      </c>
      <c r="AD79" s="1">
        <v>-0.15374430438665279</v>
      </c>
      <c r="AE79" s="1">
        <v>0.28715496772818799</v>
      </c>
      <c r="AF79" s="1">
        <v>-2.1609443465838121E-2</v>
      </c>
      <c r="AG79" s="1">
        <v>1.346203408877189E-2</v>
      </c>
    </row>
    <row r="80" spans="1:33">
      <c r="A80" s="41"/>
      <c r="B80" s="41" t="s">
        <v>56</v>
      </c>
      <c r="C80" s="13" t="s">
        <v>63</v>
      </c>
      <c r="D80" s="41">
        <v>12.46</v>
      </c>
      <c r="E80" s="41">
        <v>56.49</v>
      </c>
      <c r="F80" s="41">
        <v>2.3686155946612679</v>
      </c>
      <c r="G80" s="41">
        <v>10.61</v>
      </c>
      <c r="H80" s="41">
        <v>17.518693606071292</v>
      </c>
      <c r="J80" s="41"/>
      <c r="K80" s="41" t="s">
        <v>56</v>
      </c>
      <c r="L80" s="13" t="s">
        <v>63</v>
      </c>
      <c r="M80" s="1">
        <f t="shared" si="10"/>
        <v>-0.10817973263589192</v>
      </c>
      <c r="N80" s="1">
        <f t="shared" si="10"/>
        <v>0.10918669536046585</v>
      </c>
      <c r="O80" s="1">
        <f t="shared" si="10"/>
        <v>-4.8096951728666387E-3</v>
      </c>
      <c r="P80" s="1">
        <f t="shared" si="10"/>
        <v>-0.21853313392131915</v>
      </c>
      <c r="Q80" s="1">
        <f t="shared" si="10"/>
        <v>0.1352628968280806</v>
      </c>
      <c r="Z80" s="41"/>
      <c r="AA80" s="41" t="s">
        <v>56</v>
      </c>
      <c r="AB80" s="1" t="s">
        <v>63</v>
      </c>
      <c r="AC80" s="1">
        <v>0.28761212159565358</v>
      </c>
      <c r="AD80" s="1">
        <v>5.1556149646341573E-2</v>
      </c>
      <c r="AE80" s="1">
        <v>2.9579448005981779E-2</v>
      </c>
      <c r="AF80" s="1">
        <v>-2.7658420180076349E-2</v>
      </c>
      <c r="AG80" s="1">
        <v>5.1786127853509632E-2</v>
      </c>
    </row>
    <row r="81" spans="1:33">
      <c r="A81" s="41"/>
      <c r="B81" s="41" t="s">
        <v>56</v>
      </c>
      <c r="C81" s="13" t="s">
        <v>64</v>
      </c>
      <c r="D81" s="41">
        <v>8.9700000000000006</v>
      </c>
      <c r="E81" s="41">
        <v>61.19</v>
      </c>
      <c r="F81" s="41">
        <v>0.45309330781654494</v>
      </c>
      <c r="G81" s="41">
        <v>9.4700000000000006</v>
      </c>
      <c r="H81" s="41">
        <v>18.772301652419959</v>
      </c>
      <c r="J81" s="41"/>
      <c r="K81" s="41" t="s">
        <v>56</v>
      </c>
      <c r="L81" s="13" t="s">
        <v>64</v>
      </c>
      <c r="M81" s="1">
        <f t="shared" si="10"/>
        <v>-0.82094386919231077</v>
      </c>
      <c r="N81" s="1">
        <f t="shared" si="10"/>
        <v>0.97252253168876235</v>
      </c>
      <c r="O81" s="1">
        <f t="shared" si="10"/>
        <v>-1.0954792439188166</v>
      </c>
      <c r="P81" s="1">
        <f t="shared" si="10"/>
        <v>-0.67650098644272894</v>
      </c>
      <c r="Q81" s="1">
        <f t="shared" si="10"/>
        <v>0.47786166306822991</v>
      </c>
      <c r="Z81" s="41"/>
      <c r="AA81" s="41" t="s">
        <v>56</v>
      </c>
      <c r="AB81" s="1" t="s">
        <v>64</v>
      </c>
      <c r="AC81" s="1">
        <v>1.517692177952332</v>
      </c>
      <c r="AD81" s="1">
        <v>-0.83373121774222314</v>
      </c>
      <c r="AE81" s="1">
        <v>0.70930179440150787</v>
      </c>
      <c r="AF81" s="1">
        <v>6.4979175334383132E-2</v>
      </c>
      <c r="AG81" s="1">
        <v>6.4755545099088143E-4</v>
      </c>
    </row>
    <row r="82" spans="1:33">
      <c r="A82" s="41"/>
      <c r="B82" s="41" t="s">
        <v>56</v>
      </c>
      <c r="C82" s="13" t="s">
        <v>65</v>
      </c>
      <c r="D82" s="41">
        <v>14.5</v>
      </c>
      <c r="E82" s="41">
        <v>55.56</v>
      </c>
      <c r="F82" s="41">
        <v>0.279710812425783</v>
      </c>
      <c r="G82" s="41">
        <v>9.82</v>
      </c>
      <c r="H82" s="41">
        <v>19.208313130962342</v>
      </c>
      <c r="J82" s="41"/>
      <c r="K82" s="41" t="s">
        <v>56</v>
      </c>
      <c r="L82" s="13" t="s">
        <v>65</v>
      </c>
      <c r="M82" s="1">
        <f t="shared" si="10"/>
        <v>0.30845030707043869</v>
      </c>
      <c r="N82" s="1">
        <f t="shared" si="10"/>
        <v>-6.1643587147048248E-2</v>
      </c>
      <c r="O82" s="1">
        <f t="shared" si="10"/>
        <v>-1.1942006262316176</v>
      </c>
      <c r="P82" s="1">
        <f t="shared" si="10"/>
        <v>-0.53589682119492765</v>
      </c>
      <c r="Q82" s="1">
        <f t="shared" si="10"/>
        <v>0.59701931768782823</v>
      </c>
      <c r="Z82" s="41"/>
      <c r="AA82" s="41" t="s">
        <v>56</v>
      </c>
      <c r="AB82" s="1" t="s">
        <v>65</v>
      </c>
      <c r="AC82" s="1">
        <v>0.42741872163047978</v>
      </c>
      <c r="AD82" s="1">
        <v>1.0074375438626019E-2</v>
      </c>
      <c r="AE82" s="1">
        <v>1.3986993744816649</v>
      </c>
      <c r="AF82" s="1">
        <v>0.1608098500423624</v>
      </c>
      <c r="AG82" s="1">
        <v>6.0548521308950269E-2</v>
      </c>
    </row>
    <row r="83" spans="1:33">
      <c r="A83" s="41"/>
      <c r="B83" s="41" t="s">
        <v>56</v>
      </c>
      <c r="C83" s="13" t="s">
        <v>66</v>
      </c>
      <c r="D83" s="41">
        <v>9.11</v>
      </c>
      <c r="E83" s="41">
        <v>60.78</v>
      </c>
      <c r="F83" s="41">
        <v>1.1654754467292605</v>
      </c>
      <c r="G83" s="41">
        <v>9.6</v>
      </c>
      <c r="H83" s="41">
        <v>18.531292359477927</v>
      </c>
      <c r="J83" s="41"/>
      <c r="K83" s="41" t="s">
        <v>56</v>
      </c>
      <c r="L83" s="13" t="s">
        <v>66</v>
      </c>
      <c r="M83" s="1">
        <f t="shared" si="10"/>
        <v>-0.79235161156540601</v>
      </c>
      <c r="N83" s="1">
        <f t="shared" si="10"/>
        <v>0.89721025660480513</v>
      </c>
      <c r="O83" s="1">
        <f t="shared" si="10"/>
        <v>-0.68985958012338844</v>
      </c>
      <c r="P83" s="1">
        <f t="shared" si="10"/>
        <v>-0.62427658220783167</v>
      </c>
      <c r="Q83" s="1">
        <f t="shared" si="10"/>
        <v>0.41199619047905223</v>
      </c>
      <c r="Z83" s="41"/>
      <c r="AA83" s="41" t="s">
        <v>56</v>
      </c>
      <c r="AB83" s="1" t="s">
        <v>66</v>
      </c>
      <c r="AC83" s="1">
        <v>1.390100673880758</v>
      </c>
      <c r="AD83" s="1">
        <v>-0.6329240120543127</v>
      </c>
      <c r="AE83" s="1">
        <v>0.36475705137391329</v>
      </c>
      <c r="AF83" s="1">
        <v>2.740297943326921E-2</v>
      </c>
      <c r="AG83" s="1">
        <v>3.7474723348392067E-2</v>
      </c>
    </row>
    <row r="84" spans="1:33">
      <c r="A84" s="41"/>
      <c r="B84" s="41" t="s">
        <v>56</v>
      </c>
      <c r="C84" s="13" t="s">
        <v>67</v>
      </c>
      <c r="D84" s="41">
        <v>12.52</v>
      </c>
      <c r="E84" s="41">
        <v>59.77</v>
      </c>
      <c r="F84" s="41">
        <v>0</v>
      </c>
      <c r="G84" s="41">
        <v>11.29</v>
      </c>
      <c r="H84" s="41">
        <v>15.81</v>
      </c>
      <c r="J84" s="41"/>
      <c r="K84" s="41" t="s">
        <v>56</v>
      </c>
      <c r="L84" s="13" t="s">
        <v>67</v>
      </c>
      <c r="M84" s="1">
        <f t="shared" si="10"/>
        <v>-9.5925907938647151E-2</v>
      </c>
      <c r="N84" s="1">
        <f t="shared" si="10"/>
        <v>0.71168489603212892</v>
      </c>
      <c r="O84" s="1">
        <f t="shared" si="10"/>
        <v>-1.3534637513139736</v>
      </c>
      <c r="P84" s="1">
        <f t="shared" si="10"/>
        <v>5.4640672845837755E-2</v>
      </c>
      <c r="Q84" s="1">
        <f t="shared" si="10"/>
        <v>-0.33170628307429484</v>
      </c>
      <c r="Z84" s="41"/>
      <c r="AA84" s="41" t="s">
        <v>56</v>
      </c>
      <c r="AB84" s="1" t="s">
        <v>67</v>
      </c>
      <c r="AC84" s="1">
        <v>0.25064895665489911</v>
      </c>
      <c r="AD84" s="1">
        <v>-1.2769348735857271</v>
      </c>
      <c r="AE84" s="1">
        <v>0.8567043701819621</v>
      </c>
      <c r="AF84" s="1">
        <v>8.1574954598534088E-2</v>
      </c>
      <c r="AG84" s="1">
        <v>0.1630691159502887</v>
      </c>
    </row>
    <row r="85" spans="1:33">
      <c r="A85" s="41"/>
      <c r="B85" s="41" t="s">
        <v>56</v>
      </c>
      <c r="C85" s="13" t="s">
        <v>68</v>
      </c>
      <c r="D85" s="41">
        <v>10.7</v>
      </c>
      <c r="E85" s="41">
        <v>58.07</v>
      </c>
      <c r="F85" s="41">
        <v>1.8915534979239572</v>
      </c>
      <c r="G85" s="41">
        <v>10.48</v>
      </c>
      <c r="H85" s="41">
        <v>17.407959333852954</v>
      </c>
      <c r="J85" s="41"/>
      <c r="K85" s="41" t="s">
        <v>56</v>
      </c>
      <c r="L85" s="13" t="s">
        <v>68</v>
      </c>
      <c r="M85" s="1">
        <f t="shared" si="10"/>
        <v>-0.4676252570884129</v>
      </c>
      <c r="N85" s="1">
        <f t="shared" si="10"/>
        <v>0.39941448714742506</v>
      </c>
      <c r="O85" s="1">
        <f t="shared" si="10"/>
        <v>-0.27644167008940673</v>
      </c>
      <c r="P85" s="1">
        <f t="shared" si="10"/>
        <v>-0.27075753815621639</v>
      </c>
      <c r="Q85" s="1">
        <f t="shared" si="10"/>
        <v>0.10500030785300017</v>
      </c>
      <c r="Z85" s="41"/>
      <c r="AA85" s="41" t="s">
        <v>56</v>
      </c>
      <c r="AB85" s="1" t="s">
        <v>68</v>
      </c>
      <c r="AC85" s="1">
        <v>0.6400414321056852</v>
      </c>
      <c r="AD85" s="1">
        <v>-0.34147846865995141</v>
      </c>
      <c r="AE85" s="1">
        <v>8.0361984139644571E-2</v>
      </c>
      <c r="AF85" s="1">
        <v>-7.0041165631120728E-2</v>
      </c>
      <c r="AG85" s="1">
        <v>-3.6546230197333787E-2</v>
      </c>
    </row>
    <row r="86" spans="1:33">
      <c r="A86" s="41"/>
      <c r="B86" s="41" t="s">
        <v>56</v>
      </c>
      <c r="C86" s="13" t="s">
        <v>69</v>
      </c>
      <c r="D86" s="41">
        <v>11.86</v>
      </c>
      <c r="E86" s="41">
        <v>58.19</v>
      </c>
      <c r="F86" s="41">
        <v>0.4795615841106865</v>
      </c>
      <c r="G86" s="41">
        <v>9.9600000000000009</v>
      </c>
      <c r="H86" s="41">
        <v>18.448485205956832</v>
      </c>
      <c r="J86" s="41"/>
      <c r="K86" s="41" t="s">
        <v>56</v>
      </c>
      <c r="L86" s="13" t="s">
        <v>69</v>
      </c>
      <c r="M86" s="1">
        <f t="shared" si="10"/>
        <v>-0.23071797960834242</v>
      </c>
      <c r="N86" s="1">
        <f t="shared" si="10"/>
        <v>0.42145710424516836</v>
      </c>
      <c r="O86" s="1">
        <f t="shared" si="10"/>
        <v>-1.0804086059209854</v>
      </c>
      <c r="P86" s="1">
        <f t="shared" si="10"/>
        <v>-0.47965515509580692</v>
      </c>
      <c r="Q86" s="1">
        <f t="shared" si="10"/>
        <v>0.38936580874624754</v>
      </c>
      <c r="Z86" s="41"/>
      <c r="AA86" s="41" t="s">
        <v>56</v>
      </c>
      <c r="AB86" s="1" t="s">
        <v>69</v>
      </c>
      <c r="AC86" s="1">
        <v>0.80383249435245985</v>
      </c>
      <c r="AD86" s="1">
        <v>-0.472523047836935</v>
      </c>
      <c r="AE86" s="1">
        <v>0.95029110506560899</v>
      </c>
      <c r="AF86" s="1">
        <v>8.3332966534195071E-2</v>
      </c>
      <c r="AG86" s="1">
        <v>1.980292957615239E-2</v>
      </c>
    </row>
    <row r="87" spans="1:33">
      <c r="A87" s="41"/>
      <c r="B87" s="41" t="s">
        <v>56</v>
      </c>
      <c r="C87" s="13" t="s">
        <v>70</v>
      </c>
      <c r="D87" s="41">
        <v>12.65</v>
      </c>
      <c r="E87" s="41">
        <v>57.49</v>
      </c>
      <c r="F87" s="41">
        <v>1.1953776350424412</v>
      </c>
      <c r="G87" s="41">
        <v>11</v>
      </c>
      <c r="H87" s="41">
        <v>17.004386041167784</v>
      </c>
      <c r="J87" s="41"/>
      <c r="K87" s="41" t="s">
        <v>56</v>
      </c>
      <c r="L87" s="13" t="s">
        <v>70</v>
      </c>
      <c r="M87" s="1">
        <f t="shared" si="10"/>
        <v>-6.9375954427949443E-2</v>
      </c>
      <c r="N87" s="1">
        <f t="shared" si="10"/>
        <v>0.29287517117499717</v>
      </c>
      <c r="O87" s="1">
        <f t="shared" si="10"/>
        <v>-0.67283372432519017</v>
      </c>
      <c r="P87" s="1">
        <f t="shared" si="10"/>
        <v>-6.1859921216625924E-2</v>
      </c>
      <c r="Q87" s="1">
        <f t="shared" si="10"/>
        <v>-5.2923091768035356E-3</v>
      </c>
      <c r="Z87" s="41"/>
      <c r="AA87" s="41" t="s">
        <v>56</v>
      </c>
      <c r="AB87" s="1" t="s">
        <v>70</v>
      </c>
      <c r="AC87" s="1">
        <v>0.23137116377146141</v>
      </c>
      <c r="AD87" s="1">
        <v>-0.49657721006639161</v>
      </c>
      <c r="AE87" s="1">
        <v>0.49197234235995502</v>
      </c>
      <c r="AF87" s="1">
        <v>6.2102302350493133E-2</v>
      </c>
      <c r="AG87" s="1">
        <v>3.36711350502822E-2</v>
      </c>
    </row>
    <row r="88" spans="1:33">
      <c r="A88" s="41"/>
      <c r="B88" s="41" t="s">
        <v>56</v>
      </c>
      <c r="C88" s="13" t="s">
        <v>71</v>
      </c>
      <c r="D88" s="41">
        <v>8.69</v>
      </c>
      <c r="E88" s="41">
        <v>60.79</v>
      </c>
      <c r="F88" s="41">
        <v>0.89386085067445342</v>
      </c>
      <c r="G88" s="41">
        <v>9.69</v>
      </c>
      <c r="H88" s="41">
        <v>18.135694163874042</v>
      </c>
      <c r="J88" s="41"/>
      <c r="K88" s="41" t="s">
        <v>56</v>
      </c>
      <c r="L88" s="13" t="s">
        <v>71</v>
      </c>
      <c r="M88" s="1">
        <f t="shared" si="10"/>
        <v>-0.87812838444612107</v>
      </c>
      <c r="N88" s="1">
        <f t="shared" si="10"/>
        <v>0.89904714136295016</v>
      </c>
      <c r="O88" s="1">
        <f t="shared" si="10"/>
        <v>-0.84451284150615402</v>
      </c>
      <c r="P88" s="1">
        <f t="shared" si="10"/>
        <v>-0.5881212254298257</v>
      </c>
      <c r="Q88" s="1">
        <f t="shared" si="10"/>
        <v>0.30388308915086826</v>
      </c>
      <c r="Z88" s="41"/>
      <c r="AA88" s="41" t="s">
        <v>56</v>
      </c>
      <c r="AB88" s="1" t="s">
        <v>71</v>
      </c>
      <c r="AC88" s="1">
        <v>1.3760380334893489</v>
      </c>
      <c r="AD88" s="1">
        <v>-0.80325188390276336</v>
      </c>
      <c r="AE88" s="1">
        <v>0.43476032601178849</v>
      </c>
      <c r="AF88" s="1">
        <v>-4.6037475011493093E-2</v>
      </c>
      <c r="AG88" s="1">
        <v>-3.1597789839085649E-2</v>
      </c>
    </row>
    <row r="89" spans="1:33">
      <c r="A89" s="41"/>
      <c r="B89" s="41" t="s">
        <v>56</v>
      </c>
      <c r="C89" s="13" t="s">
        <v>72</v>
      </c>
      <c r="D89" s="41">
        <v>8.91</v>
      </c>
      <c r="E89" s="41">
        <v>61.41</v>
      </c>
      <c r="F89" s="41">
        <v>2.4288075620408431</v>
      </c>
      <c r="G89" s="41">
        <v>13.34</v>
      </c>
      <c r="H89" s="41">
        <v>12.804532211023316</v>
      </c>
      <c r="J89" s="41"/>
      <c r="K89" s="41" t="s">
        <v>56</v>
      </c>
      <c r="L89" s="13" t="s">
        <v>72</v>
      </c>
      <c r="M89" s="1">
        <f t="shared" si="10"/>
        <v>-0.83319769388955589</v>
      </c>
      <c r="N89" s="1">
        <f t="shared" si="10"/>
        <v>1.0129339963679591</v>
      </c>
      <c r="O89" s="1">
        <f t="shared" si="10"/>
        <v>2.9462704762584464E-2</v>
      </c>
      <c r="P89" s="1">
        <f t="shared" si="10"/>
        <v>0.87817935501153199</v>
      </c>
      <c r="Q89" s="1">
        <f t="shared" si="10"/>
        <v>-1.1530711103638118</v>
      </c>
      <c r="Z89" s="41"/>
      <c r="AA89" s="41" t="s">
        <v>56</v>
      </c>
      <c r="AB89" s="1" t="s">
        <v>72</v>
      </c>
      <c r="AC89" s="1">
        <v>-0.1038091382368924</v>
      </c>
      <c r="AD89" s="1">
        <v>-1.6572726105747679</v>
      </c>
      <c r="AE89" s="1">
        <v>-1.02355291551697</v>
      </c>
      <c r="AF89" s="1">
        <v>-9.8033848546425842E-2</v>
      </c>
      <c r="AG89" s="1">
        <v>-8.5402839121233323E-2</v>
      </c>
    </row>
    <row r="90" spans="1:33">
      <c r="A90" s="41"/>
      <c r="B90" s="41" t="s">
        <v>56</v>
      </c>
      <c r="C90" s="13" t="s">
        <v>73</v>
      </c>
      <c r="D90" s="41">
        <v>8.48</v>
      </c>
      <c r="E90" s="41">
        <v>64.42</v>
      </c>
      <c r="F90" s="41">
        <v>0</v>
      </c>
      <c r="G90" s="41">
        <v>12.33</v>
      </c>
      <c r="H90" s="41">
        <v>14.090000000000002</v>
      </c>
      <c r="J90" s="41"/>
      <c r="K90" s="41" t="s">
        <v>56</v>
      </c>
      <c r="L90" s="13" t="s">
        <v>73</v>
      </c>
      <c r="M90" s="1">
        <f t="shared" si="10"/>
        <v>-0.92101677088647849</v>
      </c>
      <c r="N90" s="1">
        <f t="shared" si="10"/>
        <v>1.5658363085696994</v>
      </c>
      <c r="O90" s="1">
        <f t="shared" si="10"/>
        <v>-1.3534637513139736</v>
      </c>
      <c r="P90" s="1">
        <f t="shared" si="10"/>
        <v>0.47243590672501945</v>
      </c>
      <c r="Q90" s="1">
        <f t="shared" si="10"/>
        <v>-0.80176538938698871</v>
      </c>
      <c r="Z90" s="41"/>
      <c r="AA90" s="41" t="s">
        <v>56</v>
      </c>
      <c r="AB90" s="1" t="s">
        <v>73</v>
      </c>
      <c r="AC90" s="1">
        <v>0.63748467612638138</v>
      </c>
      <c r="AD90" s="1">
        <v>-2.3562303934740219</v>
      </c>
      <c r="AE90" s="1">
        <v>0.1695602230232853</v>
      </c>
      <c r="AF90" s="1">
        <v>0.10179720627317269</v>
      </c>
      <c r="AG90" s="1">
        <v>2.6097305009534461E-2</v>
      </c>
    </row>
    <row r="91" spans="1:33">
      <c r="A91" s="41"/>
      <c r="B91" s="41" t="s">
        <v>56</v>
      </c>
      <c r="C91" s="13" t="s">
        <v>74</v>
      </c>
      <c r="D91" s="41">
        <v>8.69</v>
      </c>
      <c r="E91" s="41">
        <v>61.6</v>
      </c>
      <c r="F91" s="41">
        <v>0.70808001077203186</v>
      </c>
      <c r="G91" s="41">
        <v>10.11</v>
      </c>
      <c r="H91" s="41">
        <v>17.522861809331559</v>
      </c>
      <c r="J91" s="41"/>
      <c r="K91" s="41" t="s">
        <v>56</v>
      </c>
      <c r="L91" s="13" t="s">
        <v>74</v>
      </c>
      <c r="M91" s="1">
        <f t="shared" si="10"/>
        <v>-0.87812838444612107</v>
      </c>
      <c r="N91" s="1">
        <f t="shared" si="10"/>
        <v>1.047834806772721</v>
      </c>
      <c r="O91" s="1">
        <f t="shared" si="10"/>
        <v>-0.95029365450613501</v>
      </c>
      <c r="P91" s="1">
        <f t="shared" si="10"/>
        <v>-0.41939622713246399</v>
      </c>
      <c r="Q91" s="1">
        <f t="shared" si="10"/>
        <v>0.13640202583938926</v>
      </c>
      <c r="Z91" s="41"/>
      <c r="AA91" s="41" t="s">
        <v>56</v>
      </c>
      <c r="AB91" s="1" t="s">
        <v>74</v>
      </c>
      <c r="AC91" s="1">
        <v>1.2787871630403611</v>
      </c>
      <c r="AD91" s="1">
        <v>-1.079580897933516</v>
      </c>
      <c r="AE91" s="1">
        <v>0.40721866756538883</v>
      </c>
      <c r="AF91" s="1">
        <v>2.17513974010562E-3</v>
      </c>
      <c r="AG91" s="1">
        <v>-8.2562017301858351E-4</v>
      </c>
    </row>
    <row r="92" spans="1:33">
      <c r="A92" s="41"/>
      <c r="B92" s="41" t="s">
        <v>56</v>
      </c>
      <c r="C92" s="13" t="s">
        <v>75</v>
      </c>
      <c r="D92" s="41">
        <v>8.92</v>
      </c>
      <c r="E92" s="41">
        <v>61.21</v>
      </c>
      <c r="F92" s="41">
        <v>2.7114714895551968</v>
      </c>
      <c r="G92" s="41">
        <v>13.18</v>
      </c>
      <c r="H92" s="41">
        <v>12.880188096510933</v>
      </c>
      <c r="J92" s="41"/>
      <c r="K92" s="41" t="s">
        <v>56</v>
      </c>
      <c r="L92" s="13" t="s">
        <v>75</v>
      </c>
      <c r="M92" s="1">
        <f t="shared" si="10"/>
        <v>-0.83115538977334846</v>
      </c>
      <c r="N92" s="1">
        <f t="shared" si="10"/>
        <v>0.97619630120505363</v>
      </c>
      <c r="O92" s="1">
        <f t="shared" si="10"/>
        <v>0.19040728911229868</v>
      </c>
      <c r="P92" s="1">
        <f t="shared" si="10"/>
        <v>0.81390316518396555</v>
      </c>
      <c r="Q92" s="1">
        <f t="shared" si="10"/>
        <v>-1.1323950999454369</v>
      </c>
      <c r="Z92" s="41"/>
      <c r="AA92" s="41" t="s">
        <v>56</v>
      </c>
      <c r="AB92" s="1" t="s">
        <v>75</v>
      </c>
      <c r="AC92" s="1">
        <v>-8.5072086111644865E-2</v>
      </c>
      <c r="AD92" s="1">
        <v>-1.523545806082637</v>
      </c>
      <c r="AE92" s="1">
        <v>-1.1289933668740351</v>
      </c>
      <c r="AF92" s="1">
        <v>-0.13695165115949451</v>
      </c>
      <c r="AG92" s="1">
        <v>-5.4585717834104479E-2</v>
      </c>
    </row>
    <row r="93" spans="1:33">
      <c r="A93" s="41"/>
      <c r="B93" s="41" t="s">
        <v>56</v>
      </c>
      <c r="C93" s="13" t="s">
        <v>76</v>
      </c>
      <c r="D93" s="41">
        <v>10.54</v>
      </c>
      <c r="E93" s="41">
        <v>59.84</v>
      </c>
      <c r="F93" s="41">
        <v>1.7828519926645061</v>
      </c>
      <c r="G93" s="41">
        <v>12.89</v>
      </c>
      <c r="H93" s="41">
        <v>13.655770145244778</v>
      </c>
      <c r="J93" s="41"/>
      <c r="K93" s="41" t="s">
        <v>56</v>
      </c>
      <c r="L93" s="13" t="s">
        <v>76</v>
      </c>
      <c r="M93" s="1">
        <f t="shared" si="10"/>
        <v>-0.50030212294773302</v>
      </c>
      <c r="N93" s="1">
        <f t="shared" si="10"/>
        <v>0.72454308933914613</v>
      </c>
      <c r="O93" s="1">
        <f t="shared" si="10"/>
        <v>-0.33833467050164451</v>
      </c>
      <c r="P93" s="1">
        <f t="shared" si="10"/>
        <v>0.69740257112150195</v>
      </c>
      <c r="Q93" s="1">
        <f t="shared" si="10"/>
        <v>-0.92043614372450677</v>
      </c>
      <c r="Z93" s="41"/>
      <c r="AA93" s="41" t="s">
        <v>56</v>
      </c>
      <c r="AB93" s="1" t="s">
        <v>76</v>
      </c>
      <c r="AC93" s="1">
        <v>-0.19032504371689879</v>
      </c>
      <c r="AD93" s="1">
        <v>-1.410561821055115</v>
      </c>
      <c r="AE93" s="1">
        <v>-0.43549872258326411</v>
      </c>
      <c r="AF93" s="1">
        <v>-5.9623685487887081E-2</v>
      </c>
      <c r="AG93" s="1">
        <v>-6.4698517393586563E-2</v>
      </c>
    </row>
    <row r="94" spans="1:33">
      <c r="A94" s="41"/>
      <c r="B94" s="41" t="s">
        <v>77</v>
      </c>
      <c r="C94" s="13" t="s">
        <v>78</v>
      </c>
      <c r="D94" s="41">
        <v>17.670000000000002</v>
      </c>
      <c r="E94" s="41">
        <v>51.08</v>
      </c>
      <c r="F94" s="41">
        <v>1.6830330151481632</v>
      </c>
      <c r="G94" s="41">
        <v>11.26</v>
      </c>
      <c r="H94" s="41">
        <v>17.395588360363995</v>
      </c>
      <c r="J94" s="41"/>
      <c r="K94" s="41" t="s">
        <v>77</v>
      </c>
      <c r="L94" s="13" t="s">
        <v>78</v>
      </c>
      <c r="M94" s="1">
        <f t="shared" si="10"/>
        <v>0.95586071190821775</v>
      </c>
      <c r="N94" s="1">
        <f t="shared" si="10"/>
        <v>-0.88456795879614936</v>
      </c>
      <c r="O94" s="1">
        <f t="shared" si="10"/>
        <v>-0.39517009335822911</v>
      </c>
      <c r="P94" s="1">
        <f t="shared" si="10"/>
        <v>4.2588887253169325E-2</v>
      </c>
      <c r="Q94" s="1">
        <f t="shared" si="10"/>
        <v>0.10161944230507093</v>
      </c>
      <c r="Z94" s="41"/>
      <c r="AA94" s="41" t="s">
        <v>77</v>
      </c>
      <c r="AB94" s="1" t="s">
        <v>78</v>
      </c>
      <c r="AC94" s="1">
        <v>-0.87005490829897925</v>
      </c>
      <c r="AD94" s="1">
        <v>0.58967049631422064</v>
      </c>
      <c r="AE94" s="1">
        <v>0.87037395334574286</v>
      </c>
      <c r="AF94" s="1">
        <v>3.7012865456126483E-2</v>
      </c>
      <c r="AG94" s="1">
        <v>2.832477368850423E-2</v>
      </c>
    </row>
    <row r="95" spans="1:33">
      <c r="A95" s="41"/>
      <c r="B95" s="41" t="s">
        <v>77</v>
      </c>
      <c r="C95" s="13" t="s">
        <v>79</v>
      </c>
      <c r="D95" s="41">
        <v>17.57</v>
      </c>
      <c r="E95" s="41">
        <v>51.8</v>
      </c>
      <c r="F95" s="41">
        <v>1.5114506332918702</v>
      </c>
      <c r="G95" s="41">
        <v>11.06</v>
      </c>
      <c r="H95" s="41">
        <v>18.029980076926229</v>
      </c>
      <c r="J95" s="41"/>
      <c r="K95" s="41" t="s">
        <v>77</v>
      </c>
      <c r="L95" s="13" t="s">
        <v>79</v>
      </c>
      <c r="M95" s="1">
        <f t="shared" si="10"/>
        <v>0.93543767074614237</v>
      </c>
      <c r="N95" s="1">
        <f t="shared" si="10"/>
        <v>-0.752312256209687</v>
      </c>
      <c r="O95" s="1">
        <f t="shared" si="10"/>
        <v>-0.4928665181282158</v>
      </c>
      <c r="P95" s="1">
        <f t="shared" si="10"/>
        <v>-3.7756350031288341E-2</v>
      </c>
      <c r="Q95" s="1">
        <f t="shared" si="10"/>
        <v>0.27499246750240802</v>
      </c>
      <c r="Z95" s="41"/>
      <c r="AA95" s="41" t="s">
        <v>77</v>
      </c>
      <c r="AB95" s="1" t="s">
        <v>79</v>
      </c>
      <c r="AC95" s="1">
        <v>-0.6721465907913059</v>
      </c>
      <c r="AD95" s="1">
        <v>0.57901950016633263</v>
      </c>
      <c r="AE95" s="1">
        <v>0.97327505574560336</v>
      </c>
      <c r="AF95" s="1">
        <v>0.15026745981148329</v>
      </c>
      <c r="AG95" s="1">
        <v>6.3968006353251269E-2</v>
      </c>
    </row>
    <row r="96" spans="1:33">
      <c r="A96" s="41"/>
      <c r="B96" s="41" t="s">
        <v>77</v>
      </c>
      <c r="C96" s="13" t="s">
        <v>80</v>
      </c>
      <c r="D96" s="41">
        <v>17.78</v>
      </c>
      <c r="E96" s="41">
        <v>51.22</v>
      </c>
      <c r="F96" s="41">
        <v>1.7260312574095567</v>
      </c>
      <c r="G96" s="41">
        <v>11.44</v>
      </c>
      <c r="H96" s="41">
        <v>17.166898068504906</v>
      </c>
      <c r="J96" s="41"/>
      <c r="K96" s="41" t="s">
        <v>77</v>
      </c>
      <c r="L96" s="13" t="s">
        <v>80</v>
      </c>
      <c r="M96" s="1">
        <f t="shared" si="10"/>
        <v>0.97832605718650012</v>
      </c>
      <c r="N96" s="1">
        <f t="shared" si="10"/>
        <v>-0.85885157218211494</v>
      </c>
      <c r="O96" s="1">
        <f t="shared" si="10"/>
        <v>-0.37068754162485712</v>
      </c>
      <c r="P96" s="1">
        <f t="shared" si="10"/>
        <v>0.11489960080918137</v>
      </c>
      <c r="Q96" s="1">
        <f t="shared" si="10"/>
        <v>3.9120631715726606E-2</v>
      </c>
      <c r="Z96" s="41"/>
      <c r="AA96" s="41" t="s">
        <v>77</v>
      </c>
      <c r="AB96" s="1" t="s">
        <v>80</v>
      </c>
      <c r="AC96" s="1">
        <v>-0.93999365172538751</v>
      </c>
      <c r="AD96" s="1">
        <v>0.5379110998212383</v>
      </c>
      <c r="AE96" s="1">
        <v>0.81790688389421118</v>
      </c>
      <c r="AF96" s="1">
        <v>5.485590122377363E-2</v>
      </c>
      <c r="AG96" s="1">
        <v>4.4409859288974077E-2</v>
      </c>
    </row>
    <row r="97" spans="1:33">
      <c r="A97" s="41"/>
      <c r="B97" s="41" t="s">
        <v>81</v>
      </c>
      <c r="C97" s="13" t="s">
        <v>82</v>
      </c>
      <c r="D97" s="41">
        <v>15.37</v>
      </c>
      <c r="E97" s="41">
        <v>49.78</v>
      </c>
      <c r="F97" s="41">
        <v>4.323802284983767</v>
      </c>
      <c r="G97" s="41">
        <v>8.3800000000000008</v>
      </c>
      <c r="H97" s="41">
        <v>21.339395092711385</v>
      </c>
      <c r="J97" s="41"/>
      <c r="K97" s="41" t="s">
        <v>81</v>
      </c>
      <c r="L97" s="13" t="s">
        <v>82</v>
      </c>
      <c r="M97" s="1">
        <f t="shared" si="10"/>
        <v>0.48613076518049136</v>
      </c>
      <c r="N97" s="1">
        <f t="shared" si="10"/>
        <v>-1.1233629773550395</v>
      </c>
      <c r="O97" s="1">
        <f t="shared" si="10"/>
        <v>1.1084441676995678</v>
      </c>
      <c r="P97" s="1">
        <f t="shared" si="10"/>
        <v>-1.1143825296430248</v>
      </c>
      <c r="Q97" s="1">
        <f t="shared" si="10"/>
        <v>1.1794230865360016</v>
      </c>
      <c r="Z97" s="41"/>
      <c r="AA97" s="41" t="s">
        <v>81</v>
      </c>
      <c r="AB97" s="1" t="s">
        <v>82</v>
      </c>
      <c r="AC97" s="1">
        <v>0.32758704918197651</v>
      </c>
      <c r="AD97" s="1">
        <v>2.2827337786785762</v>
      </c>
      <c r="AE97" s="1">
        <v>4.1396180172942963E-2</v>
      </c>
      <c r="AF97" s="1">
        <v>-0.18135053311384849</v>
      </c>
      <c r="AG97" s="1">
        <v>8.3754243930204045E-2</v>
      </c>
    </row>
    <row r="98" spans="1:33">
      <c r="A98" s="41"/>
      <c r="B98" s="41" t="s">
        <v>81</v>
      </c>
      <c r="C98" s="13" t="s">
        <v>83</v>
      </c>
      <c r="D98" s="41">
        <v>15.26</v>
      </c>
      <c r="E98" s="41">
        <v>49.75</v>
      </c>
      <c r="F98" s="41">
        <v>5.417893407018826</v>
      </c>
      <c r="G98" s="41">
        <v>9.52</v>
      </c>
      <c r="H98" s="41">
        <v>19.864919853592873</v>
      </c>
      <c r="J98" s="41"/>
      <c r="K98" s="41" t="s">
        <v>81</v>
      </c>
      <c r="L98" s="13" t="s">
        <v>83</v>
      </c>
      <c r="M98" s="1">
        <f t="shared" si="10"/>
        <v>0.46366541990220894</v>
      </c>
      <c r="N98" s="1">
        <f t="shared" si="10"/>
        <v>-1.1288736316294758</v>
      </c>
      <c r="O98" s="1">
        <f t="shared" si="10"/>
        <v>1.7314031792193638</v>
      </c>
      <c r="P98" s="1">
        <f t="shared" si="10"/>
        <v>-0.65641467712161494</v>
      </c>
      <c r="Q98" s="1">
        <f t="shared" si="10"/>
        <v>0.77646348584981351</v>
      </c>
      <c r="Z98" s="41"/>
      <c r="AA98" s="41" t="s">
        <v>81</v>
      </c>
      <c r="AB98" s="1" t="s">
        <v>83</v>
      </c>
      <c r="AC98" s="1">
        <v>-0.12596103499035391</v>
      </c>
      <c r="AD98" s="1">
        <v>2.2295750064202582</v>
      </c>
      <c r="AE98" s="1">
        <v>-0.70134865231316834</v>
      </c>
      <c r="AF98" s="1">
        <v>-0.1946041932771147</v>
      </c>
      <c r="AG98" s="1">
        <v>6.5133895006988296E-2</v>
      </c>
    </row>
    <row r="99" spans="1:33">
      <c r="A99" s="41"/>
      <c r="B99" s="41" t="s">
        <v>81</v>
      </c>
      <c r="C99" s="13" t="s">
        <v>84</v>
      </c>
      <c r="D99" s="41">
        <v>14.08</v>
      </c>
      <c r="E99" s="41">
        <v>49.57</v>
      </c>
      <c r="F99" s="41">
        <v>7.4203285067111793</v>
      </c>
      <c r="G99" s="41">
        <v>9.08</v>
      </c>
      <c r="H99" s="41">
        <v>20.573106701209277</v>
      </c>
      <c r="J99" s="41"/>
      <c r="K99" s="41" t="s">
        <v>81</v>
      </c>
      <c r="L99" s="13" t="s">
        <v>84</v>
      </c>
      <c r="M99" s="1">
        <f t="shared" si="10"/>
        <v>0.22267353418972352</v>
      </c>
      <c r="N99" s="1">
        <f t="shared" si="10"/>
        <v>-1.1619375572760913</v>
      </c>
      <c r="O99" s="1">
        <f t="shared" si="10"/>
        <v>2.871559574983372</v>
      </c>
      <c r="P99" s="1">
        <f t="shared" si="10"/>
        <v>-0.83317419914742219</v>
      </c>
      <c r="Q99" s="1">
        <f t="shared" si="10"/>
        <v>0.97000399555502892</v>
      </c>
      <c r="Z99" s="41"/>
      <c r="AA99" s="41" t="s">
        <v>81</v>
      </c>
      <c r="AB99" s="1" t="s">
        <v>84</v>
      </c>
      <c r="AC99" s="1">
        <v>0.11941752663765461</v>
      </c>
      <c r="AD99" s="1">
        <v>2.909016778208513</v>
      </c>
      <c r="AE99" s="1">
        <v>-1.6493769559113249</v>
      </c>
      <c r="AF99" s="1">
        <v>-0.26839845877238039</v>
      </c>
      <c r="AG99" s="1">
        <v>0.107249909575865</v>
      </c>
    </row>
    <row r="100" spans="1:33">
      <c r="A100" s="41"/>
      <c r="B100" s="41" t="s">
        <v>85</v>
      </c>
      <c r="C100" s="13" t="s">
        <v>86</v>
      </c>
      <c r="D100" s="41">
        <v>11.483775824308401</v>
      </c>
      <c r="E100" s="41">
        <v>58.170229196548497</v>
      </c>
      <c r="F100" s="41">
        <v>2.4171071102436734</v>
      </c>
      <c r="G100" s="41">
        <v>12.501136958599099</v>
      </c>
      <c r="H100" s="41">
        <v>14.779240952106123</v>
      </c>
      <c r="J100" s="41"/>
      <c r="K100" s="41" t="s">
        <v>85</v>
      </c>
      <c r="L100" s="13" t="s">
        <v>86</v>
      </c>
      <c r="M100" s="1">
        <f t="shared" si="10"/>
        <v>-0.30755439787151517</v>
      </c>
      <c r="N100" s="1">
        <f t="shared" si="10"/>
        <v>0.41782543549353357</v>
      </c>
      <c r="O100" s="1">
        <f t="shared" si="10"/>
        <v>2.2800643679096115E-2</v>
      </c>
      <c r="P100" s="1">
        <f t="shared" si="10"/>
        <v>0.54118610445894488</v>
      </c>
      <c r="Q100" s="1">
        <f t="shared" si="10"/>
        <v>-0.61340260683982939</v>
      </c>
      <c r="Z100" s="41"/>
      <c r="AA100" s="41" t="s">
        <v>85</v>
      </c>
      <c r="AB100" s="1" t="s">
        <v>86</v>
      </c>
      <c r="AC100" s="1">
        <v>-0.22300541654100989</v>
      </c>
      <c r="AD100" s="1">
        <v>-0.79940873695357662</v>
      </c>
      <c r="AE100" s="1">
        <v>-0.49674615209324929</v>
      </c>
      <c r="AF100" s="1">
        <v>-1.6042854589103161E-2</v>
      </c>
      <c r="AG100" s="1">
        <v>-5.5072424659173232E-2</v>
      </c>
    </row>
    <row r="101" spans="1:33">
      <c r="A101" s="41"/>
      <c r="B101" s="41" t="s">
        <v>85</v>
      </c>
      <c r="C101" s="13" t="s">
        <v>87</v>
      </c>
      <c r="D101" s="41">
        <v>11.626186221837999</v>
      </c>
      <c r="E101" s="41">
        <v>56.642103195190401</v>
      </c>
      <c r="F101" s="41">
        <v>2.2533291830573021</v>
      </c>
      <c r="G101" s="41">
        <v>11.414360255003</v>
      </c>
      <c r="H101" s="41">
        <v>15.938961038857331</v>
      </c>
      <c r="J101" s="41"/>
      <c r="K101" s="41" t="s">
        <v>85</v>
      </c>
      <c r="L101" s="13" t="s">
        <v>87</v>
      </c>
      <c r="M101" s="1">
        <f t="shared" si="10"/>
        <v>-0.27846986376497057</v>
      </c>
      <c r="N101" s="1">
        <f t="shared" si="10"/>
        <v>0.13712629945151045</v>
      </c>
      <c r="O101" s="1">
        <f t="shared" si="10"/>
        <v>-7.045204211092132E-2</v>
      </c>
      <c r="P101" s="1">
        <f t="shared" si="10"/>
        <v>0.1045994438306969</v>
      </c>
      <c r="Q101" s="1">
        <f t="shared" si="10"/>
        <v>-0.29646249779846157</v>
      </c>
      <c r="Z101" s="41"/>
      <c r="AA101" s="41" t="s">
        <v>85</v>
      </c>
      <c r="AB101" s="1" t="s">
        <v>87</v>
      </c>
      <c r="AC101" s="1">
        <v>2.2945746488449971E-2</v>
      </c>
      <c r="AD101" s="1">
        <v>-0.37531025929750772</v>
      </c>
      <c r="AE101" s="1">
        <v>-0.15564092084903869</v>
      </c>
      <c r="AF101" s="1">
        <v>-0.16254655732782841</v>
      </c>
      <c r="AG101" s="1">
        <v>-9.0076944647336454E-2</v>
      </c>
    </row>
    <row r="102" spans="1:33">
      <c r="A102" s="41"/>
      <c r="B102" s="41" t="s">
        <v>85</v>
      </c>
      <c r="C102" s="13" t="s">
        <v>88</v>
      </c>
      <c r="D102" s="41">
        <v>11.1924804747105</v>
      </c>
      <c r="E102" s="41">
        <v>58.585602045059197</v>
      </c>
      <c r="F102" s="41">
        <v>2.3832388948683456</v>
      </c>
      <c r="G102" s="41">
        <v>12.124741077423099</v>
      </c>
      <c r="H102" s="41">
        <v>15.039107697688483</v>
      </c>
      <c r="J102" s="41"/>
      <c r="K102" s="41" t="s">
        <v>85</v>
      </c>
      <c r="L102" s="13" t="s">
        <v>88</v>
      </c>
      <c r="M102" s="1">
        <f t="shared" si="10"/>
        <v>-0.36704576702310482</v>
      </c>
      <c r="N102" s="1">
        <f t="shared" si="10"/>
        <v>0.49412464093120423</v>
      </c>
      <c r="O102" s="1">
        <f t="shared" si="10"/>
        <v>3.516591786864707E-3</v>
      </c>
      <c r="P102" s="1">
        <f t="shared" si="10"/>
        <v>0.38997802252905306</v>
      </c>
      <c r="Q102" s="1">
        <f t="shared" si="10"/>
        <v>-0.5423835776602759</v>
      </c>
      <c r="Z102" s="41"/>
      <c r="AA102" s="41" t="s">
        <v>85</v>
      </c>
      <c r="AB102" s="1" t="s">
        <v>88</v>
      </c>
      <c r="AC102" s="1">
        <v>-4.1761247630018997E-2</v>
      </c>
      <c r="AD102" s="1">
        <v>-0.77917940570175059</v>
      </c>
      <c r="AE102" s="1">
        <v>-0.46288704985257623</v>
      </c>
      <c r="AF102" s="1">
        <v>-4.4643607534886158E-2</v>
      </c>
      <c r="AG102" s="1">
        <v>-5.9080424591090846E-3</v>
      </c>
    </row>
    <row r="103" spans="1:33">
      <c r="A103" s="41"/>
      <c r="B103" s="41" t="s">
        <v>85</v>
      </c>
      <c r="C103" s="13" t="s">
        <v>89</v>
      </c>
      <c r="D103" s="41">
        <v>11.083791404962501</v>
      </c>
      <c r="E103" s="41">
        <v>58.332133293151898</v>
      </c>
      <c r="F103" s="41">
        <v>1.8027683918302229</v>
      </c>
      <c r="G103" s="41">
        <v>12.0508797466755</v>
      </c>
      <c r="H103" s="41">
        <v>15.046801704251703</v>
      </c>
      <c r="J103" s="41"/>
      <c r="K103" s="41" t="s">
        <v>85</v>
      </c>
      <c r="L103" s="13" t="s">
        <v>89</v>
      </c>
      <c r="M103" s="1">
        <f t="shared" si="10"/>
        <v>-0.38924338047641516</v>
      </c>
      <c r="N103" s="1">
        <f t="shared" si="10"/>
        <v>0.44756535222674088</v>
      </c>
      <c r="O103" s="1">
        <f t="shared" si="10"/>
        <v>-0.32699457269129867</v>
      </c>
      <c r="P103" s="1">
        <f t="shared" si="10"/>
        <v>0.36030599180374467</v>
      </c>
      <c r="Q103" s="1">
        <f t="shared" si="10"/>
        <v>-0.54028088123639728</v>
      </c>
      <c r="Z103" s="41"/>
      <c r="AA103" s="41" t="s">
        <v>85</v>
      </c>
      <c r="AB103" s="1" t="s">
        <v>89</v>
      </c>
      <c r="AC103" s="1">
        <v>-1.6855363692631908E-2</v>
      </c>
      <c r="AD103" s="1">
        <v>-0.91482236589568366</v>
      </c>
      <c r="AE103" s="1">
        <v>-0.1700515245609224</v>
      </c>
      <c r="AF103" s="1">
        <v>-8.2445706679925929E-2</v>
      </c>
      <c r="AG103" s="1">
        <v>-8.7037708516159801E-2</v>
      </c>
    </row>
    <row r="104" spans="1:33">
      <c r="A104" s="41"/>
      <c r="B104" s="41" t="s">
        <v>85</v>
      </c>
      <c r="C104" s="13" t="s">
        <v>90</v>
      </c>
      <c r="D104" s="41">
        <v>10.8207322657108</v>
      </c>
      <c r="E104" s="41">
        <v>58.126568794250502</v>
      </c>
      <c r="F104" s="41">
        <v>2.7427781838020415</v>
      </c>
      <c r="G104" s="41">
        <v>11.7310233414173</v>
      </c>
      <c r="H104" s="41">
        <v>15.537659707373122</v>
      </c>
      <c r="J104" s="41"/>
      <c r="K104" s="41" t="s">
        <v>85</v>
      </c>
      <c r="L104" s="13" t="s">
        <v>90</v>
      </c>
      <c r="M104" s="1">
        <f t="shared" si="10"/>
        <v>-0.44296805676639017</v>
      </c>
      <c r="N104" s="1">
        <f t="shared" si="10"/>
        <v>0.40980552274196563</v>
      </c>
      <c r="O104" s="1">
        <f t="shared" si="10"/>
        <v>0.20823284944194545</v>
      </c>
      <c r="P104" s="1">
        <f t="shared" si="10"/>
        <v>0.23181129791662555</v>
      </c>
      <c r="Q104" s="1">
        <f t="shared" si="10"/>
        <v>-0.40613421014704387</v>
      </c>
      <c r="Z104" s="41"/>
      <c r="AA104" s="41" t="s">
        <v>85</v>
      </c>
      <c r="AB104" s="1" t="s">
        <v>90</v>
      </c>
      <c r="AC104" s="1">
        <v>0.10046881348733069</v>
      </c>
      <c r="AD104" s="1">
        <v>-0.52923710483945896</v>
      </c>
      <c r="AE104" s="1">
        <v>-0.56907479780521453</v>
      </c>
      <c r="AF104" s="1">
        <v>-0.1057314558778534</v>
      </c>
      <c r="AG104" s="1">
        <v>-3.15039360076287E-2</v>
      </c>
    </row>
    <row r="105" spans="1:33">
      <c r="A105" s="41"/>
      <c r="B105" s="41" t="s">
        <v>85</v>
      </c>
      <c r="C105" s="13" t="s">
        <v>91</v>
      </c>
      <c r="D105" s="41">
        <v>11.1214205622673</v>
      </c>
      <c r="E105" s="41">
        <v>61.566102504730203</v>
      </c>
      <c r="F105" s="41">
        <v>2.3959794728223178</v>
      </c>
      <c r="G105" s="41">
        <v>11.985658109188099</v>
      </c>
      <c r="H105" s="41">
        <v>16.848929710416105</v>
      </c>
      <c r="J105" s="41"/>
      <c r="K105" s="41" t="s">
        <v>85</v>
      </c>
      <c r="L105" s="13" t="s">
        <v>91</v>
      </c>
      <c r="M105" s="1">
        <f t="shared" si="10"/>
        <v>-0.38155836219111405</v>
      </c>
      <c r="N105" s="1">
        <f t="shared" si="10"/>
        <v>1.0416082275326815</v>
      </c>
      <c r="O105" s="1">
        <f t="shared" si="10"/>
        <v>1.0770885043202002E-2</v>
      </c>
      <c r="P105" s="1">
        <f t="shared" si="10"/>
        <v>0.3341047521037141</v>
      </c>
      <c r="Q105" s="1">
        <f t="shared" si="10"/>
        <v>-4.7776997492957614E-2</v>
      </c>
      <c r="Z105" s="41"/>
      <c r="AA105" s="41" t="s">
        <v>85</v>
      </c>
      <c r="AB105" s="1" t="s">
        <v>91</v>
      </c>
      <c r="AC105" s="1">
        <v>0.46682953782606779</v>
      </c>
      <c r="AD105" s="1">
        <v>-0.80523565873312064</v>
      </c>
      <c r="AE105" s="1">
        <v>-0.4850322817243628</v>
      </c>
      <c r="AF105" s="1">
        <v>0.45603335084096008</v>
      </c>
      <c r="AG105" s="1">
        <v>0.18708850145811401</v>
      </c>
    </row>
    <row r="106" spans="1:33">
      <c r="A106" s="41"/>
      <c r="B106" s="41" t="s">
        <v>85</v>
      </c>
      <c r="C106" s="13" t="s">
        <v>92</v>
      </c>
      <c r="D106" s="41">
        <v>12.1899381279945</v>
      </c>
      <c r="E106" s="41">
        <v>61.557257175445599</v>
      </c>
      <c r="F106" s="41">
        <v>2.615629641464063</v>
      </c>
      <c r="G106" s="41">
        <v>12.9979521036148</v>
      </c>
      <c r="H106" s="41">
        <v>15.976704295159621</v>
      </c>
      <c r="J106" s="41"/>
      <c r="K106" s="41" t="s">
        <v>85</v>
      </c>
      <c r="L106" s="13" t="s">
        <v>92</v>
      </c>
      <c r="M106" s="1">
        <f t="shared" ref="M106:Q169" si="11">(D106-D$1186)/D$1187</f>
        <v>-0.16333457991864575</v>
      </c>
      <c r="N106" s="1">
        <f t="shared" si="11"/>
        <v>1.0399834424783148</v>
      </c>
      <c r="O106" s="1">
        <f t="shared" si="11"/>
        <v>0.13583638386811009</v>
      </c>
      <c r="P106" s="1">
        <f t="shared" si="11"/>
        <v>0.74076975802293921</v>
      </c>
      <c r="Q106" s="1">
        <f t="shared" si="11"/>
        <v>-0.28614763656195835</v>
      </c>
      <c r="Z106" s="41"/>
      <c r="AA106" s="41" t="s">
        <v>85</v>
      </c>
      <c r="AB106" s="1" t="s">
        <v>92</v>
      </c>
      <c r="AC106" s="1">
        <v>1.1725801286299549E-2</v>
      </c>
      <c r="AD106" s="1">
        <v>-0.94011611325030009</v>
      </c>
      <c r="AE106" s="1">
        <v>-0.679428066822374</v>
      </c>
      <c r="AF106" s="1">
        <v>0.60006159101050183</v>
      </c>
      <c r="AG106" s="1">
        <v>0.22729575737191479</v>
      </c>
    </row>
    <row r="107" spans="1:33">
      <c r="A107" s="41"/>
      <c r="B107" s="41" t="s">
        <v>85</v>
      </c>
      <c r="C107" s="13" t="s">
        <v>93</v>
      </c>
      <c r="D107" s="41">
        <v>11.6804338991642</v>
      </c>
      <c r="E107" s="41">
        <v>61.47580742836</v>
      </c>
      <c r="F107" s="41">
        <v>2.2629860487421873</v>
      </c>
      <c r="G107" s="41">
        <v>12.680493295192701</v>
      </c>
      <c r="H107" s="41">
        <v>15.839408010122234</v>
      </c>
      <c r="J107" s="41"/>
      <c r="K107" s="41" t="s">
        <v>85</v>
      </c>
      <c r="L107" s="13" t="s">
        <v>93</v>
      </c>
      <c r="M107" s="1">
        <f t="shared" si="11"/>
        <v>-0.26739083829517096</v>
      </c>
      <c r="N107" s="1">
        <f t="shared" si="11"/>
        <v>1.0250220625806821</v>
      </c>
      <c r="O107" s="1">
        <f t="shared" si="11"/>
        <v>-6.4953568190169814E-2</v>
      </c>
      <c r="P107" s="1">
        <f t="shared" si="11"/>
        <v>0.61323824156936491</v>
      </c>
      <c r="Q107" s="1">
        <f t="shared" si="11"/>
        <v>-0.32366936275075303</v>
      </c>
      <c r="Z107" s="41"/>
      <c r="AA107" s="41" t="s">
        <v>85</v>
      </c>
      <c r="AB107" s="1" t="s">
        <v>93</v>
      </c>
      <c r="AC107" s="1">
        <v>0.1230733406225147</v>
      </c>
      <c r="AD107" s="1">
        <v>-1.03755996310934</v>
      </c>
      <c r="AE107" s="1">
        <v>-0.51356644482610025</v>
      </c>
      <c r="AF107" s="1">
        <v>0.46661533384200837</v>
      </c>
      <c r="AG107" s="1">
        <v>0.18453174594443739</v>
      </c>
    </row>
    <row r="108" spans="1:33">
      <c r="A108" s="41"/>
      <c r="B108" s="41" t="s">
        <v>85</v>
      </c>
      <c r="C108" s="13" t="s">
        <v>94</v>
      </c>
      <c r="D108" s="41">
        <v>11.354092508554499</v>
      </c>
      <c r="E108" s="41">
        <v>60.804426670074498</v>
      </c>
      <c r="F108" s="41">
        <v>2.7613252696167265</v>
      </c>
      <c r="G108" s="41">
        <v>11.710461229085899</v>
      </c>
      <c r="H108" s="41">
        <v>16.849035122331159</v>
      </c>
      <c r="J108" s="41"/>
      <c r="K108" s="41" t="s">
        <v>85</v>
      </c>
      <c r="L108" s="13" t="s">
        <v>94</v>
      </c>
      <c r="M108" s="1">
        <f t="shared" si="11"/>
        <v>-0.33403967482827812</v>
      </c>
      <c r="N108" s="1">
        <f t="shared" si="11"/>
        <v>0.90169715440001397</v>
      </c>
      <c r="O108" s="1">
        <f t="shared" si="11"/>
        <v>0.21879328084751057</v>
      </c>
      <c r="P108" s="1">
        <f t="shared" si="11"/>
        <v>0.22355095894494509</v>
      </c>
      <c r="Q108" s="1">
        <f t="shared" si="11"/>
        <v>-4.7748189451919686E-2</v>
      </c>
      <c r="Z108" s="41"/>
      <c r="AA108" s="41" t="s">
        <v>85</v>
      </c>
      <c r="AB108" s="1" t="s">
        <v>94</v>
      </c>
      <c r="AC108" s="1">
        <v>0.42802535502793693</v>
      </c>
      <c r="AD108" s="1">
        <v>-0.57372729994180072</v>
      </c>
      <c r="AE108" s="1">
        <v>-0.58283672967551781</v>
      </c>
      <c r="AF108" s="1">
        <v>0.34984210374598712</v>
      </c>
      <c r="AG108" s="1">
        <v>0.2242962615382908</v>
      </c>
    </row>
    <row r="109" spans="1:33">
      <c r="A109" s="41"/>
      <c r="B109" s="41" t="s">
        <v>85</v>
      </c>
      <c r="C109" s="13" t="s">
        <v>95</v>
      </c>
      <c r="D109" s="41">
        <v>10.985346138477301</v>
      </c>
      <c r="E109" s="41">
        <v>61.445313692092903</v>
      </c>
      <c r="F109" s="41">
        <v>2.6108578188373341</v>
      </c>
      <c r="G109" s="41">
        <v>13.298842310905499</v>
      </c>
      <c r="H109" s="41">
        <v>14.093504204483919</v>
      </c>
      <c r="J109" s="41"/>
      <c r="K109" s="41" t="s">
        <v>85</v>
      </c>
      <c r="L109" s="13" t="s">
        <v>95</v>
      </c>
      <c r="M109" s="1">
        <f t="shared" si="11"/>
        <v>-0.40934889777280203</v>
      </c>
      <c r="N109" s="1">
        <f t="shared" si="11"/>
        <v>1.0194207146438887</v>
      </c>
      <c r="O109" s="1">
        <f t="shared" si="11"/>
        <v>0.13311937991220052</v>
      </c>
      <c r="P109" s="1">
        <f t="shared" si="11"/>
        <v>0.86164523352964395</v>
      </c>
      <c r="Q109" s="1">
        <f t="shared" si="11"/>
        <v>-0.80080772471951944</v>
      </c>
      <c r="Z109" s="41"/>
      <c r="AA109" s="41" t="s">
        <v>85</v>
      </c>
      <c r="AB109" s="1" t="s">
        <v>95</v>
      </c>
      <c r="AC109" s="1">
        <v>-0.1660000644147096</v>
      </c>
      <c r="AD109" s="1">
        <v>-1.3032580098172519</v>
      </c>
      <c r="AE109" s="1">
        <v>-0.89532974817707833</v>
      </c>
      <c r="AF109" s="1">
        <v>0.25236317355786342</v>
      </c>
      <c r="AG109" s="1">
        <v>0.1299669666428494</v>
      </c>
    </row>
    <row r="110" spans="1:33">
      <c r="A110" s="41"/>
      <c r="B110" s="41" t="s">
        <v>85</v>
      </c>
      <c r="C110" s="13" t="s">
        <v>96</v>
      </c>
      <c r="D110" s="41">
        <v>11.409717798233</v>
      </c>
      <c r="E110" s="41">
        <v>59.805947542190601</v>
      </c>
      <c r="F110" s="41">
        <v>2.6789099609300449</v>
      </c>
      <c r="G110" s="41">
        <v>12.676440179348001</v>
      </c>
      <c r="H110" s="41">
        <v>14.638879067780351</v>
      </c>
      <c r="J110" s="41"/>
      <c r="K110" s="41" t="s">
        <v>85</v>
      </c>
      <c r="L110" s="13" t="s">
        <v>96</v>
      </c>
      <c r="M110" s="1">
        <f t="shared" si="11"/>
        <v>-0.32267929902071446</v>
      </c>
      <c r="N110" s="1">
        <f t="shared" si="11"/>
        <v>0.71828804526639844</v>
      </c>
      <c r="O110" s="1">
        <f t="shared" si="11"/>
        <v>0.1718672449812686</v>
      </c>
      <c r="P110" s="1">
        <f t="shared" si="11"/>
        <v>0.61160999879794586</v>
      </c>
      <c r="Q110" s="1">
        <f t="shared" si="11"/>
        <v>-0.65176213120409576</v>
      </c>
      <c r="Z110" s="41"/>
      <c r="AA110" s="41" t="s">
        <v>85</v>
      </c>
      <c r="AB110" s="1" t="s">
        <v>96</v>
      </c>
      <c r="AC110" s="1">
        <v>-0.145078640912152</v>
      </c>
      <c r="AD110" s="1">
        <v>-0.9348352707110108</v>
      </c>
      <c r="AE110" s="1">
        <v>-0.72835088255120783</v>
      </c>
      <c r="AF110" s="1">
        <v>0.1124524232649307</v>
      </c>
      <c r="AG110" s="1">
        <v>0.1017512219208172</v>
      </c>
    </row>
    <row r="111" spans="1:33">
      <c r="A111" s="41"/>
      <c r="B111" s="41" t="s">
        <v>85</v>
      </c>
      <c r="C111" s="13" t="s">
        <v>97</v>
      </c>
      <c r="D111" s="41">
        <v>11.435183137655301</v>
      </c>
      <c r="E111" s="41">
        <v>59.478700160980203</v>
      </c>
      <c r="F111" s="41">
        <v>2.9836224407579071</v>
      </c>
      <c r="G111" s="41">
        <v>12.1629603207111</v>
      </c>
      <c r="H111" s="41">
        <v>15.776453573466899</v>
      </c>
      <c r="J111" s="41"/>
      <c r="K111" s="41" t="s">
        <v>85</v>
      </c>
      <c r="L111" s="13" t="s">
        <v>97</v>
      </c>
      <c r="M111" s="1">
        <f t="shared" si="11"/>
        <v>-0.31747850226843588</v>
      </c>
      <c r="N111" s="1">
        <f t="shared" si="11"/>
        <v>0.65817647259756351</v>
      </c>
      <c r="O111" s="1">
        <f t="shared" si="11"/>
        <v>0.3453659430405589</v>
      </c>
      <c r="P111" s="1">
        <f t="shared" si="11"/>
        <v>0.40533169338308744</v>
      </c>
      <c r="Q111" s="1">
        <f t="shared" si="11"/>
        <v>-0.34087419195576818</v>
      </c>
      <c r="Z111" s="41"/>
      <c r="AA111" s="41" t="s">
        <v>85</v>
      </c>
      <c r="AB111" s="1" t="s">
        <v>97</v>
      </c>
      <c r="AC111" s="1">
        <v>7.1753698090568821E-2</v>
      </c>
      <c r="AD111" s="1">
        <v>-0.58530803007665444</v>
      </c>
      <c r="AE111" s="1">
        <v>-0.73711277286123034</v>
      </c>
      <c r="AF111" s="1">
        <v>0.17168016523728871</v>
      </c>
      <c r="AG111" s="1">
        <v>0.11494388711547091</v>
      </c>
    </row>
    <row r="112" spans="1:33">
      <c r="A112" s="41"/>
      <c r="B112" s="41" t="s">
        <v>85</v>
      </c>
      <c r="C112" s="13" t="s">
        <v>98</v>
      </c>
      <c r="D112" s="41">
        <v>11.539217829704301</v>
      </c>
      <c r="E112" s="41">
        <v>60.611271858215297</v>
      </c>
      <c r="F112" s="41">
        <v>2.0771578096498349</v>
      </c>
      <c r="G112" s="41">
        <v>12.8724157810211</v>
      </c>
      <c r="H112" s="41">
        <v>14.55566850238932</v>
      </c>
      <c r="J112" s="41"/>
      <c r="K112" s="41" t="s">
        <v>85</v>
      </c>
      <c r="L112" s="13" t="s">
        <v>98</v>
      </c>
      <c r="M112" s="1">
        <f t="shared" si="11"/>
        <v>-0.29623145428843062</v>
      </c>
      <c r="N112" s="1">
        <f t="shared" si="11"/>
        <v>0.86621684141335464</v>
      </c>
      <c r="O112" s="1">
        <f t="shared" si="11"/>
        <v>-0.17076136957522364</v>
      </c>
      <c r="P112" s="1">
        <f t="shared" si="11"/>
        <v>0.69033852988989386</v>
      </c>
      <c r="Q112" s="1">
        <f t="shared" si="11"/>
        <v>-0.67450276143867838</v>
      </c>
      <c r="Z112" s="41"/>
      <c r="AA112" s="41" t="s">
        <v>85</v>
      </c>
      <c r="AB112" s="1" t="s">
        <v>98</v>
      </c>
      <c r="AC112" s="1">
        <v>-0.13003979480387001</v>
      </c>
      <c r="AD112" s="1">
        <v>-1.2175147218209179</v>
      </c>
      <c r="AE112" s="1">
        <v>-0.49102564301557922</v>
      </c>
      <c r="AF112" s="1">
        <v>0.2128092214285178</v>
      </c>
      <c r="AG112" s="1">
        <v>0.1145382221310516</v>
      </c>
    </row>
    <row r="113" spans="1:33">
      <c r="A113" s="41"/>
      <c r="B113" s="41" t="s">
        <v>85</v>
      </c>
      <c r="C113" s="13" t="s">
        <v>99</v>
      </c>
      <c r="D113" s="41">
        <v>11.3688208162785</v>
      </c>
      <c r="E113" s="41">
        <v>58.5555613040924</v>
      </c>
      <c r="F113" s="41">
        <v>2.8830963577621849</v>
      </c>
      <c r="G113" s="41">
        <v>12.180282920599</v>
      </c>
      <c r="H113" s="41">
        <v>15.275044513732929</v>
      </c>
      <c r="J113" s="41"/>
      <c r="K113" s="41" t="s">
        <v>85</v>
      </c>
      <c r="L113" s="13" t="s">
        <v>99</v>
      </c>
      <c r="M113" s="1">
        <f t="shared" si="11"/>
        <v>-0.33103170647932839</v>
      </c>
      <c r="N113" s="1">
        <f t="shared" si="11"/>
        <v>0.48860650301067415</v>
      </c>
      <c r="O113" s="1">
        <f t="shared" si="11"/>
        <v>0.28812790497066826</v>
      </c>
      <c r="P113" s="1">
        <f t="shared" si="11"/>
        <v>0.41229063537497246</v>
      </c>
      <c r="Q113" s="1">
        <f t="shared" si="11"/>
        <v>-0.47790436318579027</v>
      </c>
      <c r="Z113" s="41"/>
      <c r="AA113" s="41" t="s">
        <v>85</v>
      </c>
      <c r="AB113" s="1" t="s">
        <v>99</v>
      </c>
      <c r="AC113" s="1">
        <v>-6.0108745372355811E-2</v>
      </c>
      <c r="AD113" s="1">
        <v>-0.5982198396310856</v>
      </c>
      <c r="AE113" s="1">
        <v>-0.68318495288381198</v>
      </c>
      <c r="AF113" s="1">
        <v>1.6121523057655851E-2</v>
      </c>
      <c r="AG113" s="1">
        <v>3.5078801584458287E-2</v>
      </c>
    </row>
    <row r="114" spans="1:33">
      <c r="A114" s="41"/>
      <c r="B114" s="41" t="s">
        <v>85</v>
      </c>
      <c r="C114" s="13" t="s">
        <v>100</v>
      </c>
      <c r="D114" s="41">
        <v>11.2344957888126</v>
      </c>
      <c r="E114" s="41">
        <v>59.577512741088903</v>
      </c>
      <c r="F114" s="41">
        <v>3.0853810575726177</v>
      </c>
      <c r="G114" s="41">
        <v>10.324575006961799</v>
      </c>
      <c r="H114" s="41">
        <v>18.96194304725687</v>
      </c>
      <c r="J114" s="41"/>
      <c r="K114" s="41" t="s">
        <v>85</v>
      </c>
      <c r="L114" s="13" t="s">
        <v>100</v>
      </c>
      <c r="M114" s="1">
        <f t="shared" si="11"/>
        <v>-0.35846496212965778</v>
      </c>
      <c r="N114" s="1">
        <f t="shared" si="11"/>
        <v>0.67632720482903175</v>
      </c>
      <c r="O114" s="1">
        <f t="shared" si="11"/>
        <v>0.40330576730912882</v>
      </c>
      <c r="P114" s="1">
        <f t="shared" si="11"/>
        <v>-0.33319582788416385</v>
      </c>
      <c r="Q114" s="1">
        <f t="shared" si="11"/>
        <v>0.52968879363621335</v>
      </c>
      <c r="Z114" s="41"/>
      <c r="AA114" s="41" t="s">
        <v>85</v>
      </c>
      <c r="AB114" s="1" t="s">
        <v>100</v>
      </c>
      <c r="AC114" s="1">
        <v>0.89918453046421443</v>
      </c>
      <c r="AD114" s="1">
        <v>0.1178588452556693</v>
      </c>
      <c r="AE114" s="1">
        <v>-0.41973087239700102</v>
      </c>
      <c r="AF114" s="1">
        <v>0.30604641754288803</v>
      </c>
      <c r="AG114" s="1">
        <v>0.21885816107548181</v>
      </c>
    </row>
    <row r="115" spans="1:33">
      <c r="A115" s="41"/>
      <c r="B115" s="41" t="s">
        <v>85</v>
      </c>
      <c r="C115" s="13" t="s">
        <v>101</v>
      </c>
      <c r="D115" s="41">
        <v>11.503367125987999</v>
      </c>
      <c r="E115" s="41">
        <v>60.849523544311502</v>
      </c>
      <c r="F115" s="41">
        <v>1.8947427831370658</v>
      </c>
      <c r="G115" s="41">
        <v>12.5667780637741</v>
      </c>
      <c r="H115" s="41">
        <v>15.177789826112191</v>
      </c>
      <c r="J115" s="41"/>
      <c r="K115" s="41" t="s">
        <v>85</v>
      </c>
      <c r="L115" s="13" t="s">
        <v>101</v>
      </c>
      <c r="M115" s="1">
        <f t="shared" si="11"/>
        <v>-0.30355325826530438</v>
      </c>
      <c r="N115" s="1">
        <f t="shared" si="11"/>
        <v>0.90998093049260886</v>
      </c>
      <c r="O115" s="1">
        <f t="shared" si="11"/>
        <v>-0.27462573910907184</v>
      </c>
      <c r="P115" s="1">
        <f t="shared" si="11"/>
        <v>0.56755585531344233</v>
      </c>
      <c r="Q115" s="1">
        <f t="shared" si="11"/>
        <v>-0.50448311408563018</v>
      </c>
      <c r="Z115" s="41"/>
      <c r="AA115" s="41" t="s">
        <v>85</v>
      </c>
      <c r="AB115" s="1" t="s">
        <v>101</v>
      </c>
      <c r="AC115" s="1">
        <v>4.3146647775225103E-2</v>
      </c>
      <c r="AD115" s="1">
        <v>-1.1668316259106239</v>
      </c>
      <c r="AE115" s="1">
        <v>-0.34660008458036118</v>
      </c>
      <c r="AF115" s="1">
        <v>0.26857808003691419</v>
      </c>
      <c r="AG115" s="1">
        <v>0.12895174367216139</v>
      </c>
    </row>
    <row r="116" spans="1:33">
      <c r="A116" s="41"/>
      <c r="B116" s="41" t="s">
        <v>85</v>
      </c>
      <c r="C116" s="13" t="s">
        <v>102</v>
      </c>
      <c r="D116" s="41">
        <v>11.253693699836701</v>
      </c>
      <c r="E116" s="41">
        <v>60.620731115341201</v>
      </c>
      <c r="F116" s="41">
        <v>2.6662274555451084</v>
      </c>
      <c r="G116" s="41">
        <v>12.155502289533599</v>
      </c>
      <c r="H116" s="41">
        <v>15.983569650365871</v>
      </c>
      <c r="J116" s="41"/>
      <c r="K116" s="41" t="s">
        <v>85</v>
      </c>
      <c r="L116" s="13" t="s">
        <v>102</v>
      </c>
      <c r="M116" s="1">
        <f t="shared" si="11"/>
        <v>-0.35454416485894713</v>
      </c>
      <c r="N116" s="1">
        <f t="shared" si="11"/>
        <v>0.86795439793714968</v>
      </c>
      <c r="O116" s="1">
        <f t="shared" si="11"/>
        <v>0.16464601737136089</v>
      </c>
      <c r="P116" s="1">
        <f t="shared" si="11"/>
        <v>0.40233560695993131</v>
      </c>
      <c r="Q116" s="1">
        <f t="shared" si="11"/>
        <v>-0.28427140241499965</v>
      </c>
      <c r="Z116" s="41"/>
      <c r="AA116" s="41" t="s">
        <v>85</v>
      </c>
      <c r="AB116" s="1" t="s">
        <v>102</v>
      </c>
      <c r="AC116" s="1">
        <v>0.22146933053692999</v>
      </c>
      <c r="AD116" s="1">
        <v>-0.77000254177736038</v>
      </c>
      <c r="AE116" s="1">
        <v>-0.63389453333751411</v>
      </c>
      <c r="AF116" s="1">
        <v>0.28003327995949862</v>
      </c>
      <c r="AG116" s="1">
        <v>0.16323414972638389</v>
      </c>
    </row>
    <row r="117" spans="1:33">
      <c r="A117" s="41"/>
      <c r="B117" s="41" t="s">
        <v>85</v>
      </c>
      <c r="C117" s="13" t="s">
        <v>103</v>
      </c>
      <c r="D117" s="41">
        <v>11.617156118154501</v>
      </c>
      <c r="E117" s="41">
        <v>60.100847482681303</v>
      </c>
      <c r="F117" s="41">
        <v>2.7211831470938028</v>
      </c>
      <c r="G117" s="41">
        <v>13.342122733592999</v>
      </c>
      <c r="H117" s="41">
        <v>14.036560836294214</v>
      </c>
      <c r="J117" s="41"/>
      <c r="K117" s="41" t="s">
        <v>85</v>
      </c>
      <c r="L117" s="13" t="s">
        <v>103</v>
      </c>
      <c r="M117" s="1">
        <f t="shared" si="11"/>
        <v>-0.28031408555722948</v>
      </c>
      <c r="N117" s="1">
        <f t="shared" si="11"/>
        <v>0.77245776585293136</v>
      </c>
      <c r="O117" s="1">
        <f t="shared" si="11"/>
        <v>0.19593696068957606</v>
      </c>
      <c r="P117" s="1">
        <f t="shared" si="11"/>
        <v>0.87903211268263826</v>
      </c>
      <c r="Q117" s="1">
        <f t="shared" si="11"/>
        <v>-0.81636978795305859</v>
      </c>
      <c r="Z117" s="41"/>
      <c r="AA117" s="41" t="s">
        <v>85</v>
      </c>
      <c r="AB117" s="1" t="s">
        <v>103</v>
      </c>
      <c r="AC117" s="1">
        <v>-0.36533150550643417</v>
      </c>
      <c r="AD117" s="1">
        <v>-1.115441493316448</v>
      </c>
      <c r="AE117" s="1">
        <v>-0.85466003088678422</v>
      </c>
      <c r="AF117" s="1">
        <v>0.19346177697236089</v>
      </c>
      <c r="AG117" s="1">
        <v>8.5248480866551277E-2</v>
      </c>
    </row>
    <row r="118" spans="1:33">
      <c r="A118" s="41"/>
      <c r="B118" s="41" t="s">
        <v>104</v>
      </c>
      <c r="C118" s="13" t="s">
        <v>105</v>
      </c>
      <c r="D118" s="41">
        <v>9.6618078649044001</v>
      </c>
      <c r="E118" s="41">
        <v>64.566230773925795</v>
      </c>
      <c r="F118" s="41">
        <v>1.4959519003282788</v>
      </c>
      <c r="G118" s="41">
        <v>11.685385555028899</v>
      </c>
      <c r="H118" s="41">
        <v>17.505865079711239</v>
      </c>
      <c r="J118" s="41"/>
      <c r="K118" s="41" t="s">
        <v>104</v>
      </c>
      <c r="L118" s="13" t="s">
        <v>105</v>
      </c>
      <c r="M118" s="1">
        <f t="shared" si="11"/>
        <v>-0.67965566418041279</v>
      </c>
      <c r="N118" s="1">
        <f t="shared" si="11"/>
        <v>1.5926972165493076</v>
      </c>
      <c r="O118" s="1">
        <f t="shared" si="11"/>
        <v>-0.50169126331840552</v>
      </c>
      <c r="P118" s="1">
        <f t="shared" si="11"/>
        <v>0.21347740403405824</v>
      </c>
      <c r="Q118" s="1">
        <f t="shared" si="11"/>
        <v>0.13175698657452511</v>
      </c>
      <c r="Z118" s="41"/>
      <c r="AA118" s="41" t="s">
        <v>104</v>
      </c>
      <c r="AB118" s="1" t="s">
        <v>105</v>
      </c>
      <c r="AC118" s="1">
        <v>1.0467275406160279</v>
      </c>
      <c r="AD118" s="1">
        <v>-1.312320572339766</v>
      </c>
      <c r="AE118" s="1">
        <v>-0.21019215882607939</v>
      </c>
      <c r="AF118" s="1">
        <v>0.63472366530617563</v>
      </c>
      <c r="AG118" s="1">
        <v>0.21991855512632011</v>
      </c>
    </row>
    <row r="119" spans="1:33">
      <c r="A119" s="41"/>
      <c r="B119" s="41" t="s">
        <v>104</v>
      </c>
      <c r="C119" s="13" t="s">
        <v>106</v>
      </c>
      <c r="D119" s="41">
        <v>9.5500990748405492</v>
      </c>
      <c r="E119" s="41">
        <v>65.041220188140898</v>
      </c>
      <c r="F119" s="41">
        <v>1.6273163958417456</v>
      </c>
      <c r="G119" s="41">
        <v>11.2424649298191</v>
      </c>
      <c r="H119" s="41">
        <v>18.375364560580259</v>
      </c>
      <c r="J119" s="41"/>
      <c r="K119" s="41" t="s">
        <v>104</v>
      </c>
      <c r="L119" s="13" t="s">
        <v>106</v>
      </c>
      <c r="M119" s="1">
        <f t="shared" si="11"/>
        <v>-0.70246999635680907</v>
      </c>
      <c r="N119" s="1">
        <f t="shared" si="11"/>
        <v>1.6799472980745169</v>
      </c>
      <c r="O119" s="1">
        <f t="shared" si="11"/>
        <v>-0.42689429748465513</v>
      </c>
      <c r="P119" s="1">
        <f t="shared" si="11"/>
        <v>3.5544590380749218E-2</v>
      </c>
      <c r="Q119" s="1">
        <f t="shared" si="11"/>
        <v>0.36938265454931768</v>
      </c>
      <c r="Z119" s="41"/>
      <c r="AA119" s="41" t="s">
        <v>104</v>
      </c>
      <c r="AB119" s="1" t="s">
        <v>106</v>
      </c>
      <c r="AC119" s="1">
        <v>1.2996556838313811</v>
      </c>
      <c r="AD119" s="1">
        <v>-1.14670207733559</v>
      </c>
      <c r="AE119" s="1">
        <v>-0.2036719434990294</v>
      </c>
      <c r="AF119" s="1">
        <v>0.71343759071667379</v>
      </c>
      <c r="AG119" s="1">
        <v>0.28482752255409999</v>
      </c>
    </row>
    <row r="120" spans="1:33">
      <c r="A120" s="41"/>
      <c r="B120" s="41" t="s">
        <v>104</v>
      </c>
      <c r="C120" s="13" t="s">
        <v>107</v>
      </c>
      <c r="D120" s="41">
        <v>9.9204726517200505</v>
      </c>
      <c r="E120" s="41">
        <v>63.171207904815702</v>
      </c>
      <c r="F120" s="41">
        <v>2.8716612503351615</v>
      </c>
      <c r="G120" s="41">
        <v>11.9820110499859</v>
      </c>
      <c r="H120" s="41">
        <v>17.036299783372375</v>
      </c>
      <c r="J120" s="41"/>
      <c r="K120" s="41" t="s">
        <v>104</v>
      </c>
      <c r="L120" s="13" t="s">
        <v>107</v>
      </c>
      <c r="M120" s="1">
        <f t="shared" si="11"/>
        <v>-0.62682844829725892</v>
      </c>
      <c r="N120" s="1">
        <f t="shared" si="11"/>
        <v>1.3364475919960603</v>
      </c>
      <c r="O120" s="1">
        <f t="shared" si="11"/>
        <v>0.28161692697633911</v>
      </c>
      <c r="P120" s="1">
        <f t="shared" si="11"/>
        <v>0.33263963291875814</v>
      </c>
      <c r="Q120" s="1">
        <f t="shared" si="11"/>
        <v>3.4294031137682875E-3</v>
      </c>
      <c r="Z120" s="41"/>
      <c r="AA120" s="41" t="s">
        <v>104</v>
      </c>
      <c r="AB120" s="1" t="s">
        <v>107</v>
      </c>
      <c r="AC120" s="1">
        <v>0.7423924230156892</v>
      </c>
      <c r="AD120" s="1">
        <v>-0.87231133544114969</v>
      </c>
      <c r="AE120" s="1">
        <v>-0.85434083992511523</v>
      </c>
      <c r="AF120" s="1">
        <v>0.52731473786353722</v>
      </c>
      <c r="AG120" s="1">
        <v>0.22122922564206771</v>
      </c>
    </row>
    <row r="121" spans="1:33">
      <c r="A121" s="41"/>
      <c r="B121" s="41" t="s">
        <v>104</v>
      </c>
      <c r="C121" s="13" t="s">
        <v>108</v>
      </c>
      <c r="D121" s="41">
        <v>9.9811628460884094</v>
      </c>
      <c r="E121" s="41">
        <v>63.510847091674798</v>
      </c>
      <c r="F121" s="41">
        <v>1.7017835339848821</v>
      </c>
      <c r="G121" s="41">
        <v>10.837020725011801</v>
      </c>
      <c r="H121" s="41">
        <v>18.932944664432057</v>
      </c>
      <c r="J121" s="41"/>
      <c r="K121" s="41" t="s">
        <v>104</v>
      </c>
      <c r="L121" s="13" t="s">
        <v>108</v>
      </c>
      <c r="M121" s="1">
        <f t="shared" si="11"/>
        <v>-0.61443366492006557</v>
      </c>
      <c r="N121" s="1">
        <f t="shared" si="11"/>
        <v>1.3988353965570943</v>
      </c>
      <c r="O121" s="1">
        <f t="shared" si="11"/>
        <v>-0.38449383025294143</v>
      </c>
      <c r="P121" s="1">
        <f t="shared" si="11"/>
        <v>-0.1273329638235049</v>
      </c>
      <c r="Q121" s="1">
        <f t="shared" si="11"/>
        <v>0.52176382042973357</v>
      </c>
      <c r="Z121" s="41"/>
      <c r="AA121" s="41" t="s">
        <v>104</v>
      </c>
      <c r="AB121" s="1" t="s">
        <v>108</v>
      </c>
      <c r="AC121" s="1">
        <v>1.2832920997316699</v>
      </c>
      <c r="AD121" s="1">
        <v>-0.81520932974199778</v>
      </c>
      <c r="AE121" s="1">
        <v>-6.6491484012017002E-2</v>
      </c>
      <c r="AF121" s="1">
        <v>0.63400676068445294</v>
      </c>
      <c r="AG121" s="1">
        <v>0.22970701810003119</v>
      </c>
    </row>
    <row r="122" spans="1:33">
      <c r="A122" s="41"/>
      <c r="B122" s="41" t="s">
        <v>104</v>
      </c>
      <c r="C122" s="13" t="s">
        <v>109</v>
      </c>
      <c r="D122" s="41">
        <v>9.9632374942302704</v>
      </c>
      <c r="E122" s="41">
        <v>63.847869634628303</v>
      </c>
      <c r="F122" s="41">
        <v>2.1217204909505147</v>
      </c>
      <c r="G122" s="41">
        <v>12.630634009838101</v>
      </c>
      <c r="H122" s="41">
        <v>15.894686635029819</v>
      </c>
      <c r="J122" s="41"/>
      <c r="K122" s="41" t="s">
        <v>104</v>
      </c>
      <c r="L122" s="13" t="s">
        <v>109</v>
      </c>
      <c r="M122" s="1">
        <f t="shared" si="11"/>
        <v>-0.61809456690850006</v>
      </c>
      <c r="N122" s="1">
        <f t="shared" si="11"/>
        <v>1.4607425537873611</v>
      </c>
      <c r="O122" s="1">
        <f t="shared" si="11"/>
        <v>-0.14538804980812139</v>
      </c>
      <c r="P122" s="1">
        <f t="shared" si="11"/>
        <v>0.59320846100612079</v>
      </c>
      <c r="Q122" s="1">
        <f t="shared" si="11"/>
        <v>-0.30856225750525657</v>
      </c>
      <c r="Z122" s="41"/>
      <c r="AA122" s="41" t="s">
        <v>104</v>
      </c>
      <c r="AB122" s="1" t="s">
        <v>109</v>
      </c>
      <c r="AC122" s="1">
        <v>0.52921191933589529</v>
      </c>
      <c r="AD122" s="1">
        <v>-1.3988466630277629</v>
      </c>
      <c r="AE122" s="1">
        <v>-0.65628267821280672</v>
      </c>
      <c r="AF122" s="1">
        <v>0.53059853684571423</v>
      </c>
      <c r="AG122" s="1">
        <v>0.1870169212235919</v>
      </c>
    </row>
    <row r="123" spans="1:33">
      <c r="A123" s="41"/>
      <c r="B123" s="41" t="s">
        <v>104</v>
      </c>
      <c r="C123" s="13" t="s">
        <v>110</v>
      </c>
      <c r="D123" s="41">
        <v>10.378759354353001</v>
      </c>
      <c r="E123" s="41">
        <v>62.203830480575597</v>
      </c>
      <c r="F123" s="41">
        <v>1.754151321113927</v>
      </c>
      <c r="G123" s="41">
        <v>12.139639258384699</v>
      </c>
      <c r="H123" s="41">
        <v>16.077940652585649</v>
      </c>
      <c r="J123" s="41"/>
      <c r="K123" s="41" t="s">
        <v>104</v>
      </c>
      <c r="L123" s="13" t="s">
        <v>110</v>
      </c>
      <c r="M123" s="1">
        <f t="shared" si="11"/>
        <v>-0.53323236637821503</v>
      </c>
      <c r="N123" s="1">
        <f t="shared" si="11"/>
        <v>1.1587515074000081</v>
      </c>
      <c r="O123" s="1">
        <f t="shared" si="11"/>
        <v>-0.35467640074605655</v>
      </c>
      <c r="P123" s="1">
        <f t="shared" si="11"/>
        <v>0.39596301195138578</v>
      </c>
      <c r="Q123" s="1">
        <f t="shared" si="11"/>
        <v>-0.25848073441194008</v>
      </c>
      <c r="Z123" s="41"/>
      <c r="AA123" s="41" t="s">
        <v>104</v>
      </c>
      <c r="AB123" s="1" t="s">
        <v>110</v>
      </c>
      <c r="AC123" s="1">
        <v>0.48884444461634419</v>
      </c>
      <c r="AD123" s="1">
        <v>-1.22316978978141</v>
      </c>
      <c r="AE123" s="1">
        <v>-0.31474522254153292</v>
      </c>
      <c r="AF123" s="1">
        <v>0.35829714747092828</v>
      </c>
      <c r="AG123" s="1">
        <v>0.1178199131401222</v>
      </c>
    </row>
    <row r="124" spans="1:33">
      <c r="A124" s="41"/>
      <c r="B124" s="41" t="s">
        <v>104</v>
      </c>
      <c r="C124" s="13" t="s">
        <v>111</v>
      </c>
      <c r="D124" s="41">
        <v>9.9150195717811602</v>
      </c>
      <c r="E124" s="41">
        <v>65.393394231796293</v>
      </c>
      <c r="F124" s="41">
        <v>1.9420478320272949</v>
      </c>
      <c r="G124" s="41">
        <v>13.0810409784317</v>
      </c>
      <c r="H124" s="41">
        <v>15.834948193046385</v>
      </c>
      <c r="J124" s="41"/>
      <c r="K124" s="41" t="s">
        <v>104</v>
      </c>
      <c r="L124" s="13" t="s">
        <v>111</v>
      </c>
      <c r="M124" s="1">
        <f t="shared" si="11"/>
        <v>-0.62794213305777935</v>
      </c>
      <c r="N124" s="1">
        <f t="shared" si="11"/>
        <v>1.7446376113750168</v>
      </c>
      <c r="O124" s="1">
        <f t="shared" si="11"/>
        <v>-0.24769095652739906</v>
      </c>
      <c r="P124" s="1">
        <f t="shared" si="11"/>
        <v>0.77414873483725133</v>
      </c>
      <c r="Q124" s="1">
        <f t="shared" si="11"/>
        <v>-0.32488818695365529</v>
      </c>
      <c r="Z124" s="41"/>
      <c r="AA124" s="41" t="s">
        <v>104</v>
      </c>
      <c r="AB124" s="1" t="s">
        <v>111</v>
      </c>
      <c r="AC124" s="1">
        <v>0.56037153202359802</v>
      </c>
      <c r="AD124" s="1">
        <v>-1.6767733546027359</v>
      </c>
      <c r="AE124" s="1">
        <v>-0.69326461063475853</v>
      </c>
      <c r="AF124" s="1">
        <v>0.73419919766582109</v>
      </c>
      <c r="AG124" s="1">
        <v>0.24296441363130519</v>
      </c>
    </row>
    <row r="125" spans="1:33">
      <c r="A125" s="41"/>
      <c r="B125" s="41" t="s">
        <v>104</v>
      </c>
      <c r="C125" s="13" t="s">
        <v>112</v>
      </c>
      <c r="D125" s="41">
        <v>9.02812108397484</v>
      </c>
      <c r="E125" s="41">
        <v>64.968073368072496</v>
      </c>
      <c r="F125" s="41">
        <v>1.7059361044018537</v>
      </c>
      <c r="G125" s="41">
        <v>11.6728357970715</v>
      </c>
      <c r="H125" s="41">
        <v>17.033824998471115</v>
      </c>
      <c r="J125" s="41"/>
      <c r="K125" s="41" t="s">
        <v>104</v>
      </c>
      <c r="L125" s="13" t="s">
        <v>112</v>
      </c>
      <c r="M125" s="1">
        <f t="shared" si="11"/>
        <v>-0.80907377628828514</v>
      </c>
      <c r="N125" s="1">
        <f t="shared" si="11"/>
        <v>1.6665110701854724</v>
      </c>
      <c r="O125" s="1">
        <f t="shared" si="11"/>
        <v>-0.38212941918139259</v>
      </c>
      <c r="P125" s="1">
        <f t="shared" si="11"/>
        <v>0.2084358376293092</v>
      </c>
      <c r="Q125" s="1">
        <f t="shared" si="11"/>
        <v>2.7530687073715693E-3</v>
      </c>
      <c r="Z125" s="41"/>
      <c r="AA125" s="41" t="s">
        <v>104</v>
      </c>
      <c r="AB125" s="1" t="s">
        <v>112</v>
      </c>
      <c r="AC125" s="1">
        <v>1.0871238532490719</v>
      </c>
      <c r="AD125" s="1">
        <v>-1.392889535684313</v>
      </c>
      <c r="AE125" s="1">
        <v>-0.39812017530446941</v>
      </c>
      <c r="AF125" s="1">
        <v>0.53664436074953892</v>
      </c>
      <c r="AG125" s="1">
        <v>0.2299328564969628</v>
      </c>
    </row>
    <row r="126" spans="1:33">
      <c r="A126" s="41"/>
      <c r="B126" s="41" t="s">
        <v>104</v>
      </c>
      <c r="C126" s="13" t="s">
        <v>113</v>
      </c>
      <c r="D126" s="41">
        <v>10.3839591145515</v>
      </c>
      <c r="E126" s="41">
        <v>62.401324510574298</v>
      </c>
      <c r="F126" s="41">
        <v>2.4568524704313872</v>
      </c>
      <c r="G126" s="41">
        <v>13.1595432758331</v>
      </c>
      <c r="H126" s="41">
        <v>14.793318520948555</v>
      </c>
      <c r="J126" s="41"/>
      <c r="K126" s="41" t="s">
        <v>104</v>
      </c>
      <c r="L126" s="13" t="s">
        <v>113</v>
      </c>
      <c r="M126" s="1">
        <f t="shared" si="11"/>
        <v>-0.53217041721254632</v>
      </c>
      <c r="N126" s="1">
        <f t="shared" si="11"/>
        <v>1.1950288847529389</v>
      </c>
      <c r="O126" s="1">
        <f t="shared" si="11"/>
        <v>4.5431053337280911E-2</v>
      </c>
      <c r="P126" s="1">
        <f t="shared" si="11"/>
        <v>0.80568516339770413</v>
      </c>
      <c r="Q126" s="1">
        <f t="shared" si="11"/>
        <v>-0.60955534554382429</v>
      </c>
      <c r="Z126" s="41"/>
      <c r="AA126" s="41" t="s">
        <v>104</v>
      </c>
      <c r="AB126" s="1" t="s">
        <v>113</v>
      </c>
      <c r="AC126" s="1">
        <v>0.10185186196518969</v>
      </c>
      <c r="AD126" s="1">
        <v>-1.360948142367993</v>
      </c>
      <c r="AE126" s="1">
        <v>-0.84706773691635084</v>
      </c>
      <c r="AF126" s="1">
        <v>0.37684319825351109</v>
      </c>
      <c r="AG126" s="1">
        <v>0.10936853186548789</v>
      </c>
    </row>
    <row r="127" spans="1:33">
      <c r="A127" s="41"/>
      <c r="B127" s="41" t="s">
        <v>104</v>
      </c>
      <c r="C127" s="13" t="s">
        <v>114</v>
      </c>
      <c r="D127" s="41">
        <v>10.843835026025801</v>
      </c>
      <c r="E127" s="41">
        <v>61.083865165710499</v>
      </c>
      <c r="F127" s="41">
        <v>1.6442367194816196</v>
      </c>
      <c r="G127" s="41">
        <v>12.5592410564423</v>
      </c>
      <c r="H127" s="41">
        <v>15.202283952870587</v>
      </c>
      <c r="J127" s="41"/>
      <c r="K127" s="41" t="s">
        <v>104</v>
      </c>
      <c r="L127" s="13" t="s">
        <v>114</v>
      </c>
      <c r="M127" s="1">
        <f t="shared" si="11"/>
        <v>-0.43824977051768216</v>
      </c>
      <c r="N127" s="1">
        <f t="shared" si="11"/>
        <v>0.95302678574729649</v>
      </c>
      <c r="O127" s="1">
        <f t="shared" si="11"/>
        <v>-0.41726011996780915</v>
      </c>
      <c r="P127" s="1">
        <f t="shared" si="11"/>
        <v>0.56452804210100138</v>
      </c>
      <c r="Q127" s="1">
        <f t="shared" si="11"/>
        <v>-0.49778910982169894</v>
      </c>
      <c r="Z127" s="41"/>
      <c r="AA127" s="41" t="s">
        <v>104</v>
      </c>
      <c r="AB127" s="1" t="s">
        <v>114</v>
      </c>
      <c r="AC127" s="1">
        <v>0.14773610333914011</v>
      </c>
      <c r="AD127" s="1">
        <v>-1.2956996145766631</v>
      </c>
      <c r="AE127" s="1">
        <v>-0.27731471228751847</v>
      </c>
      <c r="AF127" s="1">
        <v>0.2482322948306083</v>
      </c>
      <c r="AG127" s="1">
        <v>4.1577184966280482E-2</v>
      </c>
    </row>
    <row r="128" spans="1:33">
      <c r="A128" s="41"/>
      <c r="B128" s="41" t="s">
        <v>104</v>
      </c>
      <c r="C128" s="13" t="s">
        <v>115</v>
      </c>
      <c r="D128" s="41">
        <v>10.7709839940071</v>
      </c>
      <c r="E128" s="41">
        <v>61.9846642017365</v>
      </c>
      <c r="F128" s="41">
        <v>1.7016298138349355</v>
      </c>
      <c r="G128" s="41">
        <v>12.9431128501892</v>
      </c>
      <c r="H128" s="41">
        <v>14.641389681576804</v>
      </c>
      <c r="J128" s="41"/>
      <c r="K128" s="41" t="s">
        <v>104</v>
      </c>
      <c r="L128" s="13" t="s">
        <v>115</v>
      </c>
      <c r="M128" s="1">
        <f t="shared" si="11"/>
        <v>-0.45312816677385787</v>
      </c>
      <c r="N128" s="1">
        <f t="shared" si="11"/>
        <v>1.1184931876901116</v>
      </c>
      <c r="O128" s="1">
        <f t="shared" si="11"/>
        <v>-0.38458135619180772</v>
      </c>
      <c r="P128" s="1">
        <f t="shared" si="11"/>
        <v>0.71873939387802743</v>
      </c>
      <c r="Q128" s="1">
        <f t="shared" si="11"/>
        <v>-0.65107600511255104</v>
      </c>
      <c r="Z128" s="41"/>
      <c r="AA128" s="41" t="s">
        <v>104</v>
      </c>
      <c r="AB128" s="1" t="s">
        <v>115</v>
      </c>
      <c r="AC128" s="1">
        <v>7.348931328888833E-2</v>
      </c>
      <c r="AD128" s="1">
        <v>-1.5036771520294601</v>
      </c>
      <c r="AE128" s="1">
        <v>-0.42425594653876431</v>
      </c>
      <c r="AF128" s="1">
        <v>0.29805077783646139</v>
      </c>
      <c r="AG128" s="1">
        <v>9.7304756632479672E-2</v>
      </c>
    </row>
    <row r="129" spans="1:33">
      <c r="A129" s="41"/>
      <c r="B129" s="41" t="s">
        <v>104</v>
      </c>
      <c r="C129" s="13" t="s">
        <v>116</v>
      </c>
      <c r="D129" s="41">
        <v>10.139861702918999</v>
      </c>
      <c r="E129" s="41">
        <v>61.044180393219001</v>
      </c>
      <c r="F129" s="41">
        <v>2.6613459603963032</v>
      </c>
      <c r="G129" s="41">
        <v>12.950615584850301</v>
      </c>
      <c r="H129" s="41">
        <v>14.321255971517289</v>
      </c>
      <c r="J129" s="41"/>
      <c r="K129" s="41" t="s">
        <v>104</v>
      </c>
      <c r="L129" s="13" t="s">
        <v>116</v>
      </c>
      <c r="M129" s="1">
        <f t="shared" si="11"/>
        <v>-0.58202253206581167</v>
      </c>
      <c r="N129" s="1">
        <f t="shared" si="11"/>
        <v>0.94573715037528683</v>
      </c>
      <c r="O129" s="1">
        <f t="shared" si="11"/>
        <v>0.1618665675326838</v>
      </c>
      <c r="P129" s="1">
        <f t="shared" si="11"/>
        <v>0.72175343886116961</v>
      </c>
      <c r="Q129" s="1">
        <f t="shared" si="11"/>
        <v>-0.73856540374693647</v>
      </c>
      <c r="Z129" s="41"/>
      <c r="AA129" s="41" t="s">
        <v>104</v>
      </c>
      <c r="AB129" s="1" t="s">
        <v>116</v>
      </c>
      <c r="AC129" s="1">
        <v>-1.471372690161682E-3</v>
      </c>
      <c r="AD129" s="1">
        <v>-1.2187761959861521</v>
      </c>
      <c r="AE129" s="1">
        <v>-0.90698492710836676</v>
      </c>
      <c r="AF129" s="1">
        <v>0.12999001147468109</v>
      </c>
      <c r="AG129" s="1">
        <v>2.89829486397612E-2</v>
      </c>
    </row>
    <row r="130" spans="1:33">
      <c r="A130" s="41"/>
      <c r="B130" s="41" t="s">
        <v>104</v>
      </c>
      <c r="C130" s="13" t="s">
        <v>117</v>
      </c>
      <c r="D130" s="41">
        <v>10.328130424022699</v>
      </c>
      <c r="E130" s="41">
        <v>61.643648147583001</v>
      </c>
      <c r="F130" s="41">
        <v>1.7450616314712182</v>
      </c>
      <c r="G130" s="41">
        <v>13.2454439997673</v>
      </c>
      <c r="H130" s="41">
        <v>13.885528209282491</v>
      </c>
      <c r="J130" s="41"/>
      <c r="K130" s="41" t="s">
        <v>104</v>
      </c>
      <c r="L130" s="13" t="s">
        <v>117</v>
      </c>
      <c r="M130" s="1">
        <f t="shared" si="11"/>
        <v>-0.54357233365949076</v>
      </c>
      <c r="N130" s="1">
        <f t="shared" si="11"/>
        <v>1.0558524684743698</v>
      </c>
      <c r="O130" s="1">
        <f t="shared" si="11"/>
        <v>-0.35985193316817432</v>
      </c>
      <c r="P130" s="1">
        <f t="shared" si="11"/>
        <v>0.84019373363470429</v>
      </c>
      <c r="Q130" s="1">
        <f t="shared" si="11"/>
        <v>-0.85764552148630813</v>
      </c>
      <c r="Z130" s="41"/>
      <c r="AA130" s="41" t="s">
        <v>104</v>
      </c>
      <c r="AB130" s="1" t="s">
        <v>117</v>
      </c>
      <c r="AC130" s="1">
        <v>-6.6787173274035633E-2</v>
      </c>
      <c r="AD130" s="1">
        <v>-1.6299038839846629</v>
      </c>
      <c r="AE130" s="1">
        <v>-0.53608529065431498</v>
      </c>
      <c r="AF130" s="1">
        <v>0.1811077909253774</v>
      </c>
      <c r="AG130" s="1">
        <v>5.9508941215129759E-3</v>
      </c>
    </row>
    <row r="131" spans="1:33">
      <c r="A131" s="41"/>
      <c r="B131" s="41" t="s">
        <v>104</v>
      </c>
      <c r="C131" s="13" t="s">
        <v>118</v>
      </c>
      <c r="D131" s="41">
        <v>10.770520567894</v>
      </c>
      <c r="E131" s="41">
        <v>60.986989736557</v>
      </c>
      <c r="F131" s="41">
        <v>1.9923575713493187</v>
      </c>
      <c r="G131" s="41">
        <v>12.8316998481751</v>
      </c>
      <c r="H131" s="41">
        <v>14.538778414600174</v>
      </c>
      <c r="J131" s="41"/>
      <c r="K131" s="41" t="s">
        <v>104</v>
      </c>
      <c r="L131" s="13" t="s">
        <v>118</v>
      </c>
      <c r="M131" s="1">
        <f t="shared" si="11"/>
        <v>-0.45322281247969215</v>
      </c>
      <c r="N131" s="1">
        <f t="shared" si="11"/>
        <v>0.93523188582221162</v>
      </c>
      <c r="O131" s="1">
        <f t="shared" si="11"/>
        <v>-0.21904534845448917</v>
      </c>
      <c r="P131" s="1">
        <f t="shared" si="11"/>
        <v>0.67398187346104421</v>
      </c>
      <c r="Q131" s="1">
        <f t="shared" si="11"/>
        <v>-0.67911865653850934</v>
      </c>
      <c r="Z131" s="41"/>
      <c r="AA131" s="41" t="s">
        <v>104</v>
      </c>
      <c r="AB131" s="1" t="s">
        <v>118</v>
      </c>
      <c r="AC131" s="1">
        <v>-4.5595429401715246E-3</v>
      </c>
      <c r="AD131" s="1">
        <v>-1.320612749946809</v>
      </c>
      <c r="AE131" s="1">
        <v>-0.5142495877213864</v>
      </c>
      <c r="AF131" s="1">
        <v>0.1800437206906442</v>
      </c>
      <c r="AG131" s="1">
        <v>5.096050938920537E-2</v>
      </c>
    </row>
    <row r="132" spans="1:33">
      <c r="A132" s="41"/>
      <c r="B132" s="41" t="s">
        <v>119</v>
      </c>
      <c r="C132" s="13" t="s">
        <v>120</v>
      </c>
      <c r="D132" s="41">
        <v>11.86</v>
      </c>
      <c r="E132" s="41">
        <v>53.94</v>
      </c>
      <c r="F132" s="41">
        <v>4.5526723169931573</v>
      </c>
      <c r="G132" s="41">
        <v>9.39</v>
      </c>
      <c r="H132" s="41">
        <v>19.48345531772225</v>
      </c>
      <c r="J132" s="41"/>
      <c r="K132" s="41" t="s">
        <v>119</v>
      </c>
      <c r="L132" s="13" t="s">
        <v>120</v>
      </c>
      <c r="M132" s="1">
        <f t="shared" si="11"/>
        <v>-0.23071797960834242</v>
      </c>
      <c r="N132" s="1">
        <f t="shared" si="11"/>
        <v>-0.35921891796658989</v>
      </c>
      <c r="O132" s="1">
        <f t="shared" si="11"/>
        <v>1.2387593179055898</v>
      </c>
      <c r="P132" s="1">
        <f t="shared" si="11"/>
        <v>-0.70863908135651221</v>
      </c>
      <c r="Q132" s="1">
        <f t="shared" si="11"/>
        <v>0.67221297490717857</v>
      </c>
      <c r="Z132" s="41"/>
      <c r="AA132" s="41" t="s">
        <v>119</v>
      </c>
      <c r="AB132" s="1" t="s">
        <v>120</v>
      </c>
      <c r="AC132" s="1">
        <v>0.5981696833087865</v>
      </c>
      <c r="AD132" s="1">
        <v>1.333659663484686</v>
      </c>
      <c r="AE132" s="1">
        <v>-0.7043019008147261</v>
      </c>
      <c r="AF132" s="1">
        <v>-0.19576603558742281</v>
      </c>
      <c r="AG132" s="1">
        <v>3.5664941124789822E-3</v>
      </c>
    </row>
    <row r="133" spans="1:33">
      <c r="A133" s="41"/>
      <c r="B133" s="41" t="s">
        <v>119</v>
      </c>
      <c r="C133" s="13" t="s">
        <v>121</v>
      </c>
      <c r="D133" s="41">
        <v>9.4499999999999993</v>
      </c>
      <c r="E133" s="41">
        <v>56.58</v>
      </c>
      <c r="F133" s="41">
        <v>4.2859856423444276</v>
      </c>
      <c r="G133" s="41">
        <v>9.09</v>
      </c>
      <c r="H133" s="41">
        <v>19.593422924173687</v>
      </c>
      <c r="J133" s="41"/>
      <c r="K133" s="41" t="s">
        <v>119</v>
      </c>
      <c r="L133" s="13" t="s">
        <v>121</v>
      </c>
      <c r="M133" s="1">
        <f t="shared" si="11"/>
        <v>-0.72291327161435093</v>
      </c>
      <c r="N133" s="1">
        <f t="shared" si="11"/>
        <v>0.12571865818377298</v>
      </c>
      <c r="O133" s="1">
        <f t="shared" si="11"/>
        <v>1.0869119407733672</v>
      </c>
      <c r="P133" s="1">
        <f t="shared" si="11"/>
        <v>-0.82915693728319939</v>
      </c>
      <c r="Q133" s="1">
        <f t="shared" si="11"/>
        <v>0.70226604165828843</v>
      </c>
      <c r="Z133" s="41"/>
      <c r="AA133" s="41" t="s">
        <v>119</v>
      </c>
      <c r="AB133" s="1" t="s">
        <v>121</v>
      </c>
      <c r="AC133" s="1">
        <v>1.167897920661543</v>
      </c>
      <c r="AD133" s="1">
        <v>0.91170846849911091</v>
      </c>
      <c r="AE133" s="1">
        <v>-0.81435232899372956</v>
      </c>
      <c r="AF133" s="1">
        <v>-0.20300997233370879</v>
      </c>
      <c r="AG133" s="1">
        <v>-2.974083011083891E-2</v>
      </c>
    </row>
    <row r="134" spans="1:33">
      <c r="A134" s="41"/>
      <c r="B134" s="41" t="s">
        <v>119</v>
      </c>
      <c r="C134" s="13" t="s">
        <v>122</v>
      </c>
      <c r="D134" s="41">
        <v>12.31</v>
      </c>
      <c r="E134" s="41">
        <v>49.45</v>
      </c>
      <c r="F134" s="41">
        <v>7.800217650546827</v>
      </c>
      <c r="G134" s="41">
        <v>7.67</v>
      </c>
      <c r="H134" s="41">
        <v>21.901278266462011</v>
      </c>
      <c r="J134" s="41"/>
      <c r="K134" s="41" t="s">
        <v>119</v>
      </c>
      <c r="L134" s="13" t="s">
        <v>122</v>
      </c>
      <c r="M134" s="1">
        <f t="shared" si="11"/>
        <v>-0.13881429437900455</v>
      </c>
      <c r="N134" s="1">
        <f t="shared" si="11"/>
        <v>-1.1839801743738347</v>
      </c>
      <c r="O134" s="1">
        <f t="shared" si="11"/>
        <v>3.0878627336186115</v>
      </c>
      <c r="P134" s="1">
        <f t="shared" si="11"/>
        <v>-1.3996081220028507</v>
      </c>
      <c r="Q134" s="1">
        <f t="shared" si="11"/>
        <v>1.3329802391553967</v>
      </c>
      <c r="Z134" s="41"/>
      <c r="AA134" s="41" t="s">
        <v>119</v>
      </c>
      <c r="AB134" s="1" t="s">
        <v>122</v>
      </c>
      <c r="AC134" s="1">
        <v>0.76908047348994979</v>
      </c>
      <c r="AD134" s="1">
        <v>3.3049947503497932</v>
      </c>
      <c r="AE134" s="1">
        <v>-1.715721784191234</v>
      </c>
      <c r="AF134" s="1">
        <v>-0.47990928426296098</v>
      </c>
      <c r="AG134" s="1">
        <v>5.6786442454281758E-2</v>
      </c>
    </row>
    <row r="135" spans="1:33">
      <c r="A135" s="41"/>
      <c r="B135" s="41" t="s">
        <v>123</v>
      </c>
      <c r="C135" s="13" t="s">
        <v>124</v>
      </c>
      <c r="D135" s="41">
        <v>12.4</v>
      </c>
      <c r="E135" s="41">
        <v>53.21</v>
      </c>
      <c r="F135" s="41">
        <v>6.6280421243894549</v>
      </c>
      <c r="G135" s="41">
        <v>12.2</v>
      </c>
      <c r="H135" s="41">
        <v>14.806014712230972</v>
      </c>
      <c r="J135" s="41"/>
      <c r="K135" s="41" t="s">
        <v>123</v>
      </c>
      <c r="L135" s="13" t="s">
        <v>124</v>
      </c>
      <c r="M135" s="1">
        <f t="shared" si="11"/>
        <v>-0.12043355733313704</v>
      </c>
      <c r="N135" s="1">
        <f t="shared" si="11"/>
        <v>-0.49331150531119716</v>
      </c>
      <c r="O135" s="1">
        <f t="shared" si="11"/>
        <v>2.4204436380825323</v>
      </c>
      <c r="P135" s="1">
        <f t="shared" si="11"/>
        <v>0.42021150249012146</v>
      </c>
      <c r="Q135" s="1">
        <f t="shared" si="11"/>
        <v>-0.60608560116720323</v>
      </c>
      <c r="Z135" s="41"/>
      <c r="AA135" s="41" t="s">
        <v>123</v>
      </c>
      <c r="AB135" s="1" t="s">
        <v>124</v>
      </c>
      <c r="AC135" s="1">
        <v>-0.7783637503141515</v>
      </c>
      <c r="AD135" s="1">
        <v>0.99325338408281616</v>
      </c>
      <c r="AE135" s="1">
        <v>-2.214137589998733</v>
      </c>
      <c r="AF135" s="1">
        <v>-0.40666436404303968</v>
      </c>
      <c r="AG135" s="1">
        <v>1.190653949437093E-2</v>
      </c>
    </row>
    <row r="136" spans="1:33">
      <c r="A136" s="41"/>
      <c r="B136" s="41" t="s">
        <v>123</v>
      </c>
      <c r="C136" s="13" t="s">
        <v>125</v>
      </c>
      <c r="D136" s="41">
        <v>11.98</v>
      </c>
      <c r="E136" s="41">
        <v>51.71</v>
      </c>
      <c r="F136" s="41">
        <v>8.0203695971456916</v>
      </c>
      <c r="G136" s="41">
        <v>8.6199999999999992</v>
      </c>
      <c r="H136" s="41">
        <v>20.753183120723886</v>
      </c>
      <c r="J136" s="41"/>
      <c r="K136" s="41" t="s">
        <v>123</v>
      </c>
      <c r="L136" s="13" t="s">
        <v>125</v>
      </c>
      <c r="M136" s="1">
        <f t="shared" si="11"/>
        <v>-0.20621033021385218</v>
      </c>
      <c r="N136" s="1">
        <f t="shared" si="11"/>
        <v>-0.76884421903299416</v>
      </c>
      <c r="O136" s="1">
        <f t="shared" si="11"/>
        <v>3.2132139372571995</v>
      </c>
      <c r="P136" s="1">
        <f t="shared" si="11"/>
        <v>-1.0179682449016758</v>
      </c>
      <c r="Q136" s="1">
        <f t="shared" si="11"/>
        <v>1.0192171123137657</v>
      </c>
      <c r="Z136" s="41"/>
      <c r="AA136" s="41" t="s">
        <v>123</v>
      </c>
      <c r="AB136" s="1" t="s">
        <v>125</v>
      </c>
      <c r="AC136" s="1">
        <v>0.63278972709741066</v>
      </c>
      <c r="AD136" s="1">
        <v>2.834028601125222</v>
      </c>
      <c r="AE136" s="1">
        <v>-2.1140608526272451</v>
      </c>
      <c r="AF136" s="1">
        <v>-0.32169214113907241</v>
      </c>
      <c r="AG136" s="1">
        <v>0.16902880427670361</v>
      </c>
    </row>
    <row r="137" spans="1:33">
      <c r="A137" s="41"/>
      <c r="B137" s="41" t="s">
        <v>123</v>
      </c>
      <c r="C137" s="13" t="s">
        <v>126</v>
      </c>
      <c r="D137" s="41">
        <v>14.92</v>
      </c>
      <c r="E137" s="41">
        <v>50.32</v>
      </c>
      <c r="F137" s="41">
        <v>5.2594827519394514</v>
      </c>
      <c r="G137" s="41">
        <v>9.34</v>
      </c>
      <c r="H137" s="41">
        <v>19.64745950536166</v>
      </c>
      <c r="J137" s="41"/>
      <c r="K137" s="41" t="s">
        <v>123</v>
      </c>
      <c r="L137" s="13" t="s">
        <v>126</v>
      </c>
      <c r="M137" s="1">
        <f t="shared" si="11"/>
        <v>0.3942270799511538</v>
      </c>
      <c r="N137" s="1">
        <f t="shared" si="11"/>
        <v>-1.0241712004151928</v>
      </c>
      <c r="O137" s="1">
        <f t="shared" si="11"/>
        <v>1.6412065373538351</v>
      </c>
      <c r="P137" s="1">
        <f t="shared" si="11"/>
        <v>-0.72872539067762698</v>
      </c>
      <c r="Q137" s="1">
        <f t="shared" si="11"/>
        <v>0.71703370855445792</v>
      </c>
      <c r="Z137" s="41"/>
      <c r="AA137" s="41" t="s">
        <v>123</v>
      </c>
      <c r="AB137" s="1" t="s">
        <v>126</v>
      </c>
      <c r="AC137" s="1">
        <v>-2.6030617589346342E-2</v>
      </c>
      <c r="AD137" s="1">
        <v>2.102788640728674</v>
      </c>
      <c r="AE137" s="1">
        <v>-0.66667636919701578</v>
      </c>
      <c r="AF137" s="1">
        <v>-0.25359116092105832</v>
      </c>
      <c r="AG137" s="1">
        <v>0.1091560902041785</v>
      </c>
    </row>
    <row r="138" spans="1:33">
      <c r="A138" s="41"/>
      <c r="B138" s="41" t="s">
        <v>123</v>
      </c>
      <c r="C138" s="13" t="s">
        <v>127</v>
      </c>
      <c r="D138" s="41">
        <v>13.76</v>
      </c>
      <c r="E138" s="41">
        <v>49.7</v>
      </c>
      <c r="F138" s="41">
        <v>7.6474694832331096</v>
      </c>
      <c r="G138" s="41">
        <v>9.4499999999999993</v>
      </c>
      <c r="H138" s="41">
        <v>19.468722749387144</v>
      </c>
      <c r="J138" s="41"/>
      <c r="K138" s="41" t="s">
        <v>123</v>
      </c>
      <c r="L138" s="13" t="s">
        <v>127</v>
      </c>
      <c r="M138" s="1">
        <f t="shared" si="11"/>
        <v>0.15731980247108335</v>
      </c>
      <c r="N138" s="1">
        <f t="shared" si="11"/>
        <v>-1.1380580554202018</v>
      </c>
      <c r="O138" s="1">
        <f t="shared" si="11"/>
        <v>3.0008902270286488</v>
      </c>
      <c r="P138" s="1">
        <f t="shared" si="11"/>
        <v>-0.68453551017117531</v>
      </c>
      <c r="Q138" s="1">
        <f t="shared" si="11"/>
        <v>0.66818670868317254</v>
      </c>
      <c r="Z138" s="41"/>
      <c r="AA138" s="41" t="s">
        <v>123</v>
      </c>
      <c r="AB138" s="1" t="s">
        <v>127</v>
      </c>
      <c r="AC138" s="1">
        <v>-6.0371164526613119E-2</v>
      </c>
      <c r="AD138" s="1">
        <v>2.7381014506779771</v>
      </c>
      <c r="AE138" s="1">
        <v>-1.8908631838292069</v>
      </c>
      <c r="AF138" s="1">
        <v>-0.39047546073566203</v>
      </c>
      <c r="AG138" s="1">
        <v>0.1079409916110287</v>
      </c>
    </row>
    <row r="139" spans="1:33">
      <c r="A139" s="41"/>
      <c r="B139" s="41" t="s">
        <v>128</v>
      </c>
      <c r="C139" s="13">
        <v>12</v>
      </c>
      <c r="D139" s="41">
        <v>10.93</v>
      </c>
      <c r="E139" s="41">
        <v>59.73</v>
      </c>
      <c r="F139" s="41">
        <v>0.4622318055502519</v>
      </c>
      <c r="G139" s="41">
        <v>12.28</v>
      </c>
      <c r="H139" s="41">
        <v>14.254078731531211</v>
      </c>
      <c r="J139" s="41"/>
      <c r="K139" s="41" t="s">
        <v>128</v>
      </c>
      <c r="L139" s="13">
        <v>12</v>
      </c>
      <c r="M139" s="1">
        <f t="shared" si="11"/>
        <v>-0.42065226241564024</v>
      </c>
      <c r="N139" s="1">
        <f t="shared" si="11"/>
        <v>0.70433735699954647</v>
      </c>
      <c r="O139" s="1">
        <f t="shared" si="11"/>
        <v>-1.0902759209045716</v>
      </c>
      <c r="P139" s="1">
        <f t="shared" si="11"/>
        <v>0.45234959740390468</v>
      </c>
      <c r="Q139" s="1">
        <f t="shared" si="11"/>
        <v>-0.7569242836262442</v>
      </c>
      <c r="Z139" s="41"/>
      <c r="AA139" s="41" t="s">
        <v>128</v>
      </c>
      <c r="AB139" s="1">
        <v>12</v>
      </c>
      <c r="AC139" s="1">
        <v>1.7094705083647371E-3</v>
      </c>
      <c r="AD139" s="1">
        <v>-1.586528305459731</v>
      </c>
      <c r="AE139" s="1">
        <v>0.33312686443653888</v>
      </c>
      <c r="AF139" s="1">
        <v>-7.0769132690446435E-2</v>
      </c>
      <c r="AG139" s="1">
        <v>-7.8985993656921508E-2</v>
      </c>
    </row>
    <row r="140" spans="1:33">
      <c r="A140" s="41"/>
      <c r="B140" s="41" t="s">
        <v>128</v>
      </c>
      <c r="C140" s="13">
        <v>14</v>
      </c>
      <c r="D140" s="41">
        <v>10.48</v>
      </c>
      <c r="E140" s="41">
        <v>61.77</v>
      </c>
      <c r="F140" s="41">
        <v>0</v>
      </c>
      <c r="G140" s="41">
        <v>12.31</v>
      </c>
      <c r="H140" s="41">
        <v>13.689999999999998</v>
      </c>
      <c r="J140" s="41"/>
      <c r="K140" s="41" t="s">
        <v>128</v>
      </c>
      <c r="L140" s="13">
        <v>14</v>
      </c>
      <c r="M140" s="1">
        <f t="shared" si="11"/>
        <v>-0.51255594764497781</v>
      </c>
      <c r="N140" s="1">
        <f t="shared" si="11"/>
        <v>1.0790618476611915</v>
      </c>
      <c r="O140" s="1">
        <f t="shared" si="11"/>
        <v>-1.3534637513139736</v>
      </c>
      <c r="P140" s="1">
        <f t="shared" si="11"/>
        <v>0.4644013829965738</v>
      </c>
      <c r="Q140" s="1">
        <f t="shared" si="11"/>
        <v>-0.91108146062249995</v>
      </c>
      <c r="Z140" s="41"/>
      <c r="AA140" s="41" t="s">
        <v>128</v>
      </c>
      <c r="AB140" s="1">
        <v>14</v>
      </c>
      <c r="AC140" s="1">
        <v>0.15252023044127341</v>
      </c>
      <c r="AD140" s="1">
        <v>-2.029246669410492</v>
      </c>
      <c r="AE140" s="1">
        <v>0.39849208236887501</v>
      </c>
      <c r="AF140" s="1">
        <v>-4.1060990640906687E-2</v>
      </c>
      <c r="AG140" s="1">
        <v>5.5712282431671888E-2</v>
      </c>
    </row>
    <row r="141" spans="1:33">
      <c r="A141" s="41"/>
      <c r="B141" s="41" t="s">
        <v>128</v>
      </c>
      <c r="C141" s="13">
        <v>16</v>
      </c>
      <c r="D141" s="41">
        <v>10.39</v>
      </c>
      <c r="E141" s="41">
        <v>62.82</v>
      </c>
      <c r="F141" s="41">
        <v>0</v>
      </c>
      <c r="G141" s="41">
        <v>12.49</v>
      </c>
      <c r="H141" s="41">
        <v>12.620000000000001</v>
      </c>
      <c r="J141" s="41"/>
      <c r="K141" s="41" t="s">
        <v>128</v>
      </c>
      <c r="L141" s="13">
        <v>16</v>
      </c>
      <c r="M141" s="1">
        <f t="shared" si="11"/>
        <v>-0.53093668469084521</v>
      </c>
      <c r="N141" s="1">
        <f t="shared" si="11"/>
        <v>1.2719347472664491</v>
      </c>
      <c r="O141" s="1">
        <f t="shared" si="11"/>
        <v>-1.3534637513139736</v>
      </c>
      <c r="P141" s="1">
        <f t="shared" si="11"/>
        <v>0.53671209655258589</v>
      </c>
      <c r="Q141" s="1">
        <f t="shared" si="11"/>
        <v>-1.2035019511774891</v>
      </c>
      <c r="Z141" s="41"/>
      <c r="AA141" s="41" t="s">
        <v>128</v>
      </c>
      <c r="AB141" s="1">
        <v>16</v>
      </c>
      <c r="AC141" s="1">
        <v>7.3290046970262993E-2</v>
      </c>
      <c r="AD141" s="1">
        <v>-2.3116677512278998</v>
      </c>
      <c r="AE141" s="1">
        <v>0.26275767687815499</v>
      </c>
      <c r="AF141" s="1">
        <v>-0.11828753462146881</v>
      </c>
      <c r="AG141" s="1">
        <v>0.1893144236234354</v>
      </c>
    </row>
    <row r="142" spans="1:33">
      <c r="A142" s="41"/>
      <c r="B142" s="41" t="s">
        <v>128</v>
      </c>
      <c r="C142" s="13">
        <v>19</v>
      </c>
      <c r="D142" s="41">
        <v>8</v>
      </c>
      <c r="E142" s="41">
        <v>64.09</v>
      </c>
      <c r="F142" s="41">
        <v>0</v>
      </c>
      <c r="G142" s="41">
        <v>11.51</v>
      </c>
      <c r="H142" s="41">
        <v>15.009999999999994</v>
      </c>
      <c r="J142" s="41"/>
      <c r="K142" s="41" t="s">
        <v>128</v>
      </c>
      <c r="L142" s="13">
        <v>19</v>
      </c>
      <c r="M142" s="1">
        <f t="shared" si="11"/>
        <v>-1.0190473684644388</v>
      </c>
      <c r="N142" s="1">
        <f t="shared" si="11"/>
        <v>1.5052191115509044</v>
      </c>
      <c r="O142" s="1">
        <f t="shared" si="11"/>
        <v>-1.3534637513139736</v>
      </c>
      <c r="P142" s="1">
        <f t="shared" si="11"/>
        <v>0.14302043385874175</v>
      </c>
      <c r="Q142" s="1">
        <f t="shared" si="11"/>
        <v>-0.55033842554531698</v>
      </c>
      <c r="Z142" s="41"/>
      <c r="AA142" s="41" t="s">
        <v>128</v>
      </c>
      <c r="AB142" s="1">
        <v>19</v>
      </c>
      <c r="AC142" s="1">
        <v>0.95770442889847396</v>
      </c>
      <c r="AD142" s="1">
        <v>-2.110659257697995</v>
      </c>
      <c r="AE142" s="1">
        <v>0.29431359974682969</v>
      </c>
      <c r="AF142" s="1">
        <v>2.1606931611754719E-2</v>
      </c>
      <c r="AG142" s="1">
        <v>1.287775129869905E-2</v>
      </c>
    </row>
    <row r="143" spans="1:33">
      <c r="A143" s="41"/>
      <c r="B143" s="41" t="s">
        <v>128</v>
      </c>
      <c r="C143" s="13">
        <v>21</v>
      </c>
      <c r="D143" s="41">
        <v>7.75</v>
      </c>
      <c r="E143" s="41">
        <v>64.680000000000007</v>
      </c>
      <c r="F143" s="41">
        <v>0</v>
      </c>
      <c r="G143" s="41">
        <v>11.3</v>
      </c>
      <c r="H143" s="41">
        <v>14.949999999999998</v>
      </c>
      <c r="J143" s="41"/>
      <c r="K143" s="41" t="s">
        <v>128</v>
      </c>
      <c r="L143" s="13">
        <v>21</v>
      </c>
      <c r="M143" s="1">
        <f t="shared" si="11"/>
        <v>-1.0701049713696265</v>
      </c>
      <c r="N143" s="1">
        <f t="shared" si="11"/>
        <v>1.6135953122814786</v>
      </c>
      <c r="O143" s="1">
        <f t="shared" si="11"/>
        <v>-1.3534637513139736</v>
      </c>
      <c r="P143" s="1">
        <f t="shared" si="11"/>
        <v>5.8657934710061282E-2</v>
      </c>
      <c r="Q143" s="1">
        <f t="shared" si="11"/>
        <v>-0.56673583623064272</v>
      </c>
      <c r="Z143" s="41"/>
      <c r="AA143" s="41" t="s">
        <v>128</v>
      </c>
      <c r="AB143" s="1">
        <v>21</v>
      </c>
      <c r="AC143" s="1">
        <v>1.071133576750156</v>
      </c>
      <c r="AD143" s="1">
        <v>-2.162987102294252</v>
      </c>
      <c r="AE143" s="1">
        <v>0.27005390124920831</v>
      </c>
      <c r="AF143" s="1">
        <v>-1.0167990103969571E-2</v>
      </c>
      <c r="AG143" s="1">
        <v>8.0224856027314995E-2</v>
      </c>
    </row>
    <row r="144" spans="1:33">
      <c r="A144" s="41"/>
      <c r="B144" s="41" t="s">
        <v>128</v>
      </c>
      <c r="C144" s="13">
        <v>24</v>
      </c>
      <c r="D144" s="41">
        <v>7.53</v>
      </c>
      <c r="E144" s="41">
        <v>65.08</v>
      </c>
      <c r="F144" s="41">
        <v>0</v>
      </c>
      <c r="G144" s="41">
        <v>11.29</v>
      </c>
      <c r="H144" s="41">
        <v>15.01</v>
      </c>
      <c r="J144" s="41"/>
      <c r="K144" s="41" t="s">
        <v>128</v>
      </c>
      <c r="L144" s="13">
        <v>24</v>
      </c>
      <c r="M144" s="1">
        <f t="shared" si="11"/>
        <v>-1.1150356619261914</v>
      </c>
      <c r="N144" s="1">
        <f t="shared" si="11"/>
        <v>1.6870707026072895</v>
      </c>
      <c r="O144" s="1">
        <f t="shared" si="11"/>
        <v>-1.3534637513139736</v>
      </c>
      <c r="P144" s="1">
        <f t="shared" si="11"/>
        <v>5.4640672845837755E-2</v>
      </c>
      <c r="Q144" s="1">
        <f t="shared" si="11"/>
        <v>-0.55033842554531553</v>
      </c>
      <c r="Z144" s="41"/>
      <c r="AA144" s="41" t="s">
        <v>128</v>
      </c>
      <c r="AB144" s="1">
        <v>24</v>
      </c>
      <c r="AC144" s="1">
        <v>1.137931640589835</v>
      </c>
      <c r="AD144" s="1">
        <v>-2.20580432088633</v>
      </c>
      <c r="AE144" s="1">
        <v>0.24224840127971339</v>
      </c>
      <c r="AF144" s="1">
        <v>1.346003648240442E-2</v>
      </c>
      <c r="AG144" s="1">
        <v>8.892476395082527E-2</v>
      </c>
    </row>
    <row r="145" spans="1:33">
      <c r="A145" s="41"/>
      <c r="B145" s="41" t="s">
        <v>128</v>
      </c>
      <c r="C145" s="13">
        <v>29</v>
      </c>
      <c r="D145" s="41">
        <v>6.27</v>
      </c>
      <c r="E145" s="41">
        <v>62.8</v>
      </c>
      <c r="F145" s="41">
        <v>0.38355480563238792</v>
      </c>
      <c r="G145" s="41">
        <v>7.72</v>
      </c>
      <c r="H145" s="41">
        <v>20.514873162403841</v>
      </c>
      <c r="J145" s="41"/>
      <c r="K145" s="41" t="s">
        <v>128</v>
      </c>
      <c r="L145" s="13">
        <v>29</v>
      </c>
      <c r="M145" s="1">
        <f t="shared" si="11"/>
        <v>-1.372365980568337</v>
      </c>
      <c r="N145" s="1">
        <f t="shared" si="11"/>
        <v>1.2682609777501577</v>
      </c>
      <c r="O145" s="1">
        <f t="shared" si="11"/>
        <v>-1.1350734200443235</v>
      </c>
      <c r="P145" s="1">
        <f t="shared" si="11"/>
        <v>-1.3795218126817363</v>
      </c>
      <c r="Q145" s="1">
        <f t="shared" si="11"/>
        <v>0.95408934136415191</v>
      </c>
      <c r="Z145" s="41"/>
      <c r="AA145" s="41" t="s">
        <v>128</v>
      </c>
      <c r="AB145" s="1">
        <v>29</v>
      </c>
      <c r="AC145" s="1">
        <v>2.55011777437569</v>
      </c>
      <c r="AD145" s="1">
        <v>-0.6874369168385035</v>
      </c>
      <c r="AE145" s="1">
        <v>0.78181324044163436</v>
      </c>
      <c r="AF145" s="1">
        <v>-8.1555446790069111E-2</v>
      </c>
      <c r="AG145" s="1">
        <v>-8.9136140456097766E-3</v>
      </c>
    </row>
    <row r="146" spans="1:33">
      <c r="A146" s="41"/>
      <c r="B146" s="41" t="s">
        <v>128</v>
      </c>
      <c r="C146" s="13">
        <v>30</v>
      </c>
      <c r="D146" s="41">
        <v>6.6</v>
      </c>
      <c r="E146" s="41">
        <v>64</v>
      </c>
      <c r="F146" s="41">
        <v>0.53220068645986185</v>
      </c>
      <c r="G146" s="41">
        <v>9.65</v>
      </c>
      <c r="H146" s="41">
        <v>17.941119962031085</v>
      </c>
      <c r="J146" s="41"/>
      <c r="K146" s="41" t="s">
        <v>128</v>
      </c>
      <c r="L146" s="13">
        <v>30</v>
      </c>
      <c r="M146" s="1">
        <f t="shared" si="11"/>
        <v>-1.3049699447334895</v>
      </c>
      <c r="N146" s="1">
        <f t="shared" si="11"/>
        <v>1.4886871487275959</v>
      </c>
      <c r="O146" s="1">
        <f t="shared" si="11"/>
        <v>-1.0504366936128615</v>
      </c>
      <c r="P146" s="1">
        <f t="shared" si="11"/>
        <v>-0.60419027288671689</v>
      </c>
      <c r="Q146" s="1">
        <f t="shared" si="11"/>
        <v>0.25070787087772495</v>
      </c>
      <c r="Z146" s="41"/>
      <c r="AA146" s="41" t="s">
        <v>128</v>
      </c>
      <c r="AB146" s="1">
        <v>30</v>
      </c>
      <c r="AC146" s="1">
        <v>1.8642428097511941</v>
      </c>
      <c r="AD146" s="1">
        <v>-1.368266791333367</v>
      </c>
      <c r="AE146" s="1">
        <v>0.32043830424894559</v>
      </c>
      <c r="AF146" s="1">
        <v>1.4749629399813309E-2</v>
      </c>
      <c r="AG146" s="1">
        <v>1.695040057148215E-4</v>
      </c>
    </row>
    <row r="147" spans="1:33">
      <c r="A147" s="41"/>
      <c r="B147" s="41" t="s">
        <v>128</v>
      </c>
      <c r="C147" s="13">
        <v>31</v>
      </c>
      <c r="D147" s="41">
        <v>7.25</v>
      </c>
      <c r="E147" s="41">
        <v>63.24</v>
      </c>
      <c r="F147" s="41">
        <v>0</v>
      </c>
      <c r="G147" s="41">
        <v>9.0399999999999991</v>
      </c>
      <c r="H147" s="41">
        <v>18.099999999999998</v>
      </c>
      <c r="J147" s="41"/>
      <c r="K147" s="41" t="s">
        <v>128</v>
      </c>
      <c r="L147" s="13">
        <v>31</v>
      </c>
      <c r="M147" s="1">
        <f t="shared" si="11"/>
        <v>-1.1722201771800016</v>
      </c>
      <c r="N147" s="1">
        <f t="shared" si="11"/>
        <v>1.3490839071085525</v>
      </c>
      <c r="O147" s="1">
        <f t="shared" si="11"/>
        <v>-1.3534637513139736</v>
      </c>
      <c r="P147" s="1">
        <f t="shared" si="11"/>
        <v>-0.84924324660431416</v>
      </c>
      <c r="Q147" s="1">
        <f t="shared" si="11"/>
        <v>0.29412822474900069</v>
      </c>
      <c r="Z147" s="41"/>
      <c r="AA147" s="41" t="s">
        <v>128</v>
      </c>
      <c r="AB147" s="1">
        <v>31</v>
      </c>
      <c r="AC147" s="1">
        <v>1.896508369121235</v>
      </c>
      <c r="AD147" s="1">
        <v>-1.300391944964195</v>
      </c>
      <c r="AE147" s="1">
        <v>0.72843186501499135</v>
      </c>
      <c r="AF147" s="1">
        <v>-0.10941181668716959</v>
      </c>
      <c r="AG147" s="1">
        <v>5.8051964225710018E-2</v>
      </c>
    </row>
    <row r="148" spans="1:33">
      <c r="A148" s="41"/>
      <c r="B148" s="41" t="s">
        <v>128</v>
      </c>
      <c r="C148" s="13">
        <v>35</v>
      </c>
      <c r="D148" s="41">
        <v>6.95</v>
      </c>
      <c r="E148" s="41">
        <v>62.99</v>
      </c>
      <c r="F148" s="41">
        <v>0.51315724399133622</v>
      </c>
      <c r="G148" s="41">
        <v>8.76</v>
      </c>
      <c r="H148" s="41">
        <v>19.288255461259862</v>
      </c>
      <c r="J148" s="41"/>
      <c r="K148" s="41" t="s">
        <v>128</v>
      </c>
      <c r="L148" s="13">
        <v>35</v>
      </c>
      <c r="M148" s="1">
        <f t="shared" si="11"/>
        <v>-1.2334893006662266</v>
      </c>
      <c r="N148" s="1">
        <f t="shared" si="11"/>
        <v>1.3031617881549196</v>
      </c>
      <c r="O148" s="1">
        <f t="shared" si="11"/>
        <v>-1.061279743023646</v>
      </c>
      <c r="P148" s="1">
        <f t="shared" si="11"/>
        <v>-0.96172657880255497</v>
      </c>
      <c r="Q148" s="1">
        <f t="shared" si="11"/>
        <v>0.61886677137166912</v>
      </c>
      <c r="Z148" s="41"/>
      <c r="AA148" s="41" t="s">
        <v>128</v>
      </c>
      <c r="AB148" s="1">
        <v>35</v>
      </c>
      <c r="AC148" s="1">
        <v>2.1062491700694359</v>
      </c>
      <c r="AD148" s="1">
        <v>-0.94335997700611396</v>
      </c>
      <c r="AE148" s="1">
        <v>0.57238242576202047</v>
      </c>
      <c r="AF148" s="1">
        <v>-3.2919200626993651E-3</v>
      </c>
      <c r="AG148" s="1">
        <v>1.0449703665746541E-2</v>
      </c>
    </row>
    <row r="149" spans="1:33">
      <c r="A149" s="41"/>
      <c r="B149" s="41" t="s">
        <v>128</v>
      </c>
      <c r="C149" s="13">
        <v>37</v>
      </c>
      <c r="D149" s="41">
        <v>8.16</v>
      </c>
      <c r="E149" s="41">
        <v>61.72</v>
      </c>
      <c r="F149" s="41">
        <v>0</v>
      </c>
      <c r="G149" s="41">
        <v>10.66</v>
      </c>
      <c r="H149" s="41">
        <v>15.38</v>
      </c>
      <c r="J149" s="41"/>
      <c r="K149" s="41" t="s">
        <v>128</v>
      </c>
      <c r="L149" s="13">
        <v>37</v>
      </c>
      <c r="M149" s="1">
        <f t="shared" si="11"/>
        <v>-0.98637050260511872</v>
      </c>
      <c r="N149" s="1">
        <f t="shared" si="11"/>
        <v>1.0698774238704643</v>
      </c>
      <c r="O149" s="1">
        <f t="shared" si="11"/>
        <v>-1.3534637513139736</v>
      </c>
      <c r="P149" s="1">
        <f t="shared" si="11"/>
        <v>-0.19844682460020438</v>
      </c>
      <c r="Q149" s="1">
        <f t="shared" si="11"/>
        <v>-0.44922105965246828</v>
      </c>
      <c r="Z149" s="41"/>
      <c r="AA149" s="41" t="s">
        <v>128</v>
      </c>
      <c r="AB149" s="1">
        <v>37</v>
      </c>
      <c r="AC149" s="1">
        <v>0.97769453176401278</v>
      </c>
      <c r="AD149" s="1">
        <v>-1.6974783410442309</v>
      </c>
      <c r="AE149" s="1">
        <v>0.5231912496047898</v>
      </c>
      <c r="AF149" s="1">
        <v>-0.27116564709232738</v>
      </c>
      <c r="AG149" s="1">
        <v>-7.7653664985697715E-2</v>
      </c>
    </row>
    <row r="150" spans="1:33">
      <c r="A150" s="41"/>
      <c r="B150" s="41" t="s">
        <v>128</v>
      </c>
      <c r="C150" s="13">
        <v>39</v>
      </c>
      <c r="D150" s="41">
        <v>7.72</v>
      </c>
      <c r="E150" s="41">
        <v>61.82</v>
      </c>
      <c r="F150" s="41">
        <v>0</v>
      </c>
      <c r="G150" s="41">
        <v>10.11</v>
      </c>
      <c r="H150" s="41">
        <v>15.859999999999996</v>
      </c>
      <c r="J150" s="41"/>
      <c r="K150" s="41" t="s">
        <v>128</v>
      </c>
      <c r="L150" s="13">
        <v>39</v>
      </c>
      <c r="M150" s="1">
        <f t="shared" si="11"/>
        <v>-1.076231883718249</v>
      </c>
      <c r="N150" s="1">
        <f t="shared" si="11"/>
        <v>1.0882462714519177</v>
      </c>
      <c r="O150" s="1">
        <f t="shared" si="11"/>
        <v>-1.3534637513139736</v>
      </c>
      <c r="P150" s="1">
        <f t="shared" si="11"/>
        <v>-0.41939622713246399</v>
      </c>
      <c r="Q150" s="1">
        <f t="shared" si="11"/>
        <v>-0.31804177416985735</v>
      </c>
      <c r="Z150" s="41"/>
      <c r="AA150" s="41" t="s">
        <v>128</v>
      </c>
      <c r="AB150" s="1">
        <v>39</v>
      </c>
      <c r="AC150" s="1">
        <v>1.214355598473505</v>
      </c>
      <c r="AD150" s="1">
        <v>-1.5904992923434851</v>
      </c>
      <c r="AE150" s="1">
        <v>0.57652440463439802</v>
      </c>
      <c r="AF150" s="1">
        <v>-0.33324490081061969</v>
      </c>
      <c r="AG150" s="1">
        <v>-6.0686364920658202E-2</v>
      </c>
    </row>
    <row r="151" spans="1:33">
      <c r="A151" s="41"/>
      <c r="B151" s="41" t="s">
        <v>128</v>
      </c>
      <c r="C151" s="13">
        <v>43</v>
      </c>
      <c r="D151" s="41">
        <v>8.09</v>
      </c>
      <c r="E151" s="41">
        <v>63.49</v>
      </c>
      <c r="F151" s="41">
        <v>0</v>
      </c>
      <c r="G151" s="41">
        <v>11.86</v>
      </c>
      <c r="H151" s="41">
        <v>14.050000000000002</v>
      </c>
      <c r="J151" s="41"/>
      <c r="K151" s="41" t="s">
        <v>128</v>
      </c>
      <c r="L151" s="13">
        <v>43</v>
      </c>
      <c r="M151" s="1">
        <f t="shared" si="11"/>
        <v>-1.0006666314185713</v>
      </c>
      <c r="N151" s="1">
        <f t="shared" si="11"/>
        <v>1.3950060260621853</v>
      </c>
      <c r="O151" s="1">
        <f t="shared" si="11"/>
        <v>-1.3534637513139736</v>
      </c>
      <c r="P151" s="1">
        <f t="shared" si="11"/>
        <v>0.28362459910654303</v>
      </c>
      <c r="Q151" s="1">
        <f t="shared" si="11"/>
        <v>-0.8126969965105395</v>
      </c>
      <c r="Z151" s="41"/>
      <c r="AA151" s="41" t="s">
        <v>128</v>
      </c>
      <c r="AB151" s="1">
        <v>43</v>
      </c>
      <c r="AC151" s="1">
        <v>0.70190262627695144</v>
      </c>
      <c r="AD151" s="1">
        <v>-2.2273237069898251</v>
      </c>
      <c r="AE151" s="1">
        <v>0.2329849877307987</v>
      </c>
      <c r="AF151" s="1">
        <v>-0.1057054385766579</v>
      </c>
      <c r="AG151" s="1">
        <v>-3.2636340403182092E-2</v>
      </c>
    </row>
    <row r="152" spans="1:33">
      <c r="A152" s="41"/>
      <c r="B152" s="41" t="s">
        <v>128</v>
      </c>
      <c r="C152" s="13">
        <v>48</v>
      </c>
      <c r="D152" s="41">
        <v>7.97</v>
      </c>
      <c r="E152" s="41">
        <v>63.98</v>
      </c>
      <c r="F152" s="41">
        <v>0</v>
      </c>
      <c r="G152" s="41">
        <v>11.94</v>
      </c>
      <c r="H152" s="41">
        <v>14.150000000000004</v>
      </c>
      <c r="J152" s="41"/>
      <c r="K152" s="41" t="s">
        <v>128</v>
      </c>
      <c r="L152" s="13">
        <v>48</v>
      </c>
      <c r="M152" s="1">
        <f t="shared" si="11"/>
        <v>-1.0251742808130613</v>
      </c>
      <c r="N152" s="1">
        <f t="shared" si="11"/>
        <v>1.4850133792113047</v>
      </c>
      <c r="O152" s="1">
        <f t="shared" si="11"/>
        <v>-1.3534637513139736</v>
      </c>
      <c r="P152" s="1">
        <f t="shared" si="11"/>
        <v>0.31576269402032625</v>
      </c>
      <c r="Q152" s="1">
        <f t="shared" si="11"/>
        <v>-0.78536797870166153</v>
      </c>
      <c r="Z152" s="41"/>
      <c r="AA152" s="41" t="s">
        <v>128</v>
      </c>
      <c r="AB152" s="1">
        <v>48</v>
      </c>
      <c r="AC152" s="1">
        <v>0.75049191966421613</v>
      </c>
      <c r="AD152" s="1">
        <v>-2.280135911677994</v>
      </c>
      <c r="AE152" s="1">
        <v>0.20057679314227739</v>
      </c>
      <c r="AF152" s="1">
        <v>-4.1437458424875867E-2</v>
      </c>
      <c r="AG152" s="1">
        <v>-2.034943218090042E-2</v>
      </c>
    </row>
    <row r="153" spans="1:33">
      <c r="A153" s="41"/>
      <c r="B153" s="41" t="s">
        <v>128</v>
      </c>
      <c r="C153" s="13">
        <v>52</v>
      </c>
      <c r="D153" s="41">
        <v>7.85</v>
      </c>
      <c r="E153" s="41">
        <v>63.19</v>
      </c>
      <c r="F153" s="41">
        <v>0</v>
      </c>
      <c r="G153" s="41">
        <v>11.44</v>
      </c>
      <c r="H153" s="41">
        <v>14.260000000000002</v>
      </c>
      <c r="J153" s="41"/>
      <c r="K153" s="41" t="s">
        <v>128</v>
      </c>
      <c r="L153" s="13">
        <v>52</v>
      </c>
      <c r="M153" s="1">
        <f t="shared" si="11"/>
        <v>-1.0496819302075513</v>
      </c>
      <c r="N153" s="1">
        <f t="shared" si="11"/>
        <v>1.339899483317825</v>
      </c>
      <c r="O153" s="1">
        <f t="shared" si="11"/>
        <v>-1.3534637513139736</v>
      </c>
      <c r="P153" s="1">
        <f t="shared" si="11"/>
        <v>0.11489960080918137</v>
      </c>
      <c r="Q153" s="1">
        <f t="shared" si="11"/>
        <v>-0.75530605911189685</v>
      </c>
      <c r="Z153" s="41"/>
      <c r="AA153" s="41" t="s">
        <v>128</v>
      </c>
      <c r="AB153" s="1">
        <v>52</v>
      </c>
      <c r="AC153" s="1">
        <v>0.82153123304793796</v>
      </c>
      <c r="AD153" s="1">
        <v>-2.1243915624065548</v>
      </c>
      <c r="AE153" s="1">
        <v>0.28760607436147367</v>
      </c>
      <c r="AF153" s="1">
        <v>-0.202190439411079</v>
      </c>
      <c r="AG153" s="1">
        <v>-3.4128612943997418E-2</v>
      </c>
    </row>
    <row r="154" spans="1:33">
      <c r="A154" s="41"/>
      <c r="B154" s="41" t="s">
        <v>129</v>
      </c>
      <c r="C154" s="13" t="s">
        <v>130</v>
      </c>
      <c r="D154" s="41">
        <v>11.53</v>
      </c>
      <c r="E154" s="41">
        <v>53.33</v>
      </c>
      <c r="F154" s="41">
        <v>6.5437616190252452</v>
      </c>
      <c r="G154" s="41">
        <v>9.6</v>
      </c>
      <c r="H154" s="41">
        <v>19.061851239006845</v>
      </c>
      <c r="J154" s="41"/>
      <c r="K154" s="41" t="s">
        <v>129</v>
      </c>
      <c r="L154" s="13" t="s">
        <v>130</v>
      </c>
      <c r="M154" s="1">
        <f t="shared" si="11"/>
        <v>-0.29811401544319005</v>
      </c>
      <c r="N154" s="1">
        <f t="shared" si="11"/>
        <v>-0.47126888821345386</v>
      </c>
      <c r="O154" s="1">
        <f t="shared" si="11"/>
        <v>2.3724555873117534</v>
      </c>
      <c r="P154" s="1">
        <f t="shared" si="11"/>
        <v>-0.62427658220783167</v>
      </c>
      <c r="Q154" s="1">
        <f t="shared" si="11"/>
        <v>0.55699272115209153</v>
      </c>
      <c r="Z154" s="41"/>
      <c r="AA154" s="41" t="s">
        <v>129</v>
      </c>
      <c r="AB154" s="1" t="s">
        <v>130</v>
      </c>
      <c r="AC154" s="1">
        <v>0.43067457195685283</v>
      </c>
      <c r="AD154" s="1">
        <v>1.855741803727579</v>
      </c>
      <c r="AE154" s="1">
        <v>-1.7076159481324471</v>
      </c>
      <c r="AF154" s="1">
        <v>-0.29773290460819851</v>
      </c>
      <c r="AG154" s="1">
        <v>7.4957652330166519E-2</v>
      </c>
    </row>
    <row r="155" spans="1:33">
      <c r="A155" s="41"/>
      <c r="B155" s="41" t="s">
        <v>131</v>
      </c>
      <c r="C155" s="13" t="s">
        <v>132</v>
      </c>
      <c r="D155" s="41">
        <v>10.37</v>
      </c>
      <c r="E155" s="41">
        <v>61.05</v>
      </c>
      <c r="F155" s="41">
        <v>2.3955918949099475</v>
      </c>
      <c r="G155" s="41">
        <v>14.15</v>
      </c>
      <c r="H155" s="41">
        <v>12.23786938090872</v>
      </c>
      <c r="J155" s="41"/>
      <c r="K155" s="41" t="s">
        <v>131</v>
      </c>
      <c r="L155" s="13" t="s">
        <v>132</v>
      </c>
      <c r="M155" s="1">
        <f t="shared" si="11"/>
        <v>-0.53502129292326051</v>
      </c>
      <c r="N155" s="1">
        <f t="shared" si="11"/>
        <v>0.94680614507472793</v>
      </c>
      <c r="O155" s="1">
        <f t="shared" si="11"/>
        <v>1.0550204015530357E-2</v>
      </c>
      <c r="P155" s="1">
        <f t="shared" si="11"/>
        <v>1.2035775660135868</v>
      </c>
      <c r="Q155" s="1">
        <f t="shared" si="11"/>
        <v>-1.3079344961221195</v>
      </c>
      <c r="Z155" s="41"/>
      <c r="AA155" s="41" t="s">
        <v>131</v>
      </c>
      <c r="AB155" s="1" t="s">
        <v>132</v>
      </c>
      <c r="AC155" s="1">
        <v>-0.54171373757308716</v>
      </c>
      <c r="AD155" s="1">
        <v>-1.736317725822685</v>
      </c>
      <c r="AE155" s="1">
        <v>-1.01468607399431</v>
      </c>
      <c r="AF155" s="1">
        <v>5.3816781502644961E-2</v>
      </c>
      <c r="AG155" s="1">
        <v>-3.6816808443612667E-2</v>
      </c>
    </row>
    <row r="156" spans="1:33">
      <c r="A156" s="41"/>
      <c r="B156" s="41" t="s">
        <v>131</v>
      </c>
      <c r="C156" s="13" t="s">
        <v>133</v>
      </c>
      <c r="D156" s="41">
        <v>10.28</v>
      </c>
      <c r="E156" s="41">
        <v>61.17</v>
      </c>
      <c r="F156" s="41">
        <v>2.5288064859302741</v>
      </c>
      <c r="G156" s="41">
        <v>14.05</v>
      </c>
      <c r="H156" s="41">
        <v>12.374980661849659</v>
      </c>
      <c r="J156" s="41"/>
      <c r="K156" s="41" t="s">
        <v>131</v>
      </c>
      <c r="L156" s="13" t="s">
        <v>133</v>
      </c>
      <c r="M156" s="1">
        <f t="shared" si="11"/>
        <v>-0.55340202996912802</v>
      </c>
      <c r="N156" s="1">
        <f t="shared" si="11"/>
        <v>0.96884876217247251</v>
      </c>
      <c r="O156" s="1">
        <f t="shared" si="11"/>
        <v>8.640058637461262E-2</v>
      </c>
      <c r="P156" s="1">
        <f t="shared" si="11"/>
        <v>1.1634049473713581</v>
      </c>
      <c r="Q156" s="1">
        <f t="shared" si="11"/>
        <v>-1.2704633297357901</v>
      </c>
      <c r="Z156" s="41"/>
      <c r="AA156" s="41" t="s">
        <v>131</v>
      </c>
      <c r="AB156" s="1" t="s">
        <v>133</v>
      </c>
      <c r="AC156" s="1">
        <v>-0.48675933664908211</v>
      </c>
      <c r="AD156" s="1">
        <v>-1.6826144477386651</v>
      </c>
      <c r="AE156" s="1">
        <v>-1.07158805356109</v>
      </c>
      <c r="AF156" s="1">
        <v>5.7420279187027523E-2</v>
      </c>
      <c r="AG156" s="1">
        <v>-1.5838537929902221E-2</v>
      </c>
    </row>
    <row r="157" spans="1:33">
      <c r="A157" s="41"/>
      <c r="B157" s="41" t="s">
        <v>131</v>
      </c>
      <c r="C157" s="13" t="s">
        <v>134</v>
      </c>
      <c r="D157" s="41">
        <v>10.52</v>
      </c>
      <c r="E157" s="41">
        <v>61.37</v>
      </c>
      <c r="F157" s="41">
        <v>2.0031803317053449</v>
      </c>
      <c r="G157" s="41">
        <v>13.88</v>
      </c>
      <c r="H157" s="41">
        <v>12.800553896958466</v>
      </c>
      <c r="J157" s="41"/>
      <c r="K157" s="41" t="s">
        <v>131</v>
      </c>
      <c r="L157" s="13" t="s">
        <v>134</v>
      </c>
      <c r="M157" s="1">
        <f t="shared" ref="M157:Q220" si="12">(D157-D$1186)/D$1187</f>
        <v>-0.50438673118014787</v>
      </c>
      <c r="N157" s="1">
        <f t="shared" si="12"/>
        <v>1.0055864573353779</v>
      </c>
      <c r="O157" s="1">
        <f t="shared" si="12"/>
        <v>-0.21288303166247913</v>
      </c>
      <c r="P157" s="1">
        <f t="shared" si="12"/>
        <v>1.0951114956795689</v>
      </c>
      <c r="Q157" s="1">
        <f t="shared" si="12"/>
        <v>-1.1541583445230879</v>
      </c>
      <c r="Z157" s="41"/>
      <c r="AA157" s="41" t="s">
        <v>131</v>
      </c>
      <c r="AB157" s="1" t="s">
        <v>134</v>
      </c>
      <c r="AC157" s="1">
        <v>-0.39196805116919831</v>
      </c>
      <c r="AD157" s="1">
        <v>-1.7559796004679471</v>
      </c>
      <c r="AE157" s="1">
        <v>-0.76757482506650998</v>
      </c>
      <c r="AF157" s="1">
        <v>0.12599474268623151</v>
      </c>
      <c r="AG157" s="1">
        <v>-1.1439295482420489E-2</v>
      </c>
    </row>
    <row r="158" spans="1:33">
      <c r="A158" s="41"/>
      <c r="B158" s="41" t="s">
        <v>131</v>
      </c>
      <c r="C158" s="13" t="s">
        <v>135</v>
      </c>
      <c r="D158" s="41">
        <v>10.44</v>
      </c>
      <c r="E158" s="41">
        <v>61.34</v>
      </c>
      <c r="F158" s="41">
        <v>1.8504965642758546</v>
      </c>
      <c r="G158" s="41">
        <v>13.84</v>
      </c>
      <c r="H158" s="41">
        <v>12.77245936707485</v>
      </c>
      <c r="J158" s="41"/>
      <c r="K158" s="41" t="s">
        <v>131</v>
      </c>
      <c r="L158" s="13" t="s">
        <v>135</v>
      </c>
      <c r="M158" s="1">
        <f t="shared" si="12"/>
        <v>-0.52072516410980796</v>
      </c>
      <c r="N158" s="1">
        <f t="shared" si="12"/>
        <v>1.0000758030609431</v>
      </c>
      <c r="O158" s="1">
        <f t="shared" si="12"/>
        <v>-0.29981886992801055</v>
      </c>
      <c r="P158" s="1">
        <f t="shared" si="12"/>
        <v>1.0790424482226768</v>
      </c>
      <c r="Q158" s="1">
        <f t="shared" si="12"/>
        <v>-1.1618363035983015</v>
      </c>
      <c r="Z158" s="41"/>
      <c r="AA158" s="41" t="s">
        <v>131</v>
      </c>
      <c r="AB158" s="1" t="s">
        <v>135</v>
      </c>
      <c r="AC158" s="1">
        <v>-0.3760790933890471</v>
      </c>
      <c r="AD158" s="1">
        <v>-1.799621510897552</v>
      </c>
      <c r="AE158" s="1">
        <v>-0.69519297788889456</v>
      </c>
      <c r="AF158" s="1">
        <v>0.10542279970898941</v>
      </c>
      <c r="AG158" s="1">
        <v>-3.0225062802519291E-2</v>
      </c>
    </row>
    <row r="159" spans="1:33">
      <c r="A159" s="41"/>
      <c r="B159" s="41" t="s">
        <v>131</v>
      </c>
      <c r="C159" s="13" t="s">
        <v>136</v>
      </c>
      <c r="D159" s="41">
        <v>10.38</v>
      </c>
      <c r="E159" s="41">
        <v>61.66</v>
      </c>
      <c r="F159" s="41">
        <v>2.4622529013301584</v>
      </c>
      <c r="G159" s="41">
        <v>13.99</v>
      </c>
      <c r="H159" s="41">
        <v>12.610739620456068</v>
      </c>
      <c r="J159" s="41"/>
      <c r="K159" s="41" t="s">
        <v>131</v>
      </c>
      <c r="L159" s="13" t="s">
        <v>136</v>
      </c>
      <c r="M159" s="1">
        <f t="shared" si="12"/>
        <v>-0.53297898880705274</v>
      </c>
      <c r="N159" s="1">
        <f t="shared" si="12"/>
        <v>1.0588561153215919</v>
      </c>
      <c r="O159" s="1">
        <f t="shared" si="12"/>
        <v>4.8505977378545229E-2</v>
      </c>
      <c r="P159" s="1">
        <f t="shared" si="12"/>
        <v>1.1393013761860205</v>
      </c>
      <c r="Q159" s="1">
        <f t="shared" si="12"/>
        <v>-1.2060327219522202</v>
      </c>
      <c r="Z159" s="41"/>
      <c r="AA159" s="41" t="s">
        <v>131</v>
      </c>
      <c r="AB159" s="1" t="s">
        <v>136</v>
      </c>
      <c r="AC159" s="1">
        <v>-0.41353174527080072</v>
      </c>
      <c r="AD159" s="1">
        <v>-1.703376808412465</v>
      </c>
      <c r="AE159" s="1">
        <v>-1.0344595758035851</v>
      </c>
      <c r="AF159" s="1">
        <v>0.12760207401351059</v>
      </c>
      <c r="AG159" s="1">
        <v>3.5047089117036918E-2</v>
      </c>
    </row>
    <row r="160" spans="1:33">
      <c r="A160" s="41"/>
      <c r="B160" s="41" t="s">
        <v>137</v>
      </c>
      <c r="C160" s="13" t="s">
        <v>138</v>
      </c>
      <c r="D160" s="41">
        <v>11.03</v>
      </c>
      <c r="E160" s="41">
        <v>59.73</v>
      </c>
      <c r="F160" s="41">
        <v>0.87298931909621946</v>
      </c>
      <c r="G160" s="41">
        <v>12.47</v>
      </c>
      <c r="H160" s="41">
        <v>14.224474597813607</v>
      </c>
      <c r="J160" s="41"/>
      <c r="K160" s="41" t="s">
        <v>137</v>
      </c>
      <c r="L160" s="13" t="s">
        <v>138</v>
      </c>
      <c r="M160" s="1">
        <f t="shared" si="12"/>
        <v>-0.40022922125356525</v>
      </c>
      <c r="N160" s="1">
        <f t="shared" si="12"/>
        <v>0.70433735699954647</v>
      </c>
      <c r="O160" s="1">
        <f t="shared" si="12"/>
        <v>-0.85639677733107533</v>
      </c>
      <c r="P160" s="1">
        <f t="shared" si="12"/>
        <v>0.52867757282414019</v>
      </c>
      <c r="Q160" s="1">
        <f t="shared" si="12"/>
        <v>-0.76501480260209187</v>
      </c>
      <c r="Z160" s="41"/>
      <c r="AA160" s="41" t="s">
        <v>137</v>
      </c>
      <c r="AB160" s="1" t="s">
        <v>138</v>
      </c>
      <c r="AC160" s="1">
        <v>-6.5771193797987668E-2</v>
      </c>
      <c r="AD160" s="1">
        <v>-1.4938322542811699</v>
      </c>
      <c r="AE160" s="1">
        <v>0.1194497836042643</v>
      </c>
      <c r="AF160" s="1">
        <v>-2.8151816443379159E-2</v>
      </c>
      <c r="AG160" s="1">
        <v>-5.92973608552105E-2</v>
      </c>
    </row>
    <row r="161" spans="1:33">
      <c r="A161" s="41"/>
      <c r="B161" s="41" t="s">
        <v>137</v>
      </c>
      <c r="C161" s="13" t="s">
        <v>138</v>
      </c>
      <c r="D161" s="41">
        <v>10.74</v>
      </c>
      <c r="E161" s="41">
        <v>59.76</v>
      </c>
      <c r="F161" s="41">
        <v>1.0369482874310672</v>
      </c>
      <c r="G161" s="41">
        <v>12.53</v>
      </c>
      <c r="H161" s="41">
        <v>13.96694251268268</v>
      </c>
      <c r="J161" s="41"/>
      <c r="K161" s="41" t="s">
        <v>137</v>
      </c>
      <c r="L161" s="13" t="s">
        <v>138</v>
      </c>
      <c r="M161" s="1">
        <f t="shared" si="12"/>
        <v>-0.4594560406235827</v>
      </c>
      <c r="N161" s="1">
        <f t="shared" si="12"/>
        <v>0.70984801127398267</v>
      </c>
      <c r="O161" s="1">
        <f t="shared" si="12"/>
        <v>-0.76304100943699193</v>
      </c>
      <c r="P161" s="1">
        <f t="shared" si="12"/>
        <v>0.55278114400947709</v>
      </c>
      <c r="Q161" s="1">
        <f t="shared" si="12"/>
        <v>-0.83539579201109682</v>
      </c>
      <c r="Z161" s="41"/>
      <c r="AA161" s="41" t="s">
        <v>137</v>
      </c>
      <c r="AB161" s="1" t="s">
        <v>138</v>
      </c>
      <c r="AC161" s="1">
        <v>-8.1102662541562343E-2</v>
      </c>
      <c r="AD161" s="1">
        <v>-1.5109289824861669</v>
      </c>
      <c r="AE161" s="1">
        <v>-1.856836648421613E-3</v>
      </c>
      <c r="AF161" s="1">
        <v>-7.6791870474752874E-2</v>
      </c>
      <c r="AG161" s="1">
        <v>-7.2693092785084082E-2</v>
      </c>
    </row>
    <row r="162" spans="1:33">
      <c r="A162" s="41"/>
      <c r="B162" s="41" t="s">
        <v>137</v>
      </c>
      <c r="C162" s="13" t="s">
        <v>138</v>
      </c>
      <c r="D162" s="41">
        <v>10.7</v>
      </c>
      <c r="E162" s="41">
        <v>59.66</v>
      </c>
      <c r="F162" s="41">
        <v>1.0164203009093109</v>
      </c>
      <c r="G162" s="41">
        <v>12.52</v>
      </c>
      <c r="H162" s="41">
        <v>13.835413820997513</v>
      </c>
      <c r="J162" s="41"/>
      <c r="K162" s="41" t="s">
        <v>137</v>
      </c>
      <c r="L162" s="13" t="s">
        <v>138</v>
      </c>
      <c r="M162" s="1">
        <f t="shared" si="12"/>
        <v>-0.4676252570884129</v>
      </c>
      <c r="N162" s="1">
        <f t="shared" si="12"/>
        <v>0.69147916369252926</v>
      </c>
      <c r="O162" s="1">
        <f t="shared" si="12"/>
        <v>-0.77472933587939885</v>
      </c>
      <c r="P162" s="1">
        <f t="shared" si="12"/>
        <v>0.54876388214525429</v>
      </c>
      <c r="Q162" s="1">
        <f t="shared" si="12"/>
        <v>-0.87134129158551987</v>
      </c>
      <c r="Z162" s="41"/>
      <c r="AA162" s="41" t="s">
        <v>137</v>
      </c>
      <c r="AB162" s="1" t="s">
        <v>138</v>
      </c>
      <c r="AC162" s="1">
        <v>-9.8673297957727613E-2</v>
      </c>
      <c r="AD162" s="1">
        <v>-1.526045267507192</v>
      </c>
      <c r="AE162" s="1">
        <v>3.1438218292040342E-3</v>
      </c>
      <c r="AF162" s="1">
        <v>-0.1120562379200295</v>
      </c>
      <c r="AG162" s="1">
        <v>-7.9263744837564765E-2</v>
      </c>
    </row>
    <row r="163" spans="1:33">
      <c r="A163" s="41"/>
      <c r="B163" s="41" t="s">
        <v>137</v>
      </c>
      <c r="C163" s="13" t="s">
        <v>138</v>
      </c>
      <c r="D163" s="41">
        <v>10.59</v>
      </c>
      <c r="E163" s="41">
        <v>60.84</v>
      </c>
      <c r="F163" s="41">
        <v>0.49236066947097673</v>
      </c>
      <c r="G163" s="41">
        <v>12.67</v>
      </c>
      <c r="H163" s="41">
        <v>13.846968448013374</v>
      </c>
      <c r="J163" s="41"/>
      <c r="K163" s="41" t="s">
        <v>137</v>
      </c>
      <c r="L163" s="13" t="s">
        <v>138</v>
      </c>
      <c r="M163" s="1">
        <f t="shared" si="12"/>
        <v>-0.49009060236669533</v>
      </c>
      <c r="N163" s="1">
        <f t="shared" si="12"/>
        <v>0.90823156515367742</v>
      </c>
      <c r="O163" s="1">
        <f t="shared" si="12"/>
        <v>-1.0731209994284172</v>
      </c>
      <c r="P163" s="1">
        <f t="shared" si="12"/>
        <v>0.60902281010859793</v>
      </c>
      <c r="Q163" s="1">
        <f t="shared" si="12"/>
        <v>-0.86818352551060562</v>
      </c>
      <c r="Z163" s="41"/>
      <c r="AA163" s="41" t="s">
        <v>137</v>
      </c>
      <c r="AB163" s="1" t="s">
        <v>138</v>
      </c>
      <c r="AC163" s="1">
        <v>-6.7467495269455807E-3</v>
      </c>
      <c r="AD163" s="1">
        <v>-1.818198862664723</v>
      </c>
      <c r="AE163" s="1">
        <v>0.18087054330805491</v>
      </c>
      <c r="AF163" s="1">
        <v>6.3118590262249662E-3</v>
      </c>
      <c r="AG163" s="1">
        <v>-5.1641603955536311E-2</v>
      </c>
    </row>
    <row r="164" spans="1:33">
      <c r="A164" s="41"/>
      <c r="B164" s="41" t="s">
        <v>137</v>
      </c>
      <c r="C164" s="13" t="s">
        <v>138</v>
      </c>
      <c r="D164" s="41">
        <v>9.64</v>
      </c>
      <c r="E164" s="41">
        <v>62.3</v>
      </c>
      <c r="F164" s="41">
        <v>0.17381405379553039</v>
      </c>
      <c r="G164" s="41">
        <v>12.62</v>
      </c>
      <c r="H164" s="41">
        <v>13.763600200452931</v>
      </c>
      <c r="J164" s="41"/>
      <c r="K164" s="41" t="s">
        <v>137</v>
      </c>
      <c r="L164" s="13" t="s">
        <v>138</v>
      </c>
      <c r="M164" s="1">
        <f t="shared" si="12"/>
        <v>-0.68410949340640803</v>
      </c>
      <c r="N164" s="1">
        <f t="shared" si="12"/>
        <v>1.1764167398428922</v>
      </c>
      <c r="O164" s="1">
        <f t="shared" si="12"/>
        <v>-1.2544966461433291</v>
      </c>
      <c r="P164" s="1">
        <f t="shared" si="12"/>
        <v>0.58893650078748316</v>
      </c>
      <c r="Q164" s="1">
        <f t="shared" si="12"/>
        <v>-0.89096724873334832</v>
      </c>
      <c r="Z164" s="41"/>
      <c r="AA164" s="41" t="s">
        <v>137</v>
      </c>
      <c r="AB164" s="1" t="s">
        <v>138</v>
      </c>
      <c r="AC164" s="1">
        <v>0.2270931425499042</v>
      </c>
      <c r="AD164" s="1">
        <v>-2.1140110695999379</v>
      </c>
      <c r="AE164" s="1">
        <v>0.2069882186899949</v>
      </c>
      <c r="AF164" s="1">
        <v>2.8399116646802471E-2</v>
      </c>
      <c r="AG164" s="1">
        <v>-4.6131225048222133E-2</v>
      </c>
    </row>
    <row r="165" spans="1:33">
      <c r="A165" s="41"/>
      <c r="B165" s="41" t="s">
        <v>137</v>
      </c>
      <c r="C165" s="13" t="s">
        <v>138</v>
      </c>
      <c r="D165" s="41">
        <v>10.96</v>
      </c>
      <c r="E165" s="41">
        <v>60.06</v>
      </c>
      <c r="F165" s="41">
        <v>0.83616795052768722</v>
      </c>
      <c r="G165" s="41">
        <v>12.75</v>
      </c>
      <c r="H165" s="41">
        <v>13.697606870707622</v>
      </c>
      <c r="J165" s="41"/>
      <c r="K165" s="41" t="s">
        <v>137</v>
      </c>
      <c r="L165" s="13" t="s">
        <v>138</v>
      </c>
      <c r="M165" s="1">
        <f t="shared" si="12"/>
        <v>-0.41452535006701746</v>
      </c>
      <c r="N165" s="1">
        <f t="shared" si="12"/>
        <v>0.76495455401834278</v>
      </c>
      <c r="O165" s="1">
        <f t="shared" si="12"/>
        <v>-0.87736231018686972</v>
      </c>
      <c r="P165" s="1">
        <f t="shared" si="12"/>
        <v>0.6411609050223811</v>
      </c>
      <c r="Q165" s="1">
        <f t="shared" si="12"/>
        <v>-0.90900257757211511</v>
      </c>
      <c r="Z165" s="41"/>
      <c r="AA165" s="41" t="s">
        <v>137</v>
      </c>
      <c r="AB165" s="1" t="s">
        <v>138</v>
      </c>
      <c r="AC165" s="1">
        <v>-0.1572558586424779</v>
      </c>
      <c r="AD165" s="1">
        <v>-1.652869972803017</v>
      </c>
      <c r="AE165" s="1">
        <v>5.6826674369887108E-2</v>
      </c>
      <c r="AF165" s="1">
        <v>-3.7087597595967609E-2</v>
      </c>
      <c r="AG165" s="1">
        <v>-5.3019224563203238E-2</v>
      </c>
    </row>
    <row r="166" spans="1:33">
      <c r="A166" s="41"/>
      <c r="B166" s="41" t="s">
        <v>137</v>
      </c>
      <c r="C166" s="13" t="s">
        <v>138</v>
      </c>
      <c r="D166" s="41">
        <v>7.55</v>
      </c>
      <c r="E166" s="41">
        <v>64.13</v>
      </c>
      <c r="F166" s="41">
        <v>0.14097039211531806</v>
      </c>
      <c r="G166" s="41">
        <v>11.9</v>
      </c>
      <c r="H166" s="41">
        <v>14.483153288888575</v>
      </c>
      <c r="J166" s="41"/>
      <c r="K166" s="41" t="s">
        <v>137</v>
      </c>
      <c r="L166" s="13" t="s">
        <v>138</v>
      </c>
      <c r="M166" s="1">
        <f t="shared" si="12"/>
        <v>-1.1109510536937766</v>
      </c>
      <c r="N166" s="1">
        <f t="shared" si="12"/>
        <v>1.5125666505834841</v>
      </c>
      <c r="O166" s="1">
        <f t="shared" si="12"/>
        <v>-1.2731973325879267</v>
      </c>
      <c r="P166" s="1">
        <f t="shared" si="12"/>
        <v>0.299693646563435</v>
      </c>
      <c r="Q166" s="1">
        <f t="shared" si="12"/>
        <v>-0.69432045705044254</v>
      </c>
      <c r="Z166" s="41"/>
      <c r="AA166" s="41" t="s">
        <v>137</v>
      </c>
      <c r="AB166" s="1" t="s">
        <v>138</v>
      </c>
      <c r="AC166" s="1">
        <v>0.85650309251695722</v>
      </c>
      <c r="AD166" s="1">
        <v>-2.2276504176751488</v>
      </c>
      <c r="AE166" s="1">
        <v>0.1221524561967802</v>
      </c>
      <c r="AF166" s="1">
        <v>-7.8348229059145551E-3</v>
      </c>
      <c r="AG166" s="1">
        <v>-6.3183897273246609E-2</v>
      </c>
    </row>
    <row r="167" spans="1:33">
      <c r="A167" s="41"/>
      <c r="B167" s="41" t="s">
        <v>137</v>
      </c>
      <c r="C167" s="13" t="s">
        <v>138</v>
      </c>
      <c r="D167" s="41">
        <v>11.13</v>
      </c>
      <c r="E167" s="41">
        <v>59.86</v>
      </c>
      <c r="F167" s="41">
        <v>0.76101847318357096</v>
      </c>
      <c r="G167" s="41">
        <v>12.73</v>
      </c>
      <c r="H167" s="41">
        <v>13.825227197925306</v>
      </c>
      <c r="J167" s="41"/>
      <c r="K167" s="41" t="s">
        <v>137</v>
      </c>
      <c r="L167" s="13" t="s">
        <v>138</v>
      </c>
      <c r="M167" s="1">
        <f t="shared" si="12"/>
        <v>-0.37980618009148992</v>
      </c>
      <c r="N167" s="1">
        <f t="shared" si="12"/>
        <v>0.72821685885543597</v>
      </c>
      <c r="O167" s="1">
        <f t="shared" si="12"/>
        <v>-0.92015129108586635</v>
      </c>
      <c r="P167" s="1">
        <f t="shared" si="12"/>
        <v>0.6331263812939355</v>
      </c>
      <c r="Q167" s="1">
        <f t="shared" si="12"/>
        <v>-0.87412519561904634</v>
      </c>
      <c r="Z167" s="41"/>
      <c r="AA167" s="41" t="s">
        <v>137</v>
      </c>
      <c r="AB167" s="1" t="s">
        <v>138</v>
      </c>
      <c r="AC167" s="1">
        <v>-0.16987645514926819</v>
      </c>
      <c r="AD167" s="1">
        <v>-1.624117279986256</v>
      </c>
      <c r="AE167" s="1">
        <v>0.1229990610836706</v>
      </c>
      <c r="AF167" s="1">
        <v>-2.25927880631503E-2</v>
      </c>
      <c r="AG167" s="1">
        <v>-6.2615065969601785E-2</v>
      </c>
    </row>
    <row r="168" spans="1:33">
      <c r="A168" s="41"/>
      <c r="B168" s="41" t="s">
        <v>137</v>
      </c>
      <c r="C168" s="13" t="s">
        <v>138</v>
      </c>
      <c r="D168" s="41">
        <v>11.21</v>
      </c>
      <c r="E168" s="41">
        <v>59.97</v>
      </c>
      <c r="F168" s="41">
        <v>0.84283242775885858</v>
      </c>
      <c r="G168" s="41">
        <v>12.58</v>
      </c>
      <c r="H168" s="41">
        <v>14.251610100709565</v>
      </c>
      <c r="J168" s="41"/>
      <c r="K168" s="41" t="s">
        <v>137</v>
      </c>
      <c r="L168" s="13" t="s">
        <v>138</v>
      </c>
      <c r="M168" s="1">
        <f t="shared" si="12"/>
        <v>-0.36346774716182989</v>
      </c>
      <c r="N168" s="1">
        <f t="shared" si="12"/>
        <v>0.7484225911950344</v>
      </c>
      <c r="O168" s="1">
        <f t="shared" si="12"/>
        <v>-0.87356765719626295</v>
      </c>
      <c r="P168" s="1">
        <f t="shared" si="12"/>
        <v>0.57286745333059186</v>
      </c>
      <c r="Q168" s="1">
        <f t="shared" si="12"/>
        <v>-0.75759893618312724</v>
      </c>
      <c r="Z168" s="41"/>
      <c r="AA168" s="41" t="s">
        <v>137</v>
      </c>
      <c r="AB168" s="1" t="s">
        <v>138</v>
      </c>
      <c r="AC168" s="1">
        <v>-8.5856854349898523E-2</v>
      </c>
      <c r="AD168" s="1">
        <v>-1.527175290238302</v>
      </c>
      <c r="AE168" s="1">
        <v>0.12506962291869331</v>
      </c>
      <c r="AF168" s="1">
        <v>3.0906724523027011E-2</v>
      </c>
      <c r="AG168" s="1">
        <v>-3.5573787787781447E-2</v>
      </c>
    </row>
    <row r="169" spans="1:33">
      <c r="A169" s="41"/>
      <c r="B169" s="41" t="s">
        <v>137</v>
      </c>
      <c r="C169" s="13" t="s">
        <v>138</v>
      </c>
      <c r="D169" s="41">
        <v>11.55</v>
      </c>
      <c r="E169" s="41">
        <v>61.32</v>
      </c>
      <c r="F169" s="41">
        <v>0</v>
      </c>
      <c r="G169" s="41">
        <v>14.3</v>
      </c>
      <c r="H169" s="41">
        <v>10.87</v>
      </c>
      <c r="J169" s="41"/>
      <c r="K169" s="41" t="s">
        <v>137</v>
      </c>
      <c r="L169" s="13" t="s">
        <v>138</v>
      </c>
      <c r="M169" s="1">
        <f t="shared" si="12"/>
        <v>-0.29402940721077481</v>
      </c>
      <c r="N169" s="1">
        <f t="shared" si="12"/>
        <v>0.99640203354465195</v>
      </c>
      <c r="O169" s="1">
        <f t="shared" si="12"/>
        <v>-1.3534637513139736</v>
      </c>
      <c r="P169" s="1">
        <f t="shared" si="12"/>
        <v>1.2638364939769304</v>
      </c>
      <c r="Q169" s="1">
        <f t="shared" si="12"/>
        <v>-1.6817597628328469</v>
      </c>
      <c r="Z169" s="41"/>
      <c r="AA169" s="41" t="s">
        <v>137</v>
      </c>
      <c r="AB169" s="1" t="s">
        <v>138</v>
      </c>
      <c r="AC169" s="1">
        <v>-0.78983695543381627</v>
      </c>
      <c r="AD169" s="1">
        <v>-2.5881055359832552</v>
      </c>
      <c r="AE169" s="1">
        <v>0.1106606629812447</v>
      </c>
      <c r="AF169" s="1">
        <v>-4.7379359047471592E-2</v>
      </c>
      <c r="AG169" s="1">
        <v>-1.047600676279458E-2</v>
      </c>
    </row>
    <row r="170" spans="1:33">
      <c r="A170" s="41"/>
      <c r="B170" s="41" t="s">
        <v>137</v>
      </c>
      <c r="C170" s="13" t="s">
        <v>138</v>
      </c>
      <c r="D170" s="41">
        <v>8.58</v>
      </c>
      <c r="E170" s="41">
        <v>60.76</v>
      </c>
      <c r="F170" s="41">
        <v>0</v>
      </c>
      <c r="G170" s="41">
        <v>9.1999999999999993</v>
      </c>
      <c r="H170" s="41">
        <v>17.91</v>
      </c>
      <c r="J170" s="41"/>
      <c r="K170" s="41" t="s">
        <v>137</v>
      </c>
      <c r="L170" s="13" t="s">
        <v>138</v>
      </c>
      <c r="M170" s="1">
        <f t="shared" si="12"/>
        <v>-0.90059372972440355</v>
      </c>
      <c r="N170" s="1">
        <f t="shared" si="12"/>
        <v>0.89353648708851396</v>
      </c>
      <c r="O170" s="1">
        <f t="shared" si="12"/>
        <v>-1.3534637513139736</v>
      </c>
      <c r="P170" s="1">
        <f t="shared" si="12"/>
        <v>-0.78496705677674772</v>
      </c>
      <c r="Q170" s="1">
        <f t="shared" si="12"/>
        <v>0.24220309091213393</v>
      </c>
      <c r="Z170" s="41"/>
      <c r="AA170" s="41" t="s">
        <v>137</v>
      </c>
      <c r="AB170" s="1" t="s">
        <v>138</v>
      </c>
      <c r="AC170" s="1">
        <v>1.4881241434822221</v>
      </c>
      <c r="AD170" s="1">
        <v>-1.0252803435544779</v>
      </c>
      <c r="AE170" s="1">
        <v>0.89903265718870873</v>
      </c>
      <c r="AF170" s="1">
        <v>-0.20322422898774101</v>
      </c>
      <c r="AG170" s="1">
        <v>-3.0053421387431389E-2</v>
      </c>
    </row>
    <row r="171" spans="1:33">
      <c r="A171" s="41"/>
      <c r="B171" s="41" t="s">
        <v>137</v>
      </c>
      <c r="C171" s="13" t="s">
        <v>138</v>
      </c>
      <c r="D171" s="41">
        <v>11.07</v>
      </c>
      <c r="E171" s="41">
        <v>59.83</v>
      </c>
      <c r="F171" s="41">
        <v>1.2045472102446992</v>
      </c>
      <c r="G171" s="41">
        <v>12.73</v>
      </c>
      <c r="H171" s="41">
        <v>13.986135156430622</v>
      </c>
      <c r="J171" s="41"/>
      <c r="K171" s="41" t="s">
        <v>137</v>
      </c>
      <c r="L171" s="13" t="s">
        <v>138</v>
      </c>
      <c r="M171" s="1">
        <f t="shared" si="12"/>
        <v>-0.39206000478873504</v>
      </c>
      <c r="N171" s="1">
        <f t="shared" si="12"/>
        <v>0.72270620458099988</v>
      </c>
      <c r="O171" s="1">
        <f t="shared" si="12"/>
        <v>-0.66761270626827551</v>
      </c>
      <c r="P171" s="1">
        <f t="shared" si="12"/>
        <v>0.6331263812939355</v>
      </c>
      <c r="Q171" s="1">
        <f t="shared" si="12"/>
        <v>-0.83015063098322717</v>
      </c>
      <c r="Z171" s="41"/>
      <c r="AA171" s="41" t="s">
        <v>137</v>
      </c>
      <c r="AB171" s="1" t="s">
        <v>138</v>
      </c>
      <c r="AC171" s="1">
        <v>-0.15773479278606239</v>
      </c>
      <c r="AD171" s="1">
        <v>-1.4757609863760519</v>
      </c>
      <c r="AE171" s="1">
        <v>-8.4244039041853527E-2</v>
      </c>
      <c r="AF171" s="1">
        <v>-2.4208751822711169E-3</v>
      </c>
      <c r="AG171" s="1">
        <v>-4.321392555947174E-2</v>
      </c>
    </row>
    <row r="172" spans="1:33">
      <c r="A172" s="41"/>
      <c r="B172" s="41" t="s">
        <v>137</v>
      </c>
      <c r="C172" s="13" t="s">
        <v>138</v>
      </c>
      <c r="D172" s="41">
        <v>11.08</v>
      </c>
      <c r="E172" s="41">
        <v>59.7</v>
      </c>
      <c r="F172" s="41">
        <v>0.80193322387498456</v>
      </c>
      <c r="G172" s="41">
        <v>12.61</v>
      </c>
      <c r="H172" s="41">
        <v>13.908411654723128</v>
      </c>
      <c r="J172" s="41"/>
      <c r="K172" s="41" t="s">
        <v>137</v>
      </c>
      <c r="L172" s="13" t="s">
        <v>138</v>
      </c>
      <c r="M172" s="1">
        <f t="shared" si="12"/>
        <v>-0.39001770067252761</v>
      </c>
      <c r="N172" s="1">
        <f t="shared" si="12"/>
        <v>0.6988267027251116</v>
      </c>
      <c r="O172" s="1">
        <f t="shared" si="12"/>
        <v>-0.89685504808199967</v>
      </c>
      <c r="P172" s="1">
        <f t="shared" si="12"/>
        <v>0.58491923892326037</v>
      </c>
      <c r="Q172" s="1">
        <f t="shared" si="12"/>
        <v>-0.85139170060655145</v>
      </c>
      <c r="Z172" s="41"/>
      <c r="AA172" s="41" t="s">
        <v>137</v>
      </c>
      <c r="AB172" s="1" t="s">
        <v>138</v>
      </c>
      <c r="AC172" s="1">
        <v>-0.14201389085840671</v>
      </c>
      <c r="AD172" s="1">
        <v>-1.571369412351538</v>
      </c>
      <c r="AE172" s="1">
        <v>0.1247792449658528</v>
      </c>
      <c r="AF172" s="1">
        <v>-5.0513913355585839E-2</v>
      </c>
      <c r="AG172" s="1">
        <v>-6.5792079967729178E-2</v>
      </c>
    </row>
    <row r="173" spans="1:33">
      <c r="A173" s="41"/>
      <c r="B173" s="41" t="s">
        <v>137</v>
      </c>
      <c r="C173" s="13" t="s">
        <v>138</v>
      </c>
      <c r="D173" s="41">
        <v>11.2</v>
      </c>
      <c r="E173" s="41">
        <v>62.34</v>
      </c>
      <c r="F173" s="41">
        <v>0</v>
      </c>
      <c r="G173" s="41">
        <v>15.21</v>
      </c>
      <c r="H173" s="41">
        <v>9.43</v>
      </c>
      <c r="J173" s="41"/>
      <c r="K173" s="41" t="s">
        <v>137</v>
      </c>
      <c r="L173" s="13" t="s">
        <v>138</v>
      </c>
      <c r="M173" s="1">
        <f t="shared" si="12"/>
        <v>-0.36551005127803771</v>
      </c>
      <c r="N173" s="1">
        <f t="shared" si="12"/>
        <v>1.1837642788754745</v>
      </c>
      <c r="O173" s="1">
        <f t="shared" si="12"/>
        <v>-1.3534637513139736</v>
      </c>
      <c r="P173" s="1">
        <f t="shared" si="12"/>
        <v>1.6294073236212141</v>
      </c>
      <c r="Q173" s="1">
        <f t="shared" si="12"/>
        <v>-2.0752976192806836</v>
      </c>
      <c r="Z173" s="41"/>
      <c r="AA173" s="41" t="s">
        <v>137</v>
      </c>
      <c r="AB173" s="1" t="s">
        <v>138</v>
      </c>
      <c r="AC173" s="1">
        <v>-1.0465750089233441</v>
      </c>
      <c r="AD173" s="1">
        <v>-3.035068090327024</v>
      </c>
      <c r="AE173" s="1">
        <v>-0.1401766000374034</v>
      </c>
      <c r="AF173" s="1">
        <v>-4.0341190218905948E-2</v>
      </c>
      <c r="AG173" s="1">
        <v>-1.8803549125509071E-2</v>
      </c>
    </row>
    <row r="174" spans="1:33">
      <c r="A174" s="41"/>
      <c r="B174" s="41" t="s">
        <v>137</v>
      </c>
      <c r="C174" s="13" t="s">
        <v>138</v>
      </c>
      <c r="D174" s="41">
        <v>10.96</v>
      </c>
      <c r="E174" s="41">
        <v>59.83</v>
      </c>
      <c r="F174" s="41">
        <v>1.1602881655443513</v>
      </c>
      <c r="G174" s="41">
        <v>12.73</v>
      </c>
      <c r="H174" s="41">
        <v>13.885959932207513</v>
      </c>
      <c r="J174" s="41"/>
      <c r="K174" s="41" t="s">
        <v>137</v>
      </c>
      <c r="L174" s="13" t="s">
        <v>138</v>
      </c>
      <c r="M174" s="1">
        <f t="shared" si="12"/>
        <v>-0.41452535006701746</v>
      </c>
      <c r="N174" s="1">
        <f t="shared" si="12"/>
        <v>0.72270620458099988</v>
      </c>
      <c r="O174" s="1">
        <f t="shared" si="12"/>
        <v>-0.69281313992690419</v>
      </c>
      <c r="P174" s="1">
        <f t="shared" si="12"/>
        <v>0.6331263812939355</v>
      </c>
      <c r="Q174" s="1">
        <f t="shared" si="12"/>
        <v>-0.85752753585124386</v>
      </c>
      <c r="Z174" s="41"/>
      <c r="AA174" s="41" t="s">
        <v>137</v>
      </c>
      <c r="AB174" s="1" t="s">
        <v>138</v>
      </c>
      <c r="AC174" s="1">
        <v>-0.15687677250392801</v>
      </c>
      <c r="AD174" s="1">
        <v>-1.508699245490116</v>
      </c>
      <c r="AE174" s="1">
        <v>-7.607276987700734E-2</v>
      </c>
      <c r="AF174" s="1">
        <v>-2.6814617693818019E-2</v>
      </c>
      <c r="AG174" s="1">
        <v>-5.5120188174331917E-2</v>
      </c>
    </row>
    <row r="175" spans="1:33">
      <c r="A175" s="41"/>
      <c r="B175" s="41" t="s">
        <v>137</v>
      </c>
      <c r="C175" s="13" t="s">
        <v>138</v>
      </c>
      <c r="D175" s="41">
        <v>10.79</v>
      </c>
      <c r="E175" s="41">
        <v>59.8</v>
      </c>
      <c r="F175" s="41">
        <v>1.4145246490582541</v>
      </c>
      <c r="G175" s="41">
        <v>12.72</v>
      </c>
      <c r="H175" s="41">
        <v>13.737195144833636</v>
      </c>
      <c r="J175" s="41"/>
      <c r="K175" s="41" t="s">
        <v>137</v>
      </c>
      <c r="L175" s="13" t="s">
        <v>138</v>
      </c>
      <c r="M175" s="1">
        <f t="shared" si="12"/>
        <v>-0.44924452004254539</v>
      </c>
      <c r="N175" s="1">
        <f t="shared" si="12"/>
        <v>0.71719555030656368</v>
      </c>
      <c r="O175" s="1">
        <f t="shared" si="12"/>
        <v>-0.54805471416845564</v>
      </c>
      <c r="P175" s="1">
        <f t="shared" si="12"/>
        <v>0.6291091194297127</v>
      </c>
      <c r="Q175" s="1">
        <f t="shared" si="12"/>
        <v>-0.89818349108598927</v>
      </c>
      <c r="Z175" s="41"/>
      <c r="AA175" s="41" t="s">
        <v>137</v>
      </c>
      <c r="AB175" s="1" t="s">
        <v>138</v>
      </c>
      <c r="AC175" s="1">
        <v>-0.16418079725687151</v>
      </c>
      <c r="AD175" s="1">
        <v>-1.4623077090850849</v>
      </c>
      <c r="AE175" s="1">
        <v>-0.2165010312842926</v>
      </c>
      <c r="AF175" s="1">
        <v>-6.9657859249853696E-2</v>
      </c>
      <c r="AG175" s="1">
        <v>-4.5186829487110648E-2</v>
      </c>
    </row>
    <row r="176" spans="1:33">
      <c r="A176" s="41"/>
      <c r="B176" s="41" t="s">
        <v>137</v>
      </c>
      <c r="C176" s="13" t="s">
        <v>139</v>
      </c>
      <c r="D176" s="41">
        <v>11.06</v>
      </c>
      <c r="E176" s="41">
        <v>60.47</v>
      </c>
      <c r="F176" s="41">
        <v>0.69317790911038279</v>
      </c>
      <c r="G176" s="41">
        <v>13.18</v>
      </c>
      <c r="H176" s="41">
        <v>13.306270884500206</v>
      </c>
      <c r="J176" s="41"/>
      <c r="K176" s="41" t="s">
        <v>137</v>
      </c>
      <c r="L176" s="13" t="s">
        <v>139</v>
      </c>
      <c r="M176" s="1">
        <f t="shared" si="12"/>
        <v>-0.39410230890494252</v>
      </c>
      <c r="N176" s="1">
        <f t="shared" si="12"/>
        <v>0.84026682910229999</v>
      </c>
      <c r="O176" s="1">
        <f t="shared" si="12"/>
        <v>-0.95877868681627831</v>
      </c>
      <c r="P176" s="1">
        <f t="shared" si="12"/>
        <v>0.81390316518396555</v>
      </c>
      <c r="Q176" s="1">
        <f t="shared" si="12"/>
        <v>-1.0159508589352864</v>
      </c>
      <c r="Z176" s="41"/>
      <c r="AA176" s="41" t="s">
        <v>137</v>
      </c>
      <c r="AB176" s="1" t="s">
        <v>139</v>
      </c>
      <c r="AC176" s="1">
        <v>-0.27340520518908162</v>
      </c>
      <c r="AD176" s="1">
        <v>-1.842204165238768</v>
      </c>
      <c r="AE176" s="1">
        <v>4.526340066909508E-2</v>
      </c>
      <c r="AF176" s="1">
        <v>2.9588651073577981E-2</v>
      </c>
      <c r="AG176" s="1">
        <v>-6.184818489475595E-2</v>
      </c>
    </row>
    <row r="177" spans="1:33">
      <c r="A177" s="41"/>
      <c r="B177" s="41" t="s">
        <v>137</v>
      </c>
      <c r="C177" s="13" t="s">
        <v>139</v>
      </c>
      <c r="D177" s="41">
        <v>10.6</v>
      </c>
      <c r="E177" s="41">
        <v>61.13</v>
      </c>
      <c r="F177" s="41">
        <v>0.20956809135414306</v>
      </c>
      <c r="G177" s="41">
        <v>12.89</v>
      </c>
      <c r="H177" s="41">
        <v>13.561428323754493</v>
      </c>
      <c r="J177" s="41"/>
      <c r="K177" s="41" t="s">
        <v>137</v>
      </c>
      <c r="L177" s="13" t="s">
        <v>139</v>
      </c>
      <c r="M177" s="1">
        <f t="shared" si="12"/>
        <v>-0.48804829825048784</v>
      </c>
      <c r="N177" s="1">
        <f t="shared" si="12"/>
        <v>0.96150122313989139</v>
      </c>
      <c r="O177" s="1">
        <f t="shared" si="12"/>
        <v>-1.2341388354941341</v>
      </c>
      <c r="P177" s="1">
        <f t="shared" si="12"/>
        <v>0.69740257112150195</v>
      </c>
      <c r="Q177" s="1">
        <f t="shared" si="12"/>
        <v>-0.94621883692080644</v>
      </c>
      <c r="Z177" s="41"/>
      <c r="AA177" s="41" t="s">
        <v>137</v>
      </c>
      <c r="AB177" s="1" t="s">
        <v>139</v>
      </c>
      <c r="AC177" s="1">
        <v>-5.9953541024481319E-2</v>
      </c>
      <c r="AD177" s="1">
        <v>-1.997084010734709</v>
      </c>
      <c r="AE177" s="1">
        <v>0.26481488581365781</v>
      </c>
      <c r="AF177" s="1">
        <v>2.969778957499164E-2</v>
      </c>
      <c r="AG177" s="1">
        <v>-6.7282886995299052E-2</v>
      </c>
    </row>
    <row r="178" spans="1:33">
      <c r="A178" s="41"/>
      <c r="B178" s="41" t="s">
        <v>137</v>
      </c>
      <c r="C178" s="13" t="s">
        <v>139</v>
      </c>
      <c r="D178" s="41">
        <v>10.69</v>
      </c>
      <c r="E178" s="41">
        <v>60.4</v>
      </c>
      <c r="F178" s="41">
        <v>1.0335264436361051</v>
      </c>
      <c r="G178" s="41">
        <v>13.14</v>
      </c>
      <c r="H178" s="41">
        <v>13.190021525408786</v>
      </c>
      <c r="J178" s="41"/>
      <c r="K178" s="41" t="s">
        <v>137</v>
      </c>
      <c r="L178" s="13" t="s">
        <v>139</v>
      </c>
      <c r="M178" s="1">
        <f t="shared" si="12"/>
        <v>-0.46966756120462039</v>
      </c>
      <c r="N178" s="1">
        <f t="shared" si="12"/>
        <v>0.82740863579528279</v>
      </c>
      <c r="O178" s="1">
        <f t="shared" si="12"/>
        <v>-0.76498935577227678</v>
      </c>
      <c r="P178" s="1">
        <f t="shared" si="12"/>
        <v>0.79783411772707435</v>
      </c>
      <c r="Q178" s="1">
        <f t="shared" si="12"/>
        <v>-1.0477206669840866</v>
      </c>
      <c r="Z178" s="41"/>
      <c r="AA178" s="41" t="s">
        <v>137</v>
      </c>
      <c r="AB178" s="1" t="s">
        <v>139</v>
      </c>
      <c r="AC178" s="1">
        <v>-0.2534268284819684</v>
      </c>
      <c r="AD178" s="1">
        <v>-1.770305526175489</v>
      </c>
      <c r="AE178" s="1">
        <v>-0.1430220999492928</v>
      </c>
      <c r="AF178" s="1">
        <v>-3.0317262311653319E-2</v>
      </c>
      <c r="AG178" s="1">
        <v>-7.126000032574091E-2</v>
      </c>
    </row>
    <row r="179" spans="1:33">
      <c r="A179" s="41"/>
      <c r="B179" s="41" t="s">
        <v>137</v>
      </c>
      <c r="C179" s="13" t="s">
        <v>139</v>
      </c>
      <c r="D179" s="41">
        <v>10.76</v>
      </c>
      <c r="E179" s="41">
        <v>60.42</v>
      </c>
      <c r="F179" s="41">
        <v>0.78533833067627579</v>
      </c>
      <c r="G179" s="41">
        <v>13.07</v>
      </c>
      <c r="H179" s="41">
        <v>13.343343922356887</v>
      </c>
      <c r="J179" s="41"/>
      <c r="K179" s="41" t="s">
        <v>137</v>
      </c>
      <c r="L179" s="13" t="s">
        <v>139</v>
      </c>
      <c r="M179" s="1">
        <f t="shared" si="12"/>
        <v>-0.45537143239116779</v>
      </c>
      <c r="N179" s="1">
        <f t="shared" si="12"/>
        <v>0.83108240531157396</v>
      </c>
      <c r="O179" s="1">
        <f t="shared" si="12"/>
        <v>-0.90630393040554436</v>
      </c>
      <c r="P179" s="1">
        <f t="shared" si="12"/>
        <v>0.76971328467751399</v>
      </c>
      <c r="Q179" s="1">
        <f t="shared" si="12"/>
        <v>-1.0058191618171421</v>
      </c>
      <c r="Z179" s="41"/>
      <c r="AA179" s="41" t="s">
        <v>137</v>
      </c>
      <c r="AB179" s="1" t="s">
        <v>139</v>
      </c>
      <c r="AC179" s="1">
        <v>-0.21810559997700471</v>
      </c>
      <c r="AD179" s="1">
        <v>-1.808119129931123</v>
      </c>
      <c r="AE179" s="1">
        <v>-2.909482242081856E-3</v>
      </c>
      <c r="AF179" s="1">
        <v>-1.213278398999305E-2</v>
      </c>
      <c r="AG179" s="1">
        <v>-8.0982323466936804E-2</v>
      </c>
    </row>
    <row r="180" spans="1:33">
      <c r="A180" s="41"/>
      <c r="B180" s="41" t="s">
        <v>137</v>
      </c>
      <c r="C180" s="13" t="s">
        <v>139</v>
      </c>
      <c r="D180" s="41">
        <v>10.84</v>
      </c>
      <c r="E180" s="41">
        <v>60.53</v>
      </c>
      <c r="F180" s="41">
        <v>0.84179480226828995</v>
      </c>
      <c r="G180" s="41">
        <v>12.98</v>
      </c>
      <c r="H180" s="41">
        <v>13.512543767551721</v>
      </c>
      <c r="J180" s="41"/>
      <c r="K180" s="41" t="s">
        <v>137</v>
      </c>
      <c r="L180" s="13" t="s">
        <v>139</v>
      </c>
      <c r="M180" s="1">
        <f t="shared" si="12"/>
        <v>-0.43903299946150776</v>
      </c>
      <c r="N180" s="1">
        <f t="shared" si="12"/>
        <v>0.85128813765117228</v>
      </c>
      <c r="O180" s="1">
        <f t="shared" si="12"/>
        <v>-0.87415846552741006</v>
      </c>
      <c r="P180" s="1">
        <f t="shared" si="12"/>
        <v>0.73355792789950791</v>
      </c>
      <c r="Q180" s="1">
        <f t="shared" si="12"/>
        <v>-0.95957850599125272</v>
      </c>
      <c r="Z180" s="41"/>
      <c r="AA180" s="41" t="s">
        <v>137</v>
      </c>
      <c r="AB180" s="1" t="s">
        <v>139</v>
      </c>
      <c r="AC180" s="1">
        <v>-0.1788969615175523</v>
      </c>
      <c r="AD180" s="1">
        <v>-1.762336286470817</v>
      </c>
      <c r="AE180" s="1">
        <v>-1.0244254373921411E-2</v>
      </c>
      <c r="AF180" s="1">
        <v>9.7950289869583318E-3</v>
      </c>
      <c r="AG180" s="1">
        <v>-4.9582625254564798E-2</v>
      </c>
    </row>
    <row r="181" spans="1:33">
      <c r="A181" s="41"/>
      <c r="B181" s="41" t="s">
        <v>137</v>
      </c>
      <c r="C181" s="13" t="s">
        <v>139</v>
      </c>
      <c r="D181" s="41">
        <v>10.83</v>
      </c>
      <c r="E181" s="41">
        <v>60.37</v>
      </c>
      <c r="F181" s="41">
        <v>1.0541238586998738</v>
      </c>
      <c r="G181" s="41">
        <v>13.13</v>
      </c>
      <c r="H181" s="41">
        <v>13.331487744527356</v>
      </c>
      <c r="J181" s="41"/>
      <c r="K181" s="41" t="s">
        <v>137</v>
      </c>
      <c r="L181" s="13" t="s">
        <v>139</v>
      </c>
      <c r="M181" s="1">
        <f t="shared" si="12"/>
        <v>-0.44107530357771518</v>
      </c>
      <c r="N181" s="1">
        <f t="shared" si="12"/>
        <v>0.82189798152084659</v>
      </c>
      <c r="O181" s="1">
        <f t="shared" si="12"/>
        <v>-0.75326149776341067</v>
      </c>
      <c r="P181" s="1">
        <f t="shared" si="12"/>
        <v>0.79381685586285156</v>
      </c>
      <c r="Q181" s="1">
        <f t="shared" si="12"/>
        <v>-1.0090593387676268</v>
      </c>
      <c r="Z181" s="41"/>
      <c r="AA181" s="41" t="s">
        <v>137</v>
      </c>
      <c r="AB181" s="1" t="s">
        <v>139</v>
      </c>
      <c r="AC181" s="1">
        <v>-0.25201558666132901</v>
      </c>
      <c r="AD181" s="1">
        <v>-1.7322917317558399</v>
      </c>
      <c r="AE181" s="1">
        <v>-0.1329288355030788</v>
      </c>
      <c r="AF181" s="1">
        <v>-1.092810733906682E-3</v>
      </c>
      <c r="AG181" s="1">
        <v>-6.1601784874561548E-2</v>
      </c>
    </row>
    <row r="182" spans="1:33">
      <c r="A182" s="41"/>
      <c r="B182" s="41" t="s">
        <v>137</v>
      </c>
      <c r="C182" s="13" t="s">
        <v>139</v>
      </c>
      <c r="D182" s="41">
        <v>10.37</v>
      </c>
      <c r="E182" s="41">
        <v>61.5</v>
      </c>
      <c r="F182" s="41">
        <v>0.45435819526117716</v>
      </c>
      <c r="G182" s="41">
        <v>12.9</v>
      </c>
      <c r="H182" s="41">
        <v>13.64116349276906</v>
      </c>
      <c r="J182" s="41"/>
      <c r="K182" s="41" t="s">
        <v>137</v>
      </c>
      <c r="L182" s="13" t="s">
        <v>139</v>
      </c>
      <c r="M182" s="1">
        <f t="shared" si="12"/>
        <v>-0.53502129292326051</v>
      </c>
      <c r="N182" s="1">
        <f t="shared" si="12"/>
        <v>1.0294659591912676</v>
      </c>
      <c r="O182" s="1">
        <f t="shared" si="12"/>
        <v>-1.0947590360528334</v>
      </c>
      <c r="P182" s="1">
        <f t="shared" si="12"/>
        <v>0.70141983298572474</v>
      </c>
      <c r="Q182" s="1">
        <f t="shared" si="12"/>
        <v>-0.92442799838087675</v>
      </c>
      <c r="Z182" s="41"/>
      <c r="AA182" s="41" t="s">
        <v>137</v>
      </c>
      <c r="AB182" s="1" t="s">
        <v>139</v>
      </c>
      <c r="AC182" s="1">
        <v>-3.1944947756839142E-3</v>
      </c>
      <c r="AD182" s="1">
        <v>-1.9676710356293641</v>
      </c>
      <c r="AE182" s="1">
        <v>0.1185277070414998</v>
      </c>
      <c r="AF182" s="1">
        <v>5.7309602575325927E-2</v>
      </c>
      <c r="AG182" s="1">
        <v>-4.5049763539196201E-2</v>
      </c>
    </row>
    <row r="183" spans="1:33">
      <c r="A183" s="41"/>
      <c r="B183" s="41" t="s">
        <v>137</v>
      </c>
      <c r="C183" s="13" t="s">
        <v>139</v>
      </c>
      <c r="D183" s="41">
        <v>10.97</v>
      </c>
      <c r="E183" s="41">
        <v>60.96</v>
      </c>
      <c r="F183" s="41">
        <v>0.47918044815586197</v>
      </c>
      <c r="G183" s="41">
        <v>13.02</v>
      </c>
      <c r="H183" s="41">
        <v>13.688828156285833</v>
      </c>
      <c r="J183" s="41"/>
      <c r="K183" s="41" t="s">
        <v>137</v>
      </c>
      <c r="L183" s="13" t="s">
        <v>139</v>
      </c>
      <c r="M183" s="1">
        <f t="shared" si="12"/>
        <v>-0.41248304595081003</v>
      </c>
      <c r="N183" s="1">
        <f t="shared" si="12"/>
        <v>0.93027418225142078</v>
      </c>
      <c r="O183" s="1">
        <f t="shared" si="12"/>
        <v>-1.0806256189950247</v>
      </c>
      <c r="P183" s="1">
        <f t="shared" si="12"/>
        <v>0.74962697535639911</v>
      </c>
      <c r="Q183" s="1">
        <f t="shared" si="12"/>
        <v>-0.91140171399983627</v>
      </c>
      <c r="Z183" s="41"/>
      <c r="AA183" s="41" t="s">
        <v>137</v>
      </c>
      <c r="AB183" s="1" t="s">
        <v>139</v>
      </c>
      <c r="AC183" s="1">
        <v>-0.1346028666261937</v>
      </c>
      <c r="AD183" s="1">
        <v>-1.881992914902386</v>
      </c>
      <c r="AE183" s="1">
        <v>0.160409082182042</v>
      </c>
      <c r="AF183" s="1">
        <v>9.1596133743872848E-2</v>
      </c>
      <c r="AG183" s="1">
        <v>-4.1970745079565053E-2</v>
      </c>
    </row>
    <row r="184" spans="1:33">
      <c r="A184" s="41"/>
      <c r="B184" s="41" t="s">
        <v>137</v>
      </c>
      <c r="C184" s="13" t="s">
        <v>139</v>
      </c>
      <c r="D184" s="41">
        <v>10.5</v>
      </c>
      <c r="E184" s="41">
        <v>60.86</v>
      </c>
      <c r="F184" s="41">
        <v>0.4459275963985373</v>
      </c>
      <c r="G184" s="41">
        <v>12.92</v>
      </c>
      <c r="H184" s="41">
        <v>13.398749438458633</v>
      </c>
      <c r="J184" s="41"/>
      <c r="K184" s="41" t="s">
        <v>137</v>
      </c>
      <c r="L184" s="13" t="s">
        <v>139</v>
      </c>
      <c r="M184" s="1">
        <f t="shared" si="12"/>
        <v>-0.50847133941256284</v>
      </c>
      <c r="N184" s="1">
        <f t="shared" si="12"/>
        <v>0.91190533466996737</v>
      </c>
      <c r="O184" s="1">
        <f t="shared" si="12"/>
        <v>-1.0995592921084909</v>
      </c>
      <c r="P184" s="1">
        <f t="shared" si="12"/>
        <v>0.70945435671417034</v>
      </c>
      <c r="Q184" s="1">
        <f t="shared" si="12"/>
        <v>-0.99067737845459536</v>
      </c>
      <c r="Z184" s="41"/>
      <c r="AA184" s="41" t="s">
        <v>137</v>
      </c>
      <c r="AB184" s="1" t="s">
        <v>139</v>
      </c>
      <c r="AC184" s="1">
        <v>-0.1044196589323685</v>
      </c>
      <c r="AD184" s="1">
        <v>-1.935380212630837</v>
      </c>
      <c r="AE184" s="1">
        <v>0.1433326297471097</v>
      </c>
      <c r="AF184" s="1">
        <v>-1.9365186057143321E-2</v>
      </c>
      <c r="AG184" s="1">
        <v>-7.9955899796567753E-2</v>
      </c>
    </row>
    <row r="185" spans="1:33">
      <c r="A185" s="41"/>
      <c r="B185" s="41" t="s">
        <v>137</v>
      </c>
      <c r="C185" s="13" t="s">
        <v>139</v>
      </c>
      <c r="D185" s="41">
        <v>11.08</v>
      </c>
      <c r="E185" s="41">
        <v>60.67</v>
      </c>
      <c r="F185" s="41">
        <v>0.43669903794340464</v>
      </c>
      <c r="G185" s="41">
        <v>13</v>
      </c>
      <c r="H185" s="41">
        <v>13.557053396976219</v>
      </c>
      <c r="J185" s="41"/>
      <c r="K185" s="41" t="s">
        <v>137</v>
      </c>
      <c r="L185" s="13" t="s">
        <v>139</v>
      </c>
      <c r="M185" s="1">
        <f t="shared" si="12"/>
        <v>-0.39001770067252761</v>
      </c>
      <c r="N185" s="1">
        <f t="shared" si="12"/>
        <v>0.87700452426520681</v>
      </c>
      <c r="O185" s="1">
        <f t="shared" si="12"/>
        <v>-1.1048138943415013</v>
      </c>
      <c r="P185" s="1">
        <f t="shared" si="12"/>
        <v>0.74159245162795351</v>
      </c>
      <c r="Q185" s="1">
        <f t="shared" si="12"/>
        <v>-0.9474144614391663</v>
      </c>
      <c r="Z185" s="41"/>
      <c r="AA185" s="41" t="s">
        <v>137</v>
      </c>
      <c r="AB185" s="1" t="s">
        <v>139</v>
      </c>
      <c r="AC185" s="1">
        <v>-0.1816130826041718</v>
      </c>
      <c r="AD185" s="1">
        <v>-1.874422468591548</v>
      </c>
      <c r="AE185" s="1">
        <v>0.19545983460038591</v>
      </c>
      <c r="AF185" s="1">
        <v>4.9680577250767938E-2</v>
      </c>
      <c r="AG185" s="1">
        <v>-4.7983334329581531E-2</v>
      </c>
    </row>
    <row r="186" spans="1:33">
      <c r="A186" s="41"/>
      <c r="B186" s="41" t="s">
        <v>137</v>
      </c>
      <c r="C186" s="13" t="s">
        <v>139</v>
      </c>
      <c r="D186" s="41">
        <v>11.28</v>
      </c>
      <c r="E186" s="41">
        <v>61.43</v>
      </c>
      <c r="F186" s="41">
        <v>0</v>
      </c>
      <c r="G186" s="41">
        <v>13.37</v>
      </c>
      <c r="H186" s="41">
        <v>12.53</v>
      </c>
      <c r="J186" s="41"/>
      <c r="K186" s="41" t="s">
        <v>137</v>
      </c>
      <c r="L186" s="13" t="s">
        <v>139</v>
      </c>
      <c r="M186" s="1">
        <f t="shared" si="12"/>
        <v>-0.34917161834837768</v>
      </c>
      <c r="N186" s="1">
        <f t="shared" si="12"/>
        <v>1.0166077658842503</v>
      </c>
      <c r="O186" s="1">
        <f t="shared" si="12"/>
        <v>-1.3534637513139736</v>
      </c>
      <c r="P186" s="1">
        <f t="shared" si="12"/>
        <v>0.89023114060420039</v>
      </c>
      <c r="Q186" s="1">
        <f t="shared" si="12"/>
        <v>-1.2280980672054793</v>
      </c>
      <c r="Z186" s="41"/>
      <c r="AA186" s="41" t="s">
        <v>137</v>
      </c>
      <c r="AB186" s="1" t="s">
        <v>139</v>
      </c>
      <c r="AC186" s="1">
        <v>-0.33993768908558553</v>
      </c>
      <c r="AD186" s="1">
        <v>-2.2561633034692532</v>
      </c>
      <c r="AE186" s="1">
        <v>0.28517620542293709</v>
      </c>
      <c r="AF186" s="1">
        <v>2.3268629012654189E-2</v>
      </c>
      <c r="AG186" s="1">
        <v>1.775555109479381E-2</v>
      </c>
    </row>
    <row r="187" spans="1:33">
      <c r="A187" s="41"/>
      <c r="B187" s="41" t="s">
        <v>137</v>
      </c>
      <c r="C187" s="13" t="s">
        <v>139</v>
      </c>
      <c r="D187" s="41">
        <v>7.1</v>
      </c>
      <c r="E187" s="41">
        <v>63.34</v>
      </c>
      <c r="F187" s="41">
        <v>0</v>
      </c>
      <c r="G187" s="41">
        <v>10.77</v>
      </c>
      <c r="H187" s="41">
        <v>15.059999999999997</v>
      </c>
      <c r="J187" s="41"/>
      <c r="K187" s="41" t="s">
        <v>137</v>
      </c>
      <c r="L187" s="13" t="s">
        <v>139</v>
      </c>
      <c r="M187" s="1">
        <f t="shared" si="12"/>
        <v>-1.2028547389231141</v>
      </c>
      <c r="N187" s="1">
        <f t="shared" si="12"/>
        <v>1.3674527546900059</v>
      </c>
      <c r="O187" s="1">
        <f t="shared" si="12"/>
        <v>-1.3534637513139736</v>
      </c>
      <c r="P187" s="1">
        <f t="shared" si="12"/>
        <v>-0.15425694409375273</v>
      </c>
      <c r="Q187" s="1">
        <f t="shared" si="12"/>
        <v>-0.5366739166408776</v>
      </c>
      <c r="Z187" s="41"/>
      <c r="AA187" s="41" t="s">
        <v>137</v>
      </c>
      <c r="AB187" s="1" t="s">
        <v>139</v>
      </c>
      <c r="AC187" s="1">
        <v>1.163342090953257</v>
      </c>
      <c r="AD187" s="1">
        <v>-1.9795693372184699</v>
      </c>
      <c r="AE187" s="1">
        <v>0.35001987783407118</v>
      </c>
      <c r="AF187" s="1">
        <v>-0.25106000078241469</v>
      </c>
      <c r="AG187" s="1">
        <v>-5.348048871188478E-2</v>
      </c>
    </row>
    <row r="188" spans="1:33">
      <c r="A188" s="41"/>
      <c r="B188" s="41" t="s">
        <v>137</v>
      </c>
      <c r="C188" s="13" t="s">
        <v>139</v>
      </c>
      <c r="D188" s="41">
        <v>11.02</v>
      </c>
      <c r="E188" s="41">
        <v>60.55</v>
      </c>
      <c r="F188" s="41">
        <v>0.44484912081036393</v>
      </c>
      <c r="G188" s="41">
        <v>12.89</v>
      </c>
      <c r="H188" s="41">
        <v>13.679719862668433</v>
      </c>
      <c r="J188" s="41"/>
      <c r="K188" s="41" t="s">
        <v>137</v>
      </c>
      <c r="L188" s="13" t="s">
        <v>139</v>
      </c>
      <c r="M188" s="1">
        <f t="shared" si="12"/>
        <v>-0.40227152536977273</v>
      </c>
      <c r="N188" s="1">
        <f t="shared" si="12"/>
        <v>0.85496190716746223</v>
      </c>
      <c r="O188" s="1">
        <f t="shared" si="12"/>
        <v>-1.100173359870148</v>
      </c>
      <c r="P188" s="1">
        <f t="shared" si="12"/>
        <v>0.69740257112150195</v>
      </c>
      <c r="Q188" s="1">
        <f t="shared" si="12"/>
        <v>-0.91389092118462034</v>
      </c>
      <c r="Z188" s="41"/>
      <c r="AA188" s="41" t="s">
        <v>137</v>
      </c>
      <c r="AB188" s="1" t="s">
        <v>139</v>
      </c>
      <c r="AC188" s="1">
        <v>-0.14561231157680371</v>
      </c>
      <c r="AD188" s="1">
        <v>-1.8314943247052331</v>
      </c>
      <c r="AE188" s="1">
        <v>0.21190050965351501</v>
      </c>
      <c r="AF188" s="1">
        <v>3.3513431947131633E-2</v>
      </c>
      <c r="AG188" s="1">
        <v>-5.5957517875278188E-2</v>
      </c>
    </row>
    <row r="189" spans="1:33">
      <c r="A189" s="41"/>
      <c r="B189" s="41" t="s">
        <v>137</v>
      </c>
      <c r="C189" s="13" t="s">
        <v>139</v>
      </c>
      <c r="D189" s="41">
        <v>9.19</v>
      </c>
      <c r="E189" s="41">
        <v>62.19</v>
      </c>
      <c r="F189" s="41">
        <v>0</v>
      </c>
      <c r="G189" s="41">
        <v>12.14</v>
      </c>
      <c r="H189" s="41">
        <v>14.32</v>
      </c>
      <c r="J189" s="41"/>
      <c r="K189" s="41" t="s">
        <v>137</v>
      </c>
      <c r="L189" s="13" t="s">
        <v>139</v>
      </c>
      <c r="M189" s="1">
        <f t="shared" si="12"/>
        <v>-0.77601317863574593</v>
      </c>
      <c r="N189" s="1">
        <f t="shared" si="12"/>
        <v>1.1562110075032936</v>
      </c>
      <c r="O189" s="1">
        <f t="shared" si="12"/>
        <v>-1.3534637513139736</v>
      </c>
      <c r="P189" s="1">
        <f t="shared" si="12"/>
        <v>0.39610793130478461</v>
      </c>
      <c r="Q189" s="1">
        <f t="shared" si="12"/>
        <v>-0.73890864842657067</v>
      </c>
      <c r="Z189" s="41"/>
      <c r="AA189" s="41" t="s">
        <v>137</v>
      </c>
      <c r="AB189" s="1" t="s">
        <v>139</v>
      </c>
      <c r="AC189" s="1">
        <v>0.447367580798475</v>
      </c>
      <c r="AD189" s="1">
        <v>-2.0355329560345878</v>
      </c>
      <c r="AE189" s="1">
        <v>0.35015842326904462</v>
      </c>
      <c r="AF189" s="1">
        <v>-1.8990651489215572E-2</v>
      </c>
      <c r="AG189" s="1">
        <v>-8.5253877850385087E-2</v>
      </c>
    </row>
    <row r="190" spans="1:33">
      <c r="A190" s="41"/>
      <c r="B190" s="41" t="s">
        <v>137</v>
      </c>
      <c r="C190" s="13" t="s">
        <v>139</v>
      </c>
      <c r="D190" s="41">
        <v>10.039999999999999</v>
      </c>
      <c r="E190" s="41">
        <v>61.58</v>
      </c>
      <c r="F190" s="41">
        <v>0.23126343601760349</v>
      </c>
      <c r="G190" s="41">
        <v>12.69</v>
      </c>
      <c r="H190" s="41">
        <v>13.85190661372947</v>
      </c>
      <c r="J190" s="41"/>
      <c r="K190" s="41" t="s">
        <v>137</v>
      </c>
      <c r="L190" s="13" t="s">
        <v>139</v>
      </c>
      <c r="M190" s="1">
        <f t="shared" si="12"/>
        <v>-0.60241732875810816</v>
      </c>
      <c r="N190" s="1">
        <f t="shared" si="12"/>
        <v>1.0441610372564296</v>
      </c>
      <c r="O190" s="1">
        <f t="shared" si="12"/>
        <v>-1.221785832902365</v>
      </c>
      <c r="P190" s="1">
        <f t="shared" si="12"/>
        <v>0.61705733383704353</v>
      </c>
      <c r="Q190" s="1">
        <f t="shared" si="12"/>
        <v>-0.8668339733226218</v>
      </c>
      <c r="Z190" s="41"/>
      <c r="AA190" s="41" t="s">
        <v>137</v>
      </c>
      <c r="AB190" s="1" t="s">
        <v>139</v>
      </c>
      <c r="AC190" s="1">
        <v>0.1184684724511067</v>
      </c>
      <c r="AD190" s="1">
        <v>-2.0003233521237189</v>
      </c>
      <c r="AE190" s="1">
        <v>0.23572482983574611</v>
      </c>
      <c r="AF190" s="1">
        <v>3.2554631077305773E-2</v>
      </c>
      <c r="AG190" s="1">
        <v>-7.8397259644232511E-2</v>
      </c>
    </row>
    <row r="191" spans="1:33">
      <c r="A191" s="41"/>
      <c r="B191" s="41" t="s">
        <v>137</v>
      </c>
      <c r="C191" s="13" t="s">
        <v>139</v>
      </c>
      <c r="D191" s="41">
        <v>10.44</v>
      </c>
      <c r="E191" s="41">
        <v>61</v>
      </c>
      <c r="F191" s="41">
        <v>5.6315067798746531E-2</v>
      </c>
      <c r="G191" s="41">
        <v>12.65</v>
      </c>
      <c r="H191" s="41">
        <v>13.81932708188508</v>
      </c>
      <c r="J191" s="41"/>
      <c r="K191" s="41" t="s">
        <v>137</v>
      </c>
      <c r="L191" s="13" t="s">
        <v>139</v>
      </c>
      <c r="M191" s="1">
        <f t="shared" si="12"/>
        <v>-0.52072516410980796</v>
      </c>
      <c r="N191" s="1">
        <f t="shared" si="12"/>
        <v>0.9376217212840019</v>
      </c>
      <c r="O191" s="1">
        <f t="shared" si="12"/>
        <v>-1.3213987996266559</v>
      </c>
      <c r="P191" s="1">
        <f t="shared" si="12"/>
        <v>0.60098828638015223</v>
      </c>
      <c r="Q191" s="1">
        <f t="shared" si="12"/>
        <v>-0.87573763938242433</v>
      </c>
      <c r="Z191" s="41"/>
      <c r="AA191" s="41" t="s">
        <v>137</v>
      </c>
      <c r="AB191" s="1" t="s">
        <v>139</v>
      </c>
      <c r="AC191" s="1">
        <v>3.61339097676594E-2</v>
      </c>
      <c r="AD191" s="1">
        <v>-1.9683608089679721</v>
      </c>
      <c r="AE191" s="1">
        <v>0.37488072896810792</v>
      </c>
      <c r="AF191" s="1">
        <v>1.381733086004941E-3</v>
      </c>
      <c r="AG191" s="1">
        <v>-9.0553332123416472E-2</v>
      </c>
    </row>
    <row r="192" spans="1:33">
      <c r="A192" s="41"/>
      <c r="B192" s="41" t="s">
        <v>137</v>
      </c>
      <c r="C192" s="13" t="s">
        <v>140</v>
      </c>
      <c r="D192" s="41">
        <v>10.52</v>
      </c>
      <c r="E192" s="41">
        <v>60.16</v>
      </c>
      <c r="F192" s="41">
        <v>0.62284829095591621</v>
      </c>
      <c r="G192" s="41">
        <v>12.38</v>
      </c>
      <c r="H192" s="41">
        <v>14.019554249345488</v>
      </c>
      <c r="J192" s="41"/>
      <c r="K192" s="41" t="s">
        <v>137</v>
      </c>
      <c r="L192" s="13" t="s">
        <v>140</v>
      </c>
      <c r="M192" s="1">
        <f t="shared" si="12"/>
        <v>-0.50438673118014787</v>
      </c>
      <c r="N192" s="1">
        <f t="shared" si="12"/>
        <v>0.78332340159979486</v>
      </c>
      <c r="O192" s="1">
        <f t="shared" si="12"/>
        <v>-0.99882331246370903</v>
      </c>
      <c r="P192" s="1">
        <f t="shared" si="12"/>
        <v>0.49252221604613422</v>
      </c>
      <c r="Q192" s="1">
        <f t="shared" si="12"/>
        <v>-0.82101752112895832</v>
      </c>
      <c r="Z192" s="41"/>
      <c r="AA192" s="41" t="s">
        <v>137</v>
      </c>
      <c r="AB192" s="1" t="s">
        <v>140</v>
      </c>
      <c r="AC192" s="1">
        <v>2.6622764429577499E-2</v>
      </c>
      <c r="AD192" s="1">
        <v>-1.653594178693506</v>
      </c>
      <c r="AE192" s="1">
        <v>0.1847201672146325</v>
      </c>
      <c r="AF192" s="1">
        <v>-8.452171516392526E-2</v>
      </c>
      <c r="AG192" s="1">
        <v>-7.7132995535007007E-2</v>
      </c>
    </row>
    <row r="193" spans="1:33">
      <c r="A193" s="41"/>
      <c r="B193" s="41" t="s">
        <v>137</v>
      </c>
      <c r="C193" s="13" t="s">
        <v>140</v>
      </c>
      <c r="D193" s="41">
        <v>10.74</v>
      </c>
      <c r="E193" s="41">
        <v>59.98</v>
      </c>
      <c r="F193" s="41">
        <v>0.44360584285558186</v>
      </c>
      <c r="G193" s="41">
        <v>12.37</v>
      </c>
      <c r="H193" s="41">
        <v>14.160838577862421</v>
      </c>
      <c r="J193" s="41"/>
      <c r="K193" s="41" t="s">
        <v>137</v>
      </c>
      <c r="L193" s="13" t="s">
        <v>140</v>
      </c>
      <c r="M193" s="1">
        <f t="shared" si="12"/>
        <v>-0.4594560406235827</v>
      </c>
      <c r="N193" s="1">
        <f t="shared" si="12"/>
        <v>0.75025947595317932</v>
      </c>
      <c r="O193" s="1">
        <f t="shared" si="12"/>
        <v>-1.1008812636179772</v>
      </c>
      <c r="P193" s="1">
        <f t="shared" si="12"/>
        <v>0.4885049541819107</v>
      </c>
      <c r="Q193" s="1">
        <f t="shared" si="12"/>
        <v>-0.78240590182741243</v>
      </c>
      <c r="Z193" s="41"/>
      <c r="AA193" s="41" t="s">
        <v>137</v>
      </c>
      <c r="AB193" s="1" t="s">
        <v>140</v>
      </c>
      <c r="AC193" s="1">
        <v>1.255000666346149E-2</v>
      </c>
      <c r="AD193" s="1">
        <v>-1.653106871636365</v>
      </c>
      <c r="AE193" s="1">
        <v>0.30331551718284788</v>
      </c>
      <c r="AF193" s="1">
        <v>-6.0156729059048897E-2</v>
      </c>
      <c r="AG193" s="1">
        <v>-9.0475465454364107E-2</v>
      </c>
    </row>
    <row r="194" spans="1:33">
      <c r="A194" s="41"/>
      <c r="B194" s="41" t="s">
        <v>137</v>
      </c>
      <c r="C194" s="13" t="s">
        <v>140</v>
      </c>
      <c r="D194" s="41">
        <v>10.62</v>
      </c>
      <c r="E194" s="41">
        <v>59.74</v>
      </c>
      <c r="F194" s="41">
        <v>0.59108892600097773</v>
      </c>
      <c r="G194" s="41">
        <v>12.45</v>
      </c>
      <c r="H194" s="41">
        <v>13.848131675648073</v>
      </c>
      <c r="J194" s="41"/>
      <c r="K194" s="41" t="s">
        <v>137</v>
      </c>
      <c r="L194" s="13" t="s">
        <v>140</v>
      </c>
      <c r="M194" s="1">
        <f t="shared" si="12"/>
        <v>-0.48396369001807293</v>
      </c>
      <c r="N194" s="1">
        <f t="shared" si="12"/>
        <v>0.70617424175769272</v>
      </c>
      <c r="O194" s="1">
        <f t="shared" si="12"/>
        <v>-1.0169066166788316</v>
      </c>
      <c r="P194" s="1">
        <f t="shared" si="12"/>
        <v>0.52064304909569392</v>
      </c>
      <c r="Q194" s="1">
        <f t="shared" si="12"/>
        <v>-0.86786562682316104</v>
      </c>
      <c r="Z194" s="41"/>
      <c r="AA194" s="41" t="s">
        <v>137</v>
      </c>
      <c r="AB194" s="1" t="s">
        <v>140</v>
      </c>
      <c r="AC194" s="1">
        <v>-5.4524345362000161E-2</v>
      </c>
      <c r="AD194" s="1">
        <v>-1.648614609825741</v>
      </c>
      <c r="AE194" s="1">
        <v>0.20787485523563079</v>
      </c>
      <c r="AF194" s="1">
        <v>-0.12285440166206189</v>
      </c>
      <c r="AG194" s="1">
        <v>-0.1097894138838367</v>
      </c>
    </row>
    <row r="195" spans="1:33">
      <c r="A195" s="41"/>
      <c r="B195" s="41" t="s">
        <v>137</v>
      </c>
      <c r="C195" s="13" t="s">
        <v>140</v>
      </c>
      <c r="D195" s="41">
        <v>10.67</v>
      </c>
      <c r="E195" s="41">
        <v>59.63</v>
      </c>
      <c r="F195" s="41">
        <v>1.0638407051068064</v>
      </c>
      <c r="G195" s="41">
        <v>12.6</v>
      </c>
      <c r="H195" s="41">
        <v>13.732744419133988</v>
      </c>
      <c r="J195" s="41"/>
      <c r="K195" s="41" t="s">
        <v>137</v>
      </c>
      <c r="L195" s="13" t="s">
        <v>140</v>
      </c>
      <c r="M195" s="1">
        <f t="shared" si="12"/>
        <v>-0.4737521694370353</v>
      </c>
      <c r="N195" s="1">
        <f t="shared" si="12"/>
        <v>0.6859685094180944</v>
      </c>
      <c r="O195" s="1">
        <f t="shared" si="12"/>
        <v>-0.74772887172263514</v>
      </c>
      <c r="P195" s="1">
        <f t="shared" si="12"/>
        <v>0.58090197705903746</v>
      </c>
      <c r="Q195" s="1">
        <f t="shared" si="12"/>
        <v>-0.89939983070507046</v>
      </c>
      <c r="Z195" s="41"/>
      <c r="AA195" s="41" t="s">
        <v>137</v>
      </c>
      <c r="AB195" s="1" t="s">
        <v>140</v>
      </c>
      <c r="AC195" s="1">
        <v>-0.12933837907007009</v>
      </c>
      <c r="AD195" s="1">
        <v>-1.536583275337255</v>
      </c>
      <c r="AE195" s="1">
        <v>-3.4968530455107269E-2</v>
      </c>
      <c r="AF195" s="1">
        <v>-0.116112478435344</v>
      </c>
      <c r="AG195" s="1">
        <v>-8.9095779211838047E-2</v>
      </c>
    </row>
    <row r="196" spans="1:33">
      <c r="A196" s="41"/>
      <c r="B196" s="41" t="s">
        <v>137</v>
      </c>
      <c r="C196" s="13" t="s">
        <v>140</v>
      </c>
      <c r="D196" s="41">
        <v>10.9</v>
      </c>
      <c r="E196" s="41">
        <v>59.88</v>
      </c>
      <c r="F196" s="41">
        <v>0.4871580173915343</v>
      </c>
      <c r="G196" s="41">
        <v>12.39</v>
      </c>
      <c r="H196" s="41">
        <v>14.161649851643109</v>
      </c>
      <c r="J196" s="41"/>
      <c r="K196" s="41" t="s">
        <v>137</v>
      </c>
      <c r="L196" s="13" t="s">
        <v>140</v>
      </c>
      <c r="M196" s="1">
        <f t="shared" si="12"/>
        <v>-0.42677917476426264</v>
      </c>
      <c r="N196" s="1">
        <f t="shared" si="12"/>
        <v>0.73189062837172725</v>
      </c>
      <c r="O196" s="1">
        <f t="shared" si="12"/>
        <v>-1.0760833111878456</v>
      </c>
      <c r="P196" s="1">
        <f t="shared" si="12"/>
        <v>0.49653947791035702</v>
      </c>
      <c r="Q196" s="1">
        <f t="shared" si="12"/>
        <v>-0.7821841886714096</v>
      </c>
      <c r="Z196" s="41"/>
      <c r="AA196" s="41" t="s">
        <v>137</v>
      </c>
      <c r="AB196" s="1" t="s">
        <v>140</v>
      </c>
      <c r="AC196" s="1">
        <v>-1.8892655577784349E-2</v>
      </c>
      <c r="AD196" s="1">
        <v>-1.624063677956231</v>
      </c>
      <c r="AE196" s="1">
        <v>0.29523621311587289</v>
      </c>
      <c r="AF196" s="1">
        <v>-5.2883488813799298E-2</v>
      </c>
      <c r="AG196" s="1">
        <v>-7.8881932299127155E-2</v>
      </c>
    </row>
    <row r="197" spans="1:33">
      <c r="A197" s="41"/>
      <c r="B197" s="41" t="s">
        <v>137</v>
      </c>
      <c r="C197" s="13" t="s">
        <v>140</v>
      </c>
      <c r="D197" s="41">
        <v>11.06</v>
      </c>
      <c r="E197" s="41">
        <v>59.51</v>
      </c>
      <c r="F197" s="41">
        <v>0.9021320582438549</v>
      </c>
      <c r="G197" s="41">
        <v>12.57</v>
      </c>
      <c r="H197" s="41">
        <v>13.958251640225244</v>
      </c>
      <c r="J197" s="41"/>
      <c r="K197" s="41" t="s">
        <v>137</v>
      </c>
      <c r="L197" s="13" t="s">
        <v>140</v>
      </c>
      <c r="M197" s="1">
        <f t="shared" si="12"/>
        <v>-0.39410230890494252</v>
      </c>
      <c r="N197" s="1">
        <f t="shared" si="12"/>
        <v>0.66392589232034982</v>
      </c>
      <c r="O197" s="1">
        <f t="shared" si="12"/>
        <v>-0.83980334045296445</v>
      </c>
      <c r="P197" s="1">
        <f t="shared" si="12"/>
        <v>0.56885019146636906</v>
      </c>
      <c r="Q197" s="1">
        <f t="shared" si="12"/>
        <v>-0.83777092209273629</v>
      </c>
      <c r="Z197" s="41"/>
      <c r="AA197" s="41" t="s">
        <v>137</v>
      </c>
      <c r="AB197" s="1" t="s">
        <v>140</v>
      </c>
      <c r="AC197" s="1">
        <v>-0.1430759534127411</v>
      </c>
      <c r="AD197" s="1">
        <v>-1.512664679821375</v>
      </c>
      <c r="AE197" s="1">
        <v>9.079304980669517E-2</v>
      </c>
      <c r="AF197" s="1">
        <v>-6.6519921364105158E-2</v>
      </c>
      <c r="AG197" s="1">
        <v>-7.4438494029766808E-2</v>
      </c>
    </row>
    <row r="198" spans="1:33">
      <c r="A198" s="41"/>
      <c r="B198" s="41" t="s">
        <v>137</v>
      </c>
      <c r="C198" s="13" t="s">
        <v>140</v>
      </c>
      <c r="D198" s="41">
        <v>10.81</v>
      </c>
      <c r="E198" s="41">
        <v>59.48</v>
      </c>
      <c r="F198" s="41">
        <v>0.72226645112782162</v>
      </c>
      <c r="G198" s="41">
        <v>12.53</v>
      </c>
      <c r="H198" s="41">
        <v>13.780096694086378</v>
      </c>
      <c r="J198" s="41"/>
      <c r="K198" s="41" t="s">
        <v>137</v>
      </c>
      <c r="L198" s="13" t="s">
        <v>140</v>
      </c>
      <c r="M198" s="1">
        <f t="shared" si="12"/>
        <v>-0.44515991181013009</v>
      </c>
      <c r="N198" s="1">
        <f t="shared" si="12"/>
        <v>0.65841523804591362</v>
      </c>
      <c r="O198" s="1">
        <f t="shared" si="12"/>
        <v>-0.94221610896807328</v>
      </c>
      <c r="P198" s="1">
        <f t="shared" si="12"/>
        <v>0.55278114400947709</v>
      </c>
      <c r="Q198" s="1">
        <f t="shared" si="12"/>
        <v>-0.88645891905042318</v>
      </c>
      <c r="Z198" s="41"/>
      <c r="AA198" s="41" t="s">
        <v>137</v>
      </c>
      <c r="AB198" s="1" t="s">
        <v>140</v>
      </c>
      <c r="AC198" s="1">
        <v>-0.12642313944370881</v>
      </c>
      <c r="AD198" s="1">
        <v>-1.5947863509566911</v>
      </c>
      <c r="AE198" s="1">
        <v>0.15617913665995961</v>
      </c>
      <c r="AF198" s="1">
        <v>-0.1241700021697812</v>
      </c>
      <c r="AG198" s="1">
        <v>-0.1081163704441328</v>
      </c>
    </row>
    <row r="199" spans="1:33">
      <c r="A199" s="41"/>
      <c r="B199" s="41" t="s">
        <v>137</v>
      </c>
      <c r="C199" s="13" t="s">
        <v>140</v>
      </c>
      <c r="D199" s="41">
        <v>9.75</v>
      </c>
      <c r="E199" s="41">
        <v>60.91</v>
      </c>
      <c r="F199" s="41">
        <v>0.35502470128312275</v>
      </c>
      <c r="G199" s="41">
        <v>12.16</v>
      </c>
      <c r="H199" s="41">
        <v>14.140544864454649</v>
      </c>
      <c r="J199" s="41"/>
      <c r="K199" s="41" t="s">
        <v>137</v>
      </c>
      <c r="L199" s="13" t="s">
        <v>140</v>
      </c>
      <c r="M199" s="1">
        <f t="shared" si="12"/>
        <v>-0.66164414812812566</v>
      </c>
      <c r="N199" s="1">
        <f t="shared" si="12"/>
        <v>0.92108975846069341</v>
      </c>
      <c r="O199" s="1">
        <f t="shared" si="12"/>
        <v>-1.1513180318924809</v>
      </c>
      <c r="P199" s="1">
        <f t="shared" si="12"/>
        <v>0.40414245503323021</v>
      </c>
      <c r="Q199" s="1">
        <f t="shared" si="12"/>
        <v>-0.78795197437870523</v>
      </c>
      <c r="Z199" s="41"/>
      <c r="AA199" s="41" t="s">
        <v>137</v>
      </c>
      <c r="AB199" s="1" t="s">
        <v>140</v>
      </c>
      <c r="AC199" s="1">
        <v>0.24386378338185041</v>
      </c>
      <c r="AD199" s="1">
        <v>-1.802194245536604</v>
      </c>
      <c r="AE199" s="1">
        <v>0.26020447309104572</v>
      </c>
      <c r="AF199" s="1">
        <v>-0.10607133374832781</v>
      </c>
      <c r="AG199" s="1">
        <v>-9.7881720415185322E-2</v>
      </c>
    </row>
    <row r="200" spans="1:33">
      <c r="A200" s="41"/>
      <c r="B200" s="41" t="s">
        <v>137</v>
      </c>
      <c r="C200" s="13" t="s">
        <v>140</v>
      </c>
      <c r="D200" s="41">
        <v>10.84</v>
      </c>
      <c r="E200" s="41">
        <v>59.7</v>
      </c>
      <c r="F200" s="41">
        <v>0.91905179028488737</v>
      </c>
      <c r="G200" s="41">
        <v>12.56</v>
      </c>
      <c r="H200" s="41">
        <v>13.82302707902422</v>
      </c>
      <c r="J200" s="41"/>
      <c r="K200" s="41" t="s">
        <v>137</v>
      </c>
      <c r="L200" s="13" t="s">
        <v>140</v>
      </c>
      <c r="M200" s="1">
        <f t="shared" si="12"/>
        <v>-0.43903299946150776</v>
      </c>
      <c r="N200" s="1">
        <f t="shared" si="12"/>
        <v>0.6988267027251116</v>
      </c>
      <c r="O200" s="1">
        <f t="shared" si="12"/>
        <v>-0.83016949978359145</v>
      </c>
      <c r="P200" s="1">
        <f t="shared" si="12"/>
        <v>0.56483292960214626</v>
      </c>
      <c r="Q200" s="1">
        <f t="shared" si="12"/>
        <v>-0.87472646650534069</v>
      </c>
      <c r="Z200" s="41"/>
      <c r="AA200" s="41" t="s">
        <v>137</v>
      </c>
      <c r="AB200" s="1" t="s">
        <v>140</v>
      </c>
      <c r="AC200" s="1">
        <v>-0.1185277852831738</v>
      </c>
      <c r="AD200" s="1">
        <v>-1.5568715699912099</v>
      </c>
      <c r="AE200" s="1">
        <v>5.2623478884477402E-2</v>
      </c>
      <c r="AF200" s="1">
        <v>-9.2824766237530498E-2</v>
      </c>
      <c r="AG200" s="1">
        <v>-7.2035920960538943E-2</v>
      </c>
    </row>
    <row r="201" spans="1:33">
      <c r="A201" s="41"/>
      <c r="B201" s="41" t="s">
        <v>137</v>
      </c>
      <c r="C201" s="13" t="s">
        <v>140</v>
      </c>
      <c r="D201" s="41">
        <v>10.97</v>
      </c>
      <c r="E201" s="41">
        <v>59.42</v>
      </c>
      <c r="F201" s="41">
        <v>0.98028781057674585</v>
      </c>
      <c r="G201" s="41">
        <v>12.55</v>
      </c>
      <c r="H201" s="41">
        <v>13.897926233669255</v>
      </c>
      <c r="J201" s="41"/>
      <c r="K201" s="41" t="s">
        <v>137</v>
      </c>
      <c r="L201" s="13" t="s">
        <v>140</v>
      </c>
      <c r="M201" s="1">
        <f t="shared" si="12"/>
        <v>-0.41248304595081003</v>
      </c>
      <c r="N201" s="1">
        <f t="shared" si="12"/>
        <v>0.64739392949704266</v>
      </c>
      <c r="O201" s="1">
        <f t="shared" si="12"/>
        <v>-0.79530263183984451</v>
      </c>
      <c r="P201" s="1">
        <f t="shared" si="12"/>
        <v>0.56081566773792346</v>
      </c>
      <c r="Q201" s="1">
        <f t="shared" si="12"/>
        <v>-0.85425726319370043</v>
      </c>
      <c r="Z201" s="41"/>
      <c r="AA201" s="41" t="s">
        <v>137</v>
      </c>
      <c r="AB201" s="1" t="s">
        <v>140</v>
      </c>
      <c r="AC201" s="1">
        <v>-0.1458512185555956</v>
      </c>
      <c r="AD201" s="1">
        <v>-1.492281250417919</v>
      </c>
      <c r="AE201" s="1">
        <v>4.9685501717662388E-2</v>
      </c>
      <c r="AF201" s="1">
        <v>-9.441669200277801E-2</v>
      </c>
      <c r="AG201" s="1">
        <v>-8.0486366203758195E-2</v>
      </c>
    </row>
    <row r="202" spans="1:33">
      <c r="A202" s="41"/>
      <c r="B202" s="41" t="s">
        <v>137</v>
      </c>
      <c r="C202" s="13" t="s">
        <v>140</v>
      </c>
      <c r="D202" s="41">
        <v>10.92</v>
      </c>
      <c r="E202" s="41">
        <v>59.25</v>
      </c>
      <c r="F202" s="41">
        <v>1.0769611719836305</v>
      </c>
      <c r="G202" s="41">
        <v>12.57</v>
      </c>
      <c r="H202" s="41">
        <v>13.770938478563076</v>
      </c>
      <c r="J202" s="41"/>
      <c r="K202" s="41" t="s">
        <v>137</v>
      </c>
      <c r="L202" s="13" t="s">
        <v>140</v>
      </c>
      <c r="M202" s="1">
        <f t="shared" si="12"/>
        <v>-0.42269456653184767</v>
      </c>
      <c r="N202" s="1">
        <f t="shared" si="12"/>
        <v>0.61616688860857205</v>
      </c>
      <c r="O202" s="1">
        <f t="shared" si="12"/>
        <v>-0.74025827543348743</v>
      </c>
      <c r="P202" s="1">
        <f t="shared" si="12"/>
        <v>0.56885019146636906</v>
      </c>
      <c r="Q202" s="1">
        <f t="shared" si="12"/>
        <v>-0.88896176940176164</v>
      </c>
      <c r="Z202" s="41"/>
      <c r="AA202" s="41" t="s">
        <v>137</v>
      </c>
      <c r="AB202" s="1" t="s">
        <v>140</v>
      </c>
      <c r="AC202" s="1">
        <v>-0.17717747506427681</v>
      </c>
      <c r="AD202" s="1">
        <v>-1.471112987853983</v>
      </c>
      <c r="AE202" s="1">
        <v>-2.3436686268465939E-3</v>
      </c>
      <c r="AF202" s="1">
        <v>-0.12830900336464071</v>
      </c>
      <c r="AG202" s="1">
        <v>-9.0134563294136313E-2</v>
      </c>
    </row>
    <row r="203" spans="1:33">
      <c r="A203" s="41"/>
      <c r="B203" s="41" t="s">
        <v>137</v>
      </c>
      <c r="C203" s="13" t="s">
        <v>140</v>
      </c>
      <c r="D203" s="41">
        <v>11.12</v>
      </c>
      <c r="E203" s="41">
        <v>59.45</v>
      </c>
      <c r="F203" s="41">
        <v>0.66921831717807367</v>
      </c>
      <c r="G203" s="41">
        <v>12.6</v>
      </c>
      <c r="H203" s="41">
        <v>13.727829989150344</v>
      </c>
      <c r="J203" s="41"/>
      <c r="K203" s="41" t="s">
        <v>137</v>
      </c>
      <c r="L203" s="13" t="s">
        <v>140</v>
      </c>
      <c r="M203" s="1">
        <f t="shared" si="12"/>
        <v>-0.38184848420769774</v>
      </c>
      <c r="N203" s="1">
        <f t="shared" si="12"/>
        <v>0.65290458377147875</v>
      </c>
      <c r="O203" s="1">
        <f t="shared" si="12"/>
        <v>-0.9724209177109101</v>
      </c>
      <c r="P203" s="1">
        <f t="shared" si="12"/>
        <v>0.58090197705903746</v>
      </c>
      <c r="Q203" s="1">
        <f t="shared" si="12"/>
        <v>-0.90074289615050551</v>
      </c>
      <c r="Z203" s="41"/>
      <c r="AA203" s="41" t="s">
        <v>137</v>
      </c>
      <c r="AB203" s="1" t="s">
        <v>140</v>
      </c>
      <c r="AC203" s="1">
        <v>-0.1837413121465368</v>
      </c>
      <c r="AD203" s="1">
        <v>-1.605758048088461</v>
      </c>
      <c r="AE203" s="1">
        <v>0.1930420745063112</v>
      </c>
      <c r="AF203" s="1">
        <v>-9.976031357053089E-2</v>
      </c>
      <c r="AG203" s="1">
        <v>-8.3921582661227956E-2</v>
      </c>
    </row>
    <row r="204" spans="1:33">
      <c r="A204" s="41"/>
      <c r="B204" s="41" t="s">
        <v>137</v>
      </c>
      <c r="C204" s="13" t="s">
        <v>140</v>
      </c>
      <c r="D204" s="41">
        <v>10.57</v>
      </c>
      <c r="E204" s="41">
        <v>60.2</v>
      </c>
      <c r="F204" s="41">
        <v>0.31955012165039925</v>
      </c>
      <c r="G204" s="41">
        <v>12.46</v>
      </c>
      <c r="H204" s="41">
        <v>13.88246528183414</v>
      </c>
      <c r="J204" s="41"/>
      <c r="K204" s="41" t="s">
        <v>137</v>
      </c>
      <c r="L204" s="13" t="s">
        <v>140</v>
      </c>
      <c r="M204" s="1">
        <f t="shared" si="12"/>
        <v>-0.49417521059911024</v>
      </c>
      <c r="N204" s="1">
        <f t="shared" si="12"/>
        <v>0.79067094063237731</v>
      </c>
      <c r="O204" s="1">
        <f t="shared" si="12"/>
        <v>-1.1715167234063801</v>
      </c>
      <c r="P204" s="1">
        <f t="shared" si="12"/>
        <v>0.52466031095991739</v>
      </c>
      <c r="Q204" s="1">
        <f t="shared" si="12"/>
        <v>-0.85848258947414091</v>
      </c>
      <c r="Z204" s="41"/>
      <c r="AA204" s="41" t="s">
        <v>137</v>
      </c>
      <c r="AB204" s="1" t="s">
        <v>140</v>
      </c>
      <c r="AC204" s="1">
        <v>-1.7675943312903421E-3</v>
      </c>
      <c r="AD204" s="1">
        <v>-1.771274554500835</v>
      </c>
      <c r="AE204" s="1">
        <v>0.31607394021455648</v>
      </c>
      <c r="AF204" s="1">
        <v>-8.2687942353236232E-2</v>
      </c>
      <c r="AG204" s="1">
        <v>-9.9625314923218466E-2</v>
      </c>
    </row>
    <row r="205" spans="1:33">
      <c r="A205" s="41"/>
      <c r="B205" s="41" t="s">
        <v>137</v>
      </c>
      <c r="C205" s="13" t="s">
        <v>140</v>
      </c>
      <c r="D205" s="41">
        <v>11.09</v>
      </c>
      <c r="E205" s="41">
        <v>58.96</v>
      </c>
      <c r="F205" s="41">
        <v>1.0103374716565952</v>
      </c>
      <c r="G205" s="41">
        <v>12.54</v>
      </c>
      <c r="H205" s="41">
        <v>13.81088721773977</v>
      </c>
      <c r="J205" s="41"/>
      <c r="K205" s="41" t="s">
        <v>137</v>
      </c>
      <c r="L205" s="13" t="s">
        <v>140</v>
      </c>
      <c r="M205" s="1">
        <f t="shared" si="12"/>
        <v>-0.38797539655632013</v>
      </c>
      <c r="N205" s="1">
        <f t="shared" si="12"/>
        <v>0.56289723062235808</v>
      </c>
      <c r="O205" s="1">
        <f t="shared" si="12"/>
        <v>-0.77819280726875362</v>
      </c>
      <c r="P205" s="1">
        <f t="shared" si="12"/>
        <v>0.55679840587369989</v>
      </c>
      <c r="Q205" s="1">
        <f t="shared" si="12"/>
        <v>-0.87804417135774093</v>
      </c>
      <c r="Z205" s="41"/>
      <c r="AA205" s="41" t="s">
        <v>137</v>
      </c>
      <c r="AB205" s="1" t="s">
        <v>140</v>
      </c>
      <c r="AC205" s="1">
        <v>-0.20629452627701139</v>
      </c>
      <c r="AD205" s="1">
        <v>-1.4417618951766371</v>
      </c>
      <c r="AE205" s="1">
        <v>5.9592403730252659E-2</v>
      </c>
      <c r="AF205" s="1">
        <v>-0.13823459425954321</v>
      </c>
      <c r="AG205" s="1">
        <v>-0.1002667737156139</v>
      </c>
    </row>
    <row r="206" spans="1:33">
      <c r="A206" s="41"/>
      <c r="B206" s="41" t="s">
        <v>137</v>
      </c>
      <c r="C206" s="13" t="s">
        <v>140</v>
      </c>
      <c r="D206" s="41">
        <v>10.45</v>
      </c>
      <c r="E206" s="41">
        <v>60.02</v>
      </c>
      <c r="F206" s="41">
        <v>0.92025857510497633</v>
      </c>
      <c r="G206" s="41">
        <v>12.74</v>
      </c>
      <c r="H206" s="41">
        <v>13.501941200754674</v>
      </c>
      <c r="J206" s="41"/>
      <c r="K206" s="41" t="s">
        <v>137</v>
      </c>
      <c r="L206" s="13" t="s">
        <v>140</v>
      </c>
      <c r="M206" s="1">
        <f t="shared" si="12"/>
        <v>-0.51868285999360053</v>
      </c>
      <c r="N206" s="1">
        <f t="shared" si="12"/>
        <v>0.75760701498576166</v>
      </c>
      <c r="O206" s="1">
        <f t="shared" si="12"/>
        <v>-0.82948237467719133</v>
      </c>
      <c r="P206" s="1">
        <f t="shared" si="12"/>
        <v>0.6371436431581583</v>
      </c>
      <c r="Q206" s="1">
        <f t="shared" si="12"/>
        <v>-0.96247608335941592</v>
      </c>
      <c r="Z206" s="41"/>
      <c r="AA206" s="41" t="s">
        <v>137</v>
      </c>
      <c r="AB206" s="1" t="s">
        <v>140</v>
      </c>
      <c r="AC206" s="1">
        <v>-0.12847026430082351</v>
      </c>
      <c r="AD206" s="1">
        <v>-1.6804338976807629</v>
      </c>
      <c r="AE206" s="1">
        <v>-2.6164490421746522E-2</v>
      </c>
      <c r="AF206" s="1">
        <v>-0.109359497750442</v>
      </c>
      <c r="AG206" s="1">
        <v>-0.1017190629689317</v>
      </c>
    </row>
    <row r="207" spans="1:33">
      <c r="A207" s="41"/>
      <c r="B207" s="41" t="s">
        <v>137</v>
      </c>
      <c r="C207" s="13" t="s">
        <v>141</v>
      </c>
      <c r="D207" s="41">
        <v>10.01</v>
      </c>
      <c r="E207" s="41">
        <v>60.03</v>
      </c>
      <c r="F207" s="41">
        <v>1.1754688436170089</v>
      </c>
      <c r="G207" s="41">
        <v>12.04</v>
      </c>
      <c r="H207" s="41">
        <v>14.482300190916707</v>
      </c>
      <c r="J207" s="41"/>
      <c r="K207" s="41" t="s">
        <v>137</v>
      </c>
      <c r="L207" s="13" t="s">
        <v>141</v>
      </c>
      <c r="M207" s="1">
        <f t="shared" si="12"/>
        <v>-0.60854424110673055</v>
      </c>
      <c r="N207" s="1">
        <f t="shared" si="12"/>
        <v>0.75944389974390669</v>
      </c>
      <c r="O207" s="1">
        <f t="shared" si="12"/>
        <v>-0.68416949040276531</v>
      </c>
      <c r="P207" s="1">
        <f t="shared" si="12"/>
        <v>0.35593531266255507</v>
      </c>
      <c r="Q207" s="1">
        <f t="shared" si="12"/>
        <v>-0.69455360034710156</v>
      </c>
      <c r="Z207" s="41"/>
      <c r="AA207" s="41" t="s">
        <v>137</v>
      </c>
      <c r="AB207" s="1" t="s">
        <v>141</v>
      </c>
      <c r="AC207" s="1">
        <v>0.18942379328176201</v>
      </c>
      <c r="AD207" s="1">
        <v>-1.401626787692535</v>
      </c>
      <c r="AE207" s="1">
        <v>-4.6402978842300178E-2</v>
      </c>
      <c r="AF207" s="1">
        <v>-0.12533216656129809</v>
      </c>
      <c r="AG207" s="1">
        <v>-7.7222137608051009E-2</v>
      </c>
    </row>
    <row r="208" spans="1:33">
      <c r="A208" s="41"/>
      <c r="B208" s="41" t="s">
        <v>137</v>
      </c>
      <c r="C208" s="13" t="s">
        <v>141</v>
      </c>
      <c r="D208" s="41">
        <v>9.7100000000000009</v>
      </c>
      <c r="E208" s="41">
        <v>59.13</v>
      </c>
      <c r="F208" s="41">
        <v>1.2096711883116902</v>
      </c>
      <c r="G208" s="41">
        <v>9.98</v>
      </c>
      <c r="H208" s="41">
        <v>17.591524544543599</v>
      </c>
      <c r="J208" s="41"/>
      <c r="K208" s="41" t="s">
        <v>137</v>
      </c>
      <c r="L208" s="13" t="s">
        <v>141</v>
      </c>
      <c r="M208" s="1">
        <f t="shared" ref="M208:Q271" si="13">(D208-D$1186)/D$1187</f>
        <v>-0.66981336459295548</v>
      </c>
      <c r="N208" s="1">
        <f t="shared" si="13"/>
        <v>0.59412427151082869</v>
      </c>
      <c r="O208" s="1">
        <f t="shared" si="13"/>
        <v>-0.66469519030696822</v>
      </c>
      <c r="P208" s="1">
        <f t="shared" si="13"/>
        <v>-0.47162063136736126</v>
      </c>
      <c r="Q208" s="1">
        <f t="shared" si="13"/>
        <v>0.15516687697355019</v>
      </c>
      <c r="Z208" s="41"/>
      <c r="AA208" s="41" t="s">
        <v>137</v>
      </c>
      <c r="AB208" s="1" t="s">
        <v>141</v>
      </c>
      <c r="AC208" s="1">
        <v>0.9869788393690917</v>
      </c>
      <c r="AD208" s="1">
        <v>-0.60443236315858284</v>
      </c>
      <c r="AE208" s="1">
        <v>0.36080126763131531</v>
      </c>
      <c r="AF208" s="1">
        <v>-0.13406662906146799</v>
      </c>
      <c r="AG208" s="1">
        <v>-4.8362612582453682E-2</v>
      </c>
    </row>
    <row r="209" spans="1:33">
      <c r="A209" s="41"/>
      <c r="B209" s="41" t="s">
        <v>137</v>
      </c>
      <c r="C209" s="13" t="s">
        <v>141</v>
      </c>
      <c r="D209" s="41">
        <v>10.4</v>
      </c>
      <c r="E209" s="41">
        <v>57.84</v>
      </c>
      <c r="F209" s="41">
        <v>1.7340581716254708</v>
      </c>
      <c r="G209" s="41">
        <v>9.8800000000000008</v>
      </c>
      <c r="H209" s="41">
        <v>17.819675362705603</v>
      </c>
      <c r="J209" s="41"/>
      <c r="K209" s="41" t="s">
        <v>137</v>
      </c>
      <c r="L209" s="13" t="s">
        <v>141</v>
      </c>
      <c r="M209" s="1">
        <f t="shared" si="13"/>
        <v>-0.52889438057463778</v>
      </c>
      <c r="N209" s="1">
        <f t="shared" si="13"/>
        <v>0.35716613771008343</v>
      </c>
      <c r="O209" s="1">
        <f t="shared" si="13"/>
        <v>-0.36611713752889929</v>
      </c>
      <c r="P209" s="1">
        <f t="shared" si="13"/>
        <v>-0.51179325000959008</v>
      </c>
      <c r="Q209" s="1">
        <f t="shared" si="13"/>
        <v>0.21751825470014396</v>
      </c>
      <c r="Z209" s="41"/>
      <c r="AA209" s="41" t="s">
        <v>137</v>
      </c>
      <c r="AB209" s="1" t="s">
        <v>141</v>
      </c>
      <c r="AC209" s="1">
        <v>0.84085567009392714</v>
      </c>
      <c r="AD209" s="1">
        <v>-0.24109652044173599</v>
      </c>
      <c r="AE209" s="1">
        <v>0.23501731479890359</v>
      </c>
      <c r="AF209" s="1">
        <v>-0.17012238783692421</v>
      </c>
      <c r="AG209" s="1">
        <v>-3.5279467241654337E-2</v>
      </c>
    </row>
    <row r="210" spans="1:33">
      <c r="A210" s="41"/>
      <c r="B210" s="41" t="s">
        <v>137</v>
      </c>
      <c r="C210" s="13" t="s">
        <v>141</v>
      </c>
      <c r="D210" s="41">
        <v>10.66</v>
      </c>
      <c r="E210" s="41">
        <v>58.71</v>
      </c>
      <c r="F210" s="41">
        <v>0.67017240032407388</v>
      </c>
      <c r="G210" s="41">
        <v>9.82</v>
      </c>
      <c r="H210" s="41">
        <v>17.936971494629752</v>
      </c>
      <c r="J210" s="41"/>
      <c r="K210" s="41" t="s">
        <v>137</v>
      </c>
      <c r="L210" s="13" t="s">
        <v>141</v>
      </c>
      <c r="M210" s="1">
        <f t="shared" si="13"/>
        <v>-0.47579447355324272</v>
      </c>
      <c r="N210" s="1">
        <f t="shared" si="13"/>
        <v>0.51697511166872523</v>
      </c>
      <c r="O210" s="1">
        <f t="shared" si="13"/>
        <v>-0.97187767713289086</v>
      </c>
      <c r="P210" s="1">
        <f t="shared" si="13"/>
        <v>-0.53589682119492765</v>
      </c>
      <c r="Q210" s="1">
        <f t="shared" si="13"/>
        <v>0.24957413548281929</v>
      </c>
      <c r="Z210" s="41"/>
      <c r="AA210" s="41" t="s">
        <v>137</v>
      </c>
      <c r="AB210" s="1" t="s">
        <v>141</v>
      </c>
      <c r="AC210" s="1">
        <v>0.94016123510028971</v>
      </c>
      <c r="AD210" s="1">
        <v>-0.59126878782244185</v>
      </c>
      <c r="AE210" s="1">
        <v>0.74026716889310673</v>
      </c>
      <c r="AF210" s="1">
        <v>-7.7903704175226615E-2</v>
      </c>
      <c r="AG210" s="1">
        <v>-9.8042145625124606E-3</v>
      </c>
    </row>
    <row r="211" spans="1:33">
      <c r="A211" s="41"/>
      <c r="B211" s="41" t="s">
        <v>137</v>
      </c>
      <c r="C211" s="13" t="s">
        <v>141</v>
      </c>
      <c r="D211" s="41">
        <v>12.14</v>
      </c>
      <c r="E211" s="41">
        <v>56.72</v>
      </c>
      <c r="F211" s="41">
        <v>0.89539795832112101</v>
      </c>
      <c r="G211" s="41">
        <v>10.119999999999999</v>
      </c>
      <c r="H211" s="41">
        <v>17.674311057487806</v>
      </c>
      <c r="J211" s="41"/>
      <c r="K211" s="41" t="s">
        <v>137</v>
      </c>
      <c r="L211" s="13" t="s">
        <v>141</v>
      </c>
      <c r="M211" s="1">
        <f t="shared" si="13"/>
        <v>-0.1735334643545321</v>
      </c>
      <c r="N211" s="1">
        <f t="shared" si="13"/>
        <v>0.15143504479780748</v>
      </c>
      <c r="O211" s="1">
        <f t="shared" si="13"/>
        <v>-0.84363763555586124</v>
      </c>
      <c r="P211" s="1">
        <f t="shared" si="13"/>
        <v>-0.4153789652682412</v>
      </c>
      <c r="Q211" s="1">
        <f t="shared" si="13"/>
        <v>0.17779161783942118</v>
      </c>
      <c r="Z211" s="41"/>
      <c r="AA211" s="41" t="s">
        <v>137</v>
      </c>
      <c r="AB211" s="1" t="s">
        <v>141</v>
      </c>
      <c r="AC211" s="1">
        <v>0.50898171994393415</v>
      </c>
      <c r="AD211" s="1">
        <v>-0.32110405421838351</v>
      </c>
      <c r="AE211" s="1">
        <v>0.77084467455177186</v>
      </c>
      <c r="AF211" s="1">
        <v>-0.1084752070483353</v>
      </c>
      <c r="AG211" s="1">
        <v>-2.796162780996499E-2</v>
      </c>
    </row>
    <row r="212" spans="1:33">
      <c r="A212" s="41"/>
      <c r="B212" s="41" t="s">
        <v>137</v>
      </c>
      <c r="C212" s="13" t="s">
        <v>141</v>
      </c>
      <c r="D212" s="41">
        <v>10.98</v>
      </c>
      <c r="E212" s="41">
        <v>58.39</v>
      </c>
      <c r="F212" s="41">
        <v>0.7252036067500035</v>
      </c>
      <c r="G212" s="41">
        <v>10.039999999999999</v>
      </c>
      <c r="H212" s="41">
        <v>17.707453809115243</v>
      </c>
      <c r="J212" s="41"/>
      <c r="K212" s="41" t="s">
        <v>137</v>
      </c>
      <c r="L212" s="13" t="s">
        <v>141</v>
      </c>
      <c r="M212" s="1">
        <f t="shared" si="13"/>
        <v>-0.41044074183460255</v>
      </c>
      <c r="N212" s="1">
        <f t="shared" si="13"/>
        <v>0.45819479940807517</v>
      </c>
      <c r="O212" s="1">
        <f t="shared" si="13"/>
        <v>-0.94054373678058034</v>
      </c>
      <c r="P212" s="1">
        <f t="shared" si="13"/>
        <v>-0.44751706018202442</v>
      </c>
      <c r="Q212" s="1">
        <f t="shared" si="13"/>
        <v>0.18684920633403562</v>
      </c>
      <c r="Z212" s="41"/>
      <c r="AA212" s="41" t="s">
        <v>137</v>
      </c>
      <c r="AB212" s="1" t="s">
        <v>141</v>
      </c>
      <c r="AC212" s="1">
        <v>0.80037757538958365</v>
      </c>
      <c r="AD212" s="1">
        <v>-0.58737397154260917</v>
      </c>
      <c r="AE212" s="1">
        <v>0.71216906661029278</v>
      </c>
      <c r="AF212" s="1">
        <v>-7.1352861173465065E-2</v>
      </c>
      <c r="AG212" s="1">
        <v>-1.7952346773648979E-2</v>
      </c>
    </row>
    <row r="213" spans="1:33">
      <c r="A213" s="41"/>
      <c r="B213" s="41" t="s">
        <v>137</v>
      </c>
      <c r="C213" s="13" t="s">
        <v>141</v>
      </c>
      <c r="D213" s="41">
        <v>12.77</v>
      </c>
      <c r="E213" s="41">
        <v>55.76</v>
      </c>
      <c r="F213" s="41">
        <v>0.79798427897320268</v>
      </c>
      <c r="G213" s="41">
        <v>9.91</v>
      </c>
      <c r="H213" s="41">
        <v>18.031964958829295</v>
      </c>
      <c r="J213" s="41"/>
      <c r="K213" s="41" t="s">
        <v>137</v>
      </c>
      <c r="L213" s="13" t="s">
        <v>141</v>
      </c>
      <c r="M213" s="1">
        <f t="shared" si="13"/>
        <v>-4.4868305033459566E-2</v>
      </c>
      <c r="N213" s="1">
        <f t="shared" si="13"/>
        <v>-2.4905891984142763E-2</v>
      </c>
      <c r="O213" s="1">
        <f t="shared" si="13"/>
        <v>-0.8991035178511213</v>
      </c>
      <c r="P213" s="1">
        <f t="shared" si="13"/>
        <v>-0.49974146441692169</v>
      </c>
      <c r="Q213" s="1">
        <f t="shared" si="13"/>
        <v>0.27553491623118226</v>
      </c>
      <c r="Z213" s="41"/>
      <c r="AA213" s="41" t="s">
        <v>137</v>
      </c>
      <c r="AB213" s="1" t="s">
        <v>141</v>
      </c>
      <c r="AC213" s="1">
        <v>0.45401100730681748</v>
      </c>
      <c r="AD213" s="1">
        <v>-0.13832058264844721</v>
      </c>
      <c r="AE213" s="1">
        <v>0.94596539713191807</v>
      </c>
      <c r="AF213" s="1">
        <v>-0.12337913765675</v>
      </c>
      <c r="AG213" s="1">
        <v>-3.6743745925386637E-2</v>
      </c>
    </row>
    <row r="214" spans="1:33">
      <c r="A214" s="41"/>
      <c r="B214" s="41" t="s">
        <v>137</v>
      </c>
      <c r="C214" s="13" t="s">
        <v>141</v>
      </c>
      <c r="D214" s="41">
        <v>10.02</v>
      </c>
      <c r="E214" s="41">
        <v>60.31</v>
      </c>
      <c r="F214" s="41">
        <v>1.0272611913856322</v>
      </c>
      <c r="G214" s="41">
        <v>11.97</v>
      </c>
      <c r="H214" s="41">
        <v>14.695659068373178</v>
      </c>
      <c r="J214" s="41"/>
      <c r="K214" s="41" t="s">
        <v>137</v>
      </c>
      <c r="L214" s="13" t="s">
        <v>141</v>
      </c>
      <c r="M214" s="1">
        <f t="shared" si="13"/>
        <v>-0.60650193699052313</v>
      </c>
      <c r="N214" s="1">
        <f t="shared" si="13"/>
        <v>0.81087667297197563</v>
      </c>
      <c r="O214" s="1">
        <f t="shared" si="13"/>
        <v>-0.76855669606987198</v>
      </c>
      <c r="P214" s="1">
        <f t="shared" si="13"/>
        <v>0.32781447961299537</v>
      </c>
      <c r="Q214" s="1">
        <f t="shared" si="13"/>
        <v>-0.63624471473020128</v>
      </c>
      <c r="Z214" s="41"/>
      <c r="AA214" s="41" t="s">
        <v>137</v>
      </c>
      <c r="AB214" s="1" t="s">
        <v>141</v>
      </c>
      <c r="AC214" s="1">
        <v>0.25731887123282599</v>
      </c>
      <c r="AD214" s="1">
        <v>-1.431864511125899</v>
      </c>
      <c r="AE214" s="1">
        <v>3.3379349848297421E-2</v>
      </c>
      <c r="AF214" s="1">
        <v>-8.1900408467135435E-2</v>
      </c>
      <c r="AG214" s="1">
        <v>-6.359092596845238E-2</v>
      </c>
    </row>
    <row r="215" spans="1:33">
      <c r="A215" s="41"/>
      <c r="B215" s="41" t="s">
        <v>137</v>
      </c>
      <c r="C215" s="13" t="s">
        <v>141</v>
      </c>
      <c r="D215" s="41">
        <v>10.119999999999999</v>
      </c>
      <c r="E215" s="41">
        <v>60.25</v>
      </c>
      <c r="F215" s="41">
        <v>0.94855922017190908</v>
      </c>
      <c r="G215" s="41">
        <v>12.01</v>
      </c>
      <c r="H215" s="41">
        <v>14.626475968692784</v>
      </c>
      <c r="J215" s="41"/>
      <c r="K215" s="41" t="s">
        <v>137</v>
      </c>
      <c r="L215" s="13" t="s">
        <v>141</v>
      </c>
      <c r="M215" s="1">
        <f t="shared" si="13"/>
        <v>-0.58607889582844819</v>
      </c>
      <c r="N215" s="1">
        <f t="shared" si="13"/>
        <v>0.79985536442310334</v>
      </c>
      <c r="O215" s="1">
        <f t="shared" si="13"/>
        <v>-0.81336841348950151</v>
      </c>
      <c r="P215" s="1">
        <f t="shared" si="13"/>
        <v>0.34388352706988662</v>
      </c>
      <c r="Q215" s="1">
        <f t="shared" si="13"/>
        <v>-0.65515177636258981</v>
      </c>
      <c r="Z215" s="41"/>
      <c r="AA215" s="41" t="s">
        <v>137</v>
      </c>
      <c r="AB215" s="1" t="s">
        <v>141</v>
      </c>
      <c r="AC215" s="1">
        <v>0.22610525803320411</v>
      </c>
      <c r="AD215" s="1">
        <v>-1.45765476831764</v>
      </c>
      <c r="AE215" s="1">
        <v>7.2316226808786868E-2</v>
      </c>
      <c r="AF215" s="1">
        <v>-8.2606370327270362E-2</v>
      </c>
      <c r="AG215" s="1">
        <v>-6.6109924122623731E-2</v>
      </c>
    </row>
    <row r="216" spans="1:33">
      <c r="A216" s="41"/>
      <c r="B216" s="41" t="s">
        <v>137</v>
      </c>
      <c r="C216" s="13" t="s">
        <v>141</v>
      </c>
      <c r="D216" s="41">
        <v>10.1</v>
      </c>
      <c r="E216" s="41">
        <v>59.45</v>
      </c>
      <c r="F216" s="41">
        <v>1.1914462883265515</v>
      </c>
      <c r="G216" s="41">
        <v>11.72</v>
      </c>
      <c r="H216" s="41">
        <v>14.877923510232502</v>
      </c>
      <c r="J216" s="41"/>
      <c r="K216" s="41" t="s">
        <v>137</v>
      </c>
      <c r="L216" s="13" t="s">
        <v>141</v>
      </c>
      <c r="M216" s="1">
        <f t="shared" si="13"/>
        <v>-0.59016350406086304</v>
      </c>
      <c r="N216" s="1">
        <f t="shared" si="13"/>
        <v>0.65290458377147875</v>
      </c>
      <c r="O216" s="1">
        <f t="shared" si="13"/>
        <v>-0.67507217395223484</v>
      </c>
      <c r="P216" s="1">
        <f t="shared" si="13"/>
        <v>0.22738293300742293</v>
      </c>
      <c r="Q216" s="1">
        <f t="shared" si="13"/>
        <v>-0.58643363295521522</v>
      </c>
      <c r="Z216" s="41"/>
      <c r="AA216" s="41" t="s">
        <v>137</v>
      </c>
      <c r="AB216" s="1" t="s">
        <v>141</v>
      </c>
      <c r="AC216" s="1">
        <v>0.25097342571494702</v>
      </c>
      <c r="AD216" s="1">
        <v>-1.235226773630909</v>
      </c>
      <c r="AE216" s="1">
        <v>3.5248063947052453E-2</v>
      </c>
      <c r="AF216" s="1">
        <v>-0.16567436252467019</v>
      </c>
      <c r="AG216" s="1">
        <v>-9.1890902945929984E-2</v>
      </c>
    </row>
    <row r="217" spans="1:33">
      <c r="A217" s="41"/>
      <c r="B217" s="41" t="s">
        <v>142</v>
      </c>
      <c r="C217" s="13" t="s">
        <v>143</v>
      </c>
      <c r="D217" s="41">
        <v>9.7374178469181096</v>
      </c>
      <c r="E217" s="41">
        <v>61.805915832519503</v>
      </c>
      <c r="F217" s="41">
        <v>3.7471645969019192</v>
      </c>
      <c r="G217" s="41">
        <v>11.2752541899681</v>
      </c>
      <c r="H217" s="41">
        <v>17.663990633686907</v>
      </c>
      <c r="J217" s="41"/>
      <c r="K217" s="41" t="s">
        <v>142</v>
      </c>
      <c r="L217" s="13" t="s">
        <v>143</v>
      </c>
      <c r="M217" s="1">
        <f t="shared" si="13"/>
        <v>-0.66421380643111538</v>
      </c>
      <c r="N217" s="1">
        <f t="shared" si="13"/>
        <v>1.0856591721943085</v>
      </c>
      <c r="O217" s="1">
        <f t="shared" si="13"/>
        <v>0.78011535034808444</v>
      </c>
      <c r="P217" s="1">
        <f t="shared" si="13"/>
        <v>4.8716894816015467E-2</v>
      </c>
      <c r="Q217" s="1">
        <f t="shared" si="13"/>
        <v>0.17497114738092201</v>
      </c>
      <c r="Z217" s="41"/>
      <c r="AA217" s="41" t="s">
        <v>142</v>
      </c>
      <c r="AB217" s="1" t="s">
        <v>143</v>
      </c>
      <c r="AC217" s="1">
        <v>0.85926964846695664</v>
      </c>
      <c r="AD217" s="1">
        <v>-0.31299938124570492</v>
      </c>
      <c r="AE217" s="1">
        <v>-1.1158045961941601</v>
      </c>
      <c r="AF217" s="1">
        <v>0.36007979249658761</v>
      </c>
      <c r="AG217" s="1">
        <v>0.224530001646218</v>
      </c>
    </row>
    <row r="218" spans="1:33">
      <c r="A218" s="41"/>
      <c r="B218" s="41" t="s">
        <v>142</v>
      </c>
      <c r="C218" s="13" t="s">
        <v>144</v>
      </c>
      <c r="D218" s="41">
        <v>11.94290444</v>
      </c>
      <c r="E218" s="41">
        <v>61.158972980000001</v>
      </c>
      <c r="F218" s="41">
        <v>2.779328076691967</v>
      </c>
      <c r="G218" s="41">
        <v>10.793513799999999</v>
      </c>
      <c r="H218" s="41">
        <v>19.335573629038418</v>
      </c>
      <c r="J218" s="41"/>
      <c r="K218" s="41" t="s">
        <v>142</v>
      </c>
      <c r="L218" s="13" t="s">
        <v>144</v>
      </c>
      <c r="M218" s="1">
        <f t="shared" si="13"/>
        <v>-0.21378637170195461</v>
      </c>
      <c r="N218" s="1">
        <f t="shared" si="13"/>
        <v>0.96682322567589607</v>
      </c>
      <c r="O218" s="1">
        <f t="shared" si="13"/>
        <v>0.22904380813386033</v>
      </c>
      <c r="P218" s="1">
        <f t="shared" si="13"/>
        <v>-0.14481083489145632</v>
      </c>
      <c r="Q218" s="1">
        <f t="shared" si="13"/>
        <v>0.63179836187070537</v>
      </c>
      <c r="Z218" s="41"/>
      <c r="AA218" s="41" t="s">
        <v>142</v>
      </c>
      <c r="AB218" s="1" t="s">
        <v>144</v>
      </c>
      <c r="AC218" s="1">
        <v>0.90312876093065986</v>
      </c>
      <c r="AD218" s="1">
        <v>-9.8016961909271533E-2</v>
      </c>
      <c r="AE218" s="1">
        <v>-0.32363464135876752</v>
      </c>
      <c r="AF218" s="1">
        <v>0.64136031761428569</v>
      </c>
      <c r="AG218" s="1">
        <v>0.33424669736733892</v>
      </c>
    </row>
    <row r="219" spans="1:33">
      <c r="A219" s="41"/>
      <c r="B219" s="41" t="s">
        <v>142</v>
      </c>
      <c r="C219" s="13" t="s">
        <v>145</v>
      </c>
      <c r="D219" s="41">
        <v>9.0944498777389509</v>
      </c>
      <c r="E219" s="41">
        <v>56.941521167755099</v>
      </c>
      <c r="F219" s="41">
        <v>2.2314304457206968</v>
      </c>
      <c r="G219" s="41">
        <v>11.0958240926266</v>
      </c>
      <c r="H219" s="41">
        <v>14.903155965620288</v>
      </c>
      <c r="J219" s="41"/>
      <c r="K219" s="41" t="s">
        <v>142</v>
      </c>
      <c r="L219" s="13" t="s">
        <v>145</v>
      </c>
      <c r="M219" s="1">
        <f t="shared" si="13"/>
        <v>-0.79552741943553296</v>
      </c>
      <c r="N219" s="1">
        <f t="shared" si="13"/>
        <v>0.19212593046339685</v>
      </c>
      <c r="O219" s="1">
        <f t="shared" si="13"/>
        <v>-8.292085342836307E-2</v>
      </c>
      <c r="P219" s="1">
        <f t="shared" si="13"/>
        <v>-2.3364873918365621E-2</v>
      </c>
      <c r="Q219" s="1">
        <f t="shared" si="13"/>
        <v>-0.57953785072867037</v>
      </c>
      <c r="Z219" s="41"/>
      <c r="AA219" s="41" t="s">
        <v>142</v>
      </c>
      <c r="AB219" s="1" t="s">
        <v>145</v>
      </c>
      <c r="AC219" s="1">
        <v>0.2683818062715112</v>
      </c>
      <c r="AD219" s="1">
        <v>-0.65861242128067565</v>
      </c>
      <c r="AE219" s="1">
        <v>-0.35313413588147791</v>
      </c>
      <c r="AF219" s="1">
        <v>-0.55613311930083198</v>
      </c>
      <c r="AG219" s="1">
        <v>-0.27069406017332071</v>
      </c>
    </row>
    <row r="220" spans="1:33">
      <c r="A220" s="41"/>
      <c r="B220" s="41" t="s">
        <v>142</v>
      </c>
      <c r="C220" s="13" t="s">
        <v>146</v>
      </c>
      <c r="D220" s="41">
        <v>9.7129769623279607</v>
      </c>
      <c r="E220" s="41">
        <v>57.767665386200001</v>
      </c>
      <c r="F220" s="41">
        <v>3.5266114960746116</v>
      </c>
      <c r="G220" s="41">
        <v>10.742926597595201</v>
      </c>
      <c r="H220" s="41">
        <v>16.846291337990056</v>
      </c>
      <c r="J220" s="41"/>
      <c r="K220" s="41" t="s">
        <v>142</v>
      </c>
      <c r="L220" s="13" t="s">
        <v>146</v>
      </c>
      <c r="M220" s="1">
        <f t="shared" si="13"/>
        <v>-0.66920537835133675</v>
      </c>
      <c r="N220" s="1">
        <f t="shared" si="13"/>
        <v>0.3438791027525282</v>
      </c>
      <c r="O220" s="1">
        <f t="shared" si="13"/>
        <v>0.65453573553186739</v>
      </c>
      <c r="P220" s="1">
        <f t="shared" si="13"/>
        <v>-0.16513303879530866</v>
      </c>
      <c r="Q220" s="1">
        <f t="shared" si="13"/>
        <v>-4.8498038763136887E-2</v>
      </c>
      <c r="Z220" s="41"/>
      <c r="AA220" s="41" t="s">
        <v>142</v>
      </c>
      <c r="AB220" s="1" t="s">
        <v>146</v>
      </c>
      <c r="AC220" s="1">
        <v>0.55189599919698651</v>
      </c>
      <c r="AD220" s="1">
        <v>-1.6666952390987651E-2</v>
      </c>
      <c r="AE220" s="1">
        <v>-0.82201744099043672</v>
      </c>
      <c r="AF220" s="1">
        <v>-0.2014981454892556</v>
      </c>
      <c r="AG220" s="1">
        <v>-5.4272717993551087E-2</v>
      </c>
    </row>
    <row r="221" spans="1:33">
      <c r="A221" s="41"/>
      <c r="B221" s="41" t="s">
        <v>142</v>
      </c>
      <c r="C221" s="13" t="s">
        <v>147</v>
      </c>
      <c r="D221" s="41">
        <v>10.4278638958931</v>
      </c>
      <c r="E221" s="41">
        <v>60.554176568985</v>
      </c>
      <c r="F221" s="41">
        <v>3.8323875889867063</v>
      </c>
      <c r="G221" s="41">
        <v>10.0117668509483</v>
      </c>
      <c r="H221" s="41">
        <v>20.168375039523013</v>
      </c>
      <c r="J221" s="41"/>
      <c r="K221" s="41" t="s">
        <v>142</v>
      </c>
      <c r="L221" s="13" t="s">
        <v>147</v>
      </c>
      <c r="M221" s="1">
        <f t="shared" si="13"/>
        <v>-0.52320372564703221</v>
      </c>
      <c r="N221" s="1">
        <f t="shared" si="13"/>
        <v>0.8557290947584516</v>
      </c>
      <c r="O221" s="1">
        <f t="shared" si="13"/>
        <v>0.82864003886685034</v>
      </c>
      <c r="P221" s="1">
        <f t="shared" si="13"/>
        <v>-0.45885905548125561</v>
      </c>
      <c r="Q221" s="1">
        <f t="shared" si="13"/>
        <v>0.85939480765462406</v>
      </c>
      <c r="Z221" s="41"/>
      <c r="AA221" s="41" t="s">
        <v>142</v>
      </c>
      <c r="AB221" s="1" t="s">
        <v>147</v>
      </c>
      <c r="AC221" s="1">
        <v>1.267804638231256</v>
      </c>
      <c r="AD221" s="1">
        <v>0.3975002788648892</v>
      </c>
      <c r="AE221" s="1">
        <v>-0.77255874415884407</v>
      </c>
      <c r="AF221" s="1">
        <v>0.4640497095367766</v>
      </c>
      <c r="AG221" s="1">
        <v>0.25346712975330898</v>
      </c>
    </row>
    <row r="222" spans="1:33">
      <c r="A222" s="41"/>
      <c r="B222" s="41" t="s">
        <v>142</v>
      </c>
      <c r="C222" s="13" t="s">
        <v>148</v>
      </c>
      <c r="D222" s="41">
        <v>9.9086090922355705</v>
      </c>
      <c r="E222" s="41">
        <v>57.279622554779102</v>
      </c>
      <c r="F222" s="41">
        <v>3.9713845929680587</v>
      </c>
      <c r="G222" s="41">
        <v>9.3347005546093005</v>
      </c>
      <c r="H222" s="41">
        <v>19.302820271131473</v>
      </c>
      <c r="J222" s="41"/>
      <c r="K222" s="41" t="s">
        <v>142</v>
      </c>
      <c r="L222" s="13" t="s">
        <v>148</v>
      </c>
      <c r="M222" s="1">
        <f t="shared" si="13"/>
        <v>-0.62925134793406146</v>
      </c>
      <c r="N222" s="1">
        <f t="shared" si="13"/>
        <v>0.25423125891661508</v>
      </c>
      <c r="O222" s="1">
        <f t="shared" si="13"/>
        <v>0.90778284010206756</v>
      </c>
      <c r="P222" s="1">
        <f t="shared" si="13"/>
        <v>-0.73085431666458578</v>
      </c>
      <c r="Q222" s="1">
        <f t="shared" si="13"/>
        <v>0.62284719085531104</v>
      </c>
      <c r="Z222" s="41"/>
      <c r="AA222" s="41" t="s">
        <v>142</v>
      </c>
      <c r="AB222" s="1" t="s">
        <v>148</v>
      </c>
      <c r="AC222" s="1">
        <v>1.092646556744977</v>
      </c>
      <c r="AD222" s="1">
        <v>0.7052563633779696</v>
      </c>
      <c r="AE222" s="1">
        <v>-0.70678679906724418</v>
      </c>
      <c r="AF222" s="1">
        <v>-0.1167447850228423</v>
      </c>
      <c r="AG222" s="1">
        <v>4.8033028189195352E-2</v>
      </c>
    </row>
    <row r="223" spans="1:33">
      <c r="A223" s="41"/>
      <c r="B223" s="41" t="s">
        <v>142</v>
      </c>
      <c r="C223" s="13" t="s">
        <v>149</v>
      </c>
      <c r="D223" s="41">
        <v>9.8936818540096301</v>
      </c>
      <c r="E223" s="41">
        <v>59.016001224517801</v>
      </c>
      <c r="F223" s="41">
        <v>3.4408591350342439</v>
      </c>
      <c r="G223" s="41">
        <v>9.6998289227485692</v>
      </c>
      <c r="H223" s="41">
        <v>19.165266075843078</v>
      </c>
      <c r="J223" s="41"/>
      <c r="K223" s="41" t="s">
        <v>142</v>
      </c>
      <c r="L223" s="13" t="s">
        <v>149</v>
      </c>
      <c r="M223" s="1">
        <f t="shared" si="13"/>
        <v>-0.63229994394130629</v>
      </c>
      <c r="N223" s="1">
        <f t="shared" si="13"/>
        <v>0.57318401019778009</v>
      </c>
      <c r="O223" s="1">
        <f t="shared" si="13"/>
        <v>0.60570963230032659</v>
      </c>
      <c r="P223" s="1">
        <f t="shared" si="13"/>
        <v>-0.58417268977740344</v>
      </c>
      <c r="Q223" s="1">
        <f t="shared" si="13"/>
        <v>0.58525498032808743</v>
      </c>
      <c r="Z223" s="41"/>
      <c r="AA223" s="41" t="s">
        <v>142</v>
      </c>
      <c r="AB223" s="1" t="s">
        <v>149</v>
      </c>
      <c r="AC223" s="1">
        <v>1.1539769571804439</v>
      </c>
      <c r="AD223" s="1">
        <v>0.31123779257236039</v>
      </c>
      <c r="AE223" s="1">
        <v>-0.57628479840585078</v>
      </c>
      <c r="AF223" s="1">
        <v>7.1271458386111916E-2</v>
      </c>
      <c r="AG223" s="1">
        <v>0.11529457885639829</v>
      </c>
    </row>
    <row r="224" spans="1:33">
      <c r="A224" s="41"/>
      <c r="B224" s="41" t="s">
        <v>142</v>
      </c>
      <c r="C224" s="13" t="s">
        <v>150</v>
      </c>
      <c r="D224" s="41">
        <v>9.7846396267414093</v>
      </c>
      <c r="E224" s="41">
        <v>58.858186006545999</v>
      </c>
      <c r="F224" s="41">
        <v>2.9738237840654422</v>
      </c>
      <c r="G224" s="41">
        <v>9.7697734832763707</v>
      </c>
      <c r="H224" s="41">
        <v>19.1092899822692</v>
      </c>
      <c r="J224" s="41"/>
      <c r="K224" s="41" t="s">
        <v>142</v>
      </c>
      <c r="L224" s="13" t="s">
        <v>150</v>
      </c>
      <c r="M224" s="1">
        <f t="shared" si="13"/>
        <v>-0.65456968290033846</v>
      </c>
      <c r="N224" s="1">
        <f t="shared" si="13"/>
        <v>0.54419517334820178</v>
      </c>
      <c r="O224" s="1">
        <f t="shared" si="13"/>
        <v>0.33978673545499172</v>
      </c>
      <c r="P224" s="1">
        <f t="shared" si="13"/>
        <v>-0.55607412821558677</v>
      </c>
      <c r="Q224" s="1">
        <f t="shared" si="13"/>
        <v>0.56995726374656808</v>
      </c>
      <c r="Z224" s="41"/>
      <c r="AA224" s="41" t="s">
        <v>142</v>
      </c>
      <c r="AB224" s="1" t="s">
        <v>150</v>
      </c>
      <c r="AC224" s="1">
        <v>1.1444198199212861</v>
      </c>
      <c r="AD224" s="1">
        <v>0.16974695813108381</v>
      </c>
      <c r="AE224" s="1">
        <v>-0.3615656178466129</v>
      </c>
      <c r="AF224" s="1">
        <v>6.1669346911263599E-2</v>
      </c>
      <c r="AG224" s="1">
        <v>3.303092863361734E-2</v>
      </c>
    </row>
    <row r="225" spans="1:33">
      <c r="A225" s="41"/>
      <c r="B225" s="41" t="s">
        <v>142</v>
      </c>
      <c r="C225" s="13" t="s">
        <v>151</v>
      </c>
      <c r="D225" s="41">
        <v>9.3771077692508698</v>
      </c>
      <c r="E225" s="41">
        <v>59.131538867950397</v>
      </c>
      <c r="F225" s="41">
        <v>0.3781140975007784</v>
      </c>
      <c r="G225" s="41">
        <v>10.3930212557316</v>
      </c>
      <c r="H225" s="41">
        <v>16.640537572793182</v>
      </c>
      <c r="J225" s="41"/>
      <c r="K225" s="41" t="s">
        <v>142</v>
      </c>
      <c r="L225" s="13" t="s">
        <v>151</v>
      </c>
      <c r="M225" s="1">
        <f t="shared" si="13"/>
        <v>-0.73780008190420032</v>
      </c>
      <c r="N225" s="1">
        <f t="shared" si="13"/>
        <v>0.59440694381911641</v>
      </c>
      <c r="O225" s="1">
        <f t="shared" si="13"/>
        <v>-1.138171277335525</v>
      </c>
      <c r="P225" s="1">
        <f t="shared" si="13"/>
        <v>-0.30569917739096036</v>
      </c>
      <c r="Q225" s="1">
        <f t="shared" si="13"/>
        <v>-0.10472852189622682</v>
      </c>
      <c r="Z225" s="41"/>
      <c r="AA225" s="41" t="s">
        <v>142</v>
      </c>
      <c r="AB225" s="1" t="s">
        <v>151</v>
      </c>
      <c r="AC225" s="1">
        <v>0.83832118573291947</v>
      </c>
      <c r="AD225" s="1">
        <v>-1.050301474352809</v>
      </c>
      <c r="AE225" s="1">
        <v>0.64010656083360096</v>
      </c>
      <c r="AF225" s="1">
        <v>-0.2235494047138584</v>
      </c>
      <c r="AG225" s="1">
        <v>-0.1785949035650588</v>
      </c>
    </row>
    <row r="226" spans="1:33">
      <c r="A226" s="41"/>
      <c r="B226" s="41" t="s">
        <v>142</v>
      </c>
      <c r="C226" s="13" t="s">
        <v>152</v>
      </c>
      <c r="D226" s="41">
        <v>9.96098592877388</v>
      </c>
      <c r="E226" s="41">
        <v>61.181640625</v>
      </c>
      <c r="F226" s="41">
        <v>0.69921521420616928</v>
      </c>
      <c r="G226" s="41">
        <v>11.019455641508101</v>
      </c>
      <c r="H226" s="41">
        <v>16.685552134200726</v>
      </c>
      <c r="J226" s="41"/>
      <c r="K226" s="41" t="s">
        <v>142</v>
      </c>
      <c r="L226" s="13" t="s">
        <v>152</v>
      </c>
      <c r="M226" s="1">
        <f t="shared" si="13"/>
        <v>-0.61855440504844983</v>
      </c>
      <c r="N226" s="1">
        <f t="shared" si="13"/>
        <v>0.97098701083625072</v>
      </c>
      <c r="O226" s="1">
        <f t="shared" si="13"/>
        <v>-0.9553411361964369</v>
      </c>
      <c r="P226" s="1">
        <f t="shared" si="13"/>
        <v>-5.4044080549177448E-2</v>
      </c>
      <c r="Q226" s="1">
        <f t="shared" si="13"/>
        <v>-9.242648439257084E-2</v>
      </c>
      <c r="Z226" s="41"/>
      <c r="AA226" s="41" t="s">
        <v>142</v>
      </c>
      <c r="AB226" s="1" t="s">
        <v>152</v>
      </c>
      <c r="AC226" s="1">
        <v>0.8008746519831762</v>
      </c>
      <c r="AD226" s="1">
        <v>-1.2081915238973511</v>
      </c>
      <c r="AE226" s="1">
        <v>0.36786074676659419</v>
      </c>
      <c r="AF226" s="1">
        <v>0.11280677920683679</v>
      </c>
      <c r="AG226" s="1">
        <v>1.978803509599442E-2</v>
      </c>
    </row>
    <row r="227" spans="1:33">
      <c r="A227" s="41"/>
      <c r="B227" s="41" t="s">
        <v>142</v>
      </c>
      <c r="C227" s="13" t="s">
        <v>153</v>
      </c>
      <c r="D227" s="41">
        <v>9.8420098423957807</v>
      </c>
      <c r="E227" s="41">
        <v>61.1152827739716</v>
      </c>
      <c r="F227" s="41">
        <v>2.1308865891265558</v>
      </c>
      <c r="G227" s="41">
        <v>11.469391733407999</v>
      </c>
      <c r="H227" s="41">
        <v>16.389252789156661</v>
      </c>
      <c r="J227" s="41"/>
      <c r="K227" s="41" t="s">
        <v>142</v>
      </c>
      <c r="L227" s="13" t="s">
        <v>153</v>
      </c>
      <c r="M227" s="1">
        <f t="shared" si="13"/>
        <v>-0.64285294014247496</v>
      </c>
      <c r="N227" s="1">
        <f t="shared" si="13"/>
        <v>0.95879783832251619</v>
      </c>
      <c r="O227" s="1">
        <f t="shared" si="13"/>
        <v>-0.14016901151758221</v>
      </c>
      <c r="P227" s="1">
        <f t="shared" si="13"/>
        <v>0.12670702978351764</v>
      </c>
      <c r="Q227" s="1">
        <f t="shared" si="13"/>
        <v>-0.17340218516725112</v>
      </c>
      <c r="Z227" s="41"/>
      <c r="AA227" s="41" t="s">
        <v>142</v>
      </c>
      <c r="AB227" s="1" t="s">
        <v>153</v>
      </c>
      <c r="AC227" s="1">
        <v>0.6338510523984483</v>
      </c>
      <c r="AD227" s="1">
        <v>-0.90321360881568857</v>
      </c>
      <c r="AE227" s="1">
        <v>-0.39371935195649638</v>
      </c>
      <c r="AF227" s="1">
        <v>0.14409541876479709</v>
      </c>
      <c r="AG227" s="1">
        <v>7.0591365182890109E-2</v>
      </c>
    </row>
    <row r="228" spans="1:33">
      <c r="A228" s="41"/>
      <c r="B228" s="41" t="s">
        <v>142</v>
      </c>
      <c r="C228" s="13" t="s">
        <v>154</v>
      </c>
      <c r="D228" s="41">
        <v>11.5892015397549</v>
      </c>
      <c r="E228" s="41">
        <v>61.2135171890259</v>
      </c>
      <c r="F228" s="41">
        <v>2.9096901493723952</v>
      </c>
      <c r="G228" s="41">
        <v>13.8068810105324</v>
      </c>
      <c r="H228" s="41">
        <v>13.946349331964781</v>
      </c>
      <c r="J228" s="41"/>
      <c r="K228" s="41" t="s">
        <v>142</v>
      </c>
      <c r="L228" s="13" t="s">
        <v>154</v>
      </c>
      <c r="M228" s="1">
        <f t="shared" si="13"/>
        <v>-0.28602326061046457</v>
      </c>
      <c r="N228" s="1">
        <f t="shared" si="13"/>
        <v>0.97684236829637261</v>
      </c>
      <c r="O228" s="1">
        <f t="shared" si="13"/>
        <v>0.30327000949962651</v>
      </c>
      <c r="P228" s="1">
        <f t="shared" si="13"/>
        <v>1.0657376828856981</v>
      </c>
      <c r="Q228" s="1">
        <f t="shared" si="13"/>
        <v>-0.84102370603690579</v>
      </c>
      <c r="Z228" s="41"/>
      <c r="AA228" s="41" t="s">
        <v>142</v>
      </c>
      <c r="AB228" s="1" t="s">
        <v>154</v>
      </c>
      <c r="AC228" s="1">
        <v>-0.38888946756496401</v>
      </c>
      <c r="AD228" s="1">
        <v>-1.2503875132976101</v>
      </c>
      <c r="AE228" s="1">
        <v>-1.052040673616758</v>
      </c>
      <c r="AF228" s="1">
        <v>0.36278543311396011</v>
      </c>
      <c r="AG228" s="1">
        <v>0.13421586639594171</v>
      </c>
    </row>
    <row r="229" spans="1:33">
      <c r="A229" s="41"/>
      <c r="B229" s="41" t="s">
        <v>142</v>
      </c>
      <c r="C229" s="13" t="s">
        <v>155</v>
      </c>
      <c r="D229" s="41">
        <v>11.035655438899999</v>
      </c>
      <c r="E229" s="41">
        <v>62.044650316238403</v>
      </c>
      <c r="F229" s="41">
        <v>1.8819380388207079</v>
      </c>
      <c r="G229" s="41">
        <v>13.085673749446901</v>
      </c>
      <c r="H229" s="41">
        <v>14.735949144278248</v>
      </c>
      <c r="J229" s="41"/>
      <c r="K229" s="41" t="s">
        <v>142</v>
      </c>
      <c r="L229" s="13" t="s">
        <v>155</v>
      </c>
      <c r="M229" s="1">
        <f t="shared" si="13"/>
        <v>-0.3990742086391223</v>
      </c>
      <c r="N229" s="1">
        <f t="shared" si="13"/>
        <v>1.1295119456330023</v>
      </c>
      <c r="O229" s="1">
        <f t="shared" si="13"/>
        <v>-0.28191656772601997</v>
      </c>
      <c r="P229" s="1">
        <f t="shared" si="13"/>
        <v>0.77600984026975572</v>
      </c>
      <c r="Q229" s="1">
        <f t="shared" si="13"/>
        <v>-0.6252338327108945</v>
      </c>
      <c r="Z229" s="41"/>
      <c r="AA229" s="41" t="s">
        <v>142</v>
      </c>
      <c r="AB229" s="1" t="s">
        <v>155</v>
      </c>
      <c r="AC229" s="1">
        <v>2.4922349226729219E-2</v>
      </c>
      <c r="AD229" s="1">
        <v>-1.449319536279579</v>
      </c>
      <c r="AE229" s="1">
        <v>-0.50606900029071111</v>
      </c>
      <c r="AF229" s="1">
        <v>0.36763657796661442</v>
      </c>
      <c r="AG229" s="1">
        <v>0.1234192043483731</v>
      </c>
    </row>
    <row r="230" spans="1:33">
      <c r="A230" s="41"/>
      <c r="B230" s="41" t="s">
        <v>142</v>
      </c>
      <c r="C230" s="13" t="s">
        <v>156</v>
      </c>
      <c r="D230" s="41">
        <v>11.346869915723801</v>
      </c>
      <c r="E230" s="41">
        <v>62.193268537521398</v>
      </c>
      <c r="F230" s="41">
        <v>2.044431975196193</v>
      </c>
      <c r="G230" s="41">
        <v>14.0001550316811</v>
      </c>
      <c r="H230" s="41">
        <v>13.500978159314945</v>
      </c>
      <c r="J230" s="41"/>
      <c r="K230" s="41" t="s">
        <v>142</v>
      </c>
      <c r="L230" s="13" t="s">
        <v>156</v>
      </c>
      <c r="M230" s="1">
        <f t="shared" si="13"/>
        <v>-0.33551474793506086</v>
      </c>
      <c r="N230" s="1">
        <f t="shared" si="13"/>
        <v>1.1568114001787424</v>
      </c>
      <c r="O230" s="1">
        <f t="shared" si="13"/>
        <v>-0.18939496697109751</v>
      </c>
      <c r="P230" s="1">
        <f t="shared" si="13"/>
        <v>1.1433809183362662</v>
      </c>
      <c r="Q230" s="1">
        <f t="shared" si="13"/>
        <v>-0.96273927312598617</v>
      </c>
      <c r="Z230" s="41"/>
      <c r="AA230" s="41" t="s">
        <v>142</v>
      </c>
      <c r="AB230" s="1" t="s">
        <v>156</v>
      </c>
      <c r="AC230" s="1">
        <v>-0.35599304007109878</v>
      </c>
      <c r="AD230" s="1">
        <v>-1.697094660219338</v>
      </c>
      <c r="AE230" s="1">
        <v>-0.74102392061967437</v>
      </c>
      <c r="AF230" s="1">
        <v>0.38919218630040131</v>
      </c>
      <c r="AG230" s="1">
        <v>0.1157225495837184</v>
      </c>
    </row>
    <row r="231" spans="1:33">
      <c r="A231" s="41"/>
      <c r="B231" s="41" t="s">
        <v>142</v>
      </c>
      <c r="C231" s="13" t="s">
        <v>157</v>
      </c>
      <c r="D231" s="41">
        <v>10.465169698</v>
      </c>
      <c r="E231" s="41">
        <v>62.653505802154498</v>
      </c>
      <c r="F231" s="41">
        <v>1.5954275653448053</v>
      </c>
      <c r="G231" s="41">
        <v>12.718832492828399</v>
      </c>
      <c r="H231" s="41">
        <v>15.273305274566651</v>
      </c>
      <c r="J231" s="41"/>
      <c r="K231" s="41" t="s">
        <v>142</v>
      </c>
      <c r="L231" s="13" t="s">
        <v>157</v>
      </c>
      <c r="M231" s="1">
        <f t="shared" si="13"/>
        <v>-0.51558474632689777</v>
      </c>
      <c r="N231" s="1">
        <f t="shared" si="13"/>
        <v>1.2413516818322456</v>
      </c>
      <c r="O231" s="1">
        <f t="shared" si="13"/>
        <v>-0.44505131743007398</v>
      </c>
      <c r="P231" s="1">
        <f t="shared" si="13"/>
        <v>0.62864010122604463</v>
      </c>
      <c r="Q231" s="1">
        <f t="shared" si="13"/>
        <v>-0.4783796801672815</v>
      </c>
      <c r="Z231" s="41"/>
      <c r="AA231" s="41" t="s">
        <v>142</v>
      </c>
      <c r="AB231" s="1" t="s">
        <v>157</v>
      </c>
      <c r="AC231" s="1">
        <v>0.29334401557141832</v>
      </c>
      <c r="AD231" s="1">
        <v>-1.4996105865041209</v>
      </c>
      <c r="AE231" s="1">
        <v>-0.3617689201862121</v>
      </c>
      <c r="AF231" s="1">
        <v>0.38830038189806748</v>
      </c>
      <c r="AG231" s="1">
        <v>0.11113612474674051</v>
      </c>
    </row>
    <row r="232" spans="1:33">
      <c r="A232" s="41"/>
      <c r="B232" s="41" t="s">
        <v>142</v>
      </c>
      <c r="C232" s="13" t="s">
        <v>158</v>
      </c>
      <c r="D232" s="41">
        <v>11.370317637920399</v>
      </c>
      <c r="E232" s="41">
        <v>62.614637613296502</v>
      </c>
      <c r="F232" s="41">
        <v>2.0693158120559501</v>
      </c>
      <c r="G232" s="41">
        <v>13.6878564953804</v>
      </c>
      <c r="H232" s="41">
        <v>14.328481800541793</v>
      </c>
      <c r="J232" s="41"/>
      <c r="K232" s="41" t="s">
        <v>142</v>
      </c>
      <c r="L232" s="13" t="s">
        <v>158</v>
      </c>
      <c r="M232" s="1">
        <f t="shared" si="13"/>
        <v>-0.33072600997928053</v>
      </c>
      <c r="N232" s="1">
        <f t="shared" si="13"/>
        <v>1.2342120434632489</v>
      </c>
      <c r="O232" s="1">
        <f t="shared" si="13"/>
        <v>-0.17522648493082613</v>
      </c>
      <c r="P232" s="1">
        <f t="shared" si="13"/>
        <v>1.017922418322923</v>
      </c>
      <c r="Q232" s="1">
        <f t="shared" si="13"/>
        <v>-0.73659065564599069</v>
      </c>
      <c r="Z232" s="41"/>
      <c r="AA232" s="41" t="s">
        <v>142</v>
      </c>
      <c r="AB232" s="1" t="s">
        <v>158</v>
      </c>
      <c r="AC232" s="1">
        <v>-0.1529848470878892</v>
      </c>
      <c r="AD232" s="1">
        <v>-1.572555441530159</v>
      </c>
      <c r="AE232" s="1">
        <v>-0.6881018889017918</v>
      </c>
      <c r="AF232" s="1">
        <v>0.49571704343869277</v>
      </c>
      <c r="AG232" s="1">
        <v>0.16291301312880491</v>
      </c>
    </row>
    <row r="233" spans="1:33">
      <c r="A233" s="41"/>
      <c r="B233" s="41" t="s">
        <v>142</v>
      </c>
      <c r="C233" s="13" t="s">
        <v>159</v>
      </c>
      <c r="D233" s="41">
        <v>10.922012478113199</v>
      </c>
      <c r="E233" s="41">
        <v>62.356001138687098</v>
      </c>
      <c r="F233" s="41">
        <v>2.0064139340195393</v>
      </c>
      <c r="G233" s="41">
        <v>12.3817965388298</v>
      </c>
      <c r="H233" s="41">
        <v>15.907764197507175</v>
      </c>
      <c r="J233" s="41"/>
      <c r="K233" s="41" t="s">
        <v>142</v>
      </c>
      <c r="L233" s="13" t="s">
        <v>159</v>
      </c>
      <c r="M233" s="1">
        <f t="shared" si="13"/>
        <v>-0.42228355729841122</v>
      </c>
      <c r="N233" s="1">
        <f t="shared" si="13"/>
        <v>1.1867035036522038</v>
      </c>
      <c r="O233" s="1">
        <f t="shared" si="13"/>
        <v>-0.21104186719205389</v>
      </c>
      <c r="P233" s="1">
        <f t="shared" si="13"/>
        <v>0.49324393273898898</v>
      </c>
      <c r="Q233" s="1">
        <f t="shared" si="13"/>
        <v>-0.3049882881268528</v>
      </c>
      <c r="Z233" s="41"/>
      <c r="AA233" s="41" t="s">
        <v>142</v>
      </c>
      <c r="AB233" s="1" t="s">
        <v>159</v>
      </c>
      <c r="AC233" s="1">
        <v>0.35953594727208871</v>
      </c>
      <c r="AD233" s="1">
        <v>-1.191567135169572</v>
      </c>
      <c r="AE233" s="1">
        <v>-0.44338929262983562</v>
      </c>
      <c r="AF233" s="1">
        <v>0.42774398736878538</v>
      </c>
      <c r="AG233" s="1">
        <v>0.19691976179476681</v>
      </c>
    </row>
    <row r="234" spans="1:33">
      <c r="A234" s="41"/>
      <c r="B234" s="41" t="s">
        <v>142</v>
      </c>
      <c r="C234" s="13" t="s">
        <v>160</v>
      </c>
      <c r="D234" s="41">
        <v>10.2338783442974</v>
      </c>
      <c r="E234" s="41">
        <v>60.010659694671602</v>
      </c>
      <c r="F234" s="41">
        <v>2.8020659864281536</v>
      </c>
      <c r="G234" s="41">
        <v>11.671146750450101</v>
      </c>
      <c r="H234" s="41">
        <v>15.828872639103601</v>
      </c>
      <c r="J234" s="41"/>
      <c r="K234" s="41" t="s">
        <v>142</v>
      </c>
      <c r="L234" s="13" t="s">
        <v>160</v>
      </c>
      <c r="M234" s="1">
        <f t="shared" si="13"/>
        <v>-0.56282147469790045</v>
      </c>
      <c r="N234" s="1">
        <f t="shared" si="13"/>
        <v>0.75589130853634545</v>
      </c>
      <c r="O234" s="1">
        <f t="shared" si="13"/>
        <v>0.24199043158048331</v>
      </c>
      <c r="P234" s="1">
        <f t="shared" si="13"/>
        <v>0.20775730337140513</v>
      </c>
      <c r="Q234" s="1">
        <f t="shared" si="13"/>
        <v>-0.32654857617266675</v>
      </c>
      <c r="Z234" s="41"/>
      <c r="AA234" s="41" t="s">
        <v>142</v>
      </c>
      <c r="AB234" s="1" t="s">
        <v>160</v>
      </c>
      <c r="AC234" s="1">
        <v>0.36699419839747838</v>
      </c>
      <c r="AD234" s="1">
        <v>-0.68475284783276713</v>
      </c>
      <c r="AE234" s="1">
        <v>-0.69721272405493684</v>
      </c>
      <c r="AF234" s="1">
        <v>3.198706436338121E-2</v>
      </c>
      <c r="AG234" s="1">
        <v>7.6132530759106101E-2</v>
      </c>
    </row>
    <row r="235" spans="1:33">
      <c r="A235" s="41"/>
      <c r="B235" s="41" t="s">
        <v>142</v>
      </c>
      <c r="C235" s="13" t="s">
        <v>161</v>
      </c>
      <c r="D235" s="41">
        <v>10.671562701463699</v>
      </c>
      <c r="E235" s="41">
        <v>58.5943698883057</v>
      </c>
      <c r="F235" s="41">
        <v>3.0836037228951483</v>
      </c>
      <c r="G235" s="41">
        <v>11.592947691679001</v>
      </c>
      <c r="H235" s="41">
        <v>15.732436742355947</v>
      </c>
      <c r="J235" s="41"/>
      <c r="K235" s="41" t="s">
        <v>142</v>
      </c>
      <c r="L235" s="13" t="s">
        <v>161</v>
      </c>
      <c r="M235" s="1">
        <f t="shared" si="13"/>
        <v>-0.47343301827386358</v>
      </c>
      <c r="N235" s="1">
        <f t="shared" si="13"/>
        <v>0.49573519269333499</v>
      </c>
      <c r="O235" s="1">
        <f t="shared" si="13"/>
        <v>0.40229377970451619</v>
      </c>
      <c r="P235" s="1">
        <f t="shared" si="13"/>
        <v>0.17634269370947875</v>
      </c>
      <c r="Q235" s="1">
        <f t="shared" si="13"/>
        <v>-0.35290355956898373</v>
      </c>
      <c r="Z235" s="41"/>
      <c r="AA235" s="41" t="s">
        <v>142</v>
      </c>
      <c r="AB235" s="1" t="s">
        <v>161</v>
      </c>
      <c r="AC235" s="1">
        <v>0.1998813724441994</v>
      </c>
      <c r="AD235" s="1">
        <v>-0.44094368906672532</v>
      </c>
      <c r="AE235" s="1">
        <v>-0.73828053519696424</v>
      </c>
      <c r="AF235" s="1">
        <v>-8.0213844098501075E-2</v>
      </c>
      <c r="AG235" s="1">
        <v>3.8650327592333E-2</v>
      </c>
    </row>
    <row r="236" spans="1:33">
      <c r="A236" s="41"/>
      <c r="B236" s="41" t="s">
        <v>142</v>
      </c>
      <c r="C236" s="13" t="s">
        <v>162</v>
      </c>
      <c r="D236" s="41">
        <v>9.9752508103847504</v>
      </c>
      <c r="E236" s="41">
        <v>57.2055697441101</v>
      </c>
      <c r="F236" s="41">
        <v>2.1040514147620328</v>
      </c>
      <c r="G236" s="41">
        <v>11.2968862056732</v>
      </c>
      <c r="H236" s="41">
        <v>14.82075938435891</v>
      </c>
      <c r="J236" s="41"/>
      <c r="K236" s="41" t="s">
        <v>142</v>
      </c>
      <c r="L236" s="13" t="s">
        <v>162</v>
      </c>
      <c r="M236" s="1">
        <f t="shared" si="13"/>
        <v>-0.61564108240534043</v>
      </c>
      <c r="N236" s="1">
        <f t="shared" si="13"/>
        <v>0.24062861099504404</v>
      </c>
      <c r="O236" s="1">
        <f t="shared" si="13"/>
        <v>-0.15544855575242605</v>
      </c>
      <c r="P236" s="1">
        <f t="shared" si="13"/>
        <v>5.7407041989852275E-2</v>
      </c>
      <c r="Q236" s="1">
        <f t="shared" si="13"/>
        <v>-0.60205602709549855</v>
      </c>
      <c r="Z236" s="41"/>
      <c r="AA236" s="41" t="s">
        <v>142</v>
      </c>
      <c r="AB236" s="1" t="s">
        <v>162</v>
      </c>
      <c r="AC236" s="1">
        <v>0.14109167664735131</v>
      </c>
      <c r="AD236" s="1">
        <v>-0.70888723207600124</v>
      </c>
      <c r="AE236" s="1">
        <v>-0.27163626119627682</v>
      </c>
      <c r="AF236" s="1">
        <v>-0.44928934927001091</v>
      </c>
      <c r="AG236" s="1">
        <v>-0.16962371800100029</v>
      </c>
    </row>
    <row r="237" spans="1:33">
      <c r="A237" s="41"/>
      <c r="B237" s="41" t="s">
        <v>142</v>
      </c>
      <c r="C237" s="13" t="s">
        <v>163</v>
      </c>
      <c r="D237" s="41">
        <v>10.078591108322099</v>
      </c>
      <c r="E237" s="41">
        <v>60.474848747253397</v>
      </c>
      <c r="F237" s="41">
        <v>1.8570067974424211</v>
      </c>
      <c r="G237" s="41">
        <v>11.401805281639099</v>
      </c>
      <c r="H237" s="41">
        <v>16.09619473737688</v>
      </c>
      <c r="J237" s="41"/>
      <c r="K237" s="41" t="s">
        <v>142</v>
      </c>
      <c r="L237" s="13" t="s">
        <v>163</v>
      </c>
      <c r="M237" s="1">
        <f t="shared" si="13"/>
        <v>-0.59453585082058469</v>
      </c>
      <c r="N237" s="1">
        <f t="shared" si="13"/>
        <v>0.84115748809488655</v>
      </c>
      <c r="O237" s="1">
        <f t="shared" si="13"/>
        <v>-0.29611204118538803</v>
      </c>
      <c r="P237" s="1">
        <f t="shared" si="13"/>
        <v>9.9555782260583439E-2</v>
      </c>
      <c r="Q237" s="1">
        <f t="shared" si="13"/>
        <v>-0.25349207232849702</v>
      </c>
      <c r="Z237" s="41"/>
      <c r="AA237" s="41" t="s">
        <v>142</v>
      </c>
      <c r="AB237" s="1" t="s">
        <v>163</v>
      </c>
      <c r="AC237" s="1">
        <v>0.54061843292523193</v>
      </c>
      <c r="AD237" s="1">
        <v>-0.93530818642866731</v>
      </c>
      <c r="AE237" s="1">
        <v>-0.22740865967330301</v>
      </c>
      <c r="AF237" s="1">
        <v>4.6336262014409602E-2</v>
      </c>
      <c r="AG237" s="1">
        <v>4.4037277936463011E-2</v>
      </c>
    </row>
    <row r="238" spans="1:33">
      <c r="A238" s="41"/>
      <c r="B238" s="41" t="s">
        <v>142</v>
      </c>
      <c r="C238" s="13" t="s">
        <v>164</v>
      </c>
      <c r="D238" s="41">
        <v>10.525250434875501</v>
      </c>
      <c r="E238" s="41">
        <v>60.447192192077601</v>
      </c>
      <c r="F238" s="41">
        <v>2.3897034811749163</v>
      </c>
      <c r="G238" s="41">
        <v>12.482525408268</v>
      </c>
      <c r="H238" s="41">
        <v>14.721352291936247</v>
      </c>
      <c r="J238" s="41"/>
      <c r="K238" s="41" t="s">
        <v>142</v>
      </c>
      <c r="L238" s="13" t="s">
        <v>164</v>
      </c>
      <c r="M238" s="1">
        <f t="shared" si="13"/>
        <v>-0.5033144327043364</v>
      </c>
      <c r="N238" s="1">
        <f t="shared" si="13"/>
        <v>0.83607729762836425</v>
      </c>
      <c r="O238" s="1">
        <f t="shared" si="13"/>
        <v>7.1974298946951955E-3</v>
      </c>
      <c r="P238" s="1">
        <f t="shared" si="13"/>
        <v>0.53370935732102576</v>
      </c>
      <c r="Q238" s="1">
        <f t="shared" si="13"/>
        <v>-0.62922300908697548</v>
      </c>
      <c r="Z238" s="41"/>
      <c r="AA238" s="41" t="s">
        <v>142</v>
      </c>
      <c r="AB238" s="1" t="s">
        <v>164</v>
      </c>
      <c r="AC238" s="1">
        <v>6.6254140480758408E-2</v>
      </c>
      <c r="AD238" s="1">
        <v>-1.094399285850473</v>
      </c>
      <c r="AE238" s="1">
        <v>-0.65025488490690386</v>
      </c>
      <c r="AF238" s="1">
        <v>7.5124696263830865E-2</v>
      </c>
      <c r="AG238" s="1">
        <v>5.0943092728283512E-2</v>
      </c>
    </row>
    <row r="239" spans="1:33">
      <c r="A239" s="41"/>
      <c r="B239" s="41" t="s">
        <v>142</v>
      </c>
      <c r="C239" s="13" t="s">
        <v>165</v>
      </c>
      <c r="D239" s="41">
        <v>10.4327321052551</v>
      </c>
      <c r="E239" s="41">
        <v>58.579456806182897</v>
      </c>
      <c r="F239" s="41">
        <v>2.7079005305146135</v>
      </c>
      <c r="G239" s="41">
        <v>11.4737614989281</v>
      </c>
      <c r="H239" s="41">
        <v>15.737423173098469</v>
      </c>
      <c r="J239" s="41"/>
      <c r="K239" s="41" t="s">
        <v>142</v>
      </c>
      <c r="L239" s="13" t="s">
        <v>165</v>
      </c>
      <c r="M239" s="1">
        <f t="shared" si="13"/>
        <v>-0.52220948924517496</v>
      </c>
      <c r="N239" s="1">
        <f t="shared" si="13"/>
        <v>0.49299583136850045</v>
      </c>
      <c r="O239" s="1">
        <f t="shared" si="13"/>
        <v>0.18837403880133588</v>
      </c>
      <c r="P239" s="1">
        <f t="shared" si="13"/>
        <v>0.12846247902146751</v>
      </c>
      <c r="Q239" s="1">
        <f t="shared" si="13"/>
        <v>-0.35154081702333273</v>
      </c>
      <c r="Z239" s="41"/>
      <c r="AA239" s="41" t="s">
        <v>142</v>
      </c>
      <c r="AB239" s="1" t="s">
        <v>165</v>
      </c>
      <c r="AC239" s="1">
        <v>0.26231790726905502</v>
      </c>
      <c r="AD239" s="1">
        <v>-0.5434871633478574</v>
      </c>
      <c r="AE239" s="1">
        <v>-0.5589733572816733</v>
      </c>
      <c r="AF239" s="1">
        <v>-0.1208418127103386</v>
      </c>
      <c r="AG239" s="1">
        <v>-8.546016659439765E-3</v>
      </c>
    </row>
    <row r="240" spans="1:33">
      <c r="A240" s="41"/>
      <c r="B240" s="41" t="s">
        <v>142</v>
      </c>
      <c r="C240" s="13" t="s">
        <v>166</v>
      </c>
      <c r="D240" s="41">
        <v>10.4930847883225</v>
      </c>
      <c r="E240" s="41">
        <v>60.023319721221903</v>
      </c>
      <c r="F240" s="41">
        <v>3.2388282802027488</v>
      </c>
      <c r="G240" s="41">
        <v>12.0992235839367</v>
      </c>
      <c r="H240" s="41">
        <v>15.656319598008201</v>
      </c>
      <c r="J240" s="41"/>
      <c r="K240" s="41" t="s">
        <v>142</v>
      </c>
      <c r="L240" s="13" t="s">
        <v>166</v>
      </c>
      <c r="M240" s="1">
        <f t="shared" si="13"/>
        <v>-0.50988363593990327</v>
      </c>
      <c r="N240" s="1">
        <f t="shared" si="13"/>
        <v>0.75821680951714154</v>
      </c>
      <c r="O240" s="1">
        <f t="shared" si="13"/>
        <v>0.49067630547081353</v>
      </c>
      <c r="P240" s="1">
        <f t="shared" si="13"/>
        <v>0.37972697718370635</v>
      </c>
      <c r="Q240" s="1">
        <f t="shared" si="13"/>
        <v>-0.37370562750338837</v>
      </c>
      <c r="Z240" s="41"/>
      <c r="AA240" s="41" t="s">
        <v>142</v>
      </c>
      <c r="AB240" s="1" t="s">
        <v>166</v>
      </c>
      <c r="AC240" s="1">
        <v>0.21258557056981561</v>
      </c>
      <c r="AD240" s="1">
        <v>-0.62933706694588298</v>
      </c>
      <c r="AE240" s="1">
        <v>-0.94724758271271847</v>
      </c>
      <c r="AF240" s="1">
        <v>0.11492630730187289</v>
      </c>
      <c r="AG240" s="1">
        <v>8.7988378216896132E-2</v>
      </c>
    </row>
    <row r="241" spans="1:33">
      <c r="A241" s="41"/>
      <c r="B241" s="41" t="s">
        <v>142</v>
      </c>
      <c r="C241" s="13" t="s">
        <v>167</v>
      </c>
      <c r="D241" s="41">
        <v>10.4434914886951</v>
      </c>
      <c r="E241" s="41">
        <v>60.045069456100499</v>
      </c>
      <c r="F241" s="41">
        <v>2.3718811300040468</v>
      </c>
      <c r="G241" s="41">
        <v>11.660555005073601</v>
      </c>
      <c r="H241" s="41">
        <v>16.023579049948356</v>
      </c>
      <c r="J241" s="41"/>
      <c r="K241" s="41" t="s">
        <v>142</v>
      </c>
      <c r="L241" s="13" t="s">
        <v>167</v>
      </c>
      <c r="M241" s="1">
        <f t="shared" si="13"/>
        <v>-0.52001209593643838</v>
      </c>
      <c r="N241" s="1">
        <f t="shared" si="13"/>
        <v>0.76221198516636113</v>
      </c>
      <c r="O241" s="1">
        <f t="shared" si="13"/>
        <v>-2.9503485167704001E-3</v>
      </c>
      <c r="P241" s="1">
        <f t="shared" si="13"/>
        <v>0.20350232189374792</v>
      </c>
      <c r="Q241" s="1">
        <f t="shared" si="13"/>
        <v>-0.27333722647787717</v>
      </c>
      <c r="Z241" s="41"/>
      <c r="AA241" s="41" t="s">
        <v>142</v>
      </c>
      <c r="AB241" s="1" t="s">
        <v>167</v>
      </c>
      <c r="AC241" s="1">
        <v>0.38545716902584598</v>
      </c>
      <c r="AD241" s="1">
        <v>-0.77027853674779967</v>
      </c>
      <c r="AE241" s="1">
        <v>-0.46448307962823132</v>
      </c>
      <c r="AF241" s="1">
        <v>8.1964458159603598E-2</v>
      </c>
      <c r="AG241" s="1">
        <v>5.6088075493053509E-2</v>
      </c>
    </row>
    <row r="242" spans="1:33">
      <c r="A242" s="41"/>
      <c r="B242" s="41" t="s">
        <v>142</v>
      </c>
      <c r="C242" s="13" t="s">
        <v>168</v>
      </c>
      <c r="D242" s="41">
        <v>14.75</v>
      </c>
      <c r="E242" s="41">
        <v>51.91</v>
      </c>
      <c r="F242" s="41">
        <v>1.9881234760506423</v>
      </c>
      <c r="G242" s="41">
        <v>8.02</v>
      </c>
      <c r="H242" s="41">
        <v>23.54</v>
      </c>
      <c r="J242" s="41"/>
      <c r="K242" s="41" t="s">
        <v>142</v>
      </c>
      <c r="L242" s="13" t="s">
        <v>168</v>
      </c>
      <c r="M242" s="1">
        <f t="shared" si="13"/>
        <v>0.35950790997562626</v>
      </c>
      <c r="N242" s="1">
        <f t="shared" si="13"/>
        <v>-0.73210652387008868</v>
      </c>
      <c r="O242" s="1">
        <f t="shared" si="13"/>
        <v>-0.22145617856618757</v>
      </c>
      <c r="P242" s="1">
        <f t="shared" si="13"/>
        <v>-1.2590039567550495</v>
      </c>
      <c r="Q242" s="1">
        <f t="shared" si="13"/>
        <v>1.7808267935519406</v>
      </c>
      <c r="Z242" s="41"/>
      <c r="AA242" s="41" t="s">
        <v>142</v>
      </c>
      <c r="AB242" s="1" t="s">
        <v>168</v>
      </c>
      <c r="AC242" s="1">
        <v>0.99215123909271818</v>
      </c>
      <c r="AD242" s="1">
        <v>1.7231927558331801</v>
      </c>
      <c r="AE242" s="1">
        <v>1.202080249223157</v>
      </c>
      <c r="AF242" s="1">
        <v>0.25390844507093319</v>
      </c>
      <c r="AG242" s="1">
        <v>-8.6486943354323567E-2</v>
      </c>
    </row>
    <row r="243" spans="1:33">
      <c r="A243" s="41"/>
      <c r="B243" s="41" t="s">
        <v>142</v>
      </c>
      <c r="C243" s="13" t="s">
        <v>169</v>
      </c>
      <c r="D243" s="41">
        <v>12.96</v>
      </c>
      <c r="E243" s="41">
        <v>52.96</v>
      </c>
      <c r="F243" s="41">
        <v>4.3776026405181119</v>
      </c>
      <c r="G243" s="41">
        <v>9.0399999999999991</v>
      </c>
      <c r="H243" s="41">
        <v>24.01</v>
      </c>
      <c r="J243" s="41"/>
      <c r="K243" s="41" t="s">
        <v>142</v>
      </c>
      <c r="L243" s="13" t="s">
        <v>169</v>
      </c>
      <c r="M243" s="1">
        <f t="shared" si="13"/>
        <v>-6.0645268255167303E-3</v>
      </c>
      <c r="N243" s="1">
        <f t="shared" si="13"/>
        <v>-0.53923362426483001</v>
      </c>
      <c r="O243" s="1">
        <f t="shared" si="13"/>
        <v>1.1390772800867233</v>
      </c>
      <c r="P243" s="1">
        <f t="shared" si="13"/>
        <v>-0.84924324660431416</v>
      </c>
      <c r="Q243" s="1">
        <f t="shared" si="13"/>
        <v>1.909273177253666</v>
      </c>
      <c r="Z243" s="41"/>
      <c r="AA243" s="41" t="s">
        <v>142</v>
      </c>
      <c r="AB243" s="1" t="s">
        <v>169</v>
      </c>
      <c r="AC243" s="1">
        <v>1.0498296264275451</v>
      </c>
      <c r="AD243" s="1">
        <v>2.1204061154969591</v>
      </c>
      <c r="AE243" s="1">
        <v>-0.19702465286156279</v>
      </c>
      <c r="AF243" s="1">
        <v>0.52361868079334706</v>
      </c>
      <c r="AG243" s="1">
        <v>-0.20877095450187871</v>
      </c>
    </row>
    <row r="244" spans="1:33">
      <c r="A244" s="41"/>
      <c r="B244" s="41" t="s">
        <v>142</v>
      </c>
      <c r="C244" s="13" t="s">
        <v>170</v>
      </c>
      <c r="D244" s="41">
        <v>9.3699999999999992</v>
      </c>
      <c r="E244" s="41">
        <v>57.62</v>
      </c>
      <c r="F244" s="41">
        <v>3.7320144655890193</v>
      </c>
      <c r="G244" s="41">
        <v>9.91</v>
      </c>
      <c r="H244" s="41">
        <v>20.97</v>
      </c>
      <c r="J244" s="41"/>
      <c r="K244" s="41" t="s">
        <v>142</v>
      </c>
      <c r="L244" s="13" t="s">
        <v>170</v>
      </c>
      <c r="M244" s="1">
        <f t="shared" si="13"/>
        <v>-0.7392517045440109</v>
      </c>
      <c r="N244" s="1">
        <f t="shared" si="13"/>
        <v>0.31675467303088545</v>
      </c>
      <c r="O244" s="1">
        <f t="shared" si="13"/>
        <v>0.77148909368901908</v>
      </c>
      <c r="P244" s="1">
        <f t="shared" si="13"/>
        <v>-0.49974146441692169</v>
      </c>
      <c r="Q244" s="1">
        <f t="shared" si="13"/>
        <v>1.078471035863787</v>
      </c>
      <c r="Z244" s="41"/>
      <c r="AA244" s="41" t="s">
        <v>142</v>
      </c>
      <c r="AB244" s="1" t="s">
        <v>170</v>
      </c>
      <c r="AC244" s="1">
        <v>1.27467093052067</v>
      </c>
      <c r="AD244" s="1">
        <v>0.7228974030094889</v>
      </c>
      <c r="AE244" s="1">
        <v>-0.60369115233168513</v>
      </c>
      <c r="AF244" s="1">
        <v>0.30332843341250992</v>
      </c>
      <c r="AG244" s="1">
        <v>-0.22593262575726081</v>
      </c>
    </row>
    <row r="245" spans="1:33">
      <c r="A245" s="41"/>
      <c r="B245" s="41" t="s">
        <v>142</v>
      </c>
      <c r="C245" s="13" t="s">
        <v>171</v>
      </c>
      <c r="D245" s="41">
        <v>8.44</v>
      </c>
      <c r="E245" s="41">
        <v>58.26</v>
      </c>
      <c r="F245" s="41">
        <v>3.1031838490833685</v>
      </c>
      <c r="G245" s="41">
        <v>9.3800000000000008</v>
      </c>
      <c r="H245" s="41">
        <v>20.84</v>
      </c>
      <c r="J245" s="41"/>
      <c r="K245" s="41" t="s">
        <v>142</v>
      </c>
      <c r="L245" s="13" t="s">
        <v>171</v>
      </c>
      <c r="M245" s="1">
        <f t="shared" si="13"/>
        <v>-0.92918598735130875</v>
      </c>
      <c r="N245" s="1">
        <f t="shared" si="13"/>
        <v>0.43431529755218562</v>
      </c>
      <c r="O245" s="1">
        <f t="shared" si="13"/>
        <v>0.41344240874462618</v>
      </c>
      <c r="P245" s="1">
        <f t="shared" si="13"/>
        <v>-0.71265634322073501</v>
      </c>
      <c r="Q245" s="1">
        <f t="shared" si="13"/>
        <v>1.0429433127122465</v>
      </c>
      <c r="Z245" s="41"/>
      <c r="AA245" s="41" t="s">
        <v>142</v>
      </c>
      <c r="AB245" s="1" t="s">
        <v>171</v>
      </c>
      <c r="AC245" s="1">
        <v>1.5460622138233719</v>
      </c>
      <c r="AD245" s="1">
        <v>0.48095727722635723</v>
      </c>
      <c r="AE245" s="1">
        <v>-0.34155618427016582</v>
      </c>
      <c r="AF245" s="1">
        <v>0.14979308301407429</v>
      </c>
      <c r="AG245" s="1">
        <v>-0.24048690801975139</v>
      </c>
    </row>
    <row r="246" spans="1:33">
      <c r="A246" s="41"/>
      <c r="B246" s="41" t="s">
        <v>142</v>
      </c>
      <c r="C246" s="13" t="s">
        <v>172</v>
      </c>
      <c r="D246" s="41">
        <v>8.16</v>
      </c>
      <c r="E246" s="41">
        <v>59.94</v>
      </c>
      <c r="F246" s="41">
        <v>2.8670034033267888</v>
      </c>
      <c r="G246" s="41">
        <v>9.58</v>
      </c>
      <c r="H246" s="41">
        <v>20.79</v>
      </c>
      <c r="J246" s="41"/>
      <c r="K246" s="41" t="s">
        <v>142</v>
      </c>
      <c r="L246" s="13" t="s">
        <v>172</v>
      </c>
      <c r="M246" s="1">
        <f t="shared" si="13"/>
        <v>-0.98637050260511872</v>
      </c>
      <c r="N246" s="1">
        <f t="shared" si="13"/>
        <v>0.7429119369205982</v>
      </c>
      <c r="O246" s="1">
        <f t="shared" si="13"/>
        <v>0.27896481902142845</v>
      </c>
      <c r="P246" s="1">
        <f t="shared" si="13"/>
        <v>-0.63231110593627726</v>
      </c>
      <c r="Q246" s="1">
        <f t="shared" si="13"/>
        <v>1.0292788038078076</v>
      </c>
      <c r="Z246" s="41"/>
      <c r="AA246" s="41" t="s">
        <v>142</v>
      </c>
      <c r="AB246" s="1" t="s">
        <v>172</v>
      </c>
      <c r="AC246" s="1">
        <v>1.670828186077014</v>
      </c>
      <c r="AD246" s="1">
        <v>0.1960375169219721</v>
      </c>
      <c r="AE246" s="1">
        <v>-0.34544643794870161</v>
      </c>
      <c r="AF246" s="1">
        <v>0.29296178744438123</v>
      </c>
      <c r="AG246" s="1">
        <v>-0.16322098368239099</v>
      </c>
    </row>
    <row r="247" spans="1:33">
      <c r="A247" s="41"/>
      <c r="B247" s="41" t="s">
        <v>142</v>
      </c>
      <c r="C247" s="13" t="s">
        <v>173</v>
      </c>
      <c r="D247" s="41">
        <v>11.05</v>
      </c>
      <c r="E247" s="41">
        <v>55.82</v>
      </c>
      <c r="F247" s="41">
        <v>4.1494429419574397</v>
      </c>
      <c r="G247" s="41">
        <v>9.6199999999999992</v>
      </c>
      <c r="H247" s="41">
        <v>22.93</v>
      </c>
      <c r="J247" s="41"/>
      <c r="K247" s="41" t="s">
        <v>142</v>
      </c>
      <c r="L247" s="13" t="s">
        <v>173</v>
      </c>
      <c r="M247" s="1">
        <f t="shared" si="13"/>
        <v>-0.39614461302115</v>
      </c>
      <c r="N247" s="1">
        <f t="shared" si="13"/>
        <v>-1.3884583435270466E-2</v>
      </c>
      <c r="O247" s="1">
        <f t="shared" si="13"/>
        <v>1.0091665830511465</v>
      </c>
      <c r="P247" s="1">
        <f t="shared" si="13"/>
        <v>-0.61624205847938607</v>
      </c>
      <c r="Q247" s="1">
        <f t="shared" si="13"/>
        <v>1.6141197849177877</v>
      </c>
      <c r="Z247" s="41"/>
      <c r="AA247" s="41" t="s">
        <v>142</v>
      </c>
      <c r="AB247" s="1" t="s">
        <v>173</v>
      </c>
      <c r="AC247" s="1">
        <v>1.2399461888608929</v>
      </c>
      <c r="AD247" s="1">
        <v>1.4302628253183469</v>
      </c>
      <c r="AE247" s="1">
        <v>-0.46659651397089419</v>
      </c>
      <c r="AF247" s="1">
        <v>0.55563924197851045</v>
      </c>
      <c r="AG247" s="1">
        <v>-0.22607942917791449</v>
      </c>
    </row>
    <row r="248" spans="1:33">
      <c r="A248" s="41"/>
      <c r="B248" s="41" t="s">
        <v>142</v>
      </c>
      <c r="C248" s="13" t="s">
        <v>174</v>
      </c>
      <c r="D248" s="41">
        <v>7.49</v>
      </c>
      <c r="E248" s="41">
        <v>56.87</v>
      </c>
      <c r="F248" s="41">
        <v>5.9074078597353887</v>
      </c>
      <c r="G248" s="41">
        <v>7.77</v>
      </c>
      <c r="H248" s="41">
        <v>26.4</v>
      </c>
      <c r="J248" s="41"/>
      <c r="K248" s="41" t="s">
        <v>142</v>
      </c>
      <c r="L248" s="13" t="s">
        <v>174</v>
      </c>
      <c r="M248" s="1">
        <f t="shared" si="13"/>
        <v>-1.1232048783910213</v>
      </c>
      <c r="N248" s="1">
        <f t="shared" si="13"/>
        <v>0.17898831616998692</v>
      </c>
      <c r="O248" s="1">
        <f t="shared" si="13"/>
        <v>2.0101253381394981</v>
      </c>
      <c r="P248" s="1">
        <f t="shared" si="13"/>
        <v>-1.359435503360622</v>
      </c>
      <c r="Q248" s="1">
        <f t="shared" si="13"/>
        <v>2.5624367028858388</v>
      </c>
      <c r="Z248" s="41"/>
      <c r="AA248" s="41" t="s">
        <v>142</v>
      </c>
      <c r="AB248" s="1" t="s">
        <v>174</v>
      </c>
      <c r="AC248" s="1">
        <v>2.5120534396312819</v>
      </c>
      <c r="AD248" s="1">
        <v>2.356499728315792</v>
      </c>
      <c r="AE248" s="1">
        <v>-1.1948890848710121</v>
      </c>
      <c r="AF248" s="1">
        <v>0.5874905846593973</v>
      </c>
      <c r="AG248" s="1">
        <v>-0.33461630260329622</v>
      </c>
    </row>
    <row r="249" spans="1:33">
      <c r="A249" s="41"/>
      <c r="B249" s="41" t="s">
        <v>142</v>
      </c>
      <c r="C249" s="13" t="s">
        <v>175</v>
      </c>
      <c r="D249" s="41">
        <v>8.01</v>
      </c>
      <c r="E249" s="41">
        <v>56.96</v>
      </c>
      <c r="F249" s="41">
        <v>5.1675253933040146</v>
      </c>
      <c r="G249" s="41">
        <v>7.81</v>
      </c>
      <c r="H249" s="41">
        <v>25.39</v>
      </c>
      <c r="J249" s="41"/>
      <c r="K249" s="41" t="s">
        <v>142</v>
      </c>
      <c r="L249" s="13" t="s">
        <v>175</v>
      </c>
      <c r="M249" s="1">
        <f t="shared" si="13"/>
        <v>-1.0170050643482313</v>
      </c>
      <c r="N249" s="1">
        <f t="shared" si="13"/>
        <v>0.19552027899329538</v>
      </c>
      <c r="O249" s="1">
        <f t="shared" si="13"/>
        <v>1.5888474019182517</v>
      </c>
      <c r="P249" s="1">
        <f t="shared" si="13"/>
        <v>-1.3433664559037304</v>
      </c>
      <c r="Q249" s="1">
        <f t="shared" si="13"/>
        <v>2.286413623016176</v>
      </c>
      <c r="Z249" s="41"/>
      <c r="AA249" s="41" t="s">
        <v>142</v>
      </c>
      <c r="AB249" s="1" t="s">
        <v>175</v>
      </c>
      <c r="AC249" s="1">
        <v>2.345437338405985</v>
      </c>
      <c r="AD249" s="1">
        <v>2.0213836443864621</v>
      </c>
      <c r="AE249" s="1">
        <v>-0.87165058941937534</v>
      </c>
      <c r="AF249" s="1">
        <v>0.46097957112345112</v>
      </c>
      <c r="AG249" s="1">
        <v>-0.26446015983678789</v>
      </c>
    </row>
    <row r="250" spans="1:33">
      <c r="A250" s="41"/>
      <c r="B250" s="41" t="s">
        <v>142</v>
      </c>
      <c r="C250" s="13" t="s">
        <v>176</v>
      </c>
      <c r="D250" s="41">
        <v>7.97</v>
      </c>
      <c r="E250" s="41">
        <v>57.26</v>
      </c>
      <c r="F250" s="41">
        <v>4.7496667296128114</v>
      </c>
      <c r="G250" s="41">
        <v>7.67</v>
      </c>
      <c r="H250" s="41">
        <v>25.15</v>
      </c>
      <c r="J250" s="41"/>
      <c r="K250" s="41" t="s">
        <v>142</v>
      </c>
      <c r="L250" s="13" t="s">
        <v>176</v>
      </c>
      <c r="M250" s="1">
        <f t="shared" si="13"/>
        <v>-1.0251742808130613</v>
      </c>
      <c r="N250" s="1">
        <f t="shared" si="13"/>
        <v>0.25062682173765427</v>
      </c>
      <c r="O250" s="1">
        <f t="shared" si="13"/>
        <v>1.3509249703717197</v>
      </c>
      <c r="P250" s="1">
        <f t="shared" si="13"/>
        <v>-1.3996081220028507</v>
      </c>
      <c r="Q250" s="1">
        <f t="shared" si="13"/>
        <v>2.2208239802748695</v>
      </c>
      <c r="Z250" s="41"/>
      <c r="AA250" s="41" t="s">
        <v>142</v>
      </c>
      <c r="AB250" s="1" t="s">
        <v>176</v>
      </c>
      <c r="AC250" s="1">
        <v>2.385777810993277</v>
      </c>
      <c r="AD250" s="1">
        <v>1.8561791433477</v>
      </c>
      <c r="AE250" s="1">
        <v>-0.68538004539455599</v>
      </c>
      <c r="AF250" s="1">
        <v>0.40777178745984188</v>
      </c>
      <c r="AG250" s="1">
        <v>-0.23747846013664889</v>
      </c>
    </row>
    <row r="251" spans="1:33">
      <c r="A251" s="41"/>
      <c r="B251" s="41" t="s">
        <v>142</v>
      </c>
      <c r="C251" s="13" t="s">
        <v>177</v>
      </c>
      <c r="D251" s="41">
        <v>8.3000000000000007</v>
      </c>
      <c r="E251" s="41">
        <v>56.31</v>
      </c>
      <c r="F251" s="41">
        <v>5.6244217572233728</v>
      </c>
      <c r="G251" s="41">
        <v>7.99</v>
      </c>
      <c r="H251" s="41">
        <v>25.65</v>
      </c>
      <c r="J251" s="41"/>
      <c r="K251" s="41" t="s">
        <v>142</v>
      </c>
      <c r="L251" s="13" t="s">
        <v>177</v>
      </c>
      <c r="M251" s="1">
        <f t="shared" si="13"/>
        <v>-0.95777824497821351</v>
      </c>
      <c r="N251" s="1">
        <f t="shared" si="13"/>
        <v>7.6122769713850263E-2</v>
      </c>
      <c r="O251" s="1">
        <f t="shared" si="13"/>
        <v>1.8489973121969969</v>
      </c>
      <c r="P251" s="1">
        <f t="shared" si="13"/>
        <v>-1.271055742347718</v>
      </c>
      <c r="Q251" s="1">
        <f t="shared" si="13"/>
        <v>2.357469069319257</v>
      </c>
      <c r="Z251" s="41"/>
      <c r="AA251" s="41" t="s">
        <v>142</v>
      </c>
      <c r="AB251" s="1" t="s">
        <v>177</v>
      </c>
      <c r="AC251" s="1">
        <v>2.241571130163666</v>
      </c>
      <c r="AD251" s="1">
        <v>2.2442717965723031</v>
      </c>
      <c r="AE251" s="1">
        <v>-1.0476548809900279</v>
      </c>
      <c r="AF251" s="1">
        <v>0.51694676166011178</v>
      </c>
      <c r="AG251" s="1">
        <v>-0.2982553998842119</v>
      </c>
    </row>
    <row r="252" spans="1:33">
      <c r="A252" s="41"/>
      <c r="B252" s="41" t="s">
        <v>142</v>
      </c>
      <c r="C252" s="13" t="s">
        <v>178</v>
      </c>
      <c r="D252" s="41">
        <v>8.11</v>
      </c>
      <c r="E252" s="41">
        <v>56.24</v>
      </c>
      <c r="F252" s="41">
        <v>6.1544501460791396</v>
      </c>
      <c r="G252" s="41">
        <v>8.19</v>
      </c>
      <c r="H252" s="41">
        <v>25.75</v>
      </c>
      <c r="J252" s="41"/>
      <c r="K252" s="41" t="s">
        <v>142</v>
      </c>
      <c r="L252" s="13" t="s">
        <v>178</v>
      </c>
      <c r="M252" s="1">
        <f t="shared" si="13"/>
        <v>-0.9965820231861563</v>
      </c>
      <c r="N252" s="1">
        <f t="shared" si="13"/>
        <v>6.3264576406833015E-2</v>
      </c>
      <c r="O252" s="1">
        <f t="shared" si="13"/>
        <v>2.1507874963499019</v>
      </c>
      <c r="P252" s="1">
        <f t="shared" si="13"/>
        <v>-1.1907105050632603</v>
      </c>
      <c r="Q252" s="1">
        <f t="shared" si="13"/>
        <v>2.3847980871281349</v>
      </c>
      <c r="Z252" s="41"/>
      <c r="AA252" s="41" t="s">
        <v>142</v>
      </c>
      <c r="AB252" s="1" t="s">
        <v>178</v>
      </c>
      <c r="AC252" s="1">
        <v>2.211762873621121</v>
      </c>
      <c r="AD252" s="1">
        <v>2.3775567727551929</v>
      </c>
      <c r="AE252" s="1">
        <v>-1.3282477880730841</v>
      </c>
      <c r="AF252" s="1">
        <v>0.56091085820176634</v>
      </c>
      <c r="AG252" s="1">
        <v>-0.32339452544271219</v>
      </c>
    </row>
    <row r="253" spans="1:33">
      <c r="A253" s="41"/>
      <c r="B253" s="41" t="s">
        <v>142</v>
      </c>
      <c r="C253" s="13" t="s">
        <v>179</v>
      </c>
      <c r="D253" s="41">
        <v>21.13</v>
      </c>
      <c r="E253" s="41">
        <v>47.69</v>
      </c>
      <c r="F253" s="41">
        <v>1.1236867283398135</v>
      </c>
      <c r="G253" s="41">
        <v>11.18</v>
      </c>
      <c r="H253" s="41">
        <v>18.87</v>
      </c>
      <c r="J253" s="41"/>
      <c r="K253" s="41" t="s">
        <v>142</v>
      </c>
      <c r="L253" s="13" t="s">
        <v>179</v>
      </c>
      <c r="M253" s="1">
        <f t="shared" si="13"/>
        <v>1.6624979361160135</v>
      </c>
      <c r="N253" s="1">
        <f t="shared" si="13"/>
        <v>-1.5072718918074108</v>
      </c>
      <c r="O253" s="1">
        <f t="shared" si="13"/>
        <v>-0.71365344717547374</v>
      </c>
      <c r="P253" s="1">
        <f t="shared" si="13"/>
        <v>1.0450792339386115E-2</v>
      </c>
      <c r="Q253" s="1">
        <f t="shared" si="13"/>
        <v>0.50456166187735885</v>
      </c>
      <c r="Z253" s="41"/>
      <c r="AA253" s="41" t="s">
        <v>142</v>
      </c>
      <c r="AB253" s="1" t="s">
        <v>179</v>
      </c>
      <c r="AC253" s="1">
        <v>-1.3119915930627559</v>
      </c>
      <c r="AD253" s="1">
        <v>1.183566284447479</v>
      </c>
      <c r="AE253" s="1">
        <v>1.616657326662611</v>
      </c>
      <c r="AF253" s="1">
        <v>0.25287416647495209</v>
      </c>
      <c r="AG253" s="1">
        <v>9.1394701507471528E-3</v>
      </c>
    </row>
    <row r="254" spans="1:33">
      <c r="A254" s="41"/>
      <c r="B254" s="41" t="s">
        <v>142</v>
      </c>
      <c r="C254" s="13" t="s">
        <v>180</v>
      </c>
      <c r="D254" s="41">
        <v>8.1199999999999992</v>
      </c>
      <c r="E254" s="41">
        <v>57.78</v>
      </c>
      <c r="F254" s="41">
        <v>4.2372935783871073</v>
      </c>
      <c r="G254" s="41">
        <v>9.25</v>
      </c>
      <c r="H254" s="41">
        <v>22.16</v>
      </c>
      <c r="J254" s="41"/>
      <c r="K254" s="41" t="s">
        <v>142</v>
      </c>
      <c r="L254" s="13" t="s">
        <v>180</v>
      </c>
      <c r="M254" s="1">
        <f t="shared" si="13"/>
        <v>-0.99453971906994887</v>
      </c>
      <c r="N254" s="1">
        <f t="shared" si="13"/>
        <v>0.34614482916121114</v>
      </c>
      <c r="O254" s="1">
        <f t="shared" si="13"/>
        <v>1.0591874126963183</v>
      </c>
      <c r="P254" s="1">
        <f t="shared" si="13"/>
        <v>-0.76488074745563295</v>
      </c>
      <c r="Q254" s="1">
        <f t="shared" si="13"/>
        <v>1.4036863477894306</v>
      </c>
      <c r="Z254" s="41"/>
      <c r="AA254" s="41" t="s">
        <v>142</v>
      </c>
      <c r="AB254" s="1" t="s">
        <v>180</v>
      </c>
      <c r="AC254" s="1">
        <v>1.706231429298783</v>
      </c>
      <c r="AD254" s="1">
        <v>1.034347435782774</v>
      </c>
      <c r="AE254" s="1">
        <v>-0.79655300377809135</v>
      </c>
      <c r="AF254" s="1">
        <v>0.29250184586459382</v>
      </c>
      <c r="AG254" s="1">
        <v>-0.29159400829981352</v>
      </c>
    </row>
    <row r="255" spans="1:33">
      <c r="A255" s="41"/>
      <c r="B255" s="41" t="s">
        <v>142</v>
      </c>
      <c r="C255" s="13" t="s">
        <v>181</v>
      </c>
      <c r="D255" s="41">
        <v>8.57</v>
      </c>
      <c r="E255" s="41">
        <v>57.23</v>
      </c>
      <c r="F255" s="41">
        <v>3.6072852970411771</v>
      </c>
      <c r="G255" s="41">
        <v>7.94</v>
      </c>
      <c r="H255" s="41">
        <v>23.58</v>
      </c>
      <c r="J255" s="41"/>
      <c r="K255" s="41" t="s">
        <v>142</v>
      </c>
      <c r="L255" s="13" t="s">
        <v>181</v>
      </c>
      <c r="M255" s="1">
        <f t="shared" si="13"/>
        <v>-0.90263603384061097</v>
      </c>
      <c r="N255" s="1">
        <f t="shared" si="13"/>
        <v>0.2451161674632181</v>
      </c>
      <c r="O255" s="1">
        <f t="shared" si="13"/>
        <v>0.700470183123579</v>
      </c>
      <c r="P255" s="1">
        <f t="shared" si="13"/>
        <v>-1.2911420516688323</v>
      </c>
      <c r="Q255" s="1">
        <f t="shared" si="13"/>
        <v>1.7917584006754914</v>
      </c>
      <c r="Z255" s="41"/>
      <c r="AA255" s="41" t="s">
        <v>142</v>
      </c>
      <c r="AB255" s="1" t="s">
        <v>181</v>
      </c>
      <c r="AC255" s="1">
        <v>2.0913241420855408</v>
      </c>
      <c r="AD255" s="1">
        <v>1.313346306176792</v>
      </c>
      <c r="AE255" s="1">
        <v>-0.21476620999474419</v>
      </c>
      <c r="AF255" s="1">
        <v>0.23355963839459751</v>
      </c>
      <c r="AG255" s="1">
        <v>-0.20916110944143351</v>
      </c>
    </row>
    <row r="256" spans="1:33">
      <c r="A256" s="41"/>
      <c r="B256" s="41" t="s">
        <v>142</v>
      </c>
      <c r="C256" s="13" t="s">
        <v>182</v>
      </c>
      <c r="D256" s="41">
        <v>9.2200000000000006</v>
      </c>
      <c r="E256" s="41">
        <v>55.47</v>
      </c>
      <c r="F256" s="41">
        <v>4.2605425801024106</v>
      </c>
      <c r="G256" s="41">
        <v>7.81</v>
      </c>
      <c r="H256" s="41">
        <v>24.34</v>
      </c>
      <c r="J256" s="41"/>
      <c r="K256" s="41" t="s">
        <v>142</v>
      </c>
      <c r="L256" s="13" t="s">
        <v>182</v>
      </c>
      <c r="M256" s="1">
        <f t="shared" si="13"/>
        <v>-0.7698862662871232</v>
      </c>
      <c r="N256" s="1">
        <f t="shared" si="13"/>
        <v>-7.8175549970356695E-2</v>
      </c>
      <c r="O256" s="1">
        <f t="shared" si="13"/>
        <v>1.0724250442205081</v>
      </c>
      <c r="P256" s="1">
        <f t="shared" si="13"/>
        <v>-1.3433664559037304</v>
      </c>
      <c r="Q256" s="1">
        <f t="shared" si="13"/>
        <v>1.9994589360229613</v>
      </c>
      <c r="Z256" s="41"/>
      <c r="AA256" s="41" t="s">
        <v>142</v>
      </c>
      <c r="AB256" s="1" t="s">
        <v>182</v>
      </c>
      <c r="AC256" s="1">
        <v>1.9818163788368981</v>
      </c>
      <c r="AD256" s="1">
        <v>1.8355144408656789</v>
      </c>
      <c r="AE256" s="1">
        <v>-0.34953040467045238</v>
      </c>
      <c r="AF256" s="1">
        <v>0.24737180301048481</v>
      </c>
      <c r="AG256" s="1">
        <v>-0.26707207271650002</v>
      </c>
    </row>
    <row r="257" spans="1:33">
      <c r="A257" s="41"/>
      <c r="B257" s="41" t="s">
        <v>142</v>
      </c>
      <c r="C257" s="13" t="s">
        <v>183</v>
      </c>
      <c r="D257" s="41">
        <v>8.61</v>
      </c>
      <c r="E257" s="41">
        <v>55.12</v>
      </c>
      <c r="F257" s="41">
        <v>5.3702544060684341</v>
      </c>
      <c r="G257" s="41">
        <v>7.77</v>
      </c>
      <c r="H257" s="41">
        <v>25.52</v>
      </c>
      <c r="J257" s="41"/>
      <c r="K257" s="41" t="s">
        <v>142</v>
      </c>
      <c r="L257" s="13" t="s">
        <v>183</v>
      </c>
      <c r="M257" s="1">
        <f t="shared" si="13"/>
        <v>-0.89446681737578115</v>
      </c>
      <c r="N257" s="1">
        <f t="shared" si="13"/>
        <v>-0.14246651650544293</v>
      </c>
      <c r="O257" s="1">
        <f t="shared" si="13"/>
        <v>1.7042782493628397</v>
      </c>
      <c r="P257" s="1">
        <f t="shared" si="13"/>
        <v>-1.359435503360622</v>
      </c>
      <c r="Q257" s="1">
        <f t="shared" si="13"/>
        <v>2.3219413461677165</v>
      </c>
      <c r="Z257" s="41"/>
      <c r="AA257" s="41" t="s">
        <v>142</v>
      </c>
      <c r="AB257" s="1" t="s">
        <v>183</v>
      </c>
      <c r="AC257" s="1">
        <v>2.148521093207028</v>
      </c>
      <c r="AD257" s="1">
        <v>2.32024929857457</v>
      </c>
      <c r="AE257" s="1">
        <v>-0.83553660153717402</v>
      </c>
      <c r="AF257" s="1">
        <v>0.37744833629973951</v>
      </c>
      <c r="AG257" s="1">
        <v>-0.35230681973000999</v>
      </c>
    </row>
    <row r="258" spans="1:33">
      <c r="A258" s="41"/>
      <c r="B258" s="41" t="s">
        <v>142</v>
      </c>
      <c r="C258" s="13" t="s">
        <v>184</v>
      </c>
      <c r="D258" s="41">
        <v>6.42</v>
      </c>
      <c r="E258" s="41">
        <v>52.72</v>
      </c>
      <c r="F258" s="41">
        <v>8.7035399892628131</v>
      </c>
      <c r="G258" s="41">
        <v>7.63</v>
      </c>
      <c r="H258" s="41">
        <v>27.42</v>
      </c>
      <c r="J258" s="41"/>
      <c r="K258" s="41" t="s">
        <v>142</v>
      </c>
      <c r="L258" s="13" t="s">
        <v>184</v>
      </c>
      <c r="M258" s="1">
        <f t="shared" si="13"/>
        <v>-1.3417314188252243</v>
      </c>
      <c r="N258" s="1">
        <f t="shared" si="13"/>
        <v>-0.58331885846031795</v>
      </c>
      <c r="O258" s="1">
        <f t="shared" si="13"/>
        <v>3.6022008722587939</v>
      </c>
      <c r="P258" s="1">
        <f t="shared" si="13"/>
        <v>-1.4156771694597423</v>
      </c>
      <c r="Q258" s="1">
        <f t="shared" si="13"/>
        <v>2.8411926845363911</v>
      </c>
      <c r="Z258" s="41"/>
      <c r="AA258" s="41" t="s">
        <v>142</v>
      </c>
      <c r="AB258" s="1" t="s">
        <v>184</v>
      </c>
      <c r="AC258" s="1">
        <v>2.3757649174653892</v>
      </c>
      <c r="AD258" s="1">
        <v>3.6640629035685199</v>
      </c>
      <c r="AE258" s="1">
        <v>-2.354148150476028</v>
      </c>
      <c r="AF258" s="1">
        <v>0.35190474320747328</v>
      </c>
      <c r="AG258" s="1">
        <v>-0.67631839154716389</v>
      </c>
    </row>
    <row r="259" spans="1:33">
      <c r="A259" s="41"/>
      <c r="B259" s="41" t="s">
        <v>142</v>
      </c>
      <c r="C259" s="13" t="s">
        <v>185</v>
      </c>
      <c r="D259" s="41">
        <v>13.51</v>
      </c>
      <c r="E259" s="41">
        <v>50.57</v>
      </c>
      <c r="F259" s="41">
        <v>6.2467644983275239</v>
      </c>
      <c r="G259" s="41">
        <v>8.76</v>
      </c>
      <c r="H259" s="41">
        <v>26.12</v>
      </c>
      <c r="J259" s="41"/>
      <c r="K259" s="41" t="s">
        <v>142</v>
      </c>
      <c r="L259" s="13" t="s">
        <v>185</v>
      </c>
      <c r="M259" s="1">
        <f t="shared" ref="M259:Q322" si="14">(D259-D$1186)/D$1187</f>
        <v>0.10626219956589576</v>
      </c>
      <c r="N259" s="1">
        <f t="shared" si="14"/>
        <v>-0.97824908146155998</v>
      </c>
      <c r="O259" s="1">
        <f t="shared" si="14"/>
        <v>2.2033498985735629</v>
      </c>
      <c r="P259" s="1">
        <f t="shared" si="14"/>
        <v>-0.96172657880255497</v>
      </c>
      <c r="Q259" s="1">
        <f t="shared" si="14"/>
        <v>2.4859154530209824</v>
      </c>
      <c r="Z259" s="41"/>
      <c r="AA259" s="41" t="s">
        <v>142</v>
      </c>
      <c r="AB259" s="1" t="s">
        <v>185</v>
      </c>
      <c r="AC259" s="1">
        <v>1.069518993219607</v>
      </c>
      <c r="AD259" s="1">
        <v>3.2539689151053039</v>
      </c>
      <c r="AE259" s="1">
        <v>-0.80116719869637743</v>
      </c>
      <c r="AF259" s="1">
        <v>0.68327992895974909</v>
      </c>
      <c r="AG259" s="1">
        <v>-0.29458857583003589</v>
      </c>
    </row>
    <row r="260" spans="1:33">
      <c r="A260" s="41"/>
      <c r="B260" s="41" t="s">
        <v>142</v>
      </c>
      <c r="C260" s="13" t="s">
        <v>186</v>
      </c>
      <c r="D260" s="41">
        <v>8.08</v>
      </c>
      <c r="E260" s="41">
        <v>57.2</v>
      </c>
      <c r="F260" s="41">
        <v>0</v>
      </c>
      <c r="G260" s="41">
        <v>8.07</v>
      </c>
      <c r="H260" s="41">
        <v>8.91</v>
      </c>
      <c r="J260" s="41"/>
      <c r="K260" s="41" t="s">
        <v>142</v>
      </c>
      <c r="L260" s="13" t="s">
        <v>186</v>
      </c>
      <c r="M260" s="1">
        <f t="shared" si="14"/>
        <v>-1.0027089355347787</v>
      </c>
      <c r="N260" s="1">
        <f t="shared" si="14"/>
        <v>0.23960551318878326</v>
      </c>
      <c r="O260" s="1">
        <f t="shared" si="14"/>
        <v>-1.3534637513139736</v>
      </c>
      <c r="P260" s="1">
        <f t="shared" si="14"/>
        <v>-1.2389176474339347</v>
      </c>
      <c r="Q260" s="1">
        <f t="shared" si="14"/>
        <v>-2.217408511886847</v>
      </c>
      <c r="Z260" s="41"/>
      <c r="AA260" s="41" t="s">
        <v>142</v>
      </c>
      <c r="AB260" s="1" t="s">
        <v>186</v>
      </c>
      <c r="AC260" s="1">
        <v>0.35799465247947188</v>
      </c>
      <c r="AD260" s="1">
        <v>-1.791475077950921</v>
      </c>
      <c r="AE260" s="1">
        <v>0.61013525987550987</v>
      </c>
      <c r="AF260" s="1">
        <v>-2.347502417646214</v>
      </c>
      <c r="AG260" s="1">
        <v>0.3548828269482463</v>
      </c>
    </row>
    <row r="261" spans="1:33">
      <c r="A261" s="41"/>
      <c r="B261" s="41" t="s">
        <v>142</v>
      </c>
      <c r="C261" s="13" t="s">
        <v>187</v>
      </c>
      <c r="D261" s="41">
        <v>6.96</v>
      </c>
      <c r="E261" s="41">
        <v>56.19</v>
      </c>
      <c r="F261" s="41">
        <v>7.0813889144489357</v>
      </c>
      <c r="G261" s="41">
        <v>7.91</v>
      </c>
      <c r="H261" s="41">
        <v>27.04</v>
      </c>
      <c r="J261" s="41"/>
      <c r="K261" s="41" t="s">
        <v>142</v>
      </c>
      <c r="L261" s="13" t="s">
        <v>187</v>
      </c>
      <c r="M261" s="1">
        <f t="shared" si="14"/>
        <v>-1.2314469965500192</v>
      </c>
      <c r="N261" s="1">
        <f t="shared" si="14"/>
        <v>5.4080152616105659E-2</v>
      </c>
      <c r="O261" s="1">
        <f t="shared" si="14"/>
        <v>2.6785724744502191</v>
      </c>
      <c r="P261" s="1">
        <f t="shared" si="14"/>
        <v>-1.3031938372615011</v>
      </c>
      <c r="Q261" s="1">
        <f t="shared" si="14"/>
        <v>2.7373424168626554</v>
      </c>
      <c r="Z261" s="41"/>
      <c r="AA261" s="41" t="s">
        <v>142</v>
      </c>
      <c r="AB261" s="1" t="s">
        <v>187</v>
      </c>
      <c r="AC261" s="1">
        <v>2.5340100529022331</v>
      </c>
      <c r="AD261" s="1">
        <v>2.797268094485017</v>
      </c>
      <c r="AE261" s="1">
        <v>-1.743046466873349</v>
      </c>
      <c r="AF261" s="1">
        <v>0.64410679012543115</v>
      </c>
      <c r="AG261" s="1">
        <v>-0.43184982382129872</v>
      </c>
    </row>
    <row r="262" spans="1:33">
      <c r="A262" s="41"/>
      <c r="B262" s="41" t="s">
        <v>142</v>
      </c>
      <c r="C262" s="13" t="s">
        <v>188</v>
      </c>
      <c r="D262" s="41">
        <v>9.25</v>
      </c>
      <c r="E262" s="41">
        <v>55.56</v>
      </c>
      <c r="F262" s="41">
        <v>5.4317164006507914</v>
      </c>
      <c r="G262" s="41">
        <v>8.74</v>
      </c>
      <c r="H262" s="41">
        <v>24.26</v>
      </c>
      <c r="J262" s="41"/>
      <c r="K262" s="41" t="s">
        <v>142</v>
      </c>
      <c r="L262" s="13" t="s">
        <v>188</v>
      </c>
      <c r="M262" s="1">
        <f t="shared" si="14"/>
        <v>-0.76375935393850081</v>
      </c>
      <c r="N262" s="1">
        <f t="shared" si="14"/>
        <v>-6.1643587147048248E-2</v>
      </c>
      <c r="O262" s="1">
        <f t="shared" si="14"/>
        <v>1.7392737836651766</v>
      </c>
      <c r="P262" s="1">
        <f t="shared" si="14"/>
        <v>-0.96976110253100067</v>
      </c>
      <c r="Q262" s="1">
        <f t="shared" si="14"/>
        <v>1.9775957217758597</v>
      </c>
      <c r="Z262" s="41"/>
      <c r="AA262" s="41" t="s">
        <v>142</v>
      </c>
      <c r="AB262" s="1" t="s">
        <v>188</v>
      </c>
      <c r="AC262" s="1">
        <v>1.7421674612834941</v>
      </c>
      <c r="AD262" s="1">
        <v>2.022827061543635</v>
      </c>
      <c r="AE262" s="1">
        <v>-1.0204786535732171</v>
      </c>
      <c r="AF262" s="1">
        <v>0.44971113792505157</v>
      </c>
      <c r="AG262" s="1">
        <v>-0.30484330046358799</v>
      </c>
    </row>
    <row r="263" spans="1:33">
      <c r="A263" s="41"/>
      <c r="B263" s="41" t="s">
        <v>142</v>
      </c>
      <c r="C263" s="13" t="s">
        <v>189</v>
      </c>
      <c r="D263" s="41">
        <v>11.83</v>
      </c>
      <c r="E263" s="41">
        <v>53.7</v>
      </c>
      <c r="F263" s="41">
        <v>5.4179014302222299</v>
      </c>
      <c r="G263" s="41">
        <v>9.58</v>
      </c>
      <c r="H263" s="41">
        <v>23.9</v>
      </c>
      <c r="J263" s="41"/>
      <c r="K263" s="41" t="s">
        <v>142</v>
      </c>
      <c r="L263" s="13" t="s">
        <v>189</v>
      </c>
      <c r="M263" s="1">
        <f t="shared" si="14"/>
        <v>-0.23684489195696481</v>
      </c>
      <c r="N263" s="1">
        <f t="shared" si="14"/>
        <v>-0.40330415216207643</v>
      </c>
      <c r="O263" s="1">
        <f t="shared" si="14"/>
        <v>1.7314077475105791</v>
      </c>
      <c r="P263" s="1">
        <f t="shared" si="14"/>
        <v>-0.63231110593627726</v>
      </c>
      <c r="Q263" s="1">
        <f t="shared" si="14"/>
        <v>1.8792112576638997</v>
      </c>
      <c r="Z263" s="41"/>
      <c r="AA263" s="41" t="s">
        <v>142</v>
      </c>
      <c r="AB263" s="1" t="s">
        <v>189</v>
      </c>
      <c r="AC263" s="1">
        <v>1.07655574971803</v>
      </c>
      <c r="AD263" s="1">
        <v>2.187947523452439</v>
      </c>
      <c r="AE263" s="1">
        <v>-0.87080948906447064</v>
      </c>
      <c r="AF263" s="1">
        <v>0.60604205639046793</v>
      </c>
      <c r="AG263" s="1">
        <v>-0.27584783444266059</v>
      </c>
    </row>
    <row r="264" spans="1:33">
      <c r="A264" s="41"/>
      <c r="B264" s="41" t="s">
        <v>142</v>
      </c>
      <c r="C264" s="13" t="s">
        <v>190</v>
      </c>
      <c r="D264" s="41">
        <v>11.55</v>
      </c>
      <c r="E264" s="41">
        <v>53.39</v>
      </c>
      <c r="F264" s="41">
        <v>5.7419210997414272</v>
      </c>
      <c r="G264" s="41">
        <v>7.86</v>
      </c>
      <c r="H264" s="41">
        <v>26.98</v>
      </c>
      <c r="J264" s="41"/>
      <c r="K264" s="41" t="s">
        <v>142</v>
      </c>
      <c r="L264" s="13" t="s">
        <v>190</v>
      </c>
      <c r="M264" s="1">
        <f t="shared" si="14"/>
        <v>-0.29402940721077481</v>
      </c>
      <c r="N264" s="1">
        <f t="shared" si="14"/>
        <v>-0.46024757966458157</v>
      </c>
      <c r="O264" s="1">
        <f t="shared" si="14"/>
        <v>1.9158996686781673</v>
      </c>
      <c r="P264" s="1">
        <f t="shared" si="14"/>
        <v>-1.3232801465826156</v>
      </c>
      <c r="Q264" s="1">
        <f t="shared" si="14"/>
        <v>2.7209450061773293</v>
      </c>
      <c r="Z264" s="41"/>
      <c r="AA264" s="41" t="s">
        <v>142</v>
      </c>
      <c r="AB264" s="1" t="s">
        <v>190</v>
      </c>
      <c r="AC264" s="1">
        <v>1.834561285493344</v>
      </c>
      <c r="AD264" s="1">
        <v>2.9594429203367389</v>
      </c>
      <c r="AE264" s="1">
        <v>-0.66647094320651323</v>
      </c>
      <c r="AF264" s="1">
        <v>0.71311707046320927</v>
      </c>
      <c r="AG264" s="1">
        <v>-0.21662815381926309</v>
      </c>
    </row>
    <row r="265" spans="1:33">
      <c r="A265" s="41"/>
      <c r="B265" s="41" t="s">
        <v>142</v>
      </c>
      <c r="C265" s="13" t="s">
        <v>191</v>
      </c>
      <c r="D265" s="41">
        <v>8.4600000000000009</v>
      </c>
      <c r="E265" s="41">
        <v>55.07</v>
      </c>
      <c r="F265" s="41">
        <v>6.450466953240527</v>
      </c>
      <c r="G265" s="41">
        <v>7.57</v>
      </c>
      <c r="H265" s="41">
        <v>27.12</v>
      </c>
      <c r="J265" s="41"/>
      <c r="K265" s="41" t="s">
        <v>142</v>
      </c>
      <c r="L265" s="13" t="s">
        <v>191</v>
      </c>
      <c r="M265" s="1">
        <f t="shared" si="14"/>
        <v>-0.92510137911889345</v>
      </c>
      <c r="N265" s="1">
        <f t="shared" si="14"/>
        <v>-0.15165094029616896</v>
      </c>
      <c r="O265" s="1">
        <f t="shared" si="14"/>
        <v>2.319335009320759</v>
      </c>
      <c r="P265" s="1">
        <f t="shared" si="14"/>
        <v>-1.4397807406450795</v>
      </c>
      <c r="Q265" s="1">
        <f t="shared" si="14"/>
        <v>2.7592056311097579</v>
      </c>
      <c r="Z265" s="41"/>
      <c r="AA265" s="41" t="s">
        <v>142</v>
      </c>
      <c r="AB265" s="1" t="s">
        <v>191</v>
      </c>
      <c r="AC265" s="1">
        <v>2.3766277561228479</v>
      </c>
      <c r="AD265" s="1">
        <v>2.8740409781287251</v>
      </c>
      <c r="AE265" s="1">
        <v>-1.2485247164454021</v>
      </c>
      <c r="AF265" s="1">
        <v>0.5958219872829289</v>
      </c>
      <c r="AG265" s="1">
        <v>-0.34931491156277628</v>
      </c>
    </row>
    <row r="266" spans="1:33">
      <c r="A266" s="41"/>
      <c r="B266" s="41" t="s">
        <v>142</v>
      </c>
      <c r="C266" s="13" t="s">
        <v>192</v>
      </c>
      <c r="D266" s="41">
        <v>10.14</v>
      </c>
      <c r="E266" s="41">
        <v>55.26</v>
      </c>
      <c r="F266" s="41">
        <v>6.1716547480447126</v>
      </c>
      <c r="G266" s="41">
        <v>9.32</v>
      </c>
      <c r="H266" s="41">
        <v>25.04</v>
      </c>
      <c r="J266" s="41"/>
      <c r="K266" s="41" t="s">
        <v>142</v>
      </c>
      <c r="L266" s="13" t="s">
        <v>192</v>
      </c>
      <c r="M266" s="1">
        <f t="shared" si="14"/>
        <v>-0.58199428759603289</v>
      </c>
      <c r="N266" s="1">
        <f t="shared" si="14"/>
        <v>-0.11675012989140844</v>
      </c>
      <c r="O266" s="1">
        <f t="shared" si="14"/>
        <v>2.1605835376651163</v>
      </c>
      <c r="P266" s="1">
        <f t="shared" si="14"/>
        <v>-0.73675991440607258</v>
      </c>
      <c r="Q266" s="1">
        <f t="shared" si="14"/>
        <v>2.1907620606851039</v>
      </c>
      <c r="Z266" s="41"/>
      <c r="AA266" s="41" t="s">
        <v>142</v>
      </c>
      <c r="AB266" s="1" t="s">
        <v>192</v>
      </c>
      <c r="AC266" s="1">
        <v>1.571299985750521</v>
      </c>
      <c r="AD266" s="1">
        <v>2.343531119961705</v>
      </c>
      <c r="AE266" s="1">
        <v>-1.320793088688428</v>
      </c>
      <c r="AF266" s="1">
        <v>0.75148958189637716</v>
      </c>
      <c r="AG266" s="1">
        <v>-0.30392435669424023</v>
      </c>
    </row>
    <row r="267" spans="1:33">
      <c r="A267" s="41"/>
      <c r="B267" s="41" t="s">
        <v>142</v>
      </c>
      <c r="C267" s="13" t="s">
        <v>193</v>
      </c>
      <c r="D267" s="41">
        <v>9.24</v>
      </c>
      <c r="E267" s="41">
        <v>55.75</v>
      </c>
      <c r="F267" s="41">
        <v>5.6557064120556264</v>
      </c>
      <c r="G267" s="41">
        <v>8.6</v>
      </c>
      <c r="H267" s="41">
        <v>25.35</v>
      </c>
      <c r="J267" s="41"/>
      <c r="K267" s="41" t="s">
        <v>142</v>
      </c>
      <c r="L267" s="13" t="s">
        <v>193</v>
      </c>
      <c r="M267" s="1">
        <f t="shared" si="14"/>
        <v>-0.76580165805470823</v>
      </c>
      <c r="N267" s="1">
        <f t="shared" si="14"/>
        <v>-2.6742776742287713E-2</v>
      </c>
      <c r="O267" s="1">
        <f t="shared" si="14"/>
        <v>1.8668103236158158</v>
      </c>
      <c r="P267" s="1">
        <f t="shared" si="14"/>
        <v>-1.0260027686301214</v>
      </c>
      <c r="Q267" s="1">
        <f t="shared" si="14"/>
        <v>2.2754820158926252</v>
      </c>
      <c r="Z267" s="41"/>
      <c r="AA267" s="41" t="s">
        <v>142</v>
      </c>
      <c r="AB267" s="1" t="s">
        <v>193</v>
      </c>
      <c r="AC267" s="1">
        <v>1.9206925645464701</v>
      </c>
      <c r="AD267" s="1">
        <v>2.2376713943998259</v>
      </c>
      <c r="AE267" s="1">
        <v>-1.0581771414081951</v>
      </c>
      <c r="AF267" s="1">
        <v>0.62243229369024455</v>
      </c>
      <c r="AG267" s="1">
        <v>-0.31504635561544569</v>
      </c>
    </row>
    <row r="268" spans="1:33">
      <c r="A268" s="41"/>
      <c r="B268" s="41" t="s">
        <v>142</v>
      </c>
      <c r="C268" s="13" t="s">
        <v>194</v>
      </c>
      <c r="D268" s="41">
        <v>10.24</v>
      </c>
      <c r="E268" s="41">
        <v>59.1</v>
      </c>
      <c r="F268" s="41">
        <v>2.0719026036195003</v>
      </c>
      <c r="G268" s="41">
        <v>9.1999999999999993</v>
      </c>
      <c r="H268" s="41">
        <v>21.34</v>
      </c>
      <c r="J268" s="41"/>
      <c r="K268" s="41" t="s">
        <v>142</v>
      </c>
      <c r="L268" s="13" t="s">
        <v>194</v>
      </c>
      <c r="M268" s="1">
        <f t="shared" si="14"/>
        <v>-0.56157124643395784</v>
      </c>
      <c r="N268" s="1">
        <f t="shared" si="14"/>
        <v>0.58861361723639261</v>
      </c>
      <c r="O268" s="1">
        <f t="shared" si="14"/>
        <v>-0.17375360476300281</v>
      </c>
      <c r="P268" s="1">
        <f t="shared" si="14"/>
        <v>-0.78496705677674772</v>
      </c>
      <c r="Q268" s="1">
        <f t="shared" si="14"/>
        <v>1.1795884017566345</v>
      </c>
      <c r="Z268" s="41"/>
      <c r="AA268" s="41" t="s">
        <v>142</v>
      </c>
      <c r="AB268" s="1" t="s">
        <v>194</v>
      </c>
      <c r="AC268" s="1">
        <v>1.54409623782457</v>
      </c>
      <c r="AD268" s="1">
        <v>0.30272943904015559</v>
      </c>
      <c r="AE268" s="1">
        <v>0.28620476168527081</v>
      </c>
      <c r="AF268" s="1">
        <v>0.37627229751516528</v>
      </c>
      <c r="AG268" s="1">
        <v>-1.5758672372267239E-2</v>
      </c>
    </row>
    <row r="269" spans="1:33">
      <c r="A269" s="41"/>
      <c r="B269" s="41" t="s">
        <v>142</v>
      </c>
      <c r="C269" s="13" t="s">
        <v>195</v>
      </c>
      <c r="D269" s="41">
        <v>9.94</v>
      </c>
      <c r="E269" s="41">
        <v>59.86</v>
      </c>
      <c r="F269" s="41">
        <v>3.1740277952668254</v>
      </c>
      <c r="G269" s="41">
        <v>12.73</v>
      </c>
      <c r="H269" s="41">
        <v>16.68</v>
      </c>
      <c r="J269" s="41"/>
      <c r="K269" s="41" t="s">
        <v>142</v>
      </c>
      <c r="L269" s="13" t="s">
        <v>195</v>
      </c>
      <c r="M269" s="1">
        <f t="shared" si="14"/>
        <v>-0.6228403699201831</v>
      </c>
      <c r="N269" s="1">
        <f t="shared" si="14"/>
        <v>0.72821685885543597</v>
      </c>
      <c r="O269" s="1">
        <f t="shared" si="14"/>
        <v>0.45377988502769734</v>
      </c>
      <c r="P269" s="1">
        <f t="shared" si="14"/>
        <v>0.6331263812939355</v>
      </c>
      <c r="Q269" s="1">
        <f t="shared" si="14"/>
        <v>-9.3943828137060231E-2</v>
      </c>
      <c r="Z269" s="41"/>
      <c r="AA269" s="41" t="s">
        <v>142</v>
      </c>
      <c r="AB269" s="1" t="s">
        <v>195</v>
      </c>
      <c r="AC269" s="1">
        <v>0.25693745078631153</v>
      </c>
      <c r="AD269" s="1">
        <v>-0.60957544831401489</v>
      </c>
      <c r="AE269" s="1">
        <v>-0.95097381877803799</v>
      </c>
      <c r="AF269" s="1">
        <v>0.3953661493736661</v>
      </c>
      <c r="AG269" s="1">
        <v>-0.18856268092889519</v>
      </c>
    </row>
    <row r="270" spans="1:33">
      <c r="A270" s="41"/>
      <c r="B270" s="41" t="s">
        <v>142</v>
      </c>
      <c r="C270" s="13" t="s">
        <v>196</v>
      </c>
      <c r="D270" s="41">
        <v>8.9600000000000009</v>
      </c>
      <c r="E270" s="41">
        <v>60.58</v>
      </c>
      <c r="F270" s="41">
        <v>2.5393623498925009</v>
      </c>
      <c r="G270" s="41">
        <v>12.18</v>
      </c>
      <c r="H270" s="41">
        <v>16.579999999999998</v>
      </c>
      <c r="J270" s="41"/>
      <c r="K270" s="41" t="s">
        <v>142</v>
      </c>
      <c r="L270" s="13" t="s">
        <v>196</v>
      </c>
      <c r="M270" s="1">
        <f t="shared" si="14"/>
        <v>-0.8229861733085182</v>
      </c>
      <c r="N270" s="1">
        <f t="shared" si="14"/>
        <v>0.86047256144189832</v>
      </c>
      <c r="O270" s="1">
        <f t="shared" si="14"/>
        <v>9.2410936378563652E-2</v>
      </c>
      <c r="P270" s="1">
        <f t="shared" si="14"/>
        <v>0.41217697876167586</v>
      </c>
      <c r="Q270" s="1">
        <f t="shared" si="14"/>
        <v>-0.12127284594593819</v>
      </c>
      <c r="Z270" s="41"/>
      <c r="AA270" s="41" t="s">
        <v>142</v>
      </c>
      <c r="AB270" s="1" t="s">
        <v>196</v>
      </c>
      <c r="AC270" s="1">
        <v>0.54868392490084184</v>
      </c>
      <c r="AD270" s="1">
        <v>-0.85711069444249921</v>
      </c>
      <c r="AE270" s="1">
        <v>-0.68900013216831779</v>
      </c>
      <c r="AF270" s="1">
        <v>0.2452499742107937</v>
      </c>
      <c r="AG270" s="1">
        <v>-0.20073488149303431</v>
      </c>
    </row>
    <row r="271" spans="1:33">
      <c r="A271" s="41"/>
      <c r="B271" s="41" t="s">
        <v>142</v>
      </c>
      <c r="C271" s="13" t="s">
        <v>197</v>
      </c>
      <c r="D271" s="41">
        <v>9.0399999999999991</v>
      </c>
      <c r="E271" s="41">
        <v>57.07</v>
      </c>
      <c r="F271" s="41">
        <v>3.8656934599606969</v>
      </c>
      <c r="G271" s="41">
        <v>7.93</v>
      </c>
      <c r="H271" s="41">
        <v>24.17</v>
      </c>
      <c r="J271" s="41"/>
      <c r="K271" s="41" t="s">
        <v>142</v>
      </c>
      <c r="L271" s="13" t="s">
        <v>197</v>
      </c>
      <c r="M271" s="1">
        <f t="shared" si="14"/>
        <v>-0.80664774037885856</v>
      </c>
      <c r="N271" s="1">
        <f t="shared" si="14"/>
        <v>0.21572601133289371</v>
      </c>
      <c r="O271" s="1">
        <f t="shared" si="14"/>
        <v>0.84760390032399346</v>
      </c>
      <c r="P271" s="1">
        <f t="shared" si="14"/>
        <v>-1.2951593135330555</v>
      </c>
      <c r="Q271" s="1">
        <f t="shared" si="14"/>
        <v>1.95299960574787</v>
      </c>
      <c r="Z271" s="41"/>
      <c r="AA271" s="41" t="s">
        <v>142</v>
      </c>
      <c r="AB271" s="1" t="s">
        <v>197</v>
      </c>
      <c r="AC271" s="1">
        <v>2.0954166048200129</v>
      </c>
      <c r="AD271" s="1">
        <v>1.5135377498912379</v>
      </c>
      <c r="AE271" s="1">
        <v>-0.26527919007282402</v>
      </c>
      <c r="AF271" s="1">
        <v>0.35215232891946457</v>
      </c>
      <c r="AG271" s="1">
        <v>-0.1770429010176767</v>
      </c>
    </row>
    <row r="272" spans="1:33">
      <c r="A272" s="41"/>
      <c r="B272" s="41" t="s">
        <v>142</v>
      </c>
      <c r="C272" s="13" t="s">
        <v>198</v>
      </c>
      <c r="D272" s="41">
        <v>10.75</v>
      </c>
      <c r="E272" s="41">
        <v>54.75</v>
      </c>
      <c r="F272" s="41">
        <v>5.0412838925708368</v>
      </c>
      <c r="G272" s="41">
        <v>9.16</v>
      </c>
      <c r="H272" s="41">
        <v>23.7</v>
      </c>
      <c r="J272" s="41"/>
      <c r="K272" s="41" t="s">
        <v>142</v>
      </c>
      <c r="L272" s="13" t="s">
        <v>198</v>
      </c>
      <c r="M272" s="1">
        <f t="shared" si="14"/>
        <v>-0.45741373650737521</v>
      </c>
      <c r="N272" s="1">
        <f t="shared" si="14"/>
        <v>-0.21043125255681905</v>
      </c>
      <c r="O272" s="1">
        <f t="shared" si="14"/>
        <v>1.5169673921771654</v>
      </c>
      <c r="P272" s="1">
        <f t="shared" si="14"/>
        <v>-0.80103610423363891</v>
      </c>
      <c r="Q272" s="1">
        <f t="shared" si="14"/>
        <v>1.8245532220461447</v>
      </c>
      <c r="Z272" s="41"/>
      <c r="AA272" s="41" t="s">
        <v>142</v>
      </c>
      <c r="AB272" s="1" t="s">
        <v>198</v>
      </c>
      <c r="AC272" s="1">
        <v>1.3582653100749</v>
      </c>
      <c r="AD272" s="1">
        <v>1.9436726336769621</v>
      </c>
      <c r="AE272" s="1">
        <v>-0.7745687154217813</v>
      </c>
      <c r="AF272" s="1">
        <v>0.48453866346801938</v>
      </c>
      <c r="AG272" s="1">
        <v>-0.26051801651461171</v>
      </c>
    </row>
    <row r="273" spans="1:33">
      <c r="A273" s="41"/>
      <c r="B273" s="41" t="s">
        <v>142</v>
      </c>
      <c r="C273" s="13" t="s">
        <v>199</v>
      </c>
      <c r="D273" s="41">
        <v>10.94</v>
      </c>
      <c r="E273" s="41">
        <v>57.25</v>
      </c>
      <c r="F273" s="41">
        <v>2.7870885409553181</v>
      </c>
      <c r="G273" s="41">
        <v>9.09</v>
      </c>
      <c r="H273" s="41">
        <v>22.78</v>
      </c>
      <c r="J273" s="41"/>
      <c r="K273" s="41" t="s">
        <v>142</v>
      </c>
      <c r="L273" s="13" t="s">
        <v>199</v>
      </c>
      <c r="M273" s="1">
        <f t="shared" si="14"/>
        <v>-0.41860995829943276</v>
      </c>
      <c r="N273" s="1">
        <f t="shared" si="14"/>
        <v>0.2487899369795093</v>
      </c>
      <c r="O273" s="1">
        <f t="shared" si="14"/>
        <v>0.23346249963867721</v>
      </c>
      <c r="P273" s="1">
        <f t="shared" si="14"/>
        <v>-0.82915693728319939</v>
      </c>
      <c r="Q273" s="1">
        <f t="shared" si="14"/>
        <v>1.5731262582044716</v>
      </c>
      <c r="Z273" s="41"/>
      <c r="AA273" s="41" t="s">
        <v>142</v>
      </c>
      <c r="AB273" s="1" t="s">
        <v>199</v>
      </c>
      <c r="AC273" s="1">
        <v>1.501841660554184</v>
      </c>
      <c r="AD273" s="1">
        <v>0.94581243893515499</v>
      </c>
      <c r="AE273" s="1">
        <v>0.16719047470496079</v>
      </c>
      <c r="AF273" s="1">
        <v>0.51134929164298271</v>
      </c>
      <c r="AG273" s="1">
        <v>-0.11976069325137929</v>
      </c>
    </row>
    <row r="274" spans="1:33">
      <c r="A274" s="41"/>
      <c r="B274" s="41" t="s">
        <v>142</v>
      </c>
      <c r="C274" s="13" t="s">
        <v>200</v>
      </c>
      <c r="D274" s="41">
        <v>11.97</v>
      </c>
      <c r="E274" s="41">
        <v>56.99</v>
      </c>
      <c r="F274" s="41">
        <v>3.1639271243975875</v>
      </c>
      <c r="G274" s="41">
        <v>11.16</v>
      </c>
      <c r="H274" s="41">
        <v>19.72</v>
      </c>
      <c r="J274" s="41"/>
      <c r="K274" s="41" t="s">
        <v>142</v>
      </c>
      <c r="L274" s="13" t="s">
        <v>200</v>
      </c>
      <c r="M274" s="1">
        <f t="shared" si="14"/>
        <v>-0.20825263433005964</v>
      </c>
      <c r="N274" s="1">
        <f t="shared" si="14"/>
        <v>0.20103093326773153</v>
      </c>
      <c r="O274" s="1">
        <f t="shared" si="14"/>
        <v>0.44802871511720277</v>
      </c>
      <c r="P274" s="1">
        <f t="shared" si="14"/>
        <v>2.4162686109404918E-3</v>
      </c>
      <c r="Q274" s="1">
        <f t="shared" si="14"/>
        <v>0.73685831325281759</v>
      </c>
      <c r="Z274" s="41"/>
      <c r="AA274" s="41" t="s">
        <v>142</v>
      </c>
      <c r="AB274" s="1" t="s">
        <v>200</v>
      </c>
      <c r="AC274" s="1">
        <v>0.52105226440336916</v>
      </c>
      <c r="AD274" s="1">
        <v>0.42904521591558148</v>
      </c>
      <c r="AE274" s="1">
        <v>-0.33654508249132031</v>
      </c>
      <c r="AF274" s="1">
        <v>0.49027126426472217</v>
      </c>
      <c r="AG274" s="1">
        <v>-0.13518347871140901</v>
      </c>
    </row>
    <row r="275" spans="1:33">
      <c r="A275" s="41"/>
      <c r="B275" s="41" t="s">
        <v>142</v>
      </c>
      <c r="C275" s="13" t="s">
        <v>201</v>
      </c>
      <c r="D275" s="41">
        <v>15.28</v>
      </c>
      <c r="E275" s="41">
        <v>54.12</v>
      </c>
      <c r="F275" s="41">
        <v>2.150300507842029</v>
      </c>
      <c r="G275" s="41">
        <v>9.67</v>
      </c>
      <c r="H275" s="41">
        <v>21.76</v>
      </c>
      <c r="J275" s="41"/>
      <c r="K275" s="41" t="s">
        <v>142</v>
      </c>
      <c r="L275" s="13" t="s">
        <v>201</v>
      </c>
      <c r="M275" s="1">
        <f t="shared" si="14"/>
        <v>0.46775002813462385</v>
      </c>
      <c r="N275" s="1">
        <f t="shared" si="14"/>
        <v>-0.3261549923199743</v>
      </c>
      <c r="O275" s="1">
        <f t="shared" si="14"/>
        <v>-0.12911501850992368</v>
      </c>
      <c r="P275" s="1">
        <f t="shared" si="14"/>
        <v>-0.5961557491582713</v>
      </c>
      <c r="Q275" s="1">
        <f t="shared" si="14"/>
        <v>1.2943702765539207</v>
      </c>
      <c r="Z275" s="41"/>
      <c r="AA275" s="41" t="s">
        <v>142</v>
      </c>
      <c r="AB275" s="1" t="s">
        <v>201</v>
      </c>
      <c r="AC275" s="1">
        <v>0.52633509833587222</v>
      </c>
      <c r="AD275" s="1">
        <v>1.106498820957166</v>
      </c>
      <c r="AE275" s="1">
        <v>0.7789083032338896</v>
      </c>
      <c r="AF275" s="1">
        <v>0.51215112972596488</v>
      </c>
      <c r="AG275" s="1">
        <v>4.7631343405643803E-2</v>
      </c>
    </row>
    <row r="276" spans="1:33">
      <c r="A276" s="41"/>
      <c r="B276" s="41" t="s">
        <v>142</v>
      </c>
      <c r="C276" s="13" t="s">
        <v>202</v>
      </c>
      <c r="D276" s="41">
        <v>15.25</v>
      </c>
      <c r="E276" s="41">
        <v>54.75</v>
      </c>
      <c r="F276" s="41">
        <v>0.19954407507322597</v>
      </c>
      <c r="G276" s="41">
        <v>7.51</v>
      </c>
      <c r="H276" s="41">
        <v>23.84</v>
      </c>
      <c r="J276" s="41"/>
      <c r="K276" s="41" t="s">
        <v>142</v>
      </c>
      <c r="L276" s="13" t="s">
        <v>202</v>
      </c>
      <c r="M276" s="1">
        <f t="shared" si="14"/>
        <v>0.46162311578600146</v>
      </c>
      <c r="N276" s="1">
        <f t="shared" si="14"/>
        <v>-0.21043125255681905</v>
      </c>
      <c r="O276" s="1">
        <f t="shared" si="14"/>
        <v>-1.2398463594362015</v>
      </c>
      <c r="P276" s="1">
        <f t="shared" si="14"/>
        <v>-1.4638843118304172</v>
      </c>
      <c r="Q276" s="1">
        <f t="shared" si="14"/>
        <v>1.8628138469785736</v>
      </c>
      <c r="Z276" s="41"/>
      <c r="AA276" s="41" t="s">
        <v>142</v>
      </c>
      <c r="AB276" s="1" t="s">
        <v>202</v>
      </c>
      <c r="AC276" s="1">
        <v>1.3648903484169981</v>
      </c>
      <c r="AD276" s="1">
        <v>1.0725367194483619</v>
      </c>
      <c r="AE276" s="1">
        <v>2.0433004578684102</v>
      </c>
      <c r="AF276" s="1">
        <v>0.43698475206557841</v>
      </c>
      <c r="AG276" s="1">
        <v>0.1683324168903407</v>
      </c>
    </row>
    <row r="277" spans="1:33">
      <c r="A277" s="41"/>
      <c r="B277" s="41" t="s">
        <v>142</v>
      </c>
      <c r="C277" s="13" t="s">
        <v>203</v>
      </c>
      <c r="D277" s="41">
        <v>11.71</v>
      </c>
      <c r="E277" s="41">
        <v>54.31</v>
      </c>
      <c r="F277" s="41">
        <v>4.60431153178817</v>
      </c>
      <c r="G277" s="41">
        <v>8.08</v>
      </c>
      <c r="H277" s="41">
        <v>25.66</v>
      </c>
      <c r="J277" s="41"/>
      <c r="K277" s="41" t="s">
        <v>142</v>
      </c>
      <c r="L277" s="13" t="s">
        <v>203</v>
      </c>
      <c r="M277" s="1">
        <f t="shared" si="14"/>
        <v>-0.26135254135145469</v>
      </c>
      <c r="N277" s="1">
        <f t="shared" si="14"/>
        <v>-0.29125418191521241</v>
      </c>
      <c r="O277" s="1">
        <f t="shared" si="14"/>
        <v>1.2681619092953484</v>
      </c>
      <c r="P277" s="1">
        <f t="shared" si="14"/>
        <v>-1.2349003855697118</v>
      </c>
      <c r="Q277" s="1">
        <f t="shared" si="14"/>
        <v>2.3602019711001452</v>
      </c>
      <c r="Z277" s="41"/>
      <c r="AA277" s="41" t="s">
        <v>142</v>
      </c>
      <c r="AB277" s="1" t="s">
        <v>203</v>
      </c>
      <c r="AC277" s="1">
        <v>1.7086709986938571</v>
      </c>
      <c r="AD277" s="1">
        <v>2.3396261563959229</v>
      </c>
      <c r="AE277" s="1">
        <v>-0.24959122706280101</v>
      </c>
      <c r="AF277" s="1">
        <v>0.61314997119109327</v>
      </c>
      <c r="AG277" s="1">
        <v>-0.15888764249948781</v>
      </c>
    </row>
    <row r="278" spans="1:33">
      <c r="A278" s="41"/>
      <c r="B278" s="41" t="s">
        <v>142</v>
      </c>
      <c r="C278" s="13" t="s">
        <v>204</v>
      </c>
      <c r="D278" s="41">
        <v>8.8699999999999992</v>
      </c>
      <c r="E278" s="41">
        <v>56.78</v>
      </c>
      <c r="F278" s="41">
        <v>4.8276560998283395</v>
      </c>
      <c r="G278" s="41">
        <v>7.94</v>
      </c>
      <c r="H278" s="41">
        <v>25.45</v>
      </c>
      <c r="J278" s="41"/>
      <c r="K278" s="41" t="s">
        <v>142</v>
      </c>
      <c r="L278" s="13" t="s">
        <v>204</v>
      </c>
      <c r="M278" s="1">
        <f t="shared" si="14"/>
        <v>-0.84136691035438615</v>
      </c>
      <c r="N278" s="1">
        <f t="shared" si="14"/>
        <v>0.16245635334667979</v>
      </c>
      <c r="O278" s="1">
        <f t="shared" si="14"/>
        <v>1.3953309435123737</v>
      </c>
      <c r="P278" s="1">
        <f t="shared" si="14"/>
        <v>-1.2911420516688323</v>
      </c>
      <c r="Q278" s="1">
        <f t="shared" si="14"/>
        <v>2.3028110337015022</v>
      </c>
      <c r="Z278" s="41"/>
      <c r="AA278" s="41" t="s">
        <v>142</v>
      </c>
      <c r="AB278" s="1" t="s">
        <v>204</v>
      </c>
      <c r="AC278" s="1">
        <v>2.2238432327802919</v>
      </c>
      <c r="AD278" s="1">
        <v>1.9828033313311491</v>
      </c>
      <c r="AE278" s="1">
        <v>-0.65298422027526892</v>
      </c>
      <c r="AF278" s="1">
        <v>0.54419047833756118</v>
      </c>
      <c r="AG278" s="1">
        <v>-0.22738908871741481</v>
      </c>
    </row>
    <row r="279" spans="1:33">
      <c r="A279" s="41"/>
      <c r="B279" s="41" t="s">
        <v>142</v>
      </c>
      <c r="C279" s="13" t="s">
        <v>205</v>
      </c>
      <c r="D279" s="41">
        <v>8.98</v>
      </c>
      <c r="E279" s="41">
        <v>55.46</v>
      </c>
      <c r="F279" s="41">
        <v>6.1581345979940236</v>
      </c>
      <c r="G279" s="41">
        <v>8.6999999999999993</v>
      </c>
      <c r="H279" s="41">
        <v>25.77</v>
      </c>
      <c r="J279" s="41"/>
      <c r="K279" s="41" t="s">
        <v>142</v>
      </c>
      <c r="L279" s="13" t="s">
        <v>205</v>
      </c>
      <c r="M279" s="1">
        <f t="shared" si="14"/>
        <v>-0.81890156507610334</v>
      </c>
      <c r="N279" s="1">
        <f t="shared" si="14"/>
        <v>-8.0012434728501641E-2</v>
      </c>
      <c r="O279" s="1">
        <f t="shared" si="14"/>
        <v>2.1528853677946667</v>
      </c>
      <c r="P279" s="1">
        <f t="shared" si="14"/>
        <v>-0.98583014998789253</v>
      </c>
      <c r="Q279" s="1">
        <f t="shared" si="14"/>
        <v>2.3902638906899103</v>
      </c>
      <c r="Z279" s="41"/>
      <c r="AA279" s="41" t="s">
        <v>142</v>
      </c>
      <c r="AB279" s="1" t="s">
        <v>205</v>
      </c>
      <c r="AC279" s="1">
        <v>1.9437689480640259</v>
      </c>
      <c r="AD279" s="1">
        <v>2.438946594033252</v>
      </c>
      <c r="AE279" s="1">
        <v>-1.290558101824258</v>
      </c>
      <c r="AF279" s="1">
        <v>0.67976426600571205</v>
      </c>
      <c r="AG279" s="1">
        <v>-0.37791776631169349</v>
      </c>
    </row>
    <row r="280" spans="1:33">
      <c r="A280" s="41"/>
      <c r="B280" s="41" t="s">
        <v>142</v>
      </c>
      <c r="C280" s="13" t="s">
        <v>206</v>
      </c>
      <c r="D280" s="41">
        <v>10.5</v>
      </c>
      <c r="E280" s="41">
        <v>54.49</v>
      </c>
      <c r="F280" s="41">
        <v>5.0469846494694739</v>
      </c>
      <c r="G280" s="41">
        <v>8.2200000000000006</v>
      </c>
      <c r="H280" s="41">
        <v>25.69</v>
      </c>
      <c r="J280" s="41"/>
      <c r="K280" s="41" t="s">
        <v>142</v>
      </c>
      <c r="L280" s="13" t="s">
        <v>206</v>
      </c>
      <c r="M280" s="1">
        <f t="shared" si="14"/>
        <v>-0.50847133941256284</v>
      </c>
      <c r="N280" s="1">
        <f t="shared" si="14"/>
        <v>-0.25819025626859682</v>
      </c>
      <c r="O280" s="1">
        <f t="shared" si="14"/>
        <v>1.5202133173208445</v>
      </c>
      <c r="P280" s="1">
        <f t="shared" si="14"/>
        <v>-1.1786587194705911</v>
      </c>
      <c r="Q280" s="1">
        <f t="shared" si="14"/>
        <v>2.3684006764428087</v>
      </c>
      <c r="Z280" s="41"/>
      <c r="AA280" s="41" t="s">
        <v>142</v>
      </c>
      <c r="AB280" s="1" t="s">
        <v>206</v>
      </c>
      <c r="AC280" s="1">
        <v>1.819759317156032</v>
      </c>
      <c r="AD280" s="1">
        <v>2.3621644470573901</v>
      </c>
      <c r="AE280" s="1">
        <v>-0.56420487927362928</v>
      </c>
      <c r="AF280" s="1">
        <v>0.58561936214011989</v>
      </c>
      <c r="AG280" s="1">
        <v>-0.28668790055877169</v>
      </c>
    </row>
    <row r="281" spans="1:33">
      <c r="A281" s="41"/>
      <c r="B281" s="41" t="s">
        <v>142</v>
      </c>
      <c r="C281" s="13" t="s">
        <v>207</v>
      </c>
      <c r="D281" s="41">
        <v>15.29</v>
      </c>
      <c r="E281" s="41">
        <v>54.13</v>
      </c>
      <c r="F281" s="41">
        <v>1.4413435745227383</v>
      </c>
      <c r="G281" s="41">
        <v>9.57</v>
      </c>
      <c r="H281" s="41">
        <v>20.93</v>
      </c>
      <c r="J281" s="41"/>
      <c r="K281" s="41" t="s">
        <v>142</v>
      </c>
      <c r="L281" s="13" t="s">
        <v>207</v>
      </c>
      <c r="M281" s="1">
        <f t="shared" si="14"/>
        <v>0.46979233225083128</v>
      </c>
      <c r="N281" s="1">
        <f t="shared" si="14"/>
        <v>-0.324318107561828</v>
      </c>
      <c r="O281" s="1">
        <f t="shared" si="14"/>
        <v>-0.53278442181263963</v>
      </c>
      <c r="P281" s="1">
        <f t="shared" si="14"/>
        <v>-0.63632836780050017</v>
      </c>
      <c r="Q281" s="1">
        <f t="shared" si="14"/>
        <v>1.0675394287402362</v>
      </c>
      <c r="Z281" s="41"/>
      <c r="AA281" s="41" t="s">
        <v>142</v>
      </c>
      <c r="AB281" s="1" t="s">
        <v>207</v>
      </c>
      <c r="AC281" s="1">
        <v>0.46239173175002751</v>
      </c>
      <c r="AD281" s="1">
        <v>0.80262625164550905</v>
      </c>
      <c r="AE281" s="1">
        <v>1.0827397317762779</v>
      </c>
      <c r="AF281" s="1">
        <v>0.34729532145238762</v>
      </c>
      <c r="AG281" s="1">
        <v>5.7845946721240431E-2</v>
      </c>
    </row>
    <row r="282" spans="1:33">
      <c r="A282" s="41"/>
      <c r="B282" s="41" t="s">
        <v>142</v>
      </c>
      <c r="C282" s="13" t="s">
        <v>208</v>
      </c>
      <c r="D282" s="41">
        <v>9.52</v>
      </c>
      <c r="E282" s="41">
        <v>58.97</v>
      </c>
      <c r="F282" s="41">
        <v>4.2149515049135564</v>
      </c>
      <c r="G282" s="41">
        <v>10.62</v>
      </c>
      <c r="H282" s="41">
        <v>21.24</v>
      </c>
      <c r="J282" s="41"/>
      <c r="K282" s="41" t="s">
        <v>142</v>
      </c>
      <c r="L282" s="13" t="s">
        <v>208</v>
      </c>
      <c r="M282" s="1">
        <f t="shared" si="14"/>
        <v>-0.70861714280089827</v>
      </c>
      <c r="N282" s="1">
        <f t="shared" si="14"/>
        <v>0.564734115380503</v>
      </c>
      <c r="O282" s="1">
        <f t="shared" si="14"/>
        <v>1.0464661724576649</v>
      </c>
      <c r="P282" s="1">
        <f t="shared" si="14"/>
        <v>-0.21451587205709632</v>
      </c>
      <c r="Q282" s="1">
        <f t="shared" si="14"/>
        <v>1.1522593839477564</v>
      </c>
      <c r="Z282" s="41"/>
      <c r="AA282" s="41" t="s">
        <v>142</v>
      </c>
      <c r="AB282" s="1" t="s">
        <v>208</v>
      </c>
      <c r="AC282" s="1">
        <v>1.2349539630889741</v>
      </c>
      <c r="AD282" s="1">
        <v>0.67480672901931471</v>
      </c>
      <c r="AE282" s="1">
        <v>-0.94674197450208752</v>
      </c>
      <c r="AF282" s="1">
        <v>0.61979481396975922</v>
      </c>
      <c r="AG282" s="1">
        <v>-0.17009316070128069</v>
      </c>
    </row>
    <row r="283" spans="1:33">
      <c r="A283" s="41"/>
      <c r="B283" s="41" t="s">
        <v>142</v>
      </c>
      <c r="C283" s="13" t="s">
        <v>209</v>
      </c>
      <c r="D283" s="41">
        <v>8.8800000000000008</v>
      </c>
      <c r="E283" s="41">
        <v>58.23</v>
      </c>
      <c r="F283" s="41">
        <v>4.6883409814195964</v>
      </c>
      <c r="G283" s="41">
        <v>8.75</v>
      </c>
      <c r="H283" s="41">
        <v>24.36</v>
      </c>
      <c r="J283" s="41"/>
      <c r="K283" s="41" t="s">
        <v>142</v>
      </c>
      <c r="L283" s="13" t="s">
        <v>209</v>
      </c>
      <c r="M283" s="1">
        <f t="shared" si="14"/>
        <v>-0.83932460623817828</v>
      </c>
      <c r="N283" s="1">
        <f t="shared" si="14"/>
        <v>0.42880464327774948</v>
      </c>
      <c r="O283" s="1">
        <f t="shared" si="14"/>
        <v>1.3160070127119436</v>
      </c>
      <c r="P283" s="1">
        <f t="shared" si="14"/>
        <v>-0.96574384066677776</v>
      </c>
      <c r="Q283" s="1">
        <f t="shared" si="14"/>
        <v>2.0049247395847369</v>
      </c>
      <c r="Z283" s="41"/>
      <c r="AA283" s="41" t="s">
        <v>142</v>
      </c>
      <c r="AB283" s="1" t="s">
        <v>209</v>
      </c>
      <c r="AC283" s="1">
        <v>2.0315376879225751</v>
      </c>
      <c r="AD283" s="1">
        <v>1.5368163486427919</v>
      </c>
      <c r="AE283" s="1">
        <v>-0.80070295701172989</v>
      </c>
      <c r="AF283" s="1">
        <v>0.64473829008107197</v>
      </c>
      <c r="AG283" s="1">
        <v>-0.16381543411910529</v>
      </c>
    </row>
    <row r="284" spans="1:33">
      <c r="A284" s="41"/>
      <c r="B284" s="41" t="s">
        <v>142</v>
      </c>
      <c r="C284" s="13" t="s">
        <v>210</v>
      </c>
      <c r="D284" s="41">
        <v>10.75</v>
      </c>
      <c r="E284" s="41">
        <v>58.52</v>
      </c>
      <c r="F284" s="41">
        <v>5.2891838405404412</v>
      </c>
      <c r="G284" s="41">
        <v>8.6300000000000008</v>
      </c>
      <c r="H284" s="41">
        <v>27.02</v>
      </c>
      <c r="J284" s="41"/>
      <c r="K284" s="41" t="s">
        <v>142</v>
      </c>
      <c r="L284" s="13" t="s">
        <v>210</v>
      </c>
      <c r="M284" s="1">
        <f t="shared" si="14"/>
        <v>-0.45741373650737521</v>
      </c>
      <c r="N284" s="1">
        <f t="shared" si="14"/>
        <v>0.48207430126396467</v>
      </c>
      <c r="O284" s="1">
        <f t="shared" si="14"/>
        <v>1.6581178900038036</v>
      </c>
      <c r="P284" s="1">
        <f t="shared" si="14"/>
        <v>-1.0139509830374522</v>
      </c>
      <c r="Q284" s="1">
        <f t="shared" si="14"/>
        <v>2.7318766133008801</v>
      </c>
      <c r="Z284" s="41"/>
      <c r="AA284" s="41" t="s">
        <v>142</v>
      </c>
      <c r="AB284" s="1" t="s">
        <v>210</v>
      </c>
      <c r="AC284" s="1">
        <v>2.1919135387812352</v>
      </c>
      <c r="AD284" s="1">
        <v>2.1738962641870749</v>
      </c>
      <c r="AE284" s="1">
        <v>-0.80979093711294048</v>
      </c>
      <c r="AF284" s="1">
        <v>1.2231302398432049</v>
      </c>
      <c r="AG284" s="1">
        <v>1.026875601991804E-2</v>
      </c>
    </row>
    <row r="285" spans="1:33">
      <c r="A285" s="41"/>
      <c r="B285" s="41" t="s">
        <v>142</v>
      </c>
      <c r="C285" s="13" t="s">
        <v>211</v>
      </c>
      <c r="D285" s="41">
        <v>9.2799999999999994</v>
      </c>
      <c r="E285" s="41">
        <v>54.44</v>
      </c>
      <c r="F285" s="41">
        <v>5.6128075788606751</v>
      </c>
      <c r="G285" s="41">
        <v>9.2799999999999994</v>
      </c>
      <c r="H285" s="41">
        <v>23.25</v>
      </c>
      <c r="J285" s="41"/>
      <c r="K285" s="41" t="s">
        <v>142</v>
      </c>
      <c r="L285" s="13" t="s">
        <v>211</v>
      </c>
      <c r="M285" s="1">
        <f t="shared" si="14"/>
        <v>-0.75763244158987841</v>
      </c>
      <c r="N285" s="1">
        <f t="shared" si="14"/>
        <v>-0.26737468005932419</v>
      </c>
      <c r="O285" s="1">
        <f t="shared" si="14"/>
        <v>1.8423843739081065</v>
      </c>
      <c r="P285" s="1">
        <f t="shared" si="14"/>
        <v>-0.75282896186296455</v>
      </c>
      <c r="Q285" s="1">
        <f t="shared" si="14"/>
        <v>1.7015726419061958</v>
      </c>
      <c r="Z285" s="41"/>
      <c r="AA285" s="41" t="s">
        <v>142</v>
      </c>
      <c r="AB285" s="1" t="s">
        <v>211</v>
      </c>
      <c r="AC285" s="1">
        <v>1.398536874823487</v>
      </c>
      <c r="AD285" s="1">
        <v>1.9726562847690321</v>
      </c>
      <c r="AE285" s="1">
        <v>-1.1729918680722839</v>
      </c>
      <c r="AF285" s="1">
        <v>0.31478129313101721</v>
      </c>
      <c r="AG285" s="1">
        <v>-0.42391252123708678</v>
      </c>
    </row>
    <row r="286" spans="1:33">
      <c r="A286" s="41"/>
      <c r="B286" s="41" t="s">
        <v>142</v>
      </c>
      <c r="C286" s="13" t="s">
        <v>212</v>
      </c>
      <c r="D286" s="41">
        <v>7.47</v>
      </c>
      <c r="E286" s="41">
        <v>47.15</v>
      </c>
      <c r="F286" s="41">
        <v>9.2751496186322999</v>
      </c>
      <c r="G286" s="41">
        <v>7.47</v>
      </c>
      <c r="H286" s="41">
        <v>27.47</v>
      </c>
      <c r="J286" s="41"/>
      <c r="K286" s="41" t="s">
        <v>142</v>
      </c>
      <c r="L286" s="13" t="s">
        <v>212</v>
      </c>
      <c r="M286" s="1">
        <f t="shared" si="14"/>
        <v>-1.1272894866234364</v>
      </c>
      <c r="N286" s="1">
        <f t="shared" si="14"/>
        <v>-1.6064636687472575</v>
      </c>
      <c r="O286" s="1">
        <f t="shared" si="14"/>
        <v>3.9276667886852707</v>
      </c>
      <c r="P286" s="1">
        <f t="shared" si="14"/>
        <v>-1.4799533592873089</v>
      </c>
      <c r="Q286" s="1">
        <f t="shared" si="14"/>
        <v>2.8548571934408291</v>
      </c>
      <c r="Z286" s="41"/>
      <c r="AA286" s="41" t="s">
        <v>142</v>
      </c>
      <c r="AB286" s="1" t="s">
        <v>212</v>
      </c>
      <c r="AC286" s="1">
        <v>1.8314170281627351</v>
      </c>
      <c r="AD286" s="1">
        <v>4.4697740078988852</v>
      </c>
      <c r="AE286" s="1">
        <v>-2.291287274819076</v>
      </c>
      <c r="AF286" s="1">
        <v>-1.8553368315825242E-2</v>
      </c>
      <c r="AG286" s="1">
        <v>-1.017465200018139</v>
      </c>
    </row>
    <row r="287" spans="1:33">
      <c r="A287" s="41"/>
      <c r="B287" s="41" t="s">
        <v>142</v>
      </c>
      <c r="C287" s="13" t="s">
        <v>213</v>
      </c>
      <c r="D287" s="41">
        <v>11.74</v>
      </c>
      <c r="E287" s="41">
        <v>59.01</v>
      </c>
      <c r="F287" s="41">
        <v>1.8568465613035858</v>
      </c>
      <c r="G287" s="41">
        <v>12.67</v>
      </c>
      <c r="H287" s="41">
        <v>16.149999999999999</v>
      </c>
      <c r="J287" s="41"/>
      <c r="K287" s="41" t="s">
        <v>142</v>
      </c>
      <c r="L287" s="13" t="s">
        <v>213</v>
      </c>
      <c r="M287" s="1">
        <f t="shared" si="14"/>
        <v>-0.2552256290028323</v>
      </c>
      <c r="N287" s="1">
        <f t="shared" si="14"/>
        <v>0.57208165441308412</v>
      </c>
      <c r="O287" s="1">
        <f t="shared" si="14"/>
        <v>-0.2962032772302185</v>
      </c>
      <c r="P287" s="1">
        <f t="shared" si="14"/>
        <v>0.60902281010859793</v>
      </c>
      <c r="Q287" s="1">
        <f t="shared" si="14"/>
        <v>-0.23878762252411165</v>
      </c>
      <c r="Z287" s="41"/>
      <c r="AA287" s="41" t="s">
        <v>142</v>
      </c>
      <c r="AB287" s="1" t="s">
        <v>213</v>
      </c>
      <c r="AC287" s="1">
        <v>-3.036785984819405E-2</v>
      </c>
      <c r="AD287" s="1">
        <v>-0.86115770719553164</v>
      </c>
      <c r="AE287" s="1">
        <v>-0.1833030455973485</v>
      </c>
      <c r="AF287" s="1">
        <v>0.34572883941763249</v>
      </c>
      <c r="AG287" s="1">
        <v>-0.1115302374101471</v>
      </c>
    </row>
    <row r="288" spans="1:33">
      <c r="A288" s="41"/>
      <c r="B288" s="41" t="s">
        <v>142</v>
      </c>
      <c r="C288" s="13" t="s">
        <v>214</v>
      </c>
      <c r="D288" s="41">
        <v>12.5</v>
      </c>
      <c r="E288" s="41">
        <v>56.98</v>
      </c>
      <c r="F288" s="41">
        <v>3.2210430535536423</v>
      </c>
      <c r="G288" s="41">
        <v>12.27</v>
      </c>
      <c r="H288" s="41">
        <v>18.260000000000002</v>
      </c>
      <c r="J288" s="41"/>
      <c r="K288" s="41" t="s">
        <v>142</v>
      </c>
      <c r="L288" s="13" t="s">
        <v>214</v>
      </c>
      <c r="M288" s="1">
        <f t="shared" si="14"/>
        <v>-0.10001051617106207</v>
      </c>
      <c r="N288" s="1">
        <f t="shared" si="14"/>
        <v>0.19919404850958528</v>
      </c>
      <c r="O288" s="1">
        <f t="shared" si="14"/>
        <v>0.48054966520306813</v>
      </c>
      <c r="P288" s="1">
        <f t="shared" si="14"/>
        <v>0.44833233553968188</v>
      </c>
      <c r="Q288" s="1">
        <f t="shared" si="14"/>
        <v>0.33785465324320579</v>
      </c>
      <c r="Z288" s="41"/>
      <c r="AA288" s="41" t="s">
        <v>142</v>
      </c>
      <c r="AB288" s="1" t="s">
        <v>214</v>
      </c>
      <c r="AC288" s="1">
        <v>3.513557018336063E-2</v>
      </c>
      <c r="AD288" s="1">
        <v>0.1214718324953374</v>
      </c>
      <c r="AE288" s="1">
        <v>-0.53317254975339812</v>
      </c>
      <c r="AF288" s="1">
        <v>0.51978521056666982</v>
      </c>
      <c r="AG288" s="1">
        <v>-0.159111456298758</v>
      </c>
    </row>
    <row r="289" spans="1:33">
      <c r="A289" s="41"/>
      <c r="B289" s="41" t="s">
        <v>142</v>
      </c>
      <c r="C289" s="13" t="s">
        <v>215</v>
      </c>
      <c r="D289" s="41">
        <v>11.68</v>
      </c>
      <c r="E289" s="41">
        <v>57.12</v>
      </c>
      <c r="F289" s="41">
        <v>4.0855224192458461</v>
      </c>
      <c r="G289" s="41">
        <v>12.91</v>
      </c>
      <c r="H289" s="41">
        <v>17.73</v>
      </c>
      <c r="J289" s="41"/>
      <c r="K289" s="41" t="s">
        <v>142</v>
      </c>
      <c r="L289" s="13" t="s">
        <v>215</v>
      </c>
      <c r="M289" s="1">
        <f t="shared" si="14"/>
        <v>-0.26747945370007742</v>
      </c>
      <c r="N289" s="1">
        <f t="shared" si="14"/>
        <v>0.22491043512361977</v>
      </c>
      <c r="O289" s="1">
        <f t="shared" si="14"/>
        <v>0.97277119984926441</v>
      </c>
      <c r="P289" s="1">
        <f t="shared" si="14"/>
        <v>0.70543709484994754</v>
      </c>
      <c r="Q289" s="1">
        <f t="shared" si="14"/>
        <v>0.1930108588561544</v>
      </c>
      <c r="Z289" s="41"/>
      <c r="AA289" s="41" t="s">
        <v>142</v>
      </c>
      <c r="AB289" s="1" t="s">
        <v>215</v>
      </c>
      <c r="AC289" s="1">
        <v>-9.1272413270853142E-2</v>
      </c>
      <c r="AD289" s="1">
        <v>0.14441470596963321</v>
      </c>
      <c r="AE289" s="1">
        <v>-1.1102834382827229</v>
      </c>
      <c r="AF289" s="1">
        <v>0.52761655332215851</v>
      </c>
      <c r="AG289" s="1">
        <v>-0.25102520644956627</v>
      </c>
    </row>
    <row r="290" spans="1:33">
      <c r="A290" s="41"/>
      <c r="B290" s="41" t="s">
        <v>142</v>
      </c>
      <c r="C290" s="13" t="s">
        <v>216</v>
      </c>
      <c r="D290" s="41">
        <v>21</v>
      </c>
      <c r="E290" s="41">
        <v>47.47</v>
      </c>
      <c r="F290" s="41">
        <v>2.4717548405790168</v>
      </c>
      <c r="G290" s="41">
        <v>12.28</v>
      </c>
      <c r="H290" s="41">
        <v>18.68</v>
      </c>
      <c r="J290" s="41"/>
      <c r="K290" s="41" t="s">
        <v>142</v>
      </c>
      <c r="L290" s="13" t="s">
        <v>216</v>
      </c>
      <c r="M290" s="1">
        <f t="shared" si="14"/>
        <v>1.635947982605316</v>
      </c>
      <c r="N290" s="1">
        <f t="shared" si="14"/>
        <v>-1.5476833564866075</v>
      </c>
      <c r="O290" s="1">
        <f t="shared" si="14"/>
        <v>5.391623851929904E-2</v>
      </c>
      <c r="P290" s="1">
        <f t="shared" si="14"/>
        <v>0.45234959740390468</v>
      </c>
      <c r="Q290" s="1">
        <f t="shared" si="14"/>
        <v>0.45263652804049109</v>
      </c>
      <c r="Z290" s="41"/>
      <c r="AA290" s="41" t="s">
        <v>142</v>
      </c>
      <c r="AB290" s="1" t="s">
        <v>216</v>
      </c>
      <c r="AC290" s="1">
        <v>-1.614437386932928</v>
      </c>
      <c r="AD290" s="1">
        <v>1.403973861879126</v>
      </c>
      <c r="AE290" s="1">
        <v>0.83909420441798177</v>
      </c>
      <c r="AF290" s="1">
        <v>0.44139409130522222</v>
      </c>
      <c r="AG290" s="1">
        <v>-8.7166567022744904E-2</v>
      </c>
    </row>
    <row r="291" spans="1:33">
      <c r="A291" s="41"/>
      <c r="B291" s="41" t="s">
        <v>142</v>
      </c>
      <c r="C291" s="13" t="s">
        <v>217</v>
      </c>
      <c r="D291" s="41">
        <v>21.82</v>
      </c>
      <c r="E291" s="41">
        <v>46.98</v>
      </c>
      <c r="F291" s="41">
        <v>1.8353693526743227</v>
      </c>
      <c r="G291" s="41">
        <v>12.49</v>
      </c>
      <c r="H291" s="41">
        <v>18.059999999999999</v>
      </c>
      <c r="J291" s="41"/>
      <c r="K291" s="41" t="s">
        <v>142</v>
      </c>
      <c r="L291" s="13" t="s">
        <v>217</v>
      </c>
      <c r="M291" s="1">
        <f t="shared" si="14"/>
        <v>1.8034169201343315</v>
      </c>
      <c r="N291" s="1">
        <f t="shared" si="14"/>
        <v>-1.6376907096357283</v>
      </c>
      <c r="O291" s="1">
        <f t="shared" si="14"/>
        <v>-0.3084320764485175</v>
      </c>
      <c r="P291" s="1">
        <f t="shared" si="14"/>
        <v>0.53671209655258589</v>
      </c>
      <c r="Q291" s="1">
        <f t="shared" si="14"/>
        <v>0.2831966176254499</v>
      </c>
      <c r="Z291" s="41"/>
      <c r="AA291" s="41" t="s">
        <v>142</v>
      </c>
      <c r="AB291" s="1" t="s">
        <v>217</v>
      </c>
      <c r="AC291" s="1">
        <v>-1.851740954703212</v>
      </c>
      <c r="AD291" s="1">
        <v>1.203897235878723</v>
      </c>
      <c r="AE291" s="1">
        <v>1.1633172626996069</v>
      </c>
      <c r="AF291" s="1">
        <v>0.39917474547702742</v>
      </c>
      <c r="AG291" s="1">
        <v>-8.2300327177597124E-2</v>
      </c>
    </row>
    <row r="292" spans="1:33">
      <c r="A292" s="41"/>
      <c r="B292" s="41" t="s">
        <v>142</v>
      </c>
      <c r="C292" s="13" t="s">
        <v>218</v>
      </c>
      <c r="D292" s="41">
        <v>23.31</v>
      </c>
      <c r="E292" s="41">
        <v>44.87</v>
      </c>
      <c r="F292" s="41">
        <v>2.2028518344520731</v>
      </c>
      <c r="G292" s="41">
        <v>12.47</v>
      </c>
      <c r="H292" s="41">
        <v>18.63</v>
      </c>
      <c r="J292" s="41"/>
      <c r="K292" s="41" t="s">
        <v>142</v>
      </c>
      <c r="L292" s="13" t="s">
        <v>218</v>
      </c>
      <c r="M292" s="1">
        <f t="shared" si="14"/>
        <v>2.1077202334492493</v>
      </c>
      <c r="N292" s="1">
        <f t="shared" si="14"/>
        <v>-2.0252733936043894</v>
      </c>
      <c r="O292" s="1">
        <f t="shared" si="14"/>
        <v>-9.9193084386050928E-2</v>
      </c>
      <c r="P292" s="1">
        <f t="shared" si="14"/>
        <v>0.52867757282414019</v>
      </c>
      <c r="Q292" s="1">
        <f t="shared" si="14"/>
        <v>0.43897201913605211</v>
      </c>
      <c r="Z292" s="41"/>
      <c r="AA292" s="41" t="s">
        <v>142</v>
      </c>
      <c r="AB292" s="1" t="s">
        <v>218</v>
      </c>
      <c r="AC292" s="1">
        <v>-2.123298695501818</v>
      </c>
      <c r="AD292" s="1">
        <v>1.6867575186411909</v>
      </c>
      <c r="AE292" s="1">
        <v>1.2146498974044171</v>
      </c>
      <c r="AF292" s="1">
        <v>0.43341393159448072</v>
      </c>
      <c r="AG292" s="1">
        <v>-9.7377063715083922E-2</v>
      </c>
    </row>
    <row r="293" spans="1:33">
      <c r="A293" s="41"/>
      <c r="B293" s="41" t="s">
        <v>142</v>
      </c>
      <c r="C293" s="13" t="s">
        <v>219</v>
      </c>
      <c r="D293" s="41">
        <v>21.86</v>
      </c>
      <c r="E293" s="41">
        <v>46.18</v>
      </c>
      <c r="F293" s="41">
        <v>2.4038879938679187</v>
      </c>
      <c r="G293" s="41">
        <v>12.15</v>
      </c>
      <c r="H293" s="41">
        <v>19.16</v>
      </c>
      <c r="J293" s="41"/>
      <c r="K293" s="41" t="s">
        <v>142</v>
      </c>
      <c r="L293" s="13" t="s">
        <v>219</v>
      </c>
      <c r="M293" s="1">
        <f t="shared" si="14"/>
        <v>1.8115861365991612</v>
      </c>
      <c r="N293" s="1">
        <f t="shared" si="14"/>
        <v>-1.7846414902873526</v>
      </c>
      <c r="O293" s="1">
        <f t="shared" si="14"/>
        <v>1.5273877850590103E-2</v>
      </c>
      <c r="P293" s="1">
        <f t="shared" si="14"/>
        <v>0.40012519316900741</v>
      </c>
      <c r="Q293" s="1">
        <f t="shared" si="14"/>
        <v>0.58381581352310352</v>
      </c>
      <c r="Z293" s="41"/>
      <c r="AA293" s="41" t="s">
        <v>142</v>
      </c>
      <c r="AB293" s="1" t="s">
        <v>219</v>
      </c>
      <c r="AC293" s="1">
        <v>-1.724449653959941</v>
      </c>
      <c r="AD293" s="1">
        <v>1.6472137123537189</v>
      </c>
      <c r="AE293" s="1">
        <v>1.028701605288395</v>
      </c>
      <c r="AF293" s="1">
        <v>0.45684249151347162</v>
      </c>
      <c r="AG293" s="1">
        <v>-0.1182889126768587</v>
      </c>
    </row>
    <row r="294" spans="1:33">
      <c r="A294" s="41"/>
      <c r="B294" s="41" t="s">
        <v>142</v>
      </c>
      <c r="C294" s="13" t="s">
        <v>220</v>
      </c>
      <c r="D294" s="41">
        <v>21.41</v>
      </c>
      <c r="E294" s="41">
        <v>46.38</v>
      </c>
      <c r="F294" s="41">
        <v>2.6691890439848516</v>
      </c>
      <c r="G294" s="41">
        <v>11.93</v>
      </c>
      <c r="H294" s="41">
        <v>19.600000000000001</v>
      </c>
      <c r="J294" s="41"/>
      <c r="K294" s="41" t="s">
        <v>142</v>
      </c>
      <c r="L294" s="13" t="s">
        <v>220</v>
      </c>
      <c r="M294" s="1">
        <f t="shared" si="14"/>
        <v>1.7196824513698239</v>
      </c>
      <c r="N294" s="1">
        <f t="shared" si="14"/>
        <v>-1.747903795124446</v>
      </c>
      <c r="O294" s="1">
        <f t="shared" si="14"/>
        <v>0.16633230123729625</v>
      </c>
      <c r="P294" s="1">
        <f t="shared" si="14"/>
        <v>0.3117454321561034</v>
      </c>
      <c r="Q294" s="1">
        <f t="shared" si="14"/>
        <v>0.7040634918821651</v>
      </c>
      <c r="Z294" s="41"/>
      <c r="AA294" s="41" t="s">
        <v>142</v>
      </c>
      <c r="AB294" s="1" t="s">
        <v>220</v>
      </c>
      <c r="AC294" s="1">
        <v>-1.5622225360975359</v>
      </c>
      <c r="AD294" s="1">
        <v>1.768198974008456</v>
      </c>
      <c r="AE294" s="1">
        <v>0.9114306121338539</v>
      </c>
      <c r="AF294" s="1">
        <v>0.46896716879925038</v>
      </c>
      <c r="AG294" s="1">
        <v>-0.123812882788173</v>
      </c>
    </row>
    <row r="295" spans="1:33">
      <c r="A295" s="41"/>
      <c r="B295" s="41" t="s">
        <v>221</v>
      </c>
      <c r="C295" s="13" t="s">
        <v>222</v>
      </c>
      <c r="D295" s="41">
        <v>8.4373578429222107</v>
      </c>
      <c r="E295" s="41">
        <v>62.792974710464499</v>
      </c>
      <c r="F295" s="41">
        <v>0.7232914159766366</v>
      </c>
      <c r="G295" s="41">
        <v>12.0686434209347</v>
      </c>
      <c r="H295" s="41">
        <v>14.439749607119198</v>
      </c>
      <c r="J295" s="41"/>
      <c r="K295" s="41" t="s">
        <v>221</v>
      </c>
      <c r="L295" s="13" t="s">
        <v>222</v>
      </c>
      <c r="M295" s="1">
        <f t="shared" si="14"/>
        <v>-0.92972559617887218</v>
      </c>
      <c r="N295" s="1">
        <f t="shared" si="14"/>
        <v>1.2669705130232263</v>
      </c>
      <c r="O295" s="1">
        <f t="shared" si="14"/>
        <v>-0.94163250941571364</v>
      </c>
      <c r="P295" s="1">
        <f t="shared" si="14"/>
        <v>0.36744212492074091</v>
      </c>
      <c r="Q295" s="1">
        <f t="shared" si="14"/>
        <v>-0.70618225697090409</v>
      </c>
      <c r="Z295" s="41"/>
      <c r="AA295" s="41" t="s">
        <v>221</v>
      </c>
      <c r="AB295" s="1" t="s">
        <v>222</v>
      </c>
      <c r="AC295" s="1">
        <v>0.59055531548525686</v>
      </c>
      <c r="AD295" s="1">
        <v>-1.9063744013022439</v>
      </c>
      <c r="AE295" s="1">
        <v>-6.1106527815486623E-2</v>
      </c>
      <c r="AF295" s="1">
        <v>-2.1416004088314209E-2</v>
      </c>
      <c r="AG295" s="1">
        <v>-5.2642677692763248E-2</v>
      </c>
    </row>
    <row r="296" spans="1:33">
      <c r="A296" s="41"/>
      <c r="B296" s="41" t="s">
        <v>221</v>
      </c>
      <c r="C296" s="13" t="s">
        <v>223</v>
      </c>
      <c r="D296" s="41">
        <v>6.7451573908329001</v>
      </c>
      <c r="E296" s="41">
        <v>64.689552783966107</v>
      </c>
      <c r="F296" s="41">
        <v>0</v>
      </c>
      <c r="G296" s="41">
        <v>9.6145346760749799</v>
      </c>
      <c r="H296" s="41">
        <v>17.7405580878258</v>
      </c>
      <c r="J296" s="41"/>
      <c r="K296" s="41" t="s">
        <v>221</v>
      </c>
      <c r="L296" s="13" t="s">
        <v>223</v>
      </c>
      <c r="M296" s="1">
        <f t="shared" si="14"/>
        <v>-1.2753243910538921</v>
      </c>
      <c r="N296" s="1">
        <f t="shared" si="14"/>
        <v>1.6153500486079968</v>
      </c>
      <c r="O296" s="1">
        <f t="shared" si="14"/>
        <v>-1.3534637513139736</v>
      </c>
      <c r="P296" s="1">
        <f t="shared" si="14"/>
        <v>-0.61843762221734655</v>
      </c>
      <c r="Q296" s="1">
        <f t="shared" si="14"/>
        <v>0.1958962805583441</v>
      </c>
      <c r="Z296" s="41"/>
      <c r="AA296" s="41" t="s">
        <v>221</v>
      </c>
      <c r="AB296" s="1" t="s">
        <v>223</v>
      </c>
      <c r="AC296" s="1">
        <v>1.901160586441605</v>
      </c>
      <c r="AD296" s="1">
        <v>-1.6029066492034449</v>
      </c>
      <c r="AE296" s="1">
        <v>0.54792899293059583</v>
      </c>
      <c r="AF296" s="1">
        <v>3.3172035940137103E-2</v>
      </c>
      <c r="AG296" s="1">
        <v>5.88624381436679E-2</v>
      </c>
    </row>
    <row r="297" spans="1:33">
      <c r="A297" s="41"/>
      <c r="B297" s="41" t="s">
        <v>221</v>
      </c>
      <c r="C297" s="13" t="s">
        <v>224</v>
      </c>
      <c r="D297" s="41">
        <v>8.0334231257438695</v>
      </c>
      <c r="E297" s="41">
        <v>64.358818531036405</v>
      </c>
      <c r="F297" s="41">
        <v>0</v>
      </c>
      <c r="G297" s="41">
        <v>10.986453294754</v>
      </c>
      <c r="H297" s="41">
        <v>16.206248104572307</v>
      </c>
      <c r="J297" s="41"/>
      <c r="K297" s="41" t="s">
        <v>221</v>
      </c>
      <c r="L297" s="13" t="s">
        <v>224</v>
      </c>
      <c r="M297" s="1">
        <f t="shared" si="14"/>
        <v>-1.0122213497361161</v>
      </c>
      <c r="N297" s="1">
        <f t="shared" si="14"/>
        <v>1.5545979777876824</v>
      </c>
      <c r="O297" s="1">
        <f t="shared" si="14"/>
        <v>-1.3534637513139736</v>
      </c>
      <c r="P297" s="1">
        <f t="shared" si="14"/>
        <v>-6.7301987453688372E-2</v>
      </c>
      <c r="Q297" s="1">
        <f t="shared" si="14"/>
        <v>-0.22341556800838946</v>
      </c>
      <c r="Z297" s="41"/>
      <c r="AA297" s="41" t="s">
        <v>221</v>
      </c>
      <c r="AB297" s="1" t="s">
        <v>224</v>
      </c>
      <c r="AC297" s="1">
        <v>1.2401858680308731</v>
      </c>
      <c r="AD297" s="1">
        <v>-1.897209606792406</v>
      </c>
      <c r="AE297" s="1">
        <v>0.41105986021718111</v>
      </c>
      <c r="AF297" s="1">
        <v>0.13439346770931529</v>
      </c>
      <c r="AG297" s="1">
        <v>5.6374115107828783E-2</v>
      </c>
    </row>
    <row r="298" spans="1:33">
      <c r="A298" s="41"/>
      <c r="B298" s="41" t="s">
        <v>221</v>
      </c>
      <c r="C298" s="13" t="s">
        <v>225</v>
      </c>
      <c r="D298" s="41">
        <v>7.3021896183490798</v>
      </c>
      <c r="E298" s="41">
        <v>64.112365245819106</v>
      </c>
      <c r="F298" s="41">
        <v>0</v>
      </c>
      <c r="G298" s="41">
        <v>10.173627734184301</v>
      </c>
      <c r="H298" s="41">
        <v>16.780276596546202</v>
      </c>
      <c r="J298" s="41"/>
      <c r="K298" s="41" t="s">
        <v>221</v>
      </c>
      <c r="L298" s="13" t="s">
        <v>225</v>
      </c>
      <c r="M298" s="1">
        <f t="shared" si="14"/>
        <v>-1.1615614699422392</v>
      </c>
      <c r="N298" s="1">
        <f t="shared" si="14"/>
        <v>1.5093273494666326</v>
      </c>
      <c r="O298" s="1">
        <f t="shared" si="14"/>
        <v>-1.3534637513139736</v>
      </c>
      <c r="P298" s="1">
        <f t="shared" si="14"/>
        <v>-0.39383530012791351</v>
      </c>
      <c r="Q298" s="1">
        <f t="shared" si="14"/>
        <v>-6.6539219208812436E-2</v>
      </c>
      <c r="Z298" s="41"/>
      <c r="AA298" s="41" t="s">
        <v>221</v>
      </c>
      <c r="AB298" s="1" t="s">
        <v>225</v>
      </c>
      <c r="AC298" s="1">
        <v>1.5498810437944199</v>
      </c>
      <c r="AD298" s="1">
        <v>-1.723511572309574</v>
      </c>
      <c r="AE298" s="1">
        <v>0.49417857956800809</v>
      </c>
      <c r="AF298" s="1">
        <v>-1.5068391649343321E-2</v>
      </c>
      <c r="AG298" s="1">
        <v>4.0361107689802667E-2</v>
      </c>
    </row>
    <row r="299" spans="1:33">
      <c r="A299" s="41"/>
      <c r="B299" s="41" t="s">
        <v>221</v>
      </c>
      <c r="C299" s="13" t="s">
        <v>226</v>
      </c>
      <c r="D299" s="41">
        <v>8.5787117481231707</v>
      </c>
      <c r="E299" s="41">
        <v>63.2791042327881</v>
      </c>
      <c r="F299" s="41">
        <v>1.04646746143029</v>
      </c>
      <c r="G299" s="41">
        <v>12.382666766643499</v>
      </c>
      <c r="H299" s="41">
        <v>14.362626677551672</v>
      </c>
      <c r="J299" s="41"/>
      <c r="K299" s="41" t="s">
        <v>221</v>
      </c>
      <c r="L299" s="13" t="s">
        <v>226</v>
      </c>
      <c r="M299" s="1">
        <f t="shared" si="14"/>
        <v>-0.90085682993547955</v>
      </c>
      <c r="N299" s="1">
        <f t="shared" si="14"/>
        <v>1.3562669040272948</v>
      </c>
      <c r="O299" s="1">
        <f t="shared" si="14"/>
        <v>-0.75762093508887862</v>
      </c>
      <c r="P299" s="1">
        <f t="shared" si="14"/>
        <v>0.49359352603990503</v>
      </c>
      <c r="Q299" s="1">
        <f t="shared" si="14"/>
        <v>-0.72725919612714141</v>
      </c>
      <c r="Z299" s="41"/>
      <c r="AA299" s="41" t="s">
        <v>221</v>
      </c>
      <c r="AB299" s="1" t="s">
        <v>226</v>
      </c>
      <c r="AC299" s="1">
        <v>0.52759055953940492</v>
      </c>
      <c r="AD299" s="1">
        <v>-1.9081954355138859</v>
      </c>
      <c r="AE299" s="1">
        <v>-0.26752837240998828</v>
      </c>
      <c r="AF299" s="1">
        <v>7.9796337990926905E-2</v>
      </c>
      <c r="AG299" s="1">
        <v>-5.6945020769962936E-3</v>
      </c>
    </row>
    <row r="300" spans="1:33">
      <c r="A300" s="41"/>
      <c r="B300" s="41" t="s">
        <v>221</v>
      </c>
      <c r="C300" s="13" t="s">
        <v>227</v>
      </c>
      <c r="D300" s="41">
        <v>6.7199915647506696</v>
      </c>
      <c r="E300" s="41">
        <v>65.666747093200698</v>
      </c>
      <c r="F300" s="41">
        <v>0</v>
      </c>
      <c r="G300" s="41">
        <v>11.7724932730198</v>
      </c>
      <c r="H300" s="41">
        <v>14.748492836952201</v>
      </c>
      <c r="J300" s="41"/>
      <c r="K300" s="41" t="s">
        <v>221</v>
      </c>
      <c r="L300" s="13" t="s">
        <v>227</v>
      </c>
      <c r="M300" s="1">
        <f t="shared" si="14"/>
        <v>-1.2804640180734421</v>
      </c>
      <c r="N300" s="1">
        <f t="shared" si="14"/>
        <v>1.7948493818459328</v>
      </c>
      <c r="O300" s="1">
        <f t="shared" si="14"/>
        <v>-1.3534637513139736</v>
      </c>
      <c r="P300" s="1">
        <f t="shared" si="14"/>
        <v>0.24847085539049082</v>
      </c>
      <c r="Q300" s="1">
        <f t="shared" si="14"/>
        <v>-0.62180576470613913</v>
      </c>
      <c r="Z300" s="41"/>
      <c r="AA300" s="41" t="s">
        <v>221</v>
      </c>
      <c r="AB300" s="1" t="s">
        <v>227</v>
      </c>
      <c r="AC300" s="1">
        <v>1.1390228762381009</v>
      </c>
      <c r="AD300" s="1">
        <v>-2.4143432255256951</v>
      </c>
      <c r="AE300" s="1">
        <v>9.5919018350001287E-2</v>
      </c>
      <c r="AF300" s="1">
        <v>7.0281916446760767E-2</v>
      </c>
      <c r="AG300" s="1">
        <v>-2.7393012220013661E-2</v>
      </c>
    </row>
    <row r="301" spans="1:33">
      <c r="A301" s="41"/>
      <c r="B301" s="41" t="s">
        <v>221</v>
      </c>
      <c r="C301" s="13" t="s">
        <v>228</v>
      </c>
      <c r="D301" s="41">
        <v>8.2629472017288208</v>
      </c>
      <c r="E301" s="41">
        <v>63.746482133865399</v>
      </c>
      <c r="F301" s="41">
        <v>0.74325899790701755</v>
      </c>
      <c r="G301" s="41">
        <v>12.502549588680299</v>
      </c>
      <c r="H301" s="41">
        <v>14.330582629395398</v>
      </c>
      <c r="J301" s="41"/>
      <c r="K301" s="41" t="s">
        <v>221</v>
      </c>
      <c r="L301" s="13" t="s">
        <v>228</v>
      </c>
      <c r="M301" s="1">
        <f t="shared" si="14"/>
        <v>-0.96534555322083726</v>
      </c>
      <c r="N301" s="1">
        <f t="shared" si="14"/>
        <v>1.4421188383055787</v>
      </c>
      <c r="O301" s="1">
        <f t="shared" si="14"/>
        <v>-0.93026326890980993</v>
      </c>
      <c r="P301" s="1">
        <f t="shared" si="14"/>
        <v>0.54175359495429076</v>
      </c>
      <c r="Q301" s="1">
        <f t="shared" si="14"/>
        <v>-0.73601651975445492</v>
      </c>
      <c r="Z301" s="41"/>
      <c r="AA301" s="41" t="s">
        <v>221</v>
      </c>
      <c r="AB301" s="1" t="s">
        <v>228</v>
      </c>
      <c r="AC301" s="1">
        <v>0.57948639165432558</v>
      </c>
      <c r="AD301" s="1">
        <v>-2.0805740372683799</v>
      </c>
      <c r="AE301" s="1">
        <v>-0.17745675008725631</v>
      </c>
      <c r="AF301" s="1">
        <v>0.1175867016840251</v>
      </c>
      <c r="AG301" s="1">
        <v>-4.7911086054714093E-2</v>
      </c>
    </row>
    <row r="302" spans="1:33">
      <c r="A302" s="41"/>
      <c r="B302" s="41" t="s">
        <v>221</v>
      </c>
      <c r="C302" s="13" t="s">
        <v>229</v>
      </c>
      <c r="D302" s="41">
        <v>10.3775</v>
      </c>
      <c r="E302" s="41">
        <v>58.664999999999999</v>
      </c>
      <c r="F302" s="41">
        <v>1.6308190631310988</v>
      </c>
      <c r="G302" s="41">
        <v>8.8625000000000007</v>
      </c>
      <c r="H302" s="41">
        <v>19.780071049339387</v>
      </c>
      <c r="J302" s="41"/>
      <c r="K302" s="41" t="s">
        <v>221</v>
      </c>
      <c r="L302" s="13" t="s">
        <v>229</v>
      </c>
      <c r="M302" s="1">
        <f t="shared" si="14"/>
        <v>-0.53348956483610488</v>
      </c>
      <c r="N302" s="1">
        <f t="shared" si="14"/>
        <v>0.50870913025707098</v>
      </c>
      <c r="O302" s="1">
        <f t="shared" si="14"/>
        <v>-0.4248999314685965</v>
      </c>
      <c r="P302" s="1">
        <f t="shared" si="14"/>
        <v>-0.92054964469426992</v>
      </c>
      <c r="Q302" s="1">
        <f t="shared" si="14"/>
        <v>0.75327514102475857</v>
      </c>
      <c r="Z302" s="41"/>
      <c r="AA302" s="41" t="s">
        <v>221</v>
      </c>
      <c r="AB302" s="1" t="s">
        <v>229</v>
      </c>
      <c r="AC302" s="1">
        <v>1.3808758679843089</v>
      </c>
      <c r="AD302" s="1">
        <v>5.8694017081118939E-2</v>
      </c>
      <c r="AE302" s="1">
        <v>0.47075958115447319</v>
      </c>
      <c r="AF302" s="1">
        <v>1.621287243446267E-3</v>
      </c>
      <c r="AG302" s="1">
        <v>8.3010667669643573E-2</v>
      </c>
    </row>
    <row r="303" spans="1:33">
      <c r="A303" s="41"/>
      <c r="B303" s="41" t="s">
        <v>221</v>
      </c>
      <c r="C303" s="13" t="s">
        <v>230</v>
      </c>
      <c r="D303" s="41">
        <v>10.865</v>
      </c>
      <c r="E303" s="41">
        <v>58.237499999999997</v>
      </c>
      <c r="F303" s="41">
        <v>1.717273209220749</v>
      </c>
      <c r="G303" s="41">
        <v>9.08</v>
      </c>
      <c r="H303" s="41">
        <v>19.682278656703858</v>
      </c>
      <c r="J303" s="41"/>
      <c r="K303" s="41" t="s">
        <v>221</v>
      </c>
      <c r="L303" s="13" t="s">
        <v>230</v>
      </c>
      <c r="M303" s="1">
        <f t="shared" si="14"/>
        <v>-0.43392723917098891</v>
      </c>
      <c r="N303" s="1">
        <f t="shared" si="14"/>
        <v>0.4301823068463585</v>
      </c>
      <c r="O303" s="1">
        <f t="shared" si="14"/>
        <v>-0.37567424239653879</v>
      </c>
      <c r="P303" s="1">
        <f t="shared" si="14"/>
        <v>-0.83317419914742219</v>
      </c>
      <c r="Q303" s="1">
        <f t="shared" si="14"/>
        <v>0.72654944062566729</v>
      </c>
      <c r="Z303" s="41"/>
      <c r="AA303" s="41" t="s">
        <v>221</v>
      </c>
      <c r="AB303" s="1" t="s">
        <v>230</v>
      </c>
      <c r="AC303" s="1">
        <v>1.229987949433671</v>
      </c>
      <c r="AD303" s="1">
        <v>0.1105949750337266</v>
      </c>
      <c r="AE303" s="1">
        <v>0.45144040235101912</v>
      </c>
      <c r="AF303" s="1">
        <v>3.3428417444909597E-2</v>
      </c>
      <c r="AG303" s="1">
        <v>8.0725695998013519E-2</v>
      </c>
    </row>
    <row r="304" spans="1:33">
      <c r="A304" s="41"/>
      <c r="B304" s="41" t="s">
        <v>221</v>
      </c>
      <c r="C304" s="13" t="s">
        <v>231</v>
      </c>
      <c r="D304" s="41">
        <v>11.78</v>
      </c>
      <c r="E304" s="41">
        <v>57.615000000000002</v>
      </c>
      <c r="F304" s="41">
        <v>1.3093378421407056</v>
      </c>
      <c r="G304" s="41">
        <v>9.8874999999999993</v>
      </c>
      <c r="H304" s="41">
        <v>18.351843391955551</v>
      </c>
      <c r="J304" s="41"/>
      <c r="K304" s="41" t="s">
        <v>221</v>
      </c>
      <c r="L304" s="13" t="s">
        <v>231</v>
      </c>
      <c r="M304" s="1">
        <f t="shared" si="14"/>
        <v>-0.24705641253800248</v>
      </c>
      <c r="N304" s="1">
        <f t="shared" si="14"/>
        <v>0.3158362306518136</v>
      </c>
      <c r="O304" s="1">
        <f t="shared" si="14"/>
        <v>-0.60794649826446068</v>
      </c>
      <c r="P304" s="1">
        <f t="shared" si="14"/>
        <v>-0.50878030361142357</v>
      </c>
      <c r="Q304" s="1">
        <f t="shared" si="14"/>
        <v>0.36295455018701522</v>
      </c>
      <c r="Z304" s="41"/>
      <c r="AA304" s="41" t="s">
        <v>221</v>
      </c>
      <c r="AB304" s="1" t="s">
        <v>231</v>
      </c>
      <c r="AC304" s="1">
        <v>0.74608315523950308</v>
      </c>
      <c r="AD304" s="1">
        <v>-0.18668644136786261</v>
      </c>
      <c r="AE304" s="1">
        <v>0.5719931447093306</v>
      </c>
      <c r="AF304" s="1">
        <v>-1.773848327593361E-3</v>
      </c>
      <c r="AG304" s="1">
        <v>4.8068046661130952E-2</v>
      </c>
    </row>
    <row r="305" spans="1:33">
      <c r="A305" s="41"/>
      <c r="B305" s="41" t="s">
        <v>221</v>
      </c>
      <c r="C305" s="13" t="s">
        <v>232</v>
      </c>
      <c r="D305" s="41">
        <v>8.3574999999999999</v>
      </c>
      <c r="E305" s="41">
        <v>61.164999999999999</v>
      </c>
      <c r="F305" s="41">
        <v>1.0359518644074883</v>
      </c>
      <c r="G305" s="41">
        <v>7.9950000000000001</v>
      </c>
      <c r="H305" s="41">
        <v>20.95533910509134</v>
      </c>
      <c r="J305" s="41"/>
      <c r="K305" s="41" t="s">
        <v>221</v>
      </c>
      <c r="L305" s="13" t="s">
        <v>232</v>
      </c>
      <c r="M305" s="1">
        <f t="shared" si="14"/>
        <v>-0.94603499631002053</v>
      </c>
      <c r="N305" s="1">
        <f t="shared" si="14"/>
        <v>0.96793031979339939</v>
      </c>
      <c r="O305" s="1">
        <f t="shared" si="14"/>
        <v>-0.76360835770380697</v>
      </c>
      <c r="P305" s="1">
        <f t="shared" si="14"/>
        <v>-1.2690471114156066</v>
      </c>
      <c r="Q305" s="1">
        <f t="shared" si="14"/>
        <v>1.0744643572832591</v>
      </c>
      <c r="Z305" s="41"/>
      <c r="AA305" s="41" t="s">
        <v>221</v>
      </c>
      <c r="AB305" s="1" t="s">
        <v>232</v>
      </c>
      <c r="AC305" s="1">
        <v>2.162198600052692</v>
      </c>
      <c r="AD305" s="1">
        <v>-0.19416634021986379</v>
      </c>
      <c r="AE305" s="1">
        <v>0.67464564553569373</v>
      </c>
      <c r="AF305" s="1">
        <v>6.8214433647874245E-2</v>
      </c>
      <c r="AG305" s="1">
        <v>8.555675599162671E-2</v>
      </c>
    </row>
    <row r="306" spans="1:33">
      <c r="A306" s="41"/>
      <c r="B306" s="41" t="s">
        <v>221</v>
      </c>
      <c r="C306" s="13" t="s">
        <v>233</v>
      </c>
      <c r="D306" s="41">
        <v>13.727499999999999</v>
      </c>
      <c r="E306" s="41">
        <v>56.58</v>
      </c>
      <c r="F306" s="41">
        <v>0.96291656566050632</v>
      </c>
      <c r="G306" s="41">
        <v>10.8775</v>
      </c>
      <c r="H306" s="41">
        <v>17.313557071127192</v>
      </c>
      <c r="J306" s="41"/>
      <c r="K306" s="41" t="s">
        <v>221</v>
      </c>
      <c r="L306" s="13" t="s">
        <v>233</v>
      </c>
      <c r="M306" s="1">
        <f t="shared" si="14"/>
        <v>0.15068231409340885</v>
      </c>
      <c r="N306" s="1">
        <f t="shared" si="14"/>
        <v>0.12571865818377298</v>
      </c>
      <c r="O306" s="1">
        <f t="shared" si="14"/>
        <v>-0.80519355714208096</v>
      </c>
      <c r="P306" s="1">
        <f t="shared" si="14"/>
        <v>-0.11107137905335661</v>
      </c>
      <c r="Q306" s="1">
        <f t="shared" si="14"/>
        <v>7.9201096660693374E-2</v>
      </c>
      <c r="Z306" s="41"/>
      <c r="AA306" s="41" t="s">
        <v>221</v>
      </c>
      <c r="AB306" s="1" t="s">
        <v>233</v>
      </c>
      <c r="AC306" s="1">
        <v>0.1092125638383569</v>
      </c>
      <c r="AD306" s="1">
        <v>-0.34996060073336499</v>
      </c>
      <c r="AE306" s="1">
        <v>0.74739883062065893</v>
      </c>
      <c r="AF306" s="1">
        <v>9.1187490749354783E-2</v>
      </c>
      <c r="AG306" s="1">
        <v>6.4317132773194036E-2</v>
      </c>
    </row>
    <row r="307" spans="1:33">
      <c r="A307" s="41"/>
      <c r="B307" s="41" t="s">
        <v>221</v>
      </c>
      <c r="C307" s="13" t="s">
        <v>234</v>
      </c>
      <c r="D307" s="41">
        <v>12.92</v>
      </c>
      <c r="E307" s="41">
        <v>54.67</v>
      </c>
      <c r="F307" s="41">
        <v>1.4714116568277902</v>
      </c>
      <c r="G307" s="41">
        <v>8.2025000000000006</v>
      </c>
      <c r="H307" s="41">
        <v>20.801007588835127</v>
      </c>
      <c r="J307" s="41"/>
      <c r="K307" s="41" t="s">
        <v>221</v>
      </c>
      <c r="L307" s="13" t="s">
        <v>234</v>
      </c>
      <c r="M307" s="1">
        <f t="shared" si="14"/>
        <v>-1.4233743290346934E-2</v>
      </c>
      <c r="N307" s="1">
        <f t="shared" si="14"/>
        <v>-0.22512633062198126</v>
      </c>
      <c r="O307" s="1">
        <f t="shared" si="14"/>
        <v>-0.5156641084732807</v>
      </c>
      <c r="P307" s="1">
        <f t="shared" si="14"/>
        <v>-1.1856889277329812</v>
      </c>
      <c r="Q307" s="1">
        <f t="shared" si="14"/>
        <v>1.0322870697208877</v>
      </c>
      <c r="Z307" s="41"/>
      <c r="AA307" s="41" t="s">
        <v>221</v>
      </c>
      <c r="AB307" s="1" t="s">
        <v>234</v>
      </c>
      <c r="AC307" s="1">
        <v>1.04869286515893</v>
      </c>
      <c r="AD307" s="1">
        <v>0.79058036448126978</v>
      </c>
      <c r="AE307" s="1">
        <v>1.025044593705468</v>
      </c>
      <c r="AF307" s="1">
        <v>-0.1001429503234567</v>
      </c>
      <c r="AG307" s="1">
        <v>5.2437552322399543E-2</v>
      </c>
    </row>
    <row r="308" spans="1:33">
      <c r="A308" s="41"/>
      <c r="B308" s="41" t="s">
        <v>221</v>
      </c>
      <c r="C308" s="13" t="s">
        <v>235</v>
      </c>
      <c r="D308" s="41">
        <v>12.432499999999999</v>
      </c>
      <c r="E308" s="41">
        <v>58.026666666666671</v>
      </c>
      <c r="F308" s="41">
        <v>0.74093025072250751</v>
      </c>
      <c r="G308" s="41">
        <v>9.27</v>
      </c>
      <c r="H308" s="41">
        <v>19.920802801695892</v>
      </c>
      <c r="J308" s="41"/>
      <c r="K308" s="41" t="s">
        <v>221</v>
      </c>
      <c r="L308" s="13" t="s">
        <v>235</v>
      </c>
      <c r="M308" s="1">
        <f t="shared" si="14"/>
        <v>-0.11379606895546289</v>
      </c>
      <c r="N308" s="1">
        <f t="shared" si="14"/>
        <v>0.39145465319546274</v>
      </c>
      <c r="O308" s="1">
        <f t="shared" si="14"/>
        <v>-0.93158922249349629</v>
      </c>
      <c r="P308" s="1">
        <f t="shared" si="14"/>
        <v>-0.75684622372718735</v>
      </c>
      <c r="Q308" s="1">
        <f t="shared" si="14"/>
        <v>0.79173574668901325</v>
      </c>
      <c r="Z308" s="41"/>
      <c r="AA308" s="41" t="s">
        <v>221</v>
      </c>
      <c r="AB308" s="1" t="s">
        <v>235</v>
      </c>
      <c r="AC308" s="1">
        <v>1.054440623240954</v>
      </c>
      <c r="AD308" s="1">
        <v>-4.8832045823668672E-2</v>
      </c>
      <c r="AE308" s="1">
        <v>1.029749317166222</v>
      </c>
      <c r="AF308" s="1">
        <v>0.20758419049647511</v>
      </c>
      <c r="AG308" s="1">
        <v>0.12649909189781841</v>
      </c>
    </row>
    <row r="309" spans="1:33">
      <c r="A309" s="41"/>
      <c r="B309" s="41" t="s">
        <v>221</v>
      </c>
      <c r="C309" s="13" t="s">
        <v>236</v>
      </c>
      <c r="D309" s="41">
        <v>10.112500000000001</v>
      </c>
      <c r="E309" s="41">
        <v>60.534999999999997</v>
      </c>
      <c r="F309" s="41">
        <v>0.83857054241186402</v>
      </c>
      <c r="G309" s="41">
        <v>9.56</v>
      </c>
      <c r="H309" s="41">
        <v>18.97794499207426</v>
      </c>
      <c r="J309" s="41"/>
      <c r="K309" s="41" t="s">
        <v>221</v>
      </c>
      <c r="L309" s="13" t="s">
        <v>236</v>
      </c>
      <c r="M309" s="1">
        <f t="shared" si="14"/>
        <v>-0.58761062391560348</v>
      </c>
      <c r="N309" s="1">
        <f t="shared" si="14"/>
        <v>0.85220658003024419</v>
      </c>
      <c r="O309" s="1">
        <f t="shared" si="14"/>
        <v>-0.8759943105430481</v>
      </c>
      <c r="P309" s="1">
        <f t="shared" si="14"/>
        <v>-0.64034562966472297</v>
      </c>
      <c r="Q309" s="1">
        <f t="shared" si="14"/>
        <v>0.53406196798512451</v>
      </c>
      <c r="Z309" s="41"/>
      <c r="AA309" s="41" t="s">
        <v>221</v>
      </c>
      <c r="AB309" s="1" t="s">
        <v>236</v>
      </c>
      <c r="AC309" s="1">
        <v>1.3325658468424399</v>
      </c>
      <c r="AD309" s="1">
        <v>-0.5759489380671452</v>
      </c>
      <c r="AE309" s="1">
        <v>0.63046724864882275</v>
      </c>
      <c r="AF309" s="1">
        <v>0.14402489684668049</v>
      </c>
      <c r="AG309" s="1">
        <v>9.2152078684522132E-2</v>
      </c>
    </row>
    <row r="310" spans="1:33">
      <c r="A310" s="41"/>
      <c r="B310" s="41" t="s">
        <v>221</v>
      </c>
      <c r="C310" s="13" t="s">
        <v>237</v>
      </c>
      <c r="D310" s="41">
        <v>12.7225</v>
      </c>
      <c r="E310" s="41">
        <v>57.31</v>
      </c>
      <c r="F310" s="41">
        <v>0.96177526634477439</v>
      </c>
      <c r="G310" s="41">
        <v>9.83</v>
      </c>
      <c r="H310" s="41">
        <v>18.917084024818831</v>
      </c>
      <c r="J310" s="41"/>
      <c r="K310" s="41" t="s">
        <v>221</v>
      </c>
      <c r="L310" s="13" t="s">
        <v>237</v>
      </c>
      <c r="M310" s="1">
        <f t="shared" ref="M310:Q373" si="15">(D310-D$1186)/D$1187</f>
        <v>-5.4569249585445088E-2</v>
      </c>
      <c r="N310" s="1">
        <f t="shared" si="15"/>
        <v>0.25981124552838158</v>
      </c>
      <c r="O310" s="1">
        <f t="shared" si="15"/>
        <v>-0.80584339578829356</v>
      </c>
      <c r="P310" s="1">
        <f t="shared" si="15"/>
        <v>-0.53187955933070485</v>
      </c>
      <c r="Q310" s="1">
        <f t="shared" si="15"/>
        <v>0.5174292634052331</v>
      </c>
      <c r="Z310" s="41"/>
      <c r="AA310" s="41" t="s">
        <v>221</v>
      </c>
      <c r="AB310" s="1" t="s">
        <v>237</v>
      </c>
      <c r="AC310" s="1">
        <v>0.70978360188720402</v>
      </c>
      <c r="AD310" s="1">
        <v>-0.1143258126736322</v>
      </c>
      <c r="AE310" s="1">
        <v>0.85532645696181109</v>
      </c>
      <c r="AF310" s="1">
        <v>0.1237974530016429</v>
      </c>
      <c r="AG310" s="1">
        <v>8.1974769294244604E-2</v>
      </c>
    </row>
    <row r="311" spans="1:33">
      <c r="A311" s="41"/>
      <c r="B311" s="41" t="s">
        <v>221</v>
      </c>
      <c r="C311" s="13" t="s">
        <v>238</v>
      </c>
      <c r="D311" s="41">
        <v>12.192500000000001</v>
      </c>
      <c r="E311" s="41">
        <v>57.37</v>
      </c>
      <c r="F311" s="41">
        <v>1.7761374687635245</v>
      </c>
      <c r="G311" s="41">
        <v>10.19</v>
      </c>
      <c r="H311" s="41">
        <v>18.291811947787412</v>
      </c>
      <c r="J311" s="41"/>
      <c r="K311" s="41" t="s">
        <v>221</v>
      </c>
      <c r="L311" s="13" t="s">
        <v>238</v>
      </c>
      <c r="M311" s="1">
        <f t="shared" si="15"/>
        <v>-0.16281136774444266</v>
      </c>
      <c r="N311" s="1">
        <f t="shared" si="15"/>
        <v>0.2708325540772526</v>
      </c>
      <c r="O311" s="1">
        <f t="shared" si="15"/>
        <v>-0.34215781931250516</v>
      </c>
      <c r="P311" s="1">
        <f t="shared" si="15"/>
        <v>-0.38725813221868083</v>
      </c>
      <c r="Q311" s="1">
        <f t="shared" si="15"/>
        <v>0.34654854611937808</v>
      </c>
      <c r="Z311" s="41"/>
      <c r="AA311" s="41" t="s">
        <v>221</v>
      </c>
      <c r="AB311" s="1" t="s">
        <v>238</v>
      </c>
      <c r="AC311" s="1">
        <v>0.59410523372710733</v>
      </c>
      <c r="AD311" s="1">
        <v>-5.5225927839978761E-2</v>
      </c>
      <c r="AE311" s="1">
        <v>0.34909894937085351</v>
      </c>
      <c r="AF311" s="1">
        <v>6.2848256550365827E-2</v>
      </c>
      <c r="AG311" s="1">
        <v>7.1858411250787457E-2</v>
      </c>
    </row>
    <row r="312" spans="1:33">
      <c r="A312" s="41"/>
      <c r="B312" s="41" t="s">
        <v>221</v>
      </c>
      <c r="C312" s="13" t="s">
        <v>239</v>
      </c>
      <c r="D312" s="41">
        <v>11.112500000000001</v>
      </c>
      <c r="E312" s="41">
        <v>58.825000000000003</v>
      </c>
      <c r="F312" s="41">
        <v>1.1745408652543785</v>
      </c>
      <c r="G312" s="41">
        <v>9.4774999999999991</v>
      </c>
      <c r="H312" s="41">
        <v>19.143135196065778</v>
      </c>
      <c r="J312" s="41"/>
      <c r="K312" s="41" t="s">
        <v>221</v>
      </c>
      <c r="L312" s="13" t="s">
        <v>239</v>
      </c>
      <c r="M312" s="1">
        <f t="shared" si="15"/>
        <v>-0.38338021229485308</v>
      </c>
      <c r="N312" s="1">
        <f t="shared" si="15"/>
        <v>0.53809928638739668</v>
      </c>
      <c r="O312" s="1">
        <f t="shared" si="15"/>
        <v>-0.68469786731018478</v>
      </c>
      <c r="P312" s="1">
        <f t="shared" si="15"/>
        <v>-0.67348804004456242</v>
      </c>
      <c r="Q312" s="1">
        <f t="shared" si="15"/>
        <v>0.57920682825248759</v>
      </c>
      <c r="Z312" s="41"/>
      <c r="AA312" s="41" t="s">
        <v>221</v>
      </c>
      <c r="AB312" s="1" t="s">
        <v>239</v>
      </c>
      <c r="AC312" s="1">
        <v>1.1112895243741789</v>
      </c>
      <c r="AD312" s="1">
        <v>-0.21778467821357181</v>
      </c>
      <c r="AE312" s="1">
        <v>0.62934182108176784</v>
      </c>
      <c r="AF312" s="1">
        <v>9.0740366517105847E-2</v>
      </c>
      <c r="AG312" s="1">
        <v>8.7804178373290187E-2</v>
      </c>
    </row>
    <row r="313" spans="1:33">
      <c r="A313" s="41"/>
      <c r="B313" s="41" t="s">
        <v>221</v>
      </c>
      <c r="C313" s="13" t="s">
        <v>240</v>
      </c>
      <c r="D313" s="41">
        <v>11.922499999999999</v>
      </c>
      <c r="E313" s="41">
        <v>56.452500000000001</v>
      </c>
      <c r="F313" s="41">
        <v>2.0447196706624413</v>
      </c>
      <c r="G313" s="41">
        <v>9.98</v>
      </c>
      <c r="H313" s="41">
        <v>18.407638725043775</v>
      </c>
      <c r="J313" s="41"/>
      <c r="K313" s="41" t="s">
        <v>221</v>
      </c>
      <c r="L313" s="13" t="s">
        <v>240</v>
      </c>
      <c r="M313" s="1">
        <f t="shared" si="15"/>
        <v>-0.21795357888204553</v>
      </c>
      <c r="N313" s="1">
        <f t="shared" si="15"/>
        <v>0.10229837751742066</v>
      </c>
      <c r="O313" s="1">
        <f t="shared" si="15"/>
        <v>-0.18923115750435091</v>
      </c>
      <c r="P313" s="1">
        <f t="shared" si="15"/>
        <v>-0.47162063136736126</v>
      </c>
      <c r="Q313" s="1">
        <f t="shared" si="15"/>
        <v>0.37820286670321834</v>
      </c>
      <c r="Z313" s="41"/>
      <c r="AA313" s="41" t="s">
        <v>221</v>
      </c>
      <c r="AB313" s="1" t="s">
        <v>240</v>
      </c>
      <c r="AC313" s="1">
        <v>0.60226392830564079</v>
      </c>
      <c r="AD313" s="1">
        <v>0.1417069833180597</v>
      </c>
      <c r="AE313" s="1">
        <v>0.27188442296176452</v>
      </c>
      <c r="AF313" s="1">
        <v>-5.0146703778773991E-2</v>
      </c>
      <c r="AG313" s="1">
        <v>-1.4283088361182531E-3</v>
      </c>
    </row>
    <row r="314" spans="1:33">
      <c r="A314" s="41"/>
      <c r="B314" s="41" t="s">
        <v>221</v>
      </c>
      <c r="C314" s="13" t="s">
        <v>241</v>
      </c>
      <c r="D314" s="41">
        <v>10.18</v>
      </c>
      <c r="E314" s="41">
        <v>58.48</v>
      </c>
      <c r="F314" s="41">
        <v>1.9842292714890115</v>
      </c>
      <c r="G314" s="41">
        <v>8.4749999999999996</v>
      </c>
      <c r="H314" s="41">
        <v>20.507068652306025</v>
      </c>
      <c r="J314" s="41"/>
      <c r="K314" s="41" t="s">
        <v>221</v>
      </c>
      <c r="L314" s="13" t="s">
        <v>241</v>
      </c>
      <c r="M314" s="1">
        <f t="shared" si="15"/>
        <v>-0.57382507113120296</v>
      </c>
      <c r="N314" s="1">
        <f t="shared" si="15"/>
        <v>0.47472676223138227</v>
      </c>
      <c r="O314" s="1">
        <f t="shared" si="15"/>
        <v>-0.22367348000983431</v>
      </c>
      <c r="P314" s="1">
        <f t="shared" si="15"/>
        <v>-1.0762185419329076</v>
      </c>
      <c r="Q314" s="1">
        <f t="shared" si="15"/>
        <v>0.95195644540962399</v>
      </c>
      <c r="Z314" s="41"/>
      <c r="AA314" s="41" t="s">
        <v>221</v>
      </c>
      <c r="AB314" s="1" t="s">
        <v>241</v>
      </c>
      <c r="AC314" s="1">
        <v>1.553620047680631</v>
      </c>
      <c r="AD314" s="1">
        <v>0.32068854396634933</v>
      </c>
      <c r="AE314" s="1">
        <v>0.37964738299372869</v>
      </c>
      <c r="AF314" s="1">
        <v>1.330206761906914E-2</v>
      </c>
      <c r="AG314" s="1">
        <v>9.084319154948918E-2</v>
      </c>
    </row>
    <row r="315" spans="1:33">
      <c r="A315" s="41"/>
      <c r="B315" s="41" t="s">
        <v>221</v>
      </c>
      <c r="C315" s="13" t="s">
        <v>242</v>
      </c>
      <c r="D315" s="41">
        <v>11.1525</v>
      </c>
      <c r="E315" s="41">
        <v>58.967500000000001</v>
      </c>
      <c r="F315" s="41">
        <v>1.1731244424763398</v>
      </c>
      <c r="G315" s="41">
        <v>9.65</v>
      </c>
      <c r="H315" s="41">
        <v>18.9369097088783</v>
      </c>
      <c r="J315" s="41"/>
      <c r="K315" s="41" t="s">
        <v>221</v>
      </c>
      <c r="L315" s="13" t="s">
        <v>242</v>
      </c>
      <c r="M315" s="1">
        <f t="shared" si="15"/>
        <v>-0.37521099583002326</v>
      </c>
      <c r="N315" s="1">
        <f t="shared" si="15"/>
        <v>0.5642748941909671</v>
      </c>
      <c r="O315" s="1">
        <f t="shared" si="15"/>
        <v>-0.68550435711339219</v>
      </c>
      <c r="P315" s="1">
        <f t="shared" si="15"/>
        <v>-0.60419027288671689</v>
      </c>
      <c r="Q315" s="1">
        <f t="shared" si="15"/>
        <v>0.52284742813257734</v>
      </c>
      <c r="Z315" s="41"/>
      <c r="AA315" s="41" t="s">
        <v>221</v>
      </c>
      <c r="AB315" s="1" t="s">
        <v>242</v>
      </c>
      <c r="AC315" s="1">
        <v>1.055103356277127</v>
      </c>
      <c r="AD315" s="1">
        <v>-0.2824146523956414</v>
      </c>
      <c r="AE315" s="1">
        <v>0.5957328675970488</v>
      </c>
      <c r="AF315" s="1">
        <v>0.106865107280739</v>
      </c>
      <c r="AG315" s="1">
        <v>9.0565231621578562E-2</v>
      </c>
    </row>
    <row r="316" spans="1:33">
      <c r="A316" s="41"/>
      <c r="B316" s="41" t="s">
        <v>221</v>
      </c>
      <c r="C316" s="13" t="s">
        <v>243</v>
      </c>
      <c r="D316" s="41">
        <v>12.06</v>
      </c>
      <c r="E316" s="41">
        <v>57.252499999999998</v>
      </c>
      <c r="F316" s="41">
        <v>1.3239203073946451</v>
      </c>
      <c r="G316" s="41">
        <v>9.3574999999999999</v>
      </c>
      <c r="H316" s="41">
        <v>19.336221929146213</v>
      </c>
      <c r="J316" s="41"/>
      <c r="K316" s="41" t="s">
        <v>221</v>
      </c>
      <c r="L316" s="13" t="s">
        <v>243</v>
      </c>
      <c r="M316" s="1">
        <f t="shared" si="15"/>
        <v>-0.18987189728419215</v>
      </c>
      <c r="N316" s="1">
        <f t="shared" si="15"/>
        <v>0.24924915816904522</v>
      </c>
      <c r="O316" s="1">
        <f t="shared" si="15"/>
        <v>-0.59964346211220787</v>
      </c>
      <c r="P316" s="1">
        <f t="shared" si="15"/>
        <v>-0.72169518241523678</v>
      </c>
      <c r="Q316" s="1">
        <f t="shared" si="15"/>
        <v>0.63197553592261946</v>
      </c>
      <c r="Z316" s="41"/>
      <c r="AA316" s="41" t="s">
        <v>221</v>
      </c>
      <c r="AB316" s="1" t="s">
        <v>243</v>
      </c>
      <c r="AC316" s="1">
        <v>0.92392170516473926</v>
      </c>
      <c r="AD316" s="1">
        <v>7.9472270023650718E-2</v>
      </c>
      <c r="AE316" s="1">
        <v>0.71433786189508397</v>
      </c>
      <c r="AF316" s="1">
        <v>4.1463325481258521E-2</v>
      </c>
      <c r="AG316" s="1">
        <v>7.7722769715182619E-2</v>
      </c>
    </row>
    <row r="317" spans="1:33">
      <c r="A317" s="41"/>
      <c r="B317" s="41" t="s">
        <v>221</v>
      </c>
      <c r="C317" s="13" t="s">
        <v>244</v>
      </c>
      <c r="D317" s="41">
        <v>20.21</v>
      </c>
      <c r="E317" s="41">
        <v>47.594999999999999</v>
      </c>
      <c r="F317" s="41">
        <v>1.1163359934351953</v>
      </c>
      <c r="G317" s="41">
        <v>9.7675000000000001</v>
      </c>
      <c r="H317" s="41">
        <v>19.750508580647733</v>
      </c>
      <c r="J317" s="41"/>
      <c r="K317" s="41" t="s">
        <v>221</v>
      </c>
      <c r="L317" s="13" t="s">
        <v>244</v>
      </c>
      <c r="M317" s="1">
        <f t="shared" si="15"/>
        <v>1.4746059574249235</v>
      </c>
      <c r="N317" s="1">
        <f t="shared" si="15"/>
        <v>-1.5247222970097911</v>
      </c>
      <c r="O317" s="1">
        <f t="shared" si="15"/>
        <v>-0.7178388449525871</v>
      </c>
      <c r="P317" s="1">
        <f t="shared" si="15"/>
        <v>-0.55698744598209804</v>
      </c>
      <c r="Q317" s="1">
        <f t="shared" si="15"/>
        <v>0.74519600869127245</v>
      </c>
      <c r="Z317" s="41"/>
      <c r="AA317" s="41" t="s">
        <v>221</v>
      </c>
      <c r="AB317" s="1" t="s">
        <v>244</v>
      </c>
      <c r="AC317" s="1">
        <v>-0.80065810571913931</v>
      </c>
      <c r="AD317" s="1">
        <v>1.454586697812192</v>
      </c>
      <c r="AE317" s="1">
        <v>1.765840035032801</v>
      </c>
      <c r="AF317" s="1">
        <v>1.868807137120037E-2</v>
      </c>
      <c r="AG317" s="1">
        <v>6.8332929863020392E-2</v>
      </c>
    </row>
    <row r="318" spans="1:33">
      <c r="A318" s="41"/>
      <c r="B318" s="41" t="s">
        <v>221</v>
      </c>
      <c r="C318" s="13" t="s">
        <v>245</v>
      </c>
      <c r="D318" s="41">
        <v>12.035</v>
      </c>
      <c r="E318" s="41">
        <v>57.844999999999999</v>
      </c>
      <c r="F318" s="41">
        <v>1.687230688993945</v>
      </c>
      <c r="G318" s="41">
        <v>10.3925</v>
      </c>
      <c r="H318" s="41">
        <v>17.971811247215143</v>
      </c>
      <c r="J318" s="41"/>
      <c r="K318" s="41" t="s">
        <v>221</v>
      </c>
      <c r="L318" s="13" t="s">
        <v>245</v>
      </c>
      <c r="M318" s="1">
        <f t="shared" si="15"/>
        <v>-0.19497765757471097</v>
      </c>
      <c r="N318" s="1">
        <f t="shared" si="15"/>
        <v>0.35808458008915522</v>
      </c>
      <c r="O318" s="1">
        <f t="shared" si="15"/>
        <v>-0.39278000107342309</v>
      </c>
      <c r="P318" s="1">
        <f t="shared" si="15"/>
        <v>-0.30590857946816691</v>
      </c>
      <c r="Q318" s="1">
        <f t="shared" si="15"/>
        <v>0.25909549767144974</v>
      </c>
      <c r="Z318" s="41"/>
      <c r="AA318" s="41" t="s">
        <v>221</v>
      </c>
      <c r="AB318" s="1" t="s">
        <v>245</v>
      </c>
      <c r="AC318" s="1">
        <v>0.56855519852010683</v>
      </c>
      <c r="AD318" s="1">
        <v>-0.20924393133816549</v>
      </c>
      <c r="AE318" s="1">
        <v>0.31987612828231671</v>
      </c>
      <c r="AF318" s="1">
        <v>7.8020534465255545E-2</v>
      </c>
      <c r="AG318" s="1">
        <v>7.603644383330839E-2</v>
      </c>
    </row>
    <row r="319" spans="1:33">
      <c r="A319" s="41"/>
      <c r="B319" s="41" t="s">
        <v>221</v>
      </c>
      <c r="C319" s="13" t="s">
        <v>246</v>
      </c>
      <c r="D319" s="41">
        <v>12.73</v>
      </c>
      <c r="E319" s="41">
        <v>57.502499999999998</v>
      </c>
      <c r="F319" s="41">
        <v>1.0436482819935948</v>
      </c>
      <c r="G319" s="41">
        <v>10.28</v>
      </c>
      <c r="H319" s="41">
        <v>18.153413783798783</v>
      </c>
      <c r="J319" s="41"/>
      <c r="K319" s="41" t="s">
        <v>221</v>
      </c>
      <c r="L319" s="13" t="s">
        <v>246</v>
      </c>
      <c r="M319" s="1">
        <f t="shared" si="15"/>
        <v>-5.3037521498289407E-2</v>
      </c>
      <c r="N319" s="1">
        <f t="shared" si="15"/>
        <v>0.29517127712267804</v>
      </c>
      <c r="O319" s="1">
        <f t="shared" si="15"/>
        <v>-0.75922613341268352</v>
      </c>
      <c r="P319" s="1">
        <f t="shared" si="15"/>
        <v>-0.35110277544067481</v>
      </c>
      <c r="Q319" s="1">
        <f t="shared" si="15"/>
        <v>0.30872568723576599</v>
      </c>
      <c r="Z319" s="41"/>
      <c r="AA319" s="41" t="s">
        <v>221</v>
      </c>
      <c r="AB319" s="1" t="s">
        <v>246</v>
      </c>
      <c r="AC319" s="1">
        <v>0.52848681341161763</v>
      </c>
      <c r="AD319" s="1">
        <v>-0.27764993008435601</v>
      </c>
      <c r="AE319" s="1">
        <v>0.71456106543910292</v>
      </c>
      <c r="AF319" s="1">
        <v>0.10633512462422499</v>
      </c>
      <c r="AG319" s="1">
        <v>8.1581992295482492E-2</v>
      </c>
    </row>
    <row r="320" spans="1:33">
      <c r="A320" s="41"/>
      <c r="B320" s="41" t="s">
        <v>221</v>
      </c>
      <c r="C320" s="13" t="s">
        <v>247</v>
      </c>
      <c r="D320" s="41">
        <v>12.9175</v>
      </c>
      <c r="E320" s="41">
        <v>56.987499999999997</v>
      </c>
      <c r="F320" s="41">
        <v>1.5284640257816415</v>
      </c>
      <c r="G320" s="41">
        <v>10.845000000000001</v>
      </c>
      <c r="H320" s="41">
        <v>17.222171239022092</v>
      </c>
      <c r="J320" s="41"/>
      <c r="K320" s="41" t="s">
        <v>221</v>
      </c>
      <c r="L320" s="13" t="s">
        <v>247</v>
      </c>
      <c r="M320" s="1">
        <f t="shared" si="15"/>
        <v>-1.4744319319398708E-2</v>
      </c>
      <c r="N320" s="1">
        <f t="shared" si="15"/>
        <v>0.2005717120781943</v>
      </c>
      <c r="O320" s="1">
        <f t="shared" si="15"/>
        <v>-0.48317934860954509</v>
      </c>
      <c r="P320" s="1">
        <f t="shared" si="15"/>
        <v>-0.12412748011208058</v>
      </c>
      <c r="Q320" s="1">
        <f t="shared" si="15"/>
        <v>5.4226246329899586E-2</v>
      </c>
      <c r="Z320" s="41"/>
      <c r="AA320" s="41" t="s">
        <v>221</v>
      </c>
      <c r="AB320" s="1" t="s">
        <v>247</v>
      </c>
      <c r="AC320" s="1">
        <v>0.2122939984030934</v>
      </c>
      <c r="AD320" s="1">
        <v>-0.28442841158447252</v>
      </c>
      <c r="AE320" s="1">
        <v>0.40063432792605119</v>
      </c>
      <c r="AF320" s="1">
        <v>4.3365391001808487E-2</v>
      </c>
      <c r="AG320" s="1">
        <v>6.2450954732361598E-2</v>
      </c>
    </row>
    <row r="321" spans="1:33">
      <c r="A321" s="41"/>
      <c r="B321" s="41" t="s">
        <v>221</v>
      </c>
      <c r="C321" s="13" t="s">
        <v>248</v>
      </c>
      <c r="D321" s="41">
        <v>11.547499999999999</v>
      </c>
      <c r="E321" s="41">
        <v>57.527500000000003</v>
      </c>
      <c r="F321" s="41">
        <v>1.9813581321345182</v>
      </c>
      <c r="G321" s="41">
        <v>9.7025000000000006</v>
      </c>
      <c r="H321" s="41">
        <v>18.857152135112557</v>
      </c>
      <c r="J321" s="41"/>
      <c r="K321" s="41" t="s">
        <v>221</v>
      </c>
      <c r="L321" s="13" t="s">
        <v>248</v>
      </c>
      <c r="M321" s="1">
        <f t="shared" si="15"/>
        <v>-0.29453998323982694</v>
      </c>
      <c r="N321" s="1">
        <f t="shared" si="15"/>
        <v>0.29976348901804239</v>
      </c>
      <c r="O321" s="1">
        <f t="shared" si="15"/>
        <v>-0.22530826352849032</v>
      </c>
      <c r="P321" s="1">
        <f t="shared" si="15"/>
        <v>-0.58309964809954662</v>
      </c>
      <c r="Q321" s="1">
        <f t="shared" si="15"/>
        <v>0.50105046659420871</v>
      </c>
      <c r="Z321" s="41"/>
      <c r="AA321" s="41" t="s">
        <v>221</v>
      </c>
      <c r="AB321" s="1" t="s">
        <v>248</v>
      </c>
      <c r="AC321" s="1">
        <v>0.84991502843335542</v>
      </c>
      <c r="AD321" s="1">
        <v>9.5812395782492649E-2</v>
      </c>
      <c r="AE321" s="1">
        <v>0.28569255725149961</v>
      </c>
      <c r="AF321" s="1">
        <v>2.0520287454706309E-2</v>
      </c>
      <c r="AG321" s="1">
        <v>6.9682452374489237E-2</v>
      </c>
    </row>
    <row r="322" spans="1:33">
      <c r="A322" s="41"/>
      <c r="B322" s="41" t="s">
        <v>221</v>
      </c>
      <c r="C322" s="13" t="s">
        <v>249</v>
      </c>
      <c r="D322" s="41">
        <v>9.7174999999999994</v>
      </c>
      <c r="E322" s="41">
        <v>59.05</v>
      </c>
      <c r="F322" s="41">
        <v>2.2821394023358472</v>
      </c>
      <c r="G322" s="41">
        <v>8.8350000000000009</v>
      </c>
      <c r="H322" s="41">
        <v>19.886505836152519</v>
      </c>
      <c r="J322" s="41"/>
      <c r="K322" s="41" t="s">
        <v>221</v>
      </c>
      <c r="L322" s="13" t="s">
        <v>249</v>
      </c>
      <c r="M322" s="1">
        <f t="shared" si="15"/>
        <v>-0.66828163650580008</v>
      </c>
      <c r="N322" s="1">
        <f t="shared" si="15"/>
        <v>0.57942919344566524</v>
      </c>
      <c r="O322" s="1">
        <f t="shared" si="15"/>
        <v>-5.4047937039629179E-2</v>
      </c>
      <c r="P322" s="1">
        <f t="shared" si="15"/>
        <v>-0.93159711482088281</v>
      </c>
      <c r="Q322" s="1">
        <f t="shared" si="15"/>
        <v>0.78236272286776032</v>
      </c>
      <c r="Z322" s="41"/>
      <c r="AA322" s="41" t="s">
        <v>221</v>
      </c>
      <c r="AB322" s="1" t="s">
        <v>249</v>
      </c>
      <c r="AC322" s="1">
        <v>1.4869281271311861</v>
      </c>
      <c r="AD322" s="1">
        <v>0.18641313472673771</v>
      </c>
      <c r="AE322" s="1">
        <v>0.10469670213668381</v>
      </c>
      <c r="AF322" s="1">
        <v>-2.7178609308131582E-3</v>
      </c>
      <c r="AG322" s="1">
        <v>9.2468543965029834E-2</v>
      </c>
    </row>
    <row r="323" spans="1:33">
      <c r="A323" s="41"/>
      <c r="B323" s="41" t="s">
        <v>221</v>
      </c>
      <c r="C323" s="13" t="s">
        <v>250</v>
      </c>
      <c r="D323" s="41">
        <v>10.907500000000001</v>
      </c>
      <c r="E323" s="41">
        <v>58.042499999999997</v>
      </c>
      <c r="F323" s="41">
        <v>1.7916098922975909</v>
      </c>
      <c r="G323" s="41">
        <v>9.2925000000000004</v>
      </c>
      <c r="H323" s="41">
        <v>19.2103896907179</v>
      </c>
      <c r="J323" s="41"/>
      <c r="K323" s="41" t="s">
        <v>221</v>
      </c>
      <c r="L323" s="13" t="s">
        <v>250</v>
      </c>
      <c r="M323" s="1">
        <f t="shared" si="15"/>
        <v>-0.4252474466771069</v>
      </c>
      <c r="N323" s="1">
        <f t="shared" si="15"/>
        <v>0.39436305406252481</v>
      </c>
      <c r="O323" s="1">
        <f t="shared" si="15"/>
        <v>-0.33334805431535458</v>
      </c>
      <c r="P323" s="1">
        <f t="shared" si="15"/>
        <v>-0.74780738453268547</v>
      </c>
      <c r="Q323" s="1">
        <f t="shared" si="15"/>
        <v>0.59758682107323668</v>
      </c>
      <c r="Z323" s="41"/>
      <c r="AA323" s="41" t="s">
        <v>221</v>
      </c>
      <c r="AB323" s="1" t="s">
        <v>250</v>
      </c>
      <c r="AC323" s="1">
        <v>1.101727228127001</v>
      </c>
      <c r="AD323" s="1">
        <v>5.8860779478385222E-2</v>
      </c>
      <c r="AE323" s="1">
        <v>0.37651065099339442</v>
      </c>
      <c r="AF323" s="1">
        <v>-1.306534454418261E-2</v>
      </c>
      <c r="AG323" s="1">
        <v>6.7867353094462818E-2</v>
      </c>
    </row>
    <row r="324" spans="1:33">
      <c r="A324" s="41"/>
      <c r="B324" s="41" t="s">
        <v>221</v>
      </c>
      <c r="C324" s="13" t="s">
        <v>251</v>
      </c>
      <c r="D324" s="41">
        <v>9.9700000000000006</v>
      </c>
      <c r="E324" s="41">
        <v>59.407499999999999</v>
      </c>
      <c r="F324" s="41">
        <v>1.54063529548393</v>
      </c>
      <c r="G324" s="41">
        <v>8.8650000000000002</v>
      </c>
      <c r="H324" s="41">
        <v>19.868719396520849</v>
      </c>
      <c r="J324" s="41"/>
      <c r="K324" s="41" t="s">
        <v>221</v>
      </c>
      <c r="L324" s="13" t="s">
        <v>251</v>
      </c>
      <c r="M324" s="1">
        <f t="shared" si="15"/>
        <v>-0.61671345757156038</v>
      </c>
      <c r="N324" s="1">
        <f t="shared" si="15"/>
        <v>0.64509782354936052</v>
      </c>
      <c r="O324" s="1">
        <f t="shared" si="15"/>
        <v>-0.47624921089983113</v>
      </c>
      <c r="P324" s="1">
        <f t="shared" si="15"/>
        <v>-0.91954532922821441</v>
      </c>
      <c r="Q324" s="1">
        <f t="shared" si="15"/>
        <v>0.77750186361325579</v>
      </c>
      <c r="Z324" s="41"/>
      <c r="AA324" s="41" t="s">
        <v>221</v>
      </c>
      <c r="AB324" s="1" t="s">
        <v>251</v>
      </c>
      <c r="AC324" s="1">
        <v>1.499902629948807</v>
      </c>
      <c r="AD324" s="1">
        <v>-5.2541552136943108E-2</v>
      </c>
      <c r="AE324" s="1">
        <v>0.4591760489822248</v>
      </c>
      <c r="AF324" s="1">
        <v>4.6849322331138157E-2</v>
      </c>
      <c r="AG324" s="1">
        <v>8.8694672997271087E-2</v>
      </c>
    </row>
    <row r="325" spans="1:33">
      <c r="A325" s="41"/>
      <c r="B325" s="41" t="s">
        <v>221</v>
      </c>
      <c r="C325" s="13" t="s">
        <v>252</v>
      </c>
      <c r="D325" s="41">
        <v>10.522500000000001</v>
      </c>
      <c r="E325" s="41">
        <v>58.972499999999997</v>
      </c>
      <c r="F325" s="41">
        <v>1.3745469390366425</v>
      </c>
      <c r="G325" s="41">
        <v>8.59</v>
      </c>
      <c r="H325" s="41">
        <v>20.483167528522962</v>
      </c>
      <c r="J325" s="41"/>
      <c r="K325" s="41" t="s">
        <v>221</v>
      </c>
      <c r="L325" s="13" t="s">
        <v>252</v>
      </c>
      <c r="M325" s="1">
        <f t="shared" si="15"/>
        <v>-0.50387615515109574</v>
      </c>
      <c r="N325" s="1">
        <f t="shared" si="15"/>
        <v>0.5651933365700389</v>
      </c>
      <c r="O325" s="1">
        <f t="shared" si="15"/>
        <v>-0.57081742032364757</v>
      </c>
      <c r="P325" s="1">
        <f t="shared" si="15"/>
        <v>-1.0300200304943443</v>
      </c>
      <c r="Q325" s="1">
        <f t="shared" si="15"/>
        <v>0.94542450303442893</v>
      </c>
      <c r="Z325" s="41"/>
      <c r="AA325" s="41" t="s">
        <v>221</v>
      </c>
      <c r="AB325" s="1" t="s">
        <v>252</v>
      </c>
      <c r="AC325" s="1">
        <v>1.5446577200766161</v>
      </c>
      <c r="AD325" s="1">
        <v>9.8630596863468797E-2</v>
      </c>
      <c r="AE325" s="1">
        <v>0.66096857952598231</v>
      </c>
      <c r="AF325" s="1">
        <v>9.613238340679757E-2</v>
      </c>
      <c r="AG325" s="1">
        <v>0.1100890723252561</v>
      </c>
    </row>
    <row r="326" spans="1:33">
      <c r="A326" s="41"/>
      <c r="B326" s="41" t="s">
        <v>221</v>
      </c>
      <c r="C326" s="13" t="s">
        <v>253</v>
      </c>
      <c r="D326" s="41">
        <v>10.7125</v>
      </c>
      <c r="E326" s="41">
        <v>57.697499999999998</v>
      </c>
      <c r="F326" s="41">
        <v>2.0344170542815676</v>
      </c>
      <c r="G326" s="41">
        <v>8.2850000000000001</v>
      </c>
      <c r="H326" s="41">
        <v>20.784409132709857</v>
      </c>
      <c r="J326" s="41"/>
      <c r="K326" s="41" t="s">
        <v>221</v>
      </c>
      <c r="L326" s="13" t="s">
        <v>253</v>
      </c>
      <c r="M326" s="1">
        <f t="shared" si="15"/>
        <v>-0.46507237694315329</v>
      </c>
      <c r="N326" s="1">
        <f t="shared" si="15"/>
        <v>0.33099052990651173</v>
      </c>
      <c r="O326" s="1">
        <f t="shared" si="15"/>
        <v>-0.19509731214854431</v>
      </c>
      <c r="P326" s="1">
        <f t="shared" si="15"/>
        <v>-1.1525465173531424</v>
      </c>
      <c r="Q326" s="1">
        <f t="shared" si="15"/>
        <v>1.027750874690414</v>
      </c>
      <c r="Z326" s="41"/>
      <c r="AA326" s="41" t="s">
        <v>221</v>
      </c>
      <c r="AB326" s="1" t="s">
        <v>253</v>
      </c>
      <c r="AC326" s="1">
        <v>1.505284312556364</v>
      </c>
      <c r="AD326" s="1">
        <v>0.50842188031874525</v>
      </c>
      <c r="AE326" s="1">
        <v>0.4622028181882103</v>
      </c>
      <c r="AF326" s="1">
        <v>-5.2016535910198386E-3</v>
      </c>
      <c r="AG326" s="1">
        <v>0.1025337535856671</v>
      </c>
    </row>
    <row r="327" spans="1:33">
      <c r="A327" s="41"/>
      <c r="B327" s="41" t="s">
        <v>221</v>
      </c>
      <c r="C327" s="13" t="s">
        <v>254</v>
      </c>
      <c r="D327" s="41">
        <v>9.2050000000000001</v>
      </c>
      <c r="E327" s="41">
        <v>60.067500000000003</v>
      </c>
      <c r="F327" s="41">
        <v>1.0428127720523952</v>
      </c>
      <c r="G327" s="41">
        <v>8.1300000000000008</v>
      </c>
      <c r="H327" s="41">
        <v>20.591665584844026</v>
      </c>
      <c r="J327" s="41"/>
      <c r="K327" s="41" t="s">
        <v>221</v>
      </c>
      <c r="L327" s="13" t="s">
        <v>254</v>
      </c>
      <c r="M327" s="1">
        <f t="shared" si="15"/>
        <v>-0.77294972246143456</v>
      </c>
      <c r="N327" s="1">
        <f t="shared" si="15"/>
        <v>0.7663322175869518</v>
      </c>
      <c r="O327" s="1">
        <f t="shared" si="15"/>
        <v>-0.75970186019320673</v>
      </c>
      <c r="P327" s="1">
        <f t="shared" si="15"/>
        <v>-1.2148140762485971</v>
      </c>
      <c r="Q327" s="1">
        <f t="shared" si="15"/>
        <v>0.97507595616869858</v>
      </c>
      <c r="Z327" s="41"/>
      <c r="AA327" s="41" t="s">
        <v>221</v>
      </c>
      <c r="AB327" s="1" t="s">
        <v>254</v>
      </c>
      <c r="AC327" s="1">
        <v>1.903040457092257</v>
      </c>
      <c r="AD327" s="1">
        <v>-0.1029230525161543</v>
      </c>
      <c r="AE327" s="1">
        <v>0.74045591101326791</v>
      </c>
      <c r="AF327" s="1">
        <v>8.1804671570036118E-3</v>
      </c>
      <c r="AG327" s="1">
        <v>8.894720585522603E-2</v>
      </c>
    </row>
    <row r="328" spans="1:33">
      <c r="A328" s="41"/>
      <c r="B328" s="41" t="s">
        <v>221</v>
      </c>
      <c r="C328" s="13" t="s">
        <v>255</v>
      </c>
      <c r="D328" s="41">
        <v>11.3775</v>
      </c>
      <c r="E328" s="41">
        <v>57.192500000000003</v>
      </c>
      <c r="F328" s="41">
        <v>0.9181992659183944</v>
      </c>
      <c r="G328" s="41">
        <v>7.7350000000000003</v>
      </c>
      <c r="H328" s="41">
        <v>21.513794189836709</v>
      </c>
      <c r="J328" s="41"/>
      <c r="K328" s="41" t="s">
        <v>221</v>
      </c>
      <c r="L328" s="13" t="s">
        <v>255</v>
      </c>
      <c r="M328" s="1">
        <f t="shared" si="15"/>
        <v>-0.32925915321535448</v>
      </c>
      <c r="N328" s="1">
        <f t="shared" si="15"/>
        <v>0.23822784962017424</v>
      </c>
      <c r="O328" s="1">
        <f t="shared" si="15"/>
        <v>-0.83065491432169603</v>
      </c>
      <c r="P328" s="1">
        <f t="shared" si="15"/>
        <v>-1.3734959198854018</v>
      </c>
      <c r="Q328" s="1">
        <f t="shared" si="15"/>
        <v>1.2270846468479031</v>
      </c>
      <c r="Z328" s="41"/>
      <c r="AA328" s="41" t="s">
        <v>221</v>
      </c>
      <c r="AB328" s="1" t="s">
        <v>255</v>
      </c>
      <c r="AC328" s="1">
        <v>1.6324466294081981</v>
      </c>
      <c r="AD328" s="1">
        <v>0.45587812078984902</v>
      </c>
      <c r="AE328" s="1">
        <v>1.169383732768337</v>
      </c>
      <c r="AF328" s="1">
        <v>8.0966922850485273E-3</v>
      </c>
      <c r="AG328" s="1">
        <v>8.4550149018075907E-2</v>
      </c>
    </row>
    <row r="329" spans="1:33">
      <c r="A329" s="41"/>
      <c r="B329" s="41" t="s">
        <v>221</v>
      </c>
      <c r="C329" s="13" t="s">
        <v>256</v>
      </c>
      <c r="D329" s="41">
        <v>12.19</v>
      </c>
      <c r="E329" s="41">
        <v>57.872500000000002</v>
      </c>
      <c r="F329" s="41">
        <v>0.98346407620952681</v>
      </c>
      <c r="G329" s="41">
        <v>9.5975000000000001</v>
      </c>
      <c r="H329" s="41">
        <v>19.105068194877642</v>
      </c>
      <c r="J329" s="41"/>
      <c r="K329" s="41" t="s">
        <v>221</v>
      </c>
      <c r="L329" s="13" t="s">
        <v>256</v>
      </c>
      <c r="M329" s="1">
        <f t="shared" si="15"/>
        <v>-0.16332194377349479</v>
      </c>
      <c r="N329" s="1">
        <f t="shared" si="15"/>
        <v>0.36313601317405547</v>
      </c>
      <c r="O329" s="1">
        <f t="shared" si="15"/>
        <v>-0.79349411401251668</v>
      </c>
      <c r="P329" s="1">
        <f t="shared" si="15"/>
        <v>-0.62528089767388717</v>
      </c>
      <c r="Q329" s="1">
        <f t="shared" si="15"/>
        <v>0.56880349071847636</v>
      </c>
      <c r="Z329" s="41"/>
      <c r="AA329" s="41" t="s">
        <v>221</v>
      </c>
      <c r="AB329" s="1" t="s">
        <v>256</v>
      </c>
      <c r="AC329" s="1">
        <v>0.88825750267332682</v>
      </c>
      <c r="AD329" s="1">
        <v>-0.1368019009897454</v>
      </c>
      <c r="AE329" s="1">
        <v>0.82035043326855206</v>
      </c>
      <c r="AF329" s="1">
        <v>0.1109231168576886</v>
      </c>
      <c r="AG329" s="1">
        <v>9.8455167546484965E-2</v>
      </c>
    </row>
    <row r="330" spans="1:33">
      <c r="A330" s="41"/>
      <c r="B330" s="41" t="s">
        <v>221</v>
      </c>
      <c r="C330" s="13" t="s">
        <v>257</v>
      </c>
      <c r="D330" s="41">
        <v>9.36</v>
      </c>
      <c r="E330" s="41">
        <v>60.3</v>
      </c>
      <c r="F330" s="41">
        <v>1.8320264977055678</v>
      </c>
      <c r="G330" s="41">
        <v>9.0374999999999996</v>
      </c>
      <c r="H330" s="41">
        <v>19.626522384127046</v>
      </c>
      <c r="J330" s="41"/>
      <c r="K330" s="41" t="s">
        <v>221</v>
      </c>
      <c r="L330" s="13" t="s">
        <v>257</v>
      </c>
      <c r="M330" s="1">
        <f t="shared" si="15"/>
        <v>-0.74129400866021833</v>
      </c>
      <c r="N330" s="1">
        <f t="shared" si="15"/>
        <v>0.80903978821382938</v>
      </c>
      <c r="O330" s="1">
        <f t="shared" si="15"/>
        <v>-0.31033544773546856</v>
      </c>
      <c r="P330" s="1">
        <f t="shared" si="15"/>
        <v>-0.85024756207036967</v>
      </c>
      <c r="Q330" s="1">
        <f t="shared" si="15"/>
        <v>0.7113117989635841</v>
      </c>
      <c r="Z330" s="41"/>
      <c r="AA330" s="41" t="s">
        <v>221</v>
      </c>
      <c r="AB330" s="1" t="s">
        <v>257</v>
      </c>
      <c r="AC330" s="1">
        <v>1.564395649918183</v>
      </c>
      <c r="AD330" s="1">
        <v>-0.15091242575569089</v>
      </c>
      <c r="AE330" s="1">
        <v>0.20555578474563571</v>
      </c>
      <c r="AF330" s="1">
        <v>6.885705899903688E-2</v>
      </c>
      <c r="AG330" s="1">
        <v>0.110240117536285</v>
      </c>
    </row>
    <row r="331" spans="1:33">
      <c r="A331" s="41"/>
      <c r="B331" s="41" t="s">
        <v>221</v>
      </c>
      <c r="C331" s="13" t="s">
        <v>258</v>
      </c>
      <c r="D331" s="41">
        <v>10.032500000000001</v>
      </c>
      <c r="E331" s="41">
        <v>60.552500000000002</v>
      </c>
      <c r="F331" s="41">
        <v>0.85306048511823052</v>
      </c>
      <c r="G331" s="41">
        <v>9.52</v>
      </c>
      <c r="H331" s="41">
        <v>19.007406782072032</v>
      </c>
      <c r="J331" s="41"/>
      <c r="K331" s="41" t="s">
        <v>221</v>
      </c>
      <c r="L331" s="13" t="s">
        <v>258</v>
      </c>
      <c r="M331" s="1">
        <f t="shared" si="15"/>
        <v>-0.60394905684526345</v>
      </c>
      <c r="N331" s="1">
        <f t="shared" si="15"/>
        <v>0.85542112835699946</v>
      </c>
      <c r="O331" s="1">
        <f t="shared" si="15"/>
        <v>-0.86774395533630211</v>
      </c>
      <c r="P331" s="1">
        <f t="shared" si="15"/>
        <v>-0.65641467712161494</v>
      </c>
      <c r="Q331" s="1">
        <f t="shared" si="15"/>
        <v>0.54211358582042968</v>
      </c>
      <c r="Z331" s="41"/>
      <c r="AA331" s="41" t="s">
        <v>221</v>
      </c>
      <c r="AB331" s="1" t="s">
        <v>258</v>
      </c>
      <c r="AC331" s="1">
        <v>1.3548763910233901</v>
      </c>
      <c r="AD331" s="1">
        <v>-0.56860718397504817</v>
      </c>
      <c r="AE331" s="1">
        <v>0.62340342818989203</v>
      </c>
      <c r="AF331" s="1">
        <v>0.13620365386583949</v>
      </c>
      <c r="AG331" s="1">
        <v>8.9773471428812909E-2</v>
      </c>
    </row>
    <row r="332" spans="1:33">
      <c r="A332" s="41"/>
      <c r="B332" s="41" t="s">
        <v>221</v>
      </c>
      <c r="C332" s="13" t="s">
        <v>259</v>
      </c>
      <c r="D332" s="41">
        <v>9.6649999999999991</v>
      </c>
      <c r="E332" s="41">
        <v>58.65</v>
      </c>
      <c r="F332" s="41">
        <v>1.9481796814144978</v>
      </c>
      <c r="G332" s="41">
        <v>8.4574999999999996</v>
      </c>
      <c r="H332" s="41">
        <v>20.157006470412728</v>
      </c>
      <c r="J332" s="41"/>
      <c r="K332" s="41" t="s">
        <v>221</v>
      </c>
      <c r="L332" s="13" t="s">
        <v>259</v>
      </c>
      <c r="M332" s="1">
        <f t="shared" si="15"/>
        <v>-0.67900373311588957</v>
      </c>
      <c r="N332" s="1">
        <f t="shared" si="15"/>
        <v>0.50595380311985294</v>
      </c>
      <c r="O332" s="1">
        <f t="shared" si="15"/>
        <v>-0.24419957381154719</v>
      </c>
      <c r="P332" s="1">
        <f t="shared" si="15"/>
        <v>-1.0832487501952976</v>
      </c>
      <c r="Q332" s="1">
        <f t="shared" si="15"/>
        <v>0.8562878893778596</v>
      </c>
      <c r="Z332" s="41"/>
      <c r="AA332" s="41" t="s">
        <v>221</v>
      </c>
      <c r="AB332" s="1" t="s">
        <v>259</v>
      </c>
      <c r="AC332" s="1">
        <v>1.5854277417916061</v>
      </c>
      <c r="AD332" s="1">
        <v>0.217381784008398</v>
      </c>
      <c r="AE332" s="1">
        <v>0.33654114216128339</v>
      </c>
      <c r="AF332" s="1">
        <v>-7.24296218288977E-2</v>
      </c>
      <c r="AG332" s="1">
        <v>6.3115779918814952E-2</v>
      </c>
    </row>
    <row r="333" spans="1:33">
      <c r="A333" s="41"/>
      <c r="B333" s="41" t="s">
        <v>221</v>
      </c>
      <c r="C333" s="13" t="s">
        <v>260</v>
      </c>
      <c r="D333" s="41">
        <v>9.7050000000000001</v>
      </c>
      <c r="E333" s="41">
        <v>58.86</v>
      </c>
      <c r="F333" s="41">
        <v>1.4185716643818149</v>
      </c>
      <c r="G333" s="41">
        <v>8.2675000000000001</v>
      </c>
      <c r="H333" s="41">
        <v>20.446053595882063</v>
      </c>
      <c r="J333" s="41"/>
      <c r="K333" s="41" t="s">
        <v>221</v>
      </c>
      <c r="L333" s="13" t="s">
        <v>260</v>
      </c>
      <c r="M333" s="1">
        <f t="shared" si="15"/>
        <v>-0.67083451665105942</v>
      </c>
      <c r="N333" s="1">
        <f t="shared" si="15"/>
        <v>0.54452838304090467</v>
      </c>
      <c r="O333" s="1">
        <f t="shared" si="15"/>
        <v>-0.5457504045777869</v>
      </c>
      <c r="P333" s="1">
        <f t="shared" si="15"/>
        <v>-1.1595767256155325</v>
      </c>
      <c r="Q333" s="1">
        <f t="shared" si="15"/>
        <v>0.93528162977342277</v>
      </c>
      <c r="Z333" s="41"/>
      <c r="AA333" s="41" t="s">
        <v>221</v>
      </c>
      <c r="AB333" s="1" t="s">
        <v>260</v>
      </c>
      <c r="AC333" s="1">
        <v>1.690518103048998</v>
      </c>
      <c r="AD333" s="1">
        <v>0.1140574563913274</v>
      </c>
      <c r="AE333" s="1">
        <v>0.62285249543342758</v>
      </c>
      <c r="AF333" s="1">
        <v>-4.4423600110229312E-2</v>
      </c>
      <c r="AG333" s="1">
        <v>5.4445155303726907E-2</v>
      </c>
    </row>
    <row r="334" spans="1:33">
      <c r="A334" s="41"/>
      <c r="B334" s="41" t="s">
        <v>221</v>
      </c>
      <c r="C334" s="13" t="s">
        <v>261</v>
      </c>
      <c r="D334" s="41">
        <v>8.8524999999999991</v>
      </c>
      <c r="E334" s="41">
        <v>60.64</v>
      </c>
      <c r="F334" s="41">
        <v>1.421115816164557</v>
      </c>
      <c r="G334" s="41">
        <v>8.5975000000000001</v>
      </c>
      <c r="H334" s="41">
        <v>20.041264340093196</v>
      </c>
      <c r="J334" s="41"/>
      <c r="K334" s="41" t="s">
        <v>221</v>
      </c>
      <c r="L334" s="13" t="s">
        <v>261</v>
      </c>
      <c r="M334" s="1">
        <f t="shared" si="15"/>
        <v>-0.84494094255774921</v>
      </c>
      <c r="N334" s="1">
        <f t="shared" si="15"/>
        <v>0.87149386999077072</v>
      </c>
      <c r="O334" s="1">
        <f t="shared" si="15"/>
        <v>-0.54430180285914276</v>
      </c>
      <c r="P334" s="1">
        <f t="shared" si="15"/>
        <v>-1.0270070840961769</v>
      </c>
      <c r="Q334" s="1">
        <f t="shared" si="15"/>
        <v>0.82465670197046048</v>
      </c>
      <c r="Z334" s="41"/>
      <c r="AA334" s="41" t="s">
        <v>221</v>
      </c>
      <c r="AB334" s="1" t="s">
        <v>261</v>
      </c>
      <c r="AC334" s="1">
        <v>1.807709113000413</v>
      </c>
      <c r="AD334" s="1">
        <v>-0.21323372221597339</v>
      </c>
      <c r="AE334" s="1">
        <v>0.4265999507865455</v>
      </c>
      <c r="AF334" s="1">
        <v>3.6005455223096693E-2</v>
      </c>
      <c r="AG334" s="1">
        <v>8.9043096275824588E-2</v>
      </c>
    </row>
    <row r="335" spans="1:33">
      <c r="A335" s="41"/>
      <c r="B335" s="41" t="s">
        <v>221</v>
      </c>
      <c r="C335" s="13" t="s">
        <v>262</v>
      </c>
      <c r="D335" s="41">
        <v>10.782500000000001</v>
      </c>
      <c r="E335" s="41">
        <v>58.042499999999997</v>
      </c>
      <c r="F335" s="41">
        <v>2.0502541454223104</v>
      </c>
      <c r="G335" s="41">
        <v>9.8774999999999995</v>
      </c>
      <c r="H335" s="41">
        <v>18.117658743712351</v>
      </c>
      <c r="J335" s="41"/>
      <c r="K335" s="41" t="s">
        <v>221</v>
      </c>
      <c r="L335" s="13" t="s">
        <v>262</v>
      </c>
      <c r="M335" s="1">
        <f t="shared" si="15"/>
        <v>-0.45077624812970074</v>
      </c>
      <c r="N335" s="1">
        <f t="shared" si="15"/>
        <v>0.39436305406252481</v>
      </c>
      <c r="O335" s="1">
        <f t="shared" si="15"/>
        <v>-0.18607991090683135</v>
      </c>
      <c r="P335" s="1">
        <f t="shared" si="15"/>
        <v>-0.51279756547564637</v>
      </c>
      <c r="Q335" s="1">
        <f t="shared" si="15"/>
        <v>0.29895418596297368</v>
      </c>
      <c r="Z335" s="41"/>
      <c r="AA335" s="41" t="s">
        <v>221</v>
      </c>
      <c r="AB335" s="1" t="s">
        <v>262</v>
      </c>
      <c r="AC335" s="1">
        <v>0.8438558346880094</v>
      </c>
      <c r="AD335" s="1">
        <v>-0.106929163387041</v>
      </c>
      <c r="AE335" s="1">
        <v>0.11640773745421561</v>
      </c>
      <c r="AF335" s="1">
        <v>-8.0929296743497539E-2</v>
      </c>
      <c r="AG335" s="1">
        <v>4.5335393047633482E-2</v>
      </c>
    </row>
    <row r="336" spans="1:33">
      <c r="A336" s="41"/>
      <c r="B336" s="41" t="s">
        <v>221</v>
      </c>
      <c r="C336" s="13" t="s">
        <v>263</v>
      </c>
      <c r="D336" s="41">
        <v>9.4499999999999993</v>
      </c>
      <c r="E336" s="41">
        <v>60.104999999999997</v>
      </c>
      <c r="F336" s="41">
        <v>1.8155161220323581</v>
      </c>
      <c r="G336" s="41">
        <v>9.2133333333333329</v>
      </c>
      <c r="H336" s="41">
        <v>19.348878601960703</v>
      </c>
      <c r="J336" s="41"/>
      <c r="K336" s="41" t="s">
        <v>221</v>
      </c>
      <c r="L336" s="13" t="s">
        <v>263</v>
      </c>
      <c r="M336" s="1">
        <f t="shared" si="15"/>
        <v>-0.72291327161435093</v>
      </c>
      <c r="N336" s="1">
        <f t="shared" si="15"/>
        <v>0.77322053542999569</v>
      </c>
      <c r="O336" s="1">
        <f t="shared" si="15"/>
        <v>-0.31973620705254635</v>
      </c>
      <c r="P336" s="1">
        <f t="shared" si="15"/>
        <v>-0.77961070762445039</v>
      </c>
      <c r="Q336" s="1">
        <f t="shared" si="15"/>
        <v>0.63543448029010285</v>
      </c>
      <c r="Z336" s="41"/>
      <c r="AA336" s="41" t="s">
        <v>221</v>
      </c>
      <c r="AB336" s="1" t="s">
        <v>263</v>
      </c>
      <c r="AC336" s="1">
        <v>1.465911555378884</v>
      </c>
      <c r="AD336" s="1">
        <v>-0.19382761076460781</v>
      </c>
      <c r="AE336" s="1">
        <v>0.19306772170207009</v>
      </c>
      <c r="AF336" s="1">
        <v>5.1768584189935588E-2</v>
      </c>
      <c r="AG336" s="1">
        <v>8.862115216525622E-2</v>
      </c>
    </row>
    <row r="337" spans="1:33">
      <c r="A337" s="41"/>
      <c r="B337" s="41" t="s">
        <v>221</v>
      </c>
      <c r="C337" s="13" t="s">
        <v>264</v>
      </c>
      <c r="D337" s="41">
        <v>9.1050000000000004</v>
      </c>
      <c r="E337" s="41">
        <v>59.852499999999999</v>
      </c>
      <c r="F337" s="41">
        <v>1.5994414842838736</v>
      </c>
      <c r="G337" s="41">
        <v>8.6274999999999995</v>
      </c>
      <c r="H337" s="41">
        <v>19.935804940298237</v>
      </c>
      <c r="J337" s="41"/>
      <c r="K337" s="41" t="s">
        <v>221</v>
      </c>
      <c r="L337" s="13" t="s">
        <v>264</v>
      </c>
      <c r="M337" s="1">
        <f t="shared" si="15"/>
        <v>-0.7933727636235095</v>
      </c>
      <c r="N337" s="1">
        <f t="shared" si="15"/>
        <v>0.72683919528682694</v>
      </c>
      <c r="O337" s="1">
        <f t="shared" si="15"/>
        <v>-0.44276585242241401</v>
      </c>
      <c r="P337" s="1">
        <f t="shared" si="15"/>
        <v>-1.0149552985035084</v>
      </c>
      <c r="Q337" s="1">
        <f t="shared" si="15"/>
        <v>0.79583568381936054</v>
      </c>
      <c r="Z337" s="41"/>
      <c r="AA337" s="41" t="s">
        <v>221</v>
      </c>
      <c r="AB337" s="1" t="s">
        <v>264</v>
      </c>
      <c r="AC337" s="1">
        <v>1.69075089622273</v>
      </c>
      <c r="AD337" s="1">
        <v>-8.826873464707348E-2</v>
      </c>
      <c r="AE337" s="1">
        <v>0.38298095465570242</v>
      </c>
      <c r="AF337" s="1">
        <v>-1.8168047439544859E-2</v>
      </c>
      <c r="AG337" s="1">
        <v>6.1898298569586167E-2</v>
      </c>
    </row>
    <row r="338" spans="1:33">
      <c r="A338" s="41"/>
      <c r="B338" s="41" t="s">
        <v>221</v>
      </c>
      <c r="C338" s="13" t="s">
        <v>265</v>
      </c>
      <c r="D338" s="41">
        <v>19.760000000000002</v>
      </c>
      <c r="E338" s="41">
        <v>50.32</v>
      </c>
      <c r="F338" s="41">
        <v>0.24872932002892059</v>
      </c>
      <c r="G338" s="41">
        <v>11.9</v>
      </c>
      <c r="H338" s="41">
        <v>16.776190618971675</v>
      </c>
      <c r="J338" s="41"/>
      <c r="K338" s="41" t="s">
        <v>221</v>
      </c>
      <c r="L338" s="13" t="s">
        <v>265</v>
      </c>
      <c r="M338" s="1">
        <f t="shared" si="15"/>
        <v>1.3827022721955859</v>
      </c>
      <c r="N338" s="1">
        <f t="shared" si="15"/>
        <v>-1.0241712004151928</v>
      </c>
      <c r="O338" s="1">
        <f t="shared" si="15"/>
        <v>-1.2118410215243407</v>
      </c>
      <c r="P338" s="1">
        <f t="shared" si="15"/>
        <v>0.299693646563435</v>
      </c>
      <c r="Q338" s="1">
        <f t="shared" si="15"/>
        <v>-6.765587674782142E-2</v>
      </c>
      <c r="Z338" s="41"/>
      <c r="AA338" s="41" t="s">
        <v>221</v>
      </c>
      <c r="AB338" s="1" t="s">
        <v>265</v>
      </c>
      <c r="AC338" s="1">
        <v>-1.3413256372540749</v>
      </c>
      <c r="AD338" s="1">
        <v>0.2033912515010691</v>
      </c>
      <c r="AE338" s="1">
        <v>1.630221021139459</v>
      </c>
      <c r="AF338" s="1">
        <v>0.15823480630462991</v>
      </c>
      <c r="AG338" s="1">
        <v>2.3731501415467281E-2</v>
      </c>
    </row>
    <row r="339" spans="1:33">
      <c r="A339" s="41"/>
      <c r="B339" s="41" t="s">
        <v>221</v>
      </c>
      <c r="C339" s="13" t="s">
        <v>266</v>
      </c>
      <c r="D339" s="41">
        <v>20.58</v>
      </c>
      <c r="E339" s="41">
        <v>49.18</v>
      </c>
      <c r="F339" s="41">
        <v>0.56218630375941259</v>
      </c>
      <c r="G339" s="41">
        <v>12.02</v>
      </c>
      <c r="H339" s="41">
        <v>16.684138573400329</v>
      </c>
      <c r="J339" s="41"/>
      <c r="K339" s="41" t="s">
        <v>221</v>
      </c>
      <c r="L339" s="13" t="s">
        <v>266</v>
      </c>
      <c r="M339" s="1">
        <f t="shared" si="15"/>
        <v>1.5501712097246005</v>
      </c>
      <c r="N339" s="1">
        <f t="shared" si="15"/>
        <v>-1.2335760628437586</v>
      </c>
      <c r="O339" s="1">
        <f t="shared" si="15"/>
        <v>-1.0333633346059867</v>
      </c>
      <c r="P339" s="1">
        <f t="shared" si="15"/>
        <v>0.34790078893410942</v>
      </c>
      <c r="Q339" s="1">
        <f t="shared" si="15"/>
        <v>-9.2812796675450795E-2</v>
      </c>
      <c r="Z339" s="41"/>
      <c r="AA339" s="41" t="s">
        <v>221</v>
      </c>
      <c r="AB339" s="1" t="s">
        <v>266</v>
      </c>
      <c r="AC339" s="1">
        <v>-1.5718546488472489</v>
      </c>
      <c r="AD339" s="1">
        <v>0.42444910662262231</v>
      </c>
      <c r="AE339" s="1">
        <v>1.5657968673302169</v>
      </c>
      <c r="AF339" s="1">
        <v>0.1363793225615077</v>
      </c>
      <c r="AG339" s="1">
        <v>3.203759006123047E-2</v>
      </c>
    </row>
    <row r="340" spans="1:33">
      <c r="A340" s="41"/>
      <c r="B340" s="41" t="s">
        <v>221</v>
      </c>
      <c r="C340" s="13" t="s">
        <v>267</v>
      </c>
      <c r="D340" s="41">
        <v>19.989999999999998</v>
      </c>
      <c r="E340" s="41">
        <v>49.97</v>
      </c>
      <c r="F340" s="41">
        <v>0.808561468967264</v>
      </c>
      <c r="G340" s="41">
        <v>12.2</v>
      </c>
      <c r="H340" s="41">
        <v>16.402447486802615</v>
      </c>
      <c r="J340" s="41"/>
      <c r="K340" s="41" t="s">
        <v>221</v>
      </c>
      <c r="L340" s="13" t="s">
        <v>267</v>
      </c>
      <c r="M340" s="1">
        <f t="shared" si="15"/>
        <v>1.4296752668683579</v>
      </c>
      <c r="N340" s="1">
        <f t="shared" si="15"/>
        <v>-1.0884621669502792</v>
      </c>
      <c r="O340" s="1">
        <f t="shared" si="15"/>
        <v>-0.89308102512574261</v>
      </c>
      <c r="P340" s="1">
        <f t="shared" si="15"/>
        <v>0.42021150249012146</v>
      </c>
      <c r="Q340" s="1">
        <f t="shared" si="15"/>
        <v>-0.16979620389776084</v>
      </c>
      <c r="Z340" s="41"/>
      <c r="AA340" s="41" t="s">
        <v>221</v>
      </c>
      <c r="AB340" s="1" t="s">
        <v>267</v>
      </c>
      <c r="AC340" s="1">
        <v>-1.523258042058713</v>
      </c>
      <c r="AD340" s="1">
        <v>0.31804924642651988</v>
      </c>
      <c r="AE340" s="1">
        <v>1.336689229254578</v>
      </c>
      <c r="AF340" s="1">
        <v>0.1471613341814626</v>
      </c>
      <c r="AG340" s="1">
        <v>4.3110242027426783E-2</v>
      </c>
    </row>
    <row r="341" spans="1:33">
      <c r="A341" s="41"/>
      <c r="B341" s="41" t="s">
        <v>221</v>
      </c>
      <c r="C341" s="13" t="s">
        <v>268</v>
      </c>
      <c r="D341" s="41">
        <v>20.59</v>
      </c>
      <c r="E341" s="41">
        <v>49.98</v>
      </c>
      <c r="F341" s="41">
        <v>0.2893064319247548</v>
      </c>
      <c r="G341" s="41">
        <v>12.38</v>
      </c>
      <c r="H341" s="41">
        <v>16.409678886875643</v>
      </c>
      <c r="J341" s="41"/>
      <c r="K341" s="41" t="s">
        <v>221</v>
      </c>
      <c r="L341" s="13" t="s">
        <v>268</v>
      </c>
      <c r="M341" s="1">
        <f t="shared" si="15"/>
        <v>1.5522135138408084</v>
      </c>
      <c r="N341" s="1">
        <f t="shared" si="15"/>
        <v>-1.0866252821921341</v>
      </c>
      <c r="O341" s="1">
        <f t="shared" si="15"/>
        <v>-1.1887370249669615</v>
      </c>
      <c r="P341" s="1">
        <f t="shared" si="15"/>
        <v>0.49252221604613422</v>
      </c>
      <c r="Q341" s="1">
        <f t="shared" si="15"/>
        <v>-0.16781993328397185</v>
      </c>
      <c r="Z341" s="41"/>
      <c r="AA341" s="41" t="s">
        <v>221</v>
      </c>
      <c r="AB341" s="1" t="s">
        <v>268</v>
      </c>
      <c r="AC341" s="1">
        <v>-1.6127531354602589</v>
      </c>
      <c r="AD341" s="1">
        <v>0.1799958090283561</v>
      </c>
      <c r="AE341" s="1">
        <v>1.607909214067474</v>
      </c>
      <c r="AF341" s="1">
        <v>0.2310406370013223</v>
      </c>
      <c r="AG341" s="1">
        <v>4.2844958270151931E-2</v>
      </c>
    </row>
    <row r="342" spans="1:33">
      <c r="A342" s="41"/>
      <c r="B342" s="41" t="s">
        <v>221</v>
      </c>
      <c r="C342" s="13" t="s">
        <v>269</v>
      </c>
      <c r="D342" s="41">
        <v>19.93</v>
      </c>
      <c r="E342" s="41">
        <v>49.96</v>
      </c>
      <c r="F342" s="41">
        <v>0.67431498949453605</v>
      </c>
      <c r="G342" s="41">
        <v>12.24</v>
      </c>
      <c r="H342" s="41">
        <v>16.38324394727832</v>
      </c>
      <c r="J342" s="41"/>
      <c r="K342" s="41" t="s">
        <v>221</v>
      </c>
      <c r="L342" s="13" t="s">
        <v>269</v>
      </c>
      <c r="M342" s="1">
        <f t="shared" si="15"/>
        <v>1.4174214421711131</v>
      </c>
      <c r="N342" s="1">
        <f t="shared" si="15"/>
        <v>-1.0902990517084241</v>
      </c>
      <c r="O342" s="1">
        <f t="shared" si="15"/>
        <v>-0.96951894923282034</v>
      </c>
      <c r="P342" s="1">
        <f t="shared" si="15"/>
        <v>0.43628054994701343</v>
      </c>
      <c r="Q342" s="1">
        <f t="shared" si="15"/>
        <v>-0.1750443426342902</v>
      </c>
      <c r="Z342" s="41"/>
      <c r="AA342" s="41" t="s">
        <v>221</v>
      </c>
      <c r="AB342" s="1" t="s">
        <v>269</v>
      </c>
      <c r="AC342" s="1">
        <v>-1.524613132481057</v>
      </c>
      <c r="AD342" s="1">
        <v>0.26901209329569131</v>
      </c>
      <c r="AE342" s="1">
        <v>1.3926428764496379</v>
      </c>
      <c r="AF342" s="1">
        <v>0.14921188848476791</v>
      </c>
      <c r="AG342" s="1">
        <v>1.589719756552338E-2</v>
      </c>
    </row>
    <row r="343" spans="1:33">
      <c r="A343" s="41"/>
      <c r="B343" s="41" t="s">
        <v>221</v>
      </c>
      <c r="C343" s="13" t="s">
        <v>270</v>
      </c>
      <c r="D343" s="41">
        <v>12.11</v>
      </c>
      <c r="E343" s="41">
        <v>56.68</v>
      </c>
      <c r="F343" s="41">
        <v>1.9293193242203386</v>
      </c>
      <c r="G343" s="41">
        <v>10.25</v>
      </c>
      <c r="H343" s="41">
        <v>17.903977227495595</v>
      </c>
      <c r="J343" s="41"/>
      <c r="K343" s="41" t="s">
        <v>221</v>
      </c>
      <c r="L343" s="13" t="s">
        <v>270</v>
      </c>
      <c r="M343" s="1">
        <f t="shared" si="15"/>
        <v>-0.17966037670315485</v>
      </c>
      <c r="N343" s="1">
        <f t="shared" si="15"/>
        <v>0.14408750576522639</v>
      </c>
      <c r="O343" s="1">
        <f t="shared" si="15"/>
        <v>-0.25493837722376173</v>
      </c>
      <c r="P343" s="1">
        <f t="shared" si="15"/>
        <v>-0.3631545610333432</v>
      </c>
      <c r="Q343" s="1">
        <f t="shared" si="15"/>
        <v>0.24055712634181689</v>
      </c>
      <c r="Z343" s="41"/>
      <c r="AA343" s="41" t="s">
        <v>221</v>
      </c>
      <c r="AB343" s="1" t="s">
        <v>270</v>
      </c>
      <c r="AC343" s="1">
        <v>0.48098013499669168</v>
      </c>
      <c r="AD343" s="1">
        <v>-9.947019871059443E-3</v>
      </c>
      <c r="AE343" s="1">
        <v>0.27121052009255558</v>
      </c>
      <c r="AF343" s="1">
        <v>-4.817572946289108E-2</v>
      </c>
      <c r="AG343" s="1">
        <v>2.155741416530459E-2</v>
      </c>
    </row>
    <row r="344" spans="1:33">
      <c r="A344" s="41"/>
      <c r="B344" s="41" t="s">
        <v>221</v>
      </c>
      <c r="C344" s="13" t="s">
        <v>271</v>
      </c>
      <c r="D344" s="41">
        <v>12.03</v>
      </c>
      <c r="E344" s="41">
        <v>56.55</v>
      </c>
      <c r="F344" s="41">
        <v>1.815858690620078</v>
      </c>
      <c r="G344" s="41">
        <v>10.11</v>
      </c>
      <c r="H344" s="41">
        <v>17.976070354973295</v>
      </c>
      <c r="J344" s="41"/>
      <c r="K344" s="41" t="s">
        <v>221</v>
      </c>
      <c r="L344" s="13" t="s">
        <v>271</v>
      </c>
      <c r="M344" s="1">
        <f t="shared" si="15"/>
        <v>-0.19599880963281488</v>
      </c>
      <c r="N344" s="1">
        <f t="shared" si="15"/>
        <v>0.12020800390933684</v>
      </c>
      <c r="O344" s="1">
        <f t="shared" si="15"/>
        <v>-0.31954115365664021</v>
      </c>
      <c r="P344" s="1">
        <f t="shared" si="15"/>
        <v>-0.41939622713246399</v>
      </c>
      <c r="Q344" s="1">
        <f t="shared" si="15"/>
        <v>0.26025946998917437</v>
      </c>
      <c r="Z344" s="41"/>
      <c r="AA344" s="41" t="s">
        <v>221</v>
      </c>
      <c r="AB344" s="1" t="s">
        <v>271</v>
      </c>
      <c r="AC344" s="1">
        <v>0.52189674273434339</v>
      </c>
      <c r="AD344" s="1">
        <v>-4.7616223328370098E-3</v>
      </c>
      <c r="AE344" s="1">
        <v>0.34568486843937829</v>
      </c>
      <c r="AF344" s="1">
        <v>-8.1541334057982209E-2</v>
      </c>
      <c r="AG344" s="1">
        <v>7.3710895864590818E-3</v>
      </c>
    </row>
    <row r="345" spans="1:33">
      <c r="A345" s="41"/>
      <c r="B345" s="41" t="s">
        <v>221</v>
      </c>
      <c r="C345" s="13" t="s">
        <v>272</v>
      </c>
      <c r="D345" s="41">
        <v>12.08</v>
      </c>
      <c r="E345" s="41">
        <v>55.91</v>
      </c>
      <c r="F345" s="41">
        <v>2.3585058568589208</v>
      </c>
      <c r="G345" s="41">
        <v>9.58</v>
      </c>
      <c r="H345" s="41">
        <v>18.847790459468541</v>
      </c>
      <c r="J345" s="41"/>
      <c r="K345" s="41" t="s">
        <v>221</v>
      </c>
      <c r="L345" s="13" t="s">
        <v>272</v>
      </c>
      <c r="M345" s="1">
        <f t="shared" si="15"/>
        <v>-0.18578728905177722</v>
      </c>
      <c r="N345" s="1">
        <f t="shared" si="15"/>
        <v>2.6473793880366766E-3</v>
      </c>
      <c r="O345" s="1">
        <f t="shared" si="15"/>
        <v>-1.0566027658555776E-2</v>
      </c>
      <c r="P345" s="1">
        <f t="shared" si="15"/>
        <v>-0.63231110593627726</v>
      </c>
      <c r="Q345" s="1">
        <f t="shared" si="15"/>
        <v>0.49849201259024628</v>
      </c>
      <c r="Z345" s="41"/>
      <c r="AA345" s="41" t="s">
        <v>221</v>
      </c>
      <c r="AB345" s="1" t="s">
        <v>272</v>
      </c>
      <c r="AC345" s="1">
        <v>0.6737630213242608</v>
      </c>
      <c r="AD345" s="1">
        <v>0.41059293625600141</v>
      </c>
      <c r="AE345" s="1">
        <v>0.22359073643175861</v>
      </c>
      <c r="AF345" s="1">
        <v>-9.5680462366340271E-2</v>
      </c>
      <c r="AG345" s="1">
        <v>3.5446454461518687E-2</v>
      </c>
    </row>
    <row r="346" spans="1:33">
      <c r="A346" s="41"/>
      <c r="B346" s="41" t="s">
        <v>221</v>
      </c>
      <c r="C346" s="13" t="s">
        <v>273</v>
      </c>
      <c r="D346" s="41">
        <v>11.9</v>
      </c>
      <c r="E346" s="41">
        <v>56.27</v>
      </c>
      <c r="F346" s="41">
        <v>2.0420392994668437</v>
      </c>
      <c r="G346" s="41">
        <v>9.73</v>
      </c>
      <c r="H346" s="41">
        <v>18.842550552560304</v>
      </c>
      <c r="J346" s="41"/>
      <c r="K346" s="41" t="s">
        <v>221</v>
      </c>
      <c r="L346" s="13" t="s">
        <v>273</v>
      </c>
      <c r="M346" s="1">
        <f t="shared" si="15"/>
        <v>-0.22254876314351224</v>
      </c>
      <c r="N346" s="1">
        <f t="shared" si="15"/>
        <v>6.8775230681269159E-2</v>
      </c>
      <c r="O346" s="1">
        <f t="shared" si="15"/>
        <v>-0.19075732050566452</v>
      </c>
      <c r="P346" s="1">
        <f t="shared" si="15"/>
        <v>-0.57205217797293373</v>
      </c>
      <c r="Q346" s="1">
        <f t="shared" si="15"/>
        <v>0.49705999749812563</v>
      </c>
      <c r="Z346" s="41"/>
      <c r="AA346" s="41" t="s">
        <v>221</v>
      </c>
      <c r="AB346" s="1" t="s">
        <v>273</v>
      </c>
      <c r="AC346" s="1">
        <v>0.69905070184724316</v>
      </c>
      <c r="AD346" s="1">
        <v>0.25255295552243179</v>
      </c>
      <c r="AE346" s="1">
        <v>0.33222936148181642</v>
      </c>
      <c r="AF346" s="1">
        <v>-4.5434005986411577E-2</v>
      </c>
      <c r="AG346" s="1">
        <v>-7.9497464145779732E-3</v>
      </c>
    </row>
    <row r="347" spans="1:33">
      <c r="A347" s="41"/>
      <c r="B347" s="41" t="s">
        <v>221</v>
      </c>
      <c r="C347" s="13" t="s">
        <v>274</v>
      </c>
      <c r="D347" s="41">
        <v>11.1</v>
      </c>
      <c r="E347" s="41">
        <v>58.09</v>
      </c>
      <c r="F347" s="41">
        <v>0.71459815343838118</v>
      </c>
      <c r="G347" s="41">
        <v>9.18</v>
      </c>
      <c r="H347" s="41">
        <v>19.326996712786279</v>
      </c>
      <c r="J347" s="41"/>
      <c r="K347" s="41" t="s">
        <v>221</v>
      </c>
      <c r="L347" s="13" t="s">
        <v>274</v>
      </c>
      <c r="M347" s="1">
        <f t="shared" si="15"/>
        <v>-0.3859330924401127</v>
      </c>
      <c r="N347" s="1">
        <f t="shared" si="15"/>
        <v>0.40308825666371628</v>
      </c>
      <c r="O347" s="1">
        <f t="shared" si="15"/>
        <v>-0.94658232221342697</v>
      </c>
      <c r="P347" s="1">
        <f t="shared" si="15"/>
        <v>-0.79300158050519332</v>
      </c>
      <c r="Q347" s="1">
        <f t="shared" si="15"/>
        <v>0.62945437490070588</v>
      </c>
      <c r="Z347" s="41"/>
      <c r="AA347" s="41" t="s">
        <v>221</v>
      </c>
      <c r="AB347" s="1" t="s">
        <v>274</v>
      </c>
      <c r="AC347" s="1">
        <v>1.1535016503276529</v>
      </c>
      <c r="AD347" s="1">
        <v>-0.2103112030470437</v>
      </c>
      <c r="AE347" s="1">
        <v>0.92606635978049701</v>
      </c>
      <c r="AF347" s="1">
        <v>2.9399648221198121E-3</v>
      </c>
      <c r="AG347" s="1">
        <v>1.012415166563832E-2</v>
      </c>
    </row>
    <row r="348" spans="1:33">
      <c r="A348" s="41"/>
      <c r="B348" s="41" t="s">
        <v>221</v>
      </c>
      <c r="C348" s="13" t="s">
        <v>275</v>
      </c>
      <c r="D348" s="41">
        <v>11.2</v>
      </c>
      <c r="E348" s="41">
        <v>58.21</v>
      </c>
      <c r="F348" s="41">
        <v>0.94321007313419047</v>
      </c>
      <c r="G348" s="41">
        <v>9.84</v>
      </c>
      <c r="H348" s="41">
        <v>18.361289190099104</v>
      </c>
      <c r="J348" s="41"/>
      <c r="K348" s="41" t="s">
        <v>221</v>
      </c>
      <c r="L348" s="13" t="s">
        <v>275</v>
      </c>
      <c r="M348" s="1">
        <f t="shared" si="15"/>
        <v>-0.36551005127803771</v>
      </c>
      <c r="N348" s="1">
        <f t="shared" si="15"/>
        <v>0.42513087376145958</v>
      </c>
      <c r="O348" s="1">
        <f t="shared" si="15"/>
        <v>-0.81641413727244661</v>
      </c>
      <c r="P348" s="1">
        <f t="shared" si="15"/>
        <v>-0.52786229746648206</v>
      </c>
      <c r="Q348" s="1">
        <f t="shared" si="15"/>
        <v>0.36553599404385728</v>
      </c>
      <c r="Z348" s="41"/>
      <c r="AA348" s="41" t="s">
        <v>221</v>
      </c>
      <c r="AB348" s="1" t="s">
        <v>275</v>
      </c>
      <c r="AC348" s="1">
        <v>0.88098134255445359</v>
      </c>
      <c r="AD348" s="1">
        <v>-0.37620566621068269</v>
      </c>
      <c r="AE348" s="1">
        <v>0.68951815443621078</v>
      </c>
      <c r="AF348" s="1">
        <v>-2.1559086609953711E-3</v>
      </c>
      <c r="AG348" s="1">
        <v>4.7229778369898799E-3</v>
      </c>
    </row>
    <row r="349" spans="1:33">
      <c r="A349" s="41"/>
      <c r="B349" s="41" t="s">
        <v>221</v>
      </c>
      <c r="C349" s="13" t="s">
        <v>276</v>
      </c>
      <c r="D349" s="41">
        <v>11.75</v>
      </c>
      <c r="E349" s="41">
        <v>57.34</v>
      </c>
      <c r="F349" s="41">
        <v>0.88872266206363559</v>
      </c>
      <c r="G349" s="41">
        <v>9.74</v>
      </c>
      <c r="H349" s="41">
        <v>18.490317562564876</v>
      </c>
      <c r="J349" s="41"/>
      <c r="K349" s="41" t="s">
        <v>221</v>
      </c>
      <c r="L349" s="13" t="s">
        <v>276</v>
      </c>
      <c r="M349" s="1">
        <f t="shared" si="15"/>
        <v>-0.25318332488662487</v>
      </c>
      <c r="N349" s="1">
        <f t="shared" si="15"/>
        <v>0.26532189980281773</v>
      </c>
      <c r="O349" s="1">
        <f t="shared" si="15"/>
        <v>-0.84743844873715291</v>
      </c>
      <c r="P349" s="1">
        <f t="shared" si="15"/>
        <v>-0.56803491610871093</v>
      </c>
      <c r="Q349" s="1">
        <f t="shared" si="15"/>
        <v>0.40079818093353298</v>
      </c>
      <c r="Z349" s="41"/>
      <c r="AA349" s="41" t="s">
        <v>221</v>
      </c>
      <c r="AB349" s="1" t="s">
        <v>276</v>
      </c>
      <c r="AC349" s="1">
        <v>0.78836419943299285</v>
      </c>
      <c r="AD349" s="1">
        <v>-0.24165589501597581</v>
      </c>
      <c r="AE349" s="1">
        <v>0.80935164464624876</v>
      </c>
      <c r="AF349" s="1">
        <v>-3.0883602323622809E-2</v>
      </c>
      <c r="AG349" s="1">
        <v>-5.7196629486789751E-3</v>
      </c>
    </row>
    <row r="350" spans="1:33">
      <c r="A350" s="41"/>
      <c r="B350" s="41" t="s">
        <v>221</v>
      </c>
      <c r="C350" s="13" t="s">
        <v>277</v>
      </c>
      <c r="D350" s="41">
        <v>11.48</v>
      </c>
      <c r="E350" s="41">
        <v>58.06</v>
      </c>
      <c r="F350" s="41">
        <v>0</v>
      </c>
      <c r="G350" s="41">
        <v>9.7100000000000009</v>
      </c>
      <c r="H350" s="41">
        <v>19.3</v>
      </c>
      <c r="J350" s="41"/>
      <c r="K350" s="41" t="s">
        <v>221</v>
      </c>
      <c r="L350" s="13" t="s">
        <v>277</v>
      </c>
      <c r="M350" s="1">
        <f t="shared" si="15"/>
        <v>-0.30832553602422735</v>
      </c>
      <c r="N350" s="1">
        <f t="shared" si="15"/>
        <v>0.39757760238928014</v>
      </c>
      <c r="O350" s="1">
        <f t="shared" si="15"/>
        <v>-1.3534637513139736</v>
      </c>
      <c r="P350" s="1">
        <f t="shared" si="15"/>
        <v>-0.58008670170137933</v>
      </c>
      <c r="Q350" s="1">
        <f t="shared" si="15"/>
        <v>0.62207643845553229</v>
      </c>
      <c r="Z350" s="41"/>
      <c r="AA350" s="41" t="s">
        <v>221</v>
      </c>
      <c r="AB350" s="1" t="s">
        <v>277</v>
      </c>
      <c r="AC350" s="1">
        <v>1.011160183105416</v>
      </c>
      <c r="AD350" s="1">
        <v>-0.46622847278072338</v>
      </c>
      <c r="AE350" s="1">
        <v>1.2398279598076221</v>
      </c>
      <c r="AF350" s="1">
        <v>0.14577719175330189</v>
      </c>
      <c r="AG350" s="1">
        <v>-0.1011836187038193</v>
      </c>
    </row>
    <row r="351" spans="1:33">
      <c r="A351" s="41"/>
      <c r="B351" s="41" t="s">
        <v>221</v>
      </c>
      <c r="C351" s="13" t="s">
        <v>278</v>
      </c>
      <c r="D351" s="41">
        <v>12.41</v>
      </c>
      <c r="E351" s="41">
        <v>56.71</v>
      </c>
      <c r="F351" s="41">
        <v>0.82889953099897973</v>
      </c>
      <c r="G351" s="41">
        <v>9.61</v>
      </c>
      <c r="H351" s="41">
        <v>18.934147074635263</v>
      </c>
      <c r="J351" s="41"/>
      <c r="K351" s="41" t="s">
        <v>221</v>
      </c>
      <c r="L351" s="13" t="s">
        <v>278</v>
      </c>
      <c r="M351" s="1">
        <f t="shared" si="15"/>
        <v>-0.11839125321692959</v>
      </c>
      <c r="N351" s="1">
        <f t="shared" si="15"/>
        <v>0.14959816003966253</v>
      </c>
      <c r="O351" s="1">
        <f t="shared" si="15"/>
        <v>-0.88150083882833485</v>
      </c>
      <c r="P351" s="1">
        <f t="shared" si="15"/>
        <v>-0.62025932034360887</v>
      </c>
      <c r="Q351" s="1">
        <f t="shared" si="15"/>
        <v>0.52209242732830341</v>
      </c>
      <c r="Z351" s="41"/>
      <c r="AA351" s="41" t="s">
        <v>221</v>
      </c>
      <c r="AB351" s="1" t="s">
        <v>278</v>
      </c>
      <c r="AC351" s="1">
        <v>0.74941659697819285</v>
      </c>
      <c r="AD351" s="1">
        <v>-7.8238663007578119E-2</v>
      </c>
      <c r="AE351" s="1">
        <v>0.95014439011829377</v>
      </c>
      <c r="AF351" s="1">
        <v>1.359327863460821E-2</v>
      </c>
      <c r="AG351" s="1">
        <v>6.0241857848333446E-3</v>
      </c>
    </row>
    <row r="352" spans="1:33">
      <c r="A352" s="41"/>
      <c r="B352" s="41" t="s">
        <v>221</v>
      </c>
      <c r="C352" s="13" t="s">
        <v>279</v>
      </c>
      <c r="D352" s="41">
        <v>15.09</v>
      </c>
      <c r="E352" s="41">
        <v>54.97</v>
      </c>
      <c r="F352" s="41">
        <v>0.70835833071804444</v>
      </c>
      <c r="G352" s="41">
        <v>10.37</v>
      </c>
      <c r="H352" s="41">
        <v>18.592611373979434</v>
      </c>
      <c r="J352" s="41"/>
      <c r="K352" s="41" t="s">
        <v>221</v>
      </c>
      <c r="L352" s="13" t="s">
        <v>279</v>
      </c>
      <c r="M352" s="1">
        <f t="shared" si="15"/>
        <v>0.42894624992668134</v>
      </c>
      <c r="N352" s="1">
        <f t="shared" si="15"/>
        <v>-0.17001978787762237</v>
      </c>
      <c r="O352" s="1">
        <f t="shared" si="15"/>
        <v>-0.95013518331944646</v>
      </c>
      <c r="P352" s="1">
        <f t="shared" si="15"/>
        <v>-0.31494741866266879</v>
      </c>
      <c r="Q352" s="1">
        <f t="shared" si="15"/>
        <v>0.42875407487239725</v>
      </c>
      <c r="Z352" s="41"/>
      <c r="AA352" s="41" t="s">
        <v>221</v>
      </c>
      <c r="AB352" s="1" t="s">
        <v>279</v>
      </c>
      <c r="AC352" s="1">
        <v>0.1049366414092551</v>
      </c>
      <c r="AD352" s="1">
        <v>6.4003342628276491E-2</v>
      </c>
      <c r="AE352" s="1">
        <v>1.162133702325745</v>
      </c>
      <c r="AF352" s="1">
        <v>0.17032269557183299</v>
      </c>
      <c r="AG352" s="1">
        <v>6.330658838944514E-2</v>
      </c>
    </row>
    <row r="353" spans="1:33">
      <c r="A353" s="41"/>
      <c r="B353" s="41" t="s">
        <v>221</v>
      </c>
      <c r="C353" s="13" t="s">
        <v>280</v>
      </c>
      <c r="D353" s="41">
        <v>15.33</v>
      </c>
      <c r="E353" s="41">
        <v>54.12</v>
      </c>
      <c r="F353" s="41">
        <v>0.6597072945887299</v>
      </c>
      <c r="G353" s="41">
        <v>10.02</v>
      </c>
      <c r="H353" s="41">
        <v>18.996388112006223</v>
      </c>
      <c r="J353" s="41"/>
      <c r="K353" s="41" t="s">
        <v>221</v>
      </c>
      <c r="L353" s="13" t="s">
        <v>280</v>
      </c>
      <c r="M353" s="1">
        <f t="shared" si="15"/>
        <v>0.47796154871566149</v>
      </c>
      <c r="N353" s="1">
        <f t="shared" si="15"/>
        <v>-0.3261549923199743</v>
      </c>
      <c r="O353" s="1">
        <f t="shared" si="15"/>
        <v>-0.97783635076897135</v>
      </c>
      <c r="P353" s="1">
        <f t="shared" si="15"/>
        <v>-0.45555158391047001</v>
      </c>
      <c r="Q353" s="1">
        <f t="shared" si="15"/>
        <v>0.53910229151584321</v>
      </c>
      <c r="Z353" s="41"/>
      <c r="AA353" s="41" t="s">
        <v>221</v>
      </c>
      <c r="AB353" s="1" t="s">
        <v>280</v>
      </c>
      <c r="AC353" s="1">
        <v>0.13714097020889221</v>
      </c>
      <c r="AD353" s="1">
        <v>0.25276940217118721</v>
      </c>
      <c r="AE353" s="1">
        <v>1.300651496352921</v>
      </c>
      <c r="AF353" s="1">
        <v>0.11461599510462581</v>
      </c>
      <c r="AG353" s="1">
        <v>4.0194758232068938E-2</v>
      </c>
    </row>
    <row r="354" spans="1:33">
      <c r="A354" s="41"/>
      <c r="B354" s="41" t="s">
        <v>221</v>
      </c>
      <c r="C354" s="13" t="s">
        <v>281</v>
      </c>
      <c r="D354" s="41">
        <v>15.52</v>
      </c>
      <c r="E354" s="41">
        <v>53.61</v>
      </c>
      <c r="F354" s="41">
        <v>0.91865279360374497</v>
      </c>
      <c r="G354" s="41">
        <v>10.130000000000001</v>
      </c>
      <c r="H354" s="41">
        <v>18.843386100631434</v>
      </c>
      <c r="J354" s="41"/>
      <c r="K354" s="41" t="s">
        <v>221</v>
      </c>
      <c r="L354" s="13" t="s">
        <v>281</v>
      </c>
      <c r="M354" s="1">
        <f t="shared" si="15"/>
        <v>0.516765326923604</v>
      </c>
      <c r="N354" s="1">
        <f t="shared" si="15"/>
        <v>-0.41983611498538492</v>
      </c>
      <c r="O354" s="1">
        <f t="shared" si="15"/>
        <v>-0.8303966824862733</v>
      </c>
      <c r="P354" s="1">
        <f t="shared" si="15"/>
        <v>-0.41136170340401768</v>
      </c>
      <c r="Q354" s="1">
        <f t="shared" si="15"/>
        <v>0.4972883445792865</v>
      </c>
      <c r="Z354" s="41"/>
      <c r="AA354" s="41" t="s">
        <v>221</v>
      </c>
      <c r="AB354" s="1" t="s">
        <v>281</v>
      </c>
      <c r="AC354" s="1">
        <v>2.4130830033667911E-2</v>
      </c>
      <c r="AD354" s="1">
        <v>0.35192926662672341</v>
      </c>
      <c r="AE354" s="1">
        <v>1.190231317999821</v>
      </c>
      <c r="AF354" s="1">
        <v>8.6300682931733305E-2</v>
      </c>
      <c r="AG354" s="1">
        <v>2.9097450643297981E-2</v>
      </c>
    </row>
    <row r="355" spans="1:33">
      <c r="A355" s="41"/>
      <c r="B355" s="41" t="s">
        <v>221</v>
      </c>
      <c r="C355" s="13" t="s">
        <v>282</v>
      </c>
      <c r="D355" s="41">
        <v>15.16</v>
      </c>
      <c r="E355" s="41">
        <v>53.72</v>
      </c>
      <c r="F355" s="41">
        <v>0.83521020347844022</v>
      </c>
      <c r="G355" s="41">
        <v>10.029999999999999</v>
      </c>
      <c r="H355" s="41">
        <v>18.758468662048703</v>
      </c>
      <c r="J355" s="41"/>
      <c r="K355" s="41" t="s">
        <v>221</v>
      </c>
      <c r="L355" s="13" t="s">
        <v>282</v>
      </c>
      <c r="M355" s="1">
        <f t="shared" si="15"/>
        <v>0.44324237874013395</v>
      </c>
      <c r="N355" s="1">
        <f t="shared" si="15"/>
        <v>-0.39963038264578654</v>
      </c>
      <c r="O355" s="1">
        <f t="shared" si="15"/>
        <v>-0.87790763693623142</v>
      </c>
      <c r="P355" s="1">
        <f t="shared" si="15"/>
        <v>-0.45153432204624722</v>
      </c>
      <c r="Q355" s="1">
        <f t="shared" si="15"/>
        <v>0.47408124266616908</v>
      </c>
      <c r="Z355" s="41"/>
      <c r="AA355" s="41" t="s">
        <v>221</v>
      </c>
      <c r="AB355" s="1" t="s">
        <v>282</v>
      </c>
      <c r="AC355" s="1">
        <v>8.6458043588481998E-2</v>
      </c>
      <c r="AD355" s="1">
        <v>0.29824277627120849</v>
      </c>
      <c r="AE355" s="1">
        <v>1.207423800451815</v>
      </c>
      <c r="AF355" s="1">
        <v>3.4103711884653311E-2</v>
      </c>
      <c r="AG355" s="1">
        <v>8.2032133051578044E-3</v>
      </c>
    </row>
    <row r="356" spans="1:33">
      <c r="A356" s="41"/>
      <c r="B356" s="41" t="s">
        <v>221</v>
      </c>
      <c r="C356" s="13" t="s">
        <v>283</v>
      </c>
      <c r="D356" s="41">
        <v>12.44</v>
      </c>
      <c r="E356" s="41">
        <v>53.79</v>
      </c>
      <c r="F356" s="41">
        <v>2.4029513703157539</v>
      </c>
      <c r="G356" s="41">
        <v>10.49</v>
      </c>
      <c r="H356" s="41">
        <v>16.677797897051278</v>
      </c>
      <c r="J356" s="41"/>
      <c r="K356" s="41" t="s">
        <v>221</v>
      </c>
      <c r="L356" s="13" t="s">
        <v>283</v>
      </c>
      <c r="M356" s="1">
        <f t="shared" si="15"/>
        <v>-0.11226434086830721</v>
      </c>
      <c r="N356" s="1">
        <f t="shared" si="15"/>
        <v>-0.38677218933876928</v>
      </c>
      <c r="O356" s="1">
        <f t="shared" si="15"/>
        <v>1.4740578502417464E-2</v>
      </c>
      <c r="P356" s="1">
        <f t="shared" si="15"/>
        <v>-0.26674027629199359</v>
      </c>
      <c r="Q356" s="1">
        <f t="shared" si="15"/>
        <v>-9.4545641244086293E-2</v>
      </c>
      <c r="Z356" s="41"/>
      <c r="AA356" s="41" t="s">
        <v>221</v>
      </c>
      <c r="AB356" s="1" t="s">
        <v>283</v>
      </c>
      <c r="AC356" s="1">
        <v>-1.074318827413521E-2</v>
      </c>
      <c r="AD356" s="1">
        <v>0.2279676608138734</v>
      </c>
      <c r="AE356" s="1">
        <v>9.5480504016328446E-2</v>
      </c>
      <c r="AF356" s="1">
        <v>-0.40204744630516809</v>
      </c>
      <c r="AG356" s="1">
        <v>-0.14021127061227839</v>
      </c>
    </row>
    <row r="357" spans="1:33">
      <c r="A357" s="41"/>
      <c r="B357" s="41" t="s">
        <v>221</v>
      </c>
      <c r="C357" s="13" t="s">
        <v>284</v>
      </c>
      <c r="D357" s="41">
        <v>12.85</v>
      </c>
      <c r="E357" s="41">
        <v>55.48</v>
      </c>
      <c r="F357" s="41">
        <v>1.7965903730410886</v>
      </c>
      <c r="G357" s="41">
        <v>9.69</v>
      </c>
      <c r="H357" s="41">
        <v>18.923408199302671</v>
      </c>
      <c r="J357" s="41"/>
      <c r="K357" s="41" t="s">
        <v>221</v>
      </c>
      <c r="L357" s="13" t="s">
        <v>284</v>
      </c>
      <c r="M357" s="1">
        <f t="shared" si="15"/>
        <v>-2.8529872103799519E-2</v>
      </c>
      <c r="N357" s="1">
        <f t="shared" si="15"/>
        <v>-7.6338665212211748E-2</v>
      </c>
      <c r="O357" s="1">
        <f t="shared" si="15"/>
        <v>-0.33051224356945286</v>
      </c>
      <c r="P357" s="1">
        <f t="shared" si="15"/>
        <v>-0.5881212254298257</v>
      </c>
      <c r="Q357" s="1">
        <f t="shared" si="15"/>
        <v>0.51915759817618623</v>
      </c>
      <c r="Z357" s="41"/>
      <c r="AA357" s="41" t="s">
        <v>221</v>
      </c>
      <c r="AB357" s="1" t="s">
        <v>284</v>
      </c>
      <c r="AC357" s="1">
        <v>0.55453568427520716</v>
      </c>
      <c r="AD357" s="1">
        <v>0.33307440271626582</v>
      </c>
      <c r="AE357" s="1">
        <v>0.55782963806973784</v>
      </c>
      <c r="AF357" s="1">
        <v>-3.6950753427961697E-2</v>
      </c>
      <c r="AG357" s="1">
        <v>1.741924039167481E-2</v>
      </c>
    </row>
    <row r="358" spans="1:33">
      <c r="A358" s="41"/>
      <c r="B358" s="41" t="s">
        <v>221</v>
      </c>
      <c r="C358" s="13" t="s">
        <v>285</v>
      </c>
      <c r="D358" s="41">
        <v>12.73</v>
      </c>
      <c r="E358" s="41">
        <v>56.06</v>
      </c>
      <c r="F358" s="41">
        <v>1.4444294418599279</v>
      </c>
      <c r="G358" s="41">
        <v>10.039999999999999</v>
      </c>
      <c r="H358" s="41">
        <v>18.40028648297606</v>
      </c>
      <c r="J358" s="41"/>
      <c r="K358" s="41" t="s">
        <v>221</v>
      </c>
      <c r="L358" s="13" t="s">
        <v>285</v>
      </c>
      <c r="M358" s="1">
        <f t="shared" si="15"/>
        <v>-5.3037521498289407E-2</v>
      </c>
      <c r="N358" s="1">
        <f t="shared" si="15"/>
        <v>3.0200650760217423E-2</v>
      </c>
      <c r="O358" s="1">
        <f t="shared" si="15"/>
        <v>-0.53102737541372436</v>
      </c>
      <c r="P358" s="1">
        <f t="shared" si="15"/>
        <v>-0.44751706018202442</v>
      </c>
      <c r="Q358" s="1">
        <f t="shared" si="15"/>
        <v>0.37619357115918095</v>
      </c>
      <c r="Z358" s="41"/>
      <c r="AA358" s="41" t="s">
        <v>221</v>
      </c>
      <c r="AB358" s="1" t="s">
        <v>285</v>
      </c>
      <c r="AC358" s="1">
        <v>0.48321930480993852</v>
      </c>
      <c r="AD358" s="1">
        <v>4.7143971201110323E-2</v>
      </c>
      <c r="AE358" s="1">
        <v>0.62580531856650823</v>
      </c>
      <c r="AF358" s="1">
        <v>-1.234819622686157E-2</v>
      </c>
      <c r="AG358" s="1">
        <v>1.6825419139211069E-4</v>
      </c>
    </row>
    <row r="359" spans="1:33">
      <c r="A359" s="41"/>
      <c r="B359" s="41" t="s">
        <v>221</v>
      </c>
      <c r="C359" s="13" t="s">
        <v>286</v>
      </c>
      <c r="D359" s="41">
        <v>13.04</v>
      </c>
      <c r="E359" s="41">
        <v>55.3</v>
      </c>
      <c r="F359" s="41">
        <v>1.9673341108731501</v>
      </c>
      <c r="G359" s="41">
        <v>9.9700000000000006</v>
      </c>
      <c r="H359" s="41">
        <v>18.579771103868111</v>
      </c>
      <c r="J359" s="41"/>
      <c r="K359" s="41" t="s">
        <v>221</v>
      </c>
      <c r="L359" s="13" t="s">
        <v>286</v>
      </c>
      <c r="M359" s="1">
        <f t="shared" si="15"/>
        <v>1.0273906104142952E-2</v>
      </c>
      <c r="N359" s="1">
        <f t="shared" si="15"/>
        <v>-0.10940259085882734</v>
      </c>
      <c r="O359" s="1">
        <f t="shared" si="15"/>
        <v>-0.23329333007967881</v>
      </c>
      <c r="P359" s="1">
        <f t="shared" si="15"/>
        <v>-0.47563789323158406</v>
      </c>
      <c r="Q359" s="1">
        <f t="shared" si="15"/>
        <v>0.42524495516696598</v>
      </c>
      <c r="Z359" s="41"/>
      <c r="AA359" s="41" t="s">
        <v>221</v>
      </c>
      <c r="AB359" s="1" t="s">
        <v>286</v>
      </c>
      <c r="AC359" s="1">
        <v>0.4099818572771286</v>
      </c>
      <c r="AD359" s="1">
        <v>0.3244126727897077</v>
      </c>
      <c r="AE359" s="1">
        <v>0.44586147488138261</v>
      </c>
      <c r="AF359" s="1">
        <v>-3.5359861516124462E-2</v>
      </c>
      <c r="AG359" s="1">
        <v>1.390881421453246E-2</v>
      </c>
    </row>
    <row r="360" spans="1:33">
      <c r="A360" s="41"/>
      <c r="B360" s="41" t="s">
        <v>221</v>
      </c>
      <c r="C360" s="13" t="s">
        <v>287</v>
      </c>
      <c r="D360" s="41">
        <v>12.82</v>
      </c>
      <c r="E360" s="41">
        <v>55.41</v>
      </c>
      <c r="F360" s="41">
        <v>1.6429520668736581</v>
      </c>
      <c r="G360" s="41">
        <v>9.5500000000000007</v>
      </c>
      <c r="H360" s="41">
        <v>19.011653638970063</v>
      </c>
      <c r="J360" s="41"/>
      <c r="K360" s="41" t="s">
        <v>221</v>
      </c>
      <c r="L360" s="13" t="s">
        <v>287</v>
      </c>
      <c r="M360" s="1">
        <f t="shared" si="15"/>
        <v>-3.4656784452421902E-2</v>
      </c>
      <c r="N360" s="1">
        <f t="shared" si="15"/>
        <v>-8.9196858519228997E-2</v>
      </c>
      <c r="O360" s="1">
        <f t="shared" si="15"/>
        <v>-0.41799158182019441</v>
      </c>
      <c r="P360" s="1">
        <f t="shared" si="15"/>
        <v>-0.64436289152894577</v>
      </c>
      <c r="Q360" s="1">
        <f t="shared" si="15"/>
        <v>0.54327421009841026</v>
      </c>
      <c r="Z360" s="41"/>
      <c r="AA360" s="41" t="s">
        <v>221</v>
      </c>
      <c r="AB360" s="1" t="s">
        <v>287</v>
      </c>
      <c r="AC360" s="1">
        <v>0.59790580051299436</v>
      </c>
      <c r="AD360" s="1">
        <v>0.32600435643231879</v>
      </c>
      <c r="AE360" s="1">
        <v>0.65327119698493086</v>
      </c>
      <c r="AF360" s="1">
        <v>-5.9743089993786018E-2</v>
      </c>
      <c r="AG360" s="1">
        <v>1.103892097806756E-2</v>
      </c>
    </row>
    <row r="361" spans="1:33">
      <c r="A361" s="41"/>
      <c r="B361" s="41" t="s">
        <v>221</v>
      </c>
      <c r="C361" s="13" t="s">
        <v>288</v>
      </c>
      <c r="D361" s="41">
        <v>13.15</v>
      </c>
      <c r="E361" s="41">
        <v>56.84</v>
      </c>
      <c r="F361" s="41">
        <v>0.83156384486042034</v>
      </c>
      <c r="G361" s="41">
        <v>10.1</v>
      </c>
      <c r="H361" s="41">
        <v>18.681749695684832</v>
      </c>
      <c r="J361" s="41"/>
      <c r="K361" s="41" t="s">
        <v>221</v>
      </c>
      <c r="L361" s="13" t="s">
        <v>288</v>
      </c>
      <c r="M361" s="1">
        <f t="shared" ref="M361:Q424" si="16">(D361-D$1186)/D$1187</f>
        <v>3.2739251382425741E-2</v>
      </c>
      <c r="N361" s="1">
        <f t="shared" si="16"/>
        <v>0.17347766189555208</v>
      </c>
      <c r="O361" s="1">
        <f t="shared" si="16"/>
        <v>-0.87998381863132025</v>
      </c>
      <c r="P361" s="1">
        <f t="shared" si="16"/>
        <v>-0.42341348899668685</v>
      </c>
      <c r="Q361" s="1">
        <f t="shared" si="16"/>
        <v>0.45311470268580017</v>
      </c>
      <c r="Z361" s="41"/>
      <c r="AA361" s="41" t="s">
        <v>221</v>
      </c>
      <c r="AB361" s="1" t="s">
        <v>288</v>
      </c>
      <c r="AC361" s="1">
        <v>0.53954140629882497</v>
      </c>
      <c r="AD361" s="1">
        <v>-0.1498856963743456</v>
      </c>
      <c r="AE361" s="1">
        <v>0.92486127624901482</v>
      </c>
      <c r="AF361" s="1">
        <v>0.1376606397032458</v>
      </c>
      <c r="AG361" s="1">
        <v>4.7331935816939133E-2</v>
      </c>
    </row>
    <row r="362" spans="1:33">
      <c r="A362" s="41"/>
      <c r="B362" s="41" t="s">
        <v>221</v>
      </c>
      <c r="C362" s="13" t="s">
        <v>289</v>
      </c>
      <c r="D362" s="41">
        <v>13.51</v>
      </c>
      <c r="E362" s="41">
        <v>56.6</v>
      </c>
      <c r="F362" s="41">
        <v>0.57367023721757437</v>
      </c>
      <c r="G362" s="41">
        <v>10.5</v>
      </c>
      <c r="H362" s="41">
        <v>17.963805203620108</v>
      </c>
      <c r="J362" s="41"/>
      <c r="K362" s="41" t="s">
        <v>221</v>
      </c>
      <c r="L362" s="13" t="s">
        <v>289</v>
      </c>
      <c r="M362" s="1">
        <f t="shared" si="16"/>
        <v>0.10626219956589576</v>
      </c>
      <c r="N362" s="1">
        <f t="shared" si="16"/>
        <v>0.12939242770006421</v>
      </c>
      <c r="O362" s="1">
        <f t="shared" si="16"/>
        <v>-1.0268245558046847</v>
      </c>
      <c r="P362" s="1">
        <f t="shared" si="16"/>
        <v>-0.2627230144277708</v>
      </c>
      <c r="Q362" s="1">
        <f t="shared" si="16"/>
        <v>0.25690752459157612</v>
      </c>
      <c r="Z362" s="41"/>
      <c r="AA362" s="41" t="s">
        <v>221</v>
      </c>
      <c r="AB362" s="1" t="s">
        <v>289</v>
      </c>
      <c r="AC362" s="1">
        <v>0.3099204625189087</v>
      </c>
      <c r="AD362" s="1">
        <v>-0.33346548583622421</v>
      </c>
      <c r="AE362" s="1">
        <v>0.99882451148153051</v>
      </c>
      <c r="AF362" s="1">
        <v>0.1092207048992563</v>
      </c>
      <c r="AG362" s="1">
        <v>2.445591668780565E-2</v>
      </c>
    </row>
    <row r="363" spans="1:33">
      <c r="A363" s="41"/>
      <c r="B363" s="41" t="s">
        <v>221</v>
      </c>
      <c r="C363" s="13" t="s">
        <v>290</v>
      </c>
      <c r="D363" s="41">
        <v>14.81</v>
      </c>
      <c r="E363" s="41">
        <v>54.6</v>
      </c>
      <c r="F363" s="41">
        <v>1.0656753956822425</v>
      </c>
      <c r="G363" s="41">
        <v>10.53</v>
      </c>
      <c r="H363" s="41">
        <v>18.011093544351642</v>
      </c>
      <c r="J363" s="41"/>
      <c r="K363" s="41" t="s">
        <v>221</v>
      </c>
      <c r="L363" s="13" t="s">
        <v>290</v>
      </c>
      <c r="M363" s="1">
        <f t="shared" si="16"/>
        <v>0.37176173467287138</v>
      </c>
      <c r="N363" s="1">
        <f t="shared" si="16"/>
        <v>-0.23798452392899849</v>
      </c>
      <c r="O363" s="1">
        <f t="shared" si="16"/>
        <v>-0.74668422653330901</v>
      </c>
      <c r="P363" s="1">
        <f t="shared" si="16"/>
        <v>-0.25067122883510234</v>
      </c>
      <c r="Q363" s="1">
        <f t="shared" si="16"/>
        <v>0.26983096365161963</v>
      </c>
      <c r="Z363" s="41"/>
      <c r="AA363" s="41" t="s">
        <v>221</v>
      </c>
      <c r="AB363" s="1" t="s">
        <v>290</v>
      </c>
      <c r="AC363" s="1">
        <v>-1.2017856408500579E-2</v>
      </c>
      <c r="AD363" s="1">
        <v>8.3623485646976345E-2</v>
      </c>
      <c r="AE363" s="1">
        <v>0.9361813652816986</v>
      </c>
      <c r="AF363" s="1">
        <v>5.7860387921160737E-2</v>
      </c>
      <c r="AG363" s="1">
        <v>3.3239729928281378E-2</v>
      </c>
    </row>
    <row r="364" spans="1:33">
      <c r="A364" s="41"/>
      <c r="B364" s="41" t="s">
        <v>221</v>
      </c>
      <c r="C364" s="13" t="s">
        <v>291</v>
      </c>
      <c r="D364" s="41">
        <v>15.02</v>
      </c>
      <c r="E364" s="41">
        <v>54.79</v>
      </c>
      <c r="F364" s="41">
        <v>0.81805700478188248</v>
      </c>
      <c r="G364" s="41">
        <v>10.6</v>
      </c>
      <c r="H364" s="41">
        <v>18.083903299117168</v>
      </c>
      <c r="J364" s="41"/>
      <c r="K364" s="41" t="s">
        <v>221</v>
      </c>
      <c r="L364" s="13" t="s">
        <v>291</v>
      </c>
      <c r="M364" s="1">
        <f t="shared" si="16"/>
        <v>0.4146501211132288</v>
      </c>
      <c r="N364" s="1">
        <f t="shared" si="16"/>
        <v>-0.20308371352423796</v>
      </c>
      <c r="O364" s="1">
        <f t="shared" si="16"/>
        <v>-0.88767441000403069</v>
      </c>
      <c r="P364" s="1">
        <f t="shared" si="16"/>
        <v>-0.22255039578554195</v>
      </c>
      <c r="Q364" s="1">
        <f t="shared" si="16"/>
        <v>0.28972915449809028</v>
      </c>
      <c r="Z364" s="41"/>
      <c r="AA364" s="41" t="s">
        <v>221</v>
      </c>
      <c r="AB364" s="1" t="s">
        <v>291</v>
      </c>
      <c r="AC364" s="1">
        <v>-1.895937105025066E-2</v>
      </c>
      <c r="AD364" s="1">
        <v>6.7767567324780254E-3</v>
      </c>
      <c r="AE364" s="1">
        <v>1.057998822980232</v>
      </c>
      <c r="AF364" s="1">
        <v>0.1151944169824055</v>
      </c>
      <c r="AG364" s="1">
        <v>3.9731500482486387E-2</v>
      </c>
    </row>
    <row r="365" spans="1:33">
      <c r="A365" s="41"/>
      <c r="B365" s="41" t="s">
        <v>221</v>
      </c>
      <c r="C365" s="13" t="s">
        <v>292</v>
      </c>
      <c r="D365" s="41">
        <v>14.19</v>
      </c>
      <c r="E365" s="41">
        <v>55.55</v>
      </c>
      <c r="F365" s="41">
        <v>0.74296562865190963</v>
      </c>
      <c r="G365" s="41">
        <v>10.45</v>
      </c>
      <c r="H365" s="41">
        <v>18.321471346222587</v>
      </c>
      <c r="J365" s="41"/>
      <c r="K365" s="41" t="s">
        <v>221</v>
      </c>
      <c r="L365" s="13" t="s">
        <v>292</v>
      </c>
      <c r="M365" s="1">
        <f t="shared" si="16"/>
        <v>0.24513887946800597</v>
      </c>
      <c r="N365" s="1">
        <f t="shared" si="16"/>
        <v>-6.3480471905194499E-2</v>
      </c>
      <c r="O365" s="1">
        <f t="shared" si="16"/>
        <v>-0.93043030894650491</v>
      </c>
      <c r="P365" s="1">
        <f t="shared" si="16"/>
        <v>-0.28280932374888557</v>
      </c>
      <c r="Q365" s="1">
        <f t="shared" si="16"/>
        <v>0.35465416839973307</v>
      </c>
      <c r="Z365" s="41"/>
      <c r="AA365" s="41" t="s">
        <v>221</v>
      </c>
      <c r="AB365" s="1" t="s">
        <v>292</v>
      </c>
      <c r="AC365" s="1">
        <v>0.20005551085521031</v>
      </c>
      <c r="AD365" s="1">
        <v>-8.4854907163803658E-2</v>
      </c>
      <c r="AE365" s="1">
        <v>1.035520452876417</v>
      </c>
      <c r="AF365" s="1">
        <v>0.1263545564318751</v>
      </c>
      <c r="AG365" s="1">
        <v>9.6668588094291612E-3</v>
      </c>
    </row>
    <row r="366" spans="1:33">
      <c r="A366" s="41"/>
      <c r="B366" s="41" t="s">
        <v>221</v>
      </c>
      <c r="C366" s="13" t="s">
        <v>293</v>
      </c>
      <c r="D366" s="41">
        <v>14.57</v>
      </c>
      <c r="E366" s="41">
        <v>54.88</v>
      </c>
      <c r="F366" s="41">
        <v>0.81418468687031209</v>
      </c>
      <c r="G366" s="41">
        <v>10.37</v>
      </c>
      <c r="H366" s="41">
        <v>18.237387653413766</v>
      </c>
      <c r="J366" s="41"/>
      <c r="K366" s="41" t="s">
        <v>221</v>
      </c>
      <c r="L366" s="13" t="s">
        <v>293</v>
      </c>
      <c r="M366" s="1">
        <f t="shared" si="16"/>
        <v>0.32274643588389124</v>
      </c>
      <c r="N366" s="1">
        <f t="shared" si="16"/>
        <v>-0.18655175070092953</v>
      </c>
      <c r="O366" s="1">
        <f t="shared" si="16"/>
        <v>-0.88987924951867303</v>
      </c>
      <c r="P366" s="1">
        <f t="shared" si="16"/>
        <v>-0.31494741866266879</v>
      </c>
      <c r="Q366" s="1">
        <f t="shared" si="16"/>
        <v>0.33167492101764834</v>
      </c>
      <c r="Z366" s="41"/>
      <c r="AA366" s="41" t="s">
        <v>221</v>
      </c>
      <c r="AB366" s="1" t="s">
        <v>293</v>
      </c>
      <c r="AC366" s="1">
        <v>0.10779242167869239</v>
      </c>
      <c r="AD366" s="1">
        <v>2.3535887485457371E-2</v>
      </c>
      <c r="AE366" s="1">
        <v>1.059679352643627</v>
      </c>
      <c r="AF366" s="1">
        <v>6.7724169161409026E-2</v>
      </c>
      <c r="AG366" s="1">
        <v>1.9286999888278429E-2</v>
      </c>
    </row>
    <row r="367" spans="1:33">
      <c r="A367" s="41"/>
      <c r="B367" s="41" t="s">
        <v>221</v>
      </c>
      <c r="C367" s="13" t="s">
        <v>294</v>
      </c>
      <c r="D367" s="41">
        <v>14.14</v>
      </c>
      <c r="E367" s="41">
        <v>55.45</v>
      </c>
      <c r="F367" s="41">
        <v>0.86703212111412764</v>
      </c>
      <c r="G367" s="41">
        <v>10.29</v>
      </c>
      <c r="H367" s="41">
        <v>18.379834950155185</v>
      </c>
      <c r="J367" s="41"/>
      <c r="K367" s="41" t="s">
        <v>221</v>
      </c>
      <c r="L367" s="13" t="s">
        <v>294</v>
      </c>
      <c r="M367" s="1">
        <f t="shared" si="16"/>
        <v>0.23492735888696867</v>
      </c>
      <c r="N367" s="1">
        <f t="shared" si="16"/>
        <v>-8.1849319486646588E-2</v>
      </c>
      <c r="O367" s="1">
        <f t="shared" si="16"/>
        <v>-0.8597887161665253</v>
      </c>
      <c r="P367" s="1">
        <f t="shared" si="16"/>
        <v>-0.34708551357645195</v>
      </c>
      <c r="Q367" s="1">
        <f t="shared" si="16"/>
        <v>0.37060436811237557</v>
      </c>
      <c r="Z367" s="41"/>
      <c r="AA367" s="41" t="s">
        <v>221</v>
      </c>
      <c r="AB367" s="1" t="s">
        <v>294</v>
      </c>
      <c r="AC367" s="1">
        <v>0.23590211092403909</v>
      </c>
      <c r="AD367" s="1">
        <v>-1.221590347430567E-2</v>
      </c>
      <c r="AE367" s="1">
        <v>0.99721025351545789</v>
      </c>
      <c r="AF367" s="1">
        <v>8.87384807222871E-2</v>
      </c>
      <c r="AG367" s="1">
        <v>2.8998637667031719E-2</v>
      </c>
    </row>
    <row r="368" spans="1:33">
      <c r="A368" s="41"/>
      <c r="B368" s="41" t="s">
        <v>221</v>
      </c>
      <c r="C368" s="13" t="s">
        <v>295</v>
      </c>
      <c r="D368" s="41">
        <v>13.54</v>
      </c>
      <c r="E368" s="41">
        <v>56.63</v>
      </c>
      <c r="F368" s="41">
        <v>0.65553576580609085</v>
      </c>
      <c r="G368" s="41">
        <v>10.33</v>
      </c>
      <c r="H368" s="41">
        <v>18.310141699539358</v>
      </c>
      <c r="J368" s="41"/>
      <c r="K368" s="41" t="s">
        <v>221</v>
      </c>
      <c r="L368" s="13" t="s">
        <v>295</v>
      </c>
      <c r="M368" s="1">
        <f t="shared" si="16"/>
        <v>0.11238911191451814</v>
      </c>
      <c r="N368" s="1">
        <f t="shared" si="16"/>
        <v>0.13490308197450035</v>
      </c>
      <c r="O368" s="1">
        <f t="shared" si="16"/>
        <v>-0.98021155644848135</v>
      </c>
      <c r="P368" s="1">
        <f t="shared" si="16"/>
        <v>-0.33101646611956004</v>
      </c>
      <c r="Q368" s="1">
        <f t="shared" si="16"/>
        <v>0.35155788723999037</v>
      </c>
      <c r="Z368" s="41"/>
      <c r="AA368" s="41" t="s">
        <v>221</v>
      </c>
      <c r="AB368" s="1" t="s">
        <v>295</v>
      </c>
      <c r="AC368" s="1">
        <v>0.38720824063130688</v>
      </c>
      <c r="AD368" s="1">
        <v>-0.23981863755837329</v>
      </c>
      <c r="AE368" s="1">
        <v>0.99852208843556634</v>
      </c>
      <c r="AF368" s="1">
        <v>0.1349843163239291</v>
      </c>
      <c r="AG368" s="1">
        <v>4.5818893929524117E-2</v>
      </c>
    </row>
    <row r="369" spans="1:33">
      <c r="A369" s="41"/>
      <c r="B369" s="41" t="s">
        <v>221</v>
      </c>
      <c r="C369" s="13" t="s">
        <v>296</v>
      </c>
      <c r="D369" s="41">
        <v>14.36</v>
      </c>
      <c r="E369" s="41">
        <v>55.44</v>
      </c>
      <c r="F369" s="41">
        <v>12.552718990456757</v>
      </c>
      <c r="G369" s="41">
        <v>19.21</v>
      </c>
      <c r="H369" s="41">
        <v>7.9149252289598042</v>
      </c>
      <c r="J369" s="41"/>
      <c r="K369" s="41" t="s">
        <v>221</v>
      </c>
      <c r="L369" s="13" t="s">
        <v>296</v>
      </c>
      <c r="M369" s="1">
        <f t="shared" si="16"/>
        <v>0.27985804944353349</v>
      </c>
      <c r="N369" s="1">
        <f t="shared" si="16"/>
        <v>-8.3686204244792853E-2</v>
      </c>
      <c r="O369" s="1">
        <f t="shared" si="16"/>
        <v>5.7938654397276972</v>
      </c>
      <c r="P369" s="1">
        <f t="shared" si="16"/>
        <v>3.2363120693103733</v>
      </c>
      <c r="Q369" s="1">
        <f t="shared" si="16"/>
        <v>-2.4893526732760698</v>
      </c>
      <c r="Z369" s="41"/>
      <c r="AA369" s="41" t="s">
        <v>221</v>
      </c>
      <c r="AB369" s="1" t="s">
        <v>296</v>
      </c>
      <c r="AC369" s="1">
        <v>-3.3680004343680978</v>
      </c>
      <c r="AD369" s="1">
        <v>0.65327171704195686</v>
      </c>
      <c r="AE369" s="1">
        <v>-6.1987708535466739</v>
      </c>
      <c r="AF369" s="1">
        <v>0.24221846602178709</v>
      </c>
      <c r="AG369" s="1">
        <v>0.26678163720281722</v>
      </c>
    </row>
    <row r="370" spans="1:33">
      <c r="A370" s="41"/>
      <c r="B370" s="41" t="s">
        <v>221</v>
      </c>
      <c r="C370" s="13" t="s">
        <v>297</v>
      </c>
      <c r="D370" s="41">
        <v>14.2</v>
      </c>
      <c r="E370" s="41">
        <v>55.37</v>
      </c>
      <c r="F370" s="41">
        <v>13.458635320965296</v>
      </c>
      <c r="G370" s="41">
        <v>19.59</v>
      </c>
      <c r="H370" s="41">
        <v>7.4797717393310217</v>
      </c>
      <c r="J370" s="41"/>
      <c r="K370" s="41" t="s">
        <v>221</v>
      </c>
      <c r="L370" s="13" t="s">
        <v>297</v>
      </c>
      <c r="M370" s="1">
        <f t="shared" si="16"/>
        <v>0.24718118358421343</v>
      </c>
      <c r="N370" s="1">
        <f t="shared" si="16"/>
        <v>-9.6544397551810088E-2</v>
      </c>
      <c r="O370" s="1">
        <f t="shared" si="16"/>
        <v>6.3096805582376856</v>
      </c>
      <c r="P370" s="1">
        <f t="shared" si="16"/>
        <v>3.388968020150843</v>
      </c>
      <c r="Q370" s="1">
        <f t="shared" si="16"/>
        <v>-2.6082758479526724</v>
      </c>
      <c r="Z370" s="41"/>
      <c r="AA370" s="41" t="s">
        <v>221</v>
      </c>
      <c r="AB370" s="1" t="s">
        <v>297</v>
      </c>
      <c r="AC370" s="1">
        <v>-3.5184054303246759</v>
      </c>
      <c r="AD370" s="1">
        <v>0.79658499896576718</v>
      </c>
      <c r="AE370" s="1">
        <v>-6.709822347835054</v>
      </c>
      <c r="AF370" s="1">
        <v>0.23278272875637671</v>
      </c>
      <c r="AG370" s="1">
        <v>0.2847228034567611</v>
      </c>
    </row>
    <row r="371" spans="1:33">
      <c r="A371" s="41"/>
      <c r="B371" s="41" t="s">
        <v>221</v>
      </c>
      <c r="C371" s="13" t="s">
        <v>298</v>
      </c>
      <c r="D371" s="41">
        <v>13.86</v>
      </c>
      <c r="E371" s="41">
        <v>55.37</v>
      </c>
      <c r="F371" s="41">
        <v>12.700908281699899</v>
      </c>
      <c r="G371" s="41">
        <v>19.14</v>
      </c>
      <c r="H371" s="41">
        <v>7.7115828729227394</v>
      </c>
      <c r="J371" s="41"/>
      <c r="K371" s="41" t="s">
        <v>221</v>
      </c>
      <c r="L371" s="13" t="s">
        <v>298</v>
      </c>
      <c r="M371" s="1">
        <f t="shared" si="16"/>
        <v>0.17774284363315832</v>
      </c>
      <c r="N371" s="1">
        <f t="shared" si="16"/>
        <v>-9.6544397551810088E-2</v>
      </c>
      <c r="O371" s="1">
        <f t="shared" si="16"/>
        <v>5.8782421909245581</v>
      </c>
      <c r="P371" s="1">
        <f t="shared" si="16"/>
        <v>3.2081912362608129</v>
      </c>
      <c r="Q371" s="1">
        <f t="shared" si="16"/>
        <v>-2.54492414197043</v>
      </c>
      <c r="Z371" s="41"/>
      <c r="AA371" s="41" t="s">
        <v>221</v>
      </c>
      <c r="AB371" s="1" t="s">
        <v>298</v>
      </c>
      <c r="AC371" s="1">
        <v>-3.3326250458210902</v>
      </c>
      <c r="AD371" s="1">
        <v>0.65480819678378444</v>
      </c>
      <c r="AE371" s="1">
        <v>-6.3048168721628022</v>
      </c>
      <c r="AF371" s="1">
        <v>0.1528593855649209</v>
      </c>
      <c r="AG371" s="1">
        <v>0.233514961529936</v>
      </c>
    </row>
    <row r="372" spans="1:33">
      <c r="A372" s="41"/>
      <c r="B372" s="41" t="s">
        <v>221</v>
      </c>
      <c r="C372" s="13" t="s">
        <v>299</v>
      </c>
      <c r="D372" s="41">
        <v>14.22</v>
      </c>
      <c r="E372" s="41">
        <v>55.45</v>
      </c>
      <c r="F372" s="41">
        <v>13.365644880686457</v>
      </c>
      <c r="G372" s="41">
        <v>19.55</v>
      </c>
      <c r="H372" s="41">
        <v>7.5234455614519469</v>
      </c>
      <c r="J372" s="41"/>
      <c r="K372" s="41" t="s">
        <v>221</v>
      </c>
      <c r="L372" s="13" t="s">
        <v>299</v>
      </c>
      <c r="M372" s="1">
        <f t="shared" si="16"/>
        <v>0.25126579181662873</v>
      </c>
      <c r="N372" s="1">
        <f t="shared" si="16"/>
        <v>-8.1849319486646588E-2</v>
      </c>
      <c r="O372" s="1">
        <f t="shared" si="16"/>
        <v>6.2567332016691166</v>
      </c>
      <c r="P372" s="1">
        <f t="shared" si="16"/>
        <v>3.3728989726939513</v>
      </c>
      <c r="Q372" s="1">
        <f t="shared" si="16"/>
        <v>-2.5963402213274267</v>
      </c>
      <c r="Z372" s="41"/>
      <c r="AA372" s="41" t="s">
        <v>221</v>
      </c>
      <c r="AB372" s="1" t="s">
        <v>299</v>
      </c>
      <c r="AC372" s="1">
        <v>-3.4973759428810109</v>
      </c>
      <c r="AD372" s="1">
        <v>0.77486640585529409</v>
      </c>
      <c r="AE372" s="1">
        <v>-6.6603483712606941</v>
      </c>
      <c r="AF372" s="1">
        <v>0.23886714939666431</v>
      </c>
      <c r="AG372" s="1">
        <v>0.29089485489950889</v>
      </c>
    </row>
    <row r="373" spans="1:33">
      <c r="A373" s="41"/>
      <c r="B373" s="41" t="s">
        <v>300</v>
      </c>
      <c r="C373" s="13" t="s">
        <v>301</v>
      </c>
      <c r="D373" s="41">
        <v>10.48</v>
      </c>
      <c r="E373" s="41">
        <v>59.27</v>
      </c>
      <c r="F373" s="41">
        <v>2.5213921063677289</v>
      </c>
      <c r="G373" s="41">
        <v>11.72</v>
      </c>
      <c r="H373" s="41">
        <v>15.830485538715875</v>
      </c>
      <c r="J373" s="41"/>
      <c r="K373" s="41" t="s">
        <v>300</v>
      </c>
      <c r="L373" s="13" t="s">
        <v>301</v>
      </c>
      <c r="M373" s="1">
        <f t="shared" si="16"/>
        <v>-0.51255594764497781</v>
      </c>
      <c r="N373" s="1">
        <f t="shared" si="16"/>
        <v>0.61984065812486322</v>
      </c>
      <c r="O373" s="1">
        <f t="shared" si="16"/>
        <v>8.2178950287552108E-2</v>
      </c>
      <c r="P373" s="1">
        <f t="shared" si="16"/>
        <v>0.22738293300742293</v>
      </c>
      <c r="Q373" s="1">
        <f t="shared" si="16"/>
        <v>-0.32610778655038902</v>
      </c>
      <c r="Z373" s="41"/>
      <c r="AA373" s="41" t="s">
        <v>300</v>
      </c>
      <c r="AB373" s="1" t="s">
        <v>301</v>
      </c>
      <c r="AC373" s="1">
        <v>0.27703226551703092</v>
      </c>
      <c r="AD373" s="1">
        <v>-0.68361347086707813</v>
      </c>
      <c r="AE373" s="1">
        <v>-0.51730162734543994</v>
      </c>
      <c r="AF373" s="1">
        <v>6.5831769747139402E-3</v>
      </c>
      <c r="AG373" s="1">
        <v>-3.7671125329109898E-4</v>
      </c>
    </row>
    <row r="374" spans="1:33">
      <c r="A374" s="41"/>
      <c r="B374" s="41" t="s">
        <v>300</v>
      </c>
      <c r="C374" s="13" t="s">
        <v>302</v>
      </c>
      <c r="D374" s="41">
        <v>10.47</v>
      </c>
      <c r="E374" s="41">
        <v>59.02</v>
      </c>
      <c r="F374" s="41">
        <v>3.7115754881672269</v>
      </c>
      <c r="G374" s="41">
        <v>11.69</v>
      </c>
      <c r="H374" s="41">
        <v>16.277736501032898</v>
      </c>
      <c r="J374" s="41"/>
      <c r="K374" s="41" t="s">
        <v>300</v>
      </c>
      <c r="L374" s="13" t="s">
        <v>302</v>
      </c>
      <c r="M374" s="1">
        <f t="shared" si="16"/>
        <v>-0.51459825176118523</v>
      </c>
      <c r="N374" s="1">
        <f t="shared" si="16"/>
        <v>0.57391853917123037</v>
      </c>
      <c r="O374" s="1">
        <f t="shared" si="16"/>
        <v>0.75985144768795121</v>
      </c>
      <c r="P374" s="1">
        <f t="shared" si="16"/>
        <v>0.21533114741475379</v>
      </c>
      <c r="Q374" s="1">
        <f t="shared" si="16"/>
        <v>-0.20387849140839354</v>
      </c>
      <c r="Z374" s="41"/>
      <c r="AA374" s="41" t="s">
        <v>300</v>
      </c>
      <c r="AB374" s="1" t="s">
        <v>302</v>
      </c>
      <c r="AC374" s="1">
        <v>0.28740306269698418</v>
      </c>
      <c r="AD374" s="1">
        <v>-0.25358315606148679</v>
      </c>
      <c r="AE374" s="1">
        <v>-1.0517796545791649</v>
      </c>
      <c r="AF374" s="1">
        <v>5.3670988034367227E-2</v>
      </c>
      <c r="AG374" s="1">
        <v>5.895812879099821E-2</v>
      </c>
    </row>
    <row r="375" spans="1:33">
      <c r="A375" s="41"/>
      <c r="B375" s="41" t="s">
        <v>300</v>
      </c>
      <c r="C375" s="13" t="s">
        <v>303</v>
      </c>
      <c r="D375" s="41">
        <v>10.49</v>
      </c>
      <c r="E375" s="41">
        <v>60.55</v>
      </c>
      <c r="F375" s="41">
        <v>2.3389575279611647</v>
      </c>
      <c r="G375" s="41">
        <v>12.87</v>
      </c>
      <c r="H375" s="41">
        <v>14.147069580190829</v>
      </c>
      <c r="J375" s="41"/>
      <c r="K375" s="41" t="s">
        <v>300</v>
      </c>
      <c r="L375" s="13" t="s">
        <v>303</v>
      </c>
      <c r="M375" s="1">
        <f t="shared" si="16"/>
        <v>-0.51051364352877027</v>
      </c>
      <c r="N375" s="1">
        <f t="shared" si="16"/>
        <v>0.85496190716746223</v>
      </c>
      <c r="O375" s="1">
        <f t="shared" si="16"/>
        <v>-2.1696551800236673E-2</v>
      </c>
      <c r="P375" s="1">
        <f t="shared" si="16"/>
        <v>0.68936804739305557</v>
      </c>
      <c r="Q375" s="1">
        <f t="shared" si="16"/>
        <v>-0.78616883365318579</v>
      </c>
      <c r="Z375" s="41"/>
      <c r="AA375" s="41" t="s">
        <v>300</v>
      </c>
      <c r="AB375" s="1" t="s">
        <v>303</v>
      </c>
      <c r="AC375" s="1">
        <v>-7.6304924243482994E-2</v>
      </c>
      <c r="AD375" s="1">
        <v>-1.2543087547237379</v>
      </c>
      <c r="AE375" s="1">
        <v>-0.70787618979202538</v>
      </c>
      <c r="AF375" s="1">
        <v>6.8290675074249421E-2</v>
      </c>
      <c r="AG375" s="1">
        <v>2.18932193521383E-2</v>
      </c>
    </row>
    <row r="376" spans="1:33">
      <c r="A376" s="41"/>
      <c r="B376" s="41" t="s">
        <v>300</v>
      </c>
      <c r="C376" s="13" t="s">
        <v>304</v>
      </c>
      <c r="D376" s="41">
        <v>8.8000000000000007</v>
      </c>
      <c r="E376" s="41">
        <v>60.38</v>
      </c>
      <c r="F376" s="41">
        <v>4.145880959535269</v>
      </c>
      <c r="G376" s="41">
        <v>14.02</v>
      </c>
      <c r="H376" s="41">
        <v>11.860259413268118</v>
      </c>
      <c r="J376" s="41"/>
      <c r="K376" s="41" t="s">
        <v>300</v>
      </c>
      <c r="L376" s="13" t="s">
        <v>304</v>
      </c>
      <c r="M376" s="1">
        <f t="shared" si="16"/>
        <v>-0.85566303916783837</v>
      </c>
      <c r="N376" s="1">
        <f t="shared" si="16"/>
        <v>0.82373486627899284</v>
      </c>
      <c r="O376" s="1">
        <f t="shared" si="16"/>
        <v>1.0071384438915498</v>
      </c>
      <c r="P376" s="1">
        <f t="shared" si="16"/>
        <v>1.151353161778689</v>
      </c>
      <c r="Q376" s="1">
        <f t="shared" si="16"/>
        <v>-1.4111315914267164</v>
      </c>
      <c r="Z376" s="41"/>
      <c r="AA376" s="41" t="s">
        <v>300</v>
      </c>
      <c r="AB376" s="1" t="s">
        <v>304</v>
      </c>
      <c r="AC376" s="1">
        <v>-0.48972418387884142</v>
      </c>
      <c r="AD376" s="1">
        <v>-1.2963706228905341</v>
      </c>
      <c r="AE376" s="1">
        <v>-1.9420636971231839</v>
      </c>
      <c r="AF376" s="1">
        <v>-0.19951279823705759</v>
      </c>
      <c r="AG376" s="1">
        <v>-0.100545286476537</v>
      </c>
    </row>
    <row r="377" spans="1:33">
      <c r="A377" s="41"/>
      <c r="B377" s="41" t="s">
        <v>300</v>
      </c>
      <c r="C377" s="13" t="s">
        <v>305</v>
      </c>
      <c r="D377" s="41">
        <v>8.83</v>
      </c>
      <c r="E377" s="41">
        <v>61.27</v>
      </c>
      <c r="F377" s="41">
        <v>4.7990787580131604</v>
      </c>
      <c r="G377" s="41">
        <v>14.57</v>
      </c>
      <c r="H377" s="41">
        <v>11.334802476041643</v>
      </c>
      <c r="J377" s="41"/>
      <c r="K377" s="41" t="s">
        <v>300</v>
      </c>
      <c r="L377" s="13" t="s">
        <v>305</v>
      </c>
      <c r="M377" s="1">
        <f t="shared" si="16"/>
        <v>-0.84953612681921598</v>
      </c>
      <c r="N377" s="1">
        <f t="shared" si="16"/>
        <v>0.98721760975392592</v>
      </c>
      <c r="O377" s="1">
        <f t="shared" si="16"/>
        <v>1.3790594353623633</v>
      </c>
      <c r="P377" s="1">
        <f t="shared" si="16"/>
        <v>1.3723025643109485</v>
      </c>
      <c r="Q377" s="1">
        <f t="shared" si="16"/>
        <v>-1.5547338113793221</v>
      </c>
      <c r="Z377" s="41"/>
      <c r="AA377" s="41" t="s">
        <v>300</v>
      </c>
      <c r="AB377" s="1" t="s">
        <v>305</v>
      </c>
      <c r="AC377" s="1">
        <v>-0.62448880345541313</v>
      </c>
      <c r="AD377" s="1">
        <v>-1.3452795568853599</v>
      </c>
      <c r="AE377" s="1">
        <v>-2.3849835860170718</v>
      </c>
      <c r="AF377" s="1">
        <v>-0.10266094752602831</v>
      </c>
      <c r="AG377" s="1">
        <v>-8.7972023424414576E-3</v>
      </c>
    </row>
    <row r="378" spans="1:33">
      <c r="A378" s="41"/>
      <c r="B378" s="41" t="s">
        <v>300</v>
      </c>
      <c r="C378" s="13" t="s">
        <v>306</v>
      </c>
      <c r="D378" s="41">
        <v>7.45</v>
      </c>
      <c r="E378" s="41">
        <v>60.58</v>
      </c>
      <c r="F378" s="41">
        <v>4.3053883412583289</v>
      </c>
      <c r="G378" s="41">
        <v>10.45</v>
      </c>
      <c r="H378" s="41">
        <v>17.353359506136318</v>
      </c>
      <c r="J378" s="41"/>
      <c r="K378" s="41" t="s">
        <v>300</v>
      </c>
      <c r="L378" s="13" t="s">
        <v>306</v>
      </c>
      <c r="M378" s="1">
        <f t="shared" si="16"/>
        <v>-1.1313740948558515</v>
      </c>
      <c r="N378" s="1">
        <f t="shared" si="16"/>
        <v>0.86047256144189832</v>
      </c>
      <c r="O378" s="1">
        <f t="shared" si="16"/>
        <v>1.0979595453949436</v>
      </c>
      <c r="P378" s="1">
        <f t="shared" si="16"/>
        <v>-0.28280932374888557</v>
      </c>
      <c r="Q378" s="1">
        <f t="shared" si="16"/>
        <v>9.0078711212704207E-2</v>
      </c>
      <c r="Z378" s="41"/>
      <c r="AA378" s="41" t="s">
        <v>300</v>
      </c>
      <c r="AB378" s="1" t="s">
        <v>306</v>
      </c>
      <c r="AC378" s="1">
        <v>1.1384117382674519</v>
      </c>
      <c r="AD378" s="1">
        <v>-9.4654121943428815E-2</v>
      </c>
      <c r="AE378" s="1">
        <v>-1.4121619908985961</v>
      </c>
      <c r="AF378" s="1">
        <v>-0.1206511654457163</v>
      </c>
      <c r="AG378" s="1">
        <v>1.821926875853562E-2</v>
      </c>
    </row>
    <row r="379" spans="1:33">
      <c r="A379" s="41"/>
      <c r="B379" s="41" t="s">
        <v>300</v>
      </c>
      <c r="C379" s="13" t="s">
        <v>307</v>
      </c>
      <c r="D379" s="41">
        <v>10.81</v>
      </c>
      <c r="E379" s="41">
        <v>59.78</v>
      </c>
      <c r="F379" s="41">
        <v>3.2813721426438227</v>
      </c>
      <c r="G379" s="41">
        <v>13.55</v>
      </c>
      <c r="H379" s="41">
        <v>13.430802497305645</v>
      </c>
      <c r="J379" s="41"/>
      <c r="K379" s="41" t="s">
        <v>300</v>
      </c>
      <c r="L379" s="13" t="s">
        <v>307</v>
      </c>
      <c r="M379" s="1">
        <f t="shared" si="16"/>
        <v>-0.44515991181013009</v>
      </c>
      <c r="N379" s="1">
        <f t="shared" si="16"/>
        <v>0.71352178079027384</v>
      </c>
      <c r="O379" s="1">
        <f t="shared" si="16"/>
        <v>0.51490014017594177</v>
      </c>
      <c r="P379" s="1">
        <f t="shared" si="16"/>
        <v>0.96254185416021321</v>
      </c>
      <c r="Q379" s="1">
        <f t="shared" si="16"/>
        <v>-0.98191759229400544</v>
      </c>
      <c r="Z379" s="41"/>
      <c r="AA379" s="41" t="s">
        <v>300</v>
      </c>
      <c r="AB379" s="1" t="s">
        <v>307</v>
      </c>
      <c r="AC379" s="1">
        <v>-0.43844843854160681</v>
      </c>
      <c r="AD379" s="1">
        <v>-1.08359319075175</v>
      </c>
      <c r="AE379" s="1">
        <v>-1.2220327243574549</v>
      </c>
      <c r="AF379" s="1">
        <v>5.7193491404127397E-2</v>
      </c>
      <c r="AG379" s="1">
        <v>2.3454215273708331E-3</v>
      </c>
    </row>
    <row r="380" spans="1:33">
      <c r="A380" s="41"/>
      <c r="B380" s="41" t="s">
        <v>300</v>
      </c>
      <c r="C380" s="13" t="s">
        <v>308</v>
      </c>
      <c r="D380" s="41">
        <v>10.53</v>
      </c>
      <c r="E380" s="41">
        <v>59.73</v>
      </c>
      <c r="F380" s="41">
        <v>2.9010564228170908</v>
      </c>
      <c r="G380" s="41">
        <v>12.93</v>
      </c>
      <c r="H380" s="41">
        <v>14.185813993777165</v>
      </c>
      <c r="J380" s="41"/>
      <c r="K380" s="41" t="s">
        <v>300</v>
      </c>
      <c r="L380" s="13" t="s">
        <v>308</v>
      </c>
      <c r="M380" s="1">
        <f t="shared" si="16"/>
        <v>-0.50234442706394045</v>
      </c>
      <c r="N380" s="1">
        <f t="shared" si="16"/>
        <v>0.70433735699954647</v>
      </c>
      <c r="O380" s="1">
        <f t="shared" si="16"/>
        <v>0.2983540955941919</v>
      </c>
      <c r="P380" s="1">
        <f t="shared" si="16"/>
        <v>0.71347161857839314</v>
      </c>
      <c r="Q380" s="1">
        <f t="shared" si="16"/>
        <v>-0.77558036596423086</v>
      </c>
      <c r="Z380" s="41"/>
      <c r="AA380" s="41" t="s">
        <v>300</v>
      </c>
      <c r="AB380" s="1" t="s">
        <v>308</v>
      </c>
      <c r="AC380" s="1">
        <v>-0.17115486232481261</v>
      </c>
      <c r="AD380" s="1">
        <v>-1.013182131890078</v>
      </c>
      <c r="AE380" s="1">
        <v>-0.9439825387767119</v>
      </c>
      <c r="AF380" s="1">
        <v>2.882677613635215E-2</v>
      </c>
      <c r="AG380" s="1">
        <v>-1.6025635548273309E-2</v>
      </c>
    </row>
    <row r="381" spans="1:33">
      <c r="A381" s="41"/>
      <c r="B381" s="41" t="s">
        <v>300</v>
      </c>
      <c r="C381" s="13" t="s">
        <v>309</v>
      </c>
      <c r="D381" s="41">
        <v>9.06</v>
      </c>
      <c r="E381" s="41">
        <v>61.57</v>
      </c>
      <c r="F381" s="41">
        <v>4.4013201211092294</v>
      </c>
      <c r="G381" s="41">
        <v>14.05</v>
      </c>
      <c r="H381" s="41">
        <v>12.558893131634514</v>
      </c>
      <c r="J381" s="41"/>
      <c r="K381" s="41" t="s">
        <v>300</v>
      </c>
      <c r="L381" s="13" t="s">
        <v>309</v>
      </c>
      <c r="M381" s="1">
        <f t="shared" si="16"/>
        <v>-0.80256313214644326</v>
      </c>
      <c r="N381" s="1">
        <f t="shared" si="16"/>
        <v>1.0423241524982847</v>
      </c>
      <c r="O381" s="1">
        <f t="shared" si="16"/>
        <v>1.1525816564290707</v>
      </c>
      <c r="P381" s="1">
        <f t="shared" si="16"/>
        <v>1.1634049473713581</v>
      </c>
      <c r="Q381" s="1">
        <f t="shared" si="16"/>
        <v>-1.2202018581155403</v>
      </c>
      <c r="Z381" s="41"/>
      <c r="AA381" s="41" t="s">
        <v>300</v>
      </c>
      <c r="AB381" s="1" t="s">
        <v>309</v>
      </c>
      <c r="AC381" s="1">
        <v>-0.34746281471684592</v>
      </c>
      <c r="AD381" s="1">
        <v>-1.2336053292317519</v>
      </c>
      <c r="AE381" s="1">
        <v>-2.0633047769074171</v>
      </c>
      <c r="AF381" s="1">
        <v>3.2591396370406839E-2</v>
      </c>
      <c r="AG381" s="1">
        <v>2.4372594635330699E-2</v>
      </c>
    </row>
    <row r="382" spans="1:33">
      <c r="A382" s="41"/>
      <c r="B382" s="41" t="s">
        <v>300</v>
      </c>
      <c r="C382" s="13" t="s">
        <v>310</v>
      </c>
      <c r="D382" s="41">
        <v>8.99</v>
      </c>
      <c r="E382" s="41">
        <v>60.68</v>
      </c>
      <c r="F382" s="41">
        <v>4.6317831071595723</v>
      </c>
      <c r="G382" s="41">
        <v>14.71</v>
      </c>
      <c r="H382" s="41">
        <v>11.122667037487895</v>
      </c>
      <c r="J382" s="41"/>
      <c r="K382" s="41" t="s">
        <v>300</v>
      </c>
      <c r="L382" s="13" t="s">
        <v>310</v>
      </c>
      <c r="M382" s="1">
        <f t="shared" si="16"/>
        <v>-0.81685926095989581</v>
      </c>
      <c r="N382" s="1">
        <f t="shared" si="16"/>
        <v>0.87884140902335173</v>
      </c>
      <c r="O382" s="1">
        <f t="shared" si="16"/>
        <v>1.2838038106814307</v>
      </c>
      <c r="P382" s="1">
        <f t="shared" si="16"/>
        <v>1.4285442304100693</v>
      </c>
      <c r="Q382" s="1">
        <f t="shared" si="16"/>
        <v>-1.6127083431606164</v>
      </c>
      <c r="Z382" s="41"/>
      <c r="AA382" s="41" t="s">
        <v>300</v>
      </c>
      <c r="AB382" s="1" t="s">
        <v>310</v>
      </c>
      <c r="AC382" s="1">
        <v>-0.74253894488913064</v>
      </c>
      <c r="AD382" s="1">
        <v>-1.3739622533661811</v>
      </c>
      <c r="AE382" s="1">
        <v>-2.294627811718386</v>
      </c>
      <c r="AF382" s="1">
        <v>-0.13994830226542879</v>
      </c>
      <c r="AG382" s="1">
        <v>-7.2812341793145607E-2</v>
      </c>
    </row>
    <row r="383" spans="1:33">
      <c r="A383" s="41"/>
      <c r="B383" s="41" t="s">
        <v>300</v>
      </c>
      <c r="C383" s="13" t="s">
        <v>311</v>
      </c>
      <c r="D383" s="41">
        <v>8.4499999999999993</v>
      </c>
      <c r="E383" s="41">
        <v>60.81</v>
      </c>
      <c r="F383" s="41">
        <v>4.7110354907701817</v>
      </c>
      <c r="G383" s="41">
        <v>13.03</v>
      </c>
      <c r="H383" s="41">
        <v>13.684127165844659</v>
      </c>
      <c r="J383" s="41"/>
      <c r="K383" s="41" t="s">
        <v>300</v>
      </c>
      <c r="L383" s="13" t="s">
        <v>311</v>
      </c>
      <c r="M383" s="1">
        <f t="shared" si="16"/>
        <v>-0.92714368323510121</v>
      </c>
      <c r="N383" s="1">
        <f t="shared" si="16"/>
        <v>0.90272091087924133</v>
      </c>
      <c r="O383" s="1">
        <f t="shared" si="16"/>
        <v>1.3289289246324703</v>
      </c>
      <c r="P383" s="1">
        <f t="shared" si="16"/>
        <v>0.75364423722062202</v>
      </c>
      <c r="Q383" s="1">
        <f t="shared" si="16"/>
        <v>-0.91268644851469838</v>
      </c>
      <c r="Z383" s="41"/>
      <c r="AA383" s="41" t="s">
        <v>300</v>
      </c>
      <c r="AB383" s="1" t="s">
        <v>311</v>
      </c>
      <c r="AC383" s="1">
        <v>1.2789687386185321E-2</v>
      </c>
      <c r="AD383" s="1">
        <v>-0.80849444487990318</v>
      </c>
      <c r="AE383" s="1">
        <v>-2.0440179321984222</v>
      </c>
      <c r="AF383" s="1">
        <v>-9.8442836418693239E-2</v>
      </c>
      <c r="AG383" s="1">
        <v>1.2593365191095011E-3</v>
      </c>
    </row>
    <row r="384" spans="1:33">
      <c r="A384" s="41"/>
      <c r="B384" s="41" t="s">
        <v>300</v>
      </c>
      <c r="C384" s="13" t="s">
        <v>312</v>
      </c>
      <c r="D384" s="41">
        <v>12.14</v>
      </c>
      <c r="E384" s="41">
        <v>59.21</v>
      </c>
      <c r="F384" s="41">
        <v>2.5178864630993365</v>
      </c>
      <c r="G384" s="41">
        <v>14.35</v>
      </c>
      <c r="H384" s="41">
        <v>12.356916035559795</v>
      </c>
      <c r="J384" s="41"/>
      <c r="K384" s="41" t="s">
        <v>300</v>
      </c>
      <c r="L384" s="13" t="s">
        <v>312</v>
      </c>
      <c r="M384" s="1">
        <f t="shared" si="16"/>
        <v>-0.1735334643545321</v>
      </c>
      <c r="N384" s="1">
        <f t="shared" si="16"/>
        <v>0.60881934957599093</v>
      </c>
      <c r="O384" s="1">
        <f t="shared" si="16"/>
        <v>8.0182889793836865E-2</v>
      </c>
      <c r="P384" s="1">
        <f t="shared" si="16"/>
        <v>1.2839228032980445</v>
      </c>
      <c r="Q384" s="1">
        <f t="shared" si="16"/>
        <v>-1.2754002146716541</v>
      </c>
      <c r="Z384" s="41"/>
      <c r="AA384" s="41" t="s">
        <v>300</v>
      </c>
      <c r="AB384" s="1" t="s">
        <v>312</v>
      </c>
      <c r="AC384" s="1">
        <v>-0.92033687096841388</v>
      </c>
      <c r="AD384" s="1">
        <v>-1.4267422456720029</v>
      </c>
      <c r="AE384" s="1">
        <v>-0.88872765438950485</v>
      </c>
      <c r="AF384" s="1">
        <v>9.7419073373804968E-2</v>
      </c>
      <c r="AG384" s="1">
        <v>-1.915517463031393E-2</v>
      </c>
    </row>
    <row r="385" spans="1:33">
      <c r="A385" s="41"/>
      <c r="B385" s="41" t="s">
        <v>300</v>
      </c>
      <c r="C385" s="13" t="s">
        <v>313</v>
      </c>
      <c r="D385" s="41">
        <v>8.84</v>
      </c>
      <c r="E385" s="41">
        <v>61.21</v>
      </c>
      <c r="F385" s="41">
        <v>4.037575273392604</v>
      </c>
      <c r="G385" s="41">
        <v>13.32</v>
      </c>
      <c r="H385" s="41">
        <v>13.402374604960208</v>
      </c>
      <c r="J385" s="41"/>
      <c r="K385" s="41" t="s">
        <v>300</v>
      </c>
      <c r="L385" s="13" t="s">
        <v>313</v>
      </c>
      <c r="M385" s="1">
        <f t="shared" si="16"/>
        <v>-0.84749382270300844</v>
      </c>
      <c r="N385" s="1">
        <f t="shared" si="16"/>
        <v>0.97619630120505363</v>
      </c>
      <c r="O385" s="1">
        <f t="shared" si="16"/>
        <v>0.94547081692469293</v>
      </c>
      <c r="P385" s="1">
        <f t="shared" si="16"/>
        <v>0.8701448312830864</v>
      </c>
      <c r="Q385" s="1">
        <f t="shared" si="16"/>
        <v>-0.98968665605577855</v>
      </c>
      <c r="Z385" s="41"/>
      <c r="AA385" s="41" t="s">
        <v>300</v>
      </c>
      <c r="AB385" s="1" t="s">
        <v>313</v>
      </c>
      <c r="AC385" s="1">
        <v>-7.7568448826320802E-2</v>
      </c>
      <c r="AD385" s="1">
        <v>-1.096748878994052</v>
      </c>
      <c r="AE385" s="1">
        <v>-1.7584879991988029</v>
      </c>
      <c r="AF385" s="1">
        <v>-2.434288519697704E-2</v>
      </c>
      <c r="AG385" s="1">
        <v>-2.0447572029559419E-3</v>
      </c>
    </row>
    <row r="386" spans="1:33">
      <c r="A386" s="41"/>
      <c r="B386" s="41" t="s">
        <v>300</v>
      </c>
      <c r="C386" s="13" t="s">
        <v>314</v>
      </c>
      <c r="D386" s="41">
        <v>7.77</v>
      </c>
      <c r="E386" s="41">
        <v>60.94</v>
      </c>
      <c r="F386" s="41">
        <v>4.9003074018717552</v>
      </c>
      <c r="G386" s="41">
        <v>13.6</v>
      </c>
      <c r="H386" s="41">
        <v>12.49458252532369</v>
      </c>
      <c r="J386" s="41"/>
      <c r="K386" s="41" t="s">
        <v>300</v>
      </c>
      <c r="L386" s="13" t="s">
        <v>314</v>
      </c>
      <c r="M386" s="1">
        <f t="shared" si="16"/>
        <v>-1.0660203631372114</v>
      </c>
      <c r="N386" s="1">
        <f t="shared" si="16"/>
        <v>0.92660041273512961</v>
      </c>
      <c r="O386" s="1">
        <f t="shared" si="16"/>
        <v>1.4366975010093479</v>
      </c>
      <c r="P386" s="1">
        <f t="shared" si="16"/>
        <v>0.9826281634813272</v>
      </c>
      <c r="Q386" s="1">
        <f t="shared" si="16"/>
        <v>-1.2377773151672227</v>
      </c>
      <c r="Z386" s="41"/>
      <c r="AA386" s="41" t="s">
        <v>300</v>
      </c>
      <c r="AB386" s="1" t="s">
        <v>314</v>
      </c>
      <c r="AC386" s="1">
        <v>-0.17953485992950749</v>
      </c>
      <c r="AD386" s="1">
        <v>-1.0507560275758221</v>
      </c>
      <c r="AE386" s="1">
        <v>-2.3171754435398011</v>
      </c>
      <c r="AF386" s="1">
        <v>-0.2118604309426555</v>
      </c>
      <c r="AG386" s="1">
        <v>-7.8932659653453363E-2</v>
      </c>
    </row>
    <row r="387" spans="1:33">
      <c r="A387" s="41"/>
      <c r="B387" s="41" t="s">
        <v>300</v>
      </c>
      <c r="C387" s="13" t="s">
        <v>315</v>
      </c>
      <c r="D387" s="41">
        <v>7.91</v>
      </c>
      <c r="E387" s="41">
        <v>61.32</v>
      </c>
      <c r="F387" s="41">
        <v>4.6412014311174277</v>
      </c>
      <c r="G387" s="41">
        <v>13.64</v>
      </c>
      <c r="H387" s="41">
        <v>12.550084145438571</v>
      </c>
      <c r="J387" s="41"/>
      <c r="K387" s="41" t="s">
        <v>300</v>
      </c>
      <c r="L387" s="13" t="s">
        <v>315</v>
      </c>
      <c r="M387" s="1">
        <f t="shared" si="16"/>
        <v>-1.0374281055103063</v>
      </c>
      <c r="N387" s="1">
        <f t="shared" si="16"/>
        <v>0.99640203354465195</v>
      </c>
      <c r="O387" s="1">
        <f t="shared" si="16"/>
        <v>1.289166462534455</v>
      </c>
      <c r="P387" s="1">
        <f t="shared" si="16"/>
        <v>0.99869721093821917</v>
      </c>
      <c r="Q387" s="1">
        <f t="shared" si="16"/>
        <v>-1.222609267521811</v>
      </c>
      <c r="Z387" s="41"/>
      <c r="AA387" s="41" t="s">
        <v>300</v>
      </c>
      <c r="AB387" s="1" t="s">
        <v>315</v>
      </c>
      <c r="AC387" s="1">
        <v>-0.1586497033587787</v>
      </c>
      <c r="AD387" s="1">
        <v>-1.1520498269418731</v>
      </c>
      <c r="AE387" s="1">
        <v>-2.2007954890047312</v>
      </c>
      <c r="AF387" s="1">
        <v>-0.15500985296957581</v>
      </c>
      <c r="AG387" s="1">
        <v>-5.7240053899108322E-2</v>
      </c>
    </row>
    <row r="388" spans="1:33">
      <c r="A388" s="41"/>
      <c r="B388" s="41" t="s">
        <v>300</v>
      </c>
      <c r="C388" s="13" t="s">
        <v>316</v>
      </c>
      <c r="D388" s="41">
        <v>8.98</v>
      </c>
      <c r="E388" s="41">
        <v>59.87</v>
      </c>
      <c r="F388" s="41">
        <v>4.5845392909836589</v>
      </c>
      <c r="G388" s="41">
        <v>13.43</v>
      </c>
      <c r="H388" s="41">
        <v>13.070632839790186</v>
      </c>
      <c r="J388" s="41"/>
      <c r="K388" s="41" t="s">
        <v>300</v>
      </c>
      <c r="L388" s="13" t="s">
        <v>316</v>
      </c>
      <c r="M388" s="1">
        <f t="shared" si="16"/>
        <v>-0.81890156507610334</v>
      </c>
      <c r="N388" s="1">
        <f t="shared" si="16"/>
        <v>0.730053743613581</v>
      </c>
      <c r="O388" s="1">
        <f t="shared" si="16"/>
        <v>1.2569038930853285</v>
      </c>
      <c r="P388" s="1">
        <f t="shared" si="16"/>
        <v>0.91433471178953796</v>
      </c>
      <c r="Q388" s="1">
        <f t="shared" si="16"/>
        <v>-1.0803484221385788</v>
      </c>
      <c r="Z388" s="41"/>
      <c r="AA388" s="41" t="s">
        <v>300</v>
      </c>
      <c r="AB388" s="1" t="s">
        <v>316</v>
      </c>
      <c r="AC388" s="1">
        <v>-0.28306810988014092</v>
      </c>
      <c r="AD388" s="1">
        <v>-0.86078150790713948</v>
      </c>
      <c r="AE388" s="1">
        <v>-1.9847053561420489</v>
      </c>
      <c r="AF388" s="1">
        <v>-0.14935847966242929</v>
      </c>
      <c r="AG388" s="1">
        <v>-6.4114361650994114E-2</v>
      </c>
    </row>
    <row r="389" spans="1:33">
      <c r="A389" s="41"/>
      <c r="B389" s="41" t="s">
        <v>300</v>
      </c>
      <c r="C389" s="13" t="s">
        <v>317</v>
      </c>
      <c r="D389" s="41">
        <v>9.25</v>
      </c>
      <c r="E389" s="41">
        <v>60.95</v>
      </c>
      <c r="F389" s="41">
        <v>4.122661518674029</v>
      </c>
      <c r="G389" s="41">
        <v>13.5</v>
      </c>
      <c r="H389" s="41">
        <v>13.312357090516926</v>
      </c>
      <c r="J389" s="41"/>
      <c r="K389" s="41" t="s">
        <v>300</v>
      </c>
      <c r="L389" s="13" t="s">
        <v>317</v>
      </c>
      <c r="M389" s="1">
        <f t="shared" si="16"/>
        <v>-0.76375935393850081</v>
      </c>
      <c r="N389" s="1">
        <f t="shared" si="16"/>
        <v>0.92843729749327586</v>
      </c>
      <c r="O389" s="1">
        <f t="shared" si="16"/>
        <v>0.99391764387257575</v>
      </c>
      <c r="P389" s="1">
        <f t="shared" si="16"/>
        <v>0.94245554483909844</v>
      </c>
      <c r="Q389" s="1">
        <f t="shared" si="16"/>
        <v>-1.014287558609092</v>
      </c>
      <c r="Z389" s="41"/>
      <c r="AA389" s="41" t="s">
        <v>300</v>
      </c>
      <c r="AB389" s="1" t="s">
        <v>317</v>
      </c>
      <c r="AC389" s="1">
        <v>-0.19710528200375549</v>
      </c>
      <c r="AD389" s="1">
        <v>-1.060102969991658</v>
      </c>
      <c r="AE389" s="1">
        <v>-1.785330600357963</v>
      </c>
      <c r="AF389" s="1">
        <v>7.532381424448808E-3</v>
      </c>
      <c r="AG389" s="1">
        <v>8.2015809562581941E-3</v>
      </c>
    </row>
    <row r="390" spans="1:33">
      <c r="A390" s="41"/>
      <c r="B390" s="41" t="s">
        <v>300</v>
      </c>
      <c r="C390" s="13" t="s">
        <v>318</v>
      </c>
      <c r="D390" s="41">
        <v>9.19</v>
      </c>
      <c r="E390" s="41">
        <v>60.12</v>
      </c>
      <c r="F390" s="41">
        <v>3.9083786531671216</v>
      </c>
      <c r="G390" s="41">
        <v>12.27</v>
      </c>
      <c r="H390" s="41">
        <v>14.952680809934339</v>
      </c>
      <c r="J390" s="41"/>
      <c r="K390" s="41" t="s">
        <v>300</v>
      </c>
      <c r="L390" s="13" t="s">
        <v>318</v>
      </c>
      <c r="M390" s="1">
        <f t="shared" si="16"/>
        <v>-0.77601317863574593</v>
      </c>
      <c r="N390" s="1">
        <f t="shared" si="16"/>
        <v>0.77597586256721385</v>
      </c>
      <c r="O390" s="1">
        <f t="shared" si="16"/>
        <v>0.87190820663894197</v>
      </c>
      <c r="P390" s="1">
        <f t="shared" si="16"/>
        <v>0.44833233553968188</v>
      </c>
      <c r="Q390" s="1">
        <f t="shared" si="16"/>
        <v>-0.56600319720626435</v>
      </c>
      <c r="Z390" s="41"/>
      <c r="AA390" s="41" t="s">
        <v>300</v>
      </c>
      <c r="AB390" s="1" t="s">
        <v>318</v>
      </c>
      <c r="AC390" s="1">
        <v>0.22128928018114141</v>
      </c>
      <c r="AD390" s="1">
        <v>-0.64507009850085584</v>
      </c>
      <c r="AE390" s="1">
        <v>-1.420725298156539</v>
      </c>
      <c r="AF390" s="1">
        <v>-4.8518101798400062E-2</v>
      </c>
      <c r="AG390" s="1">
        <v>4.6539573162971372E-3</v>
      </c>
    </row>
    <row r="391" spans="1:33">
      <c r="A391" s="41"/>
      <c r="B391" s="41" t="s">
        <v>300</v>
      </c>
      <c r="C391" s="13" t="s">
        <v>319</v>
      </c>
      <c r="D391" s="41">
        <v>9.41</v>
      </c>
      <c r="E391" s="41">
        <v>60.74</v>
      </c>
      <c r="F391" s="41">
        <v>3.7617418308832913</v>
      </c>
      <c r="G391" s="41">
        <v>13.32</v>
      </c>
      <c r="H391" s="41">
        <v>13.325719445446358</v>
      </c>
      <c r="J391" s="41"/>
      <c r="K391" s="41" t="s">
        <v>300</v>
      </c>
      <c r="L391" s="13" t="s">
        <v>319</v>
      </c>
      <c r="M391" s="1">
        <f t="shared" si="16"/>
        <v>-0.73108248807918075</v>
      </c>
      <c r="N391" s="1">
        <f t="shared" si="16"/>
        <v>0.88986271757222402</v>
      </c>
      <c r="O391" s="1">
        <f t="shared" si="16"/>
        <v>0.78841540789250286</v>
      </c>
      <c r="P391" s="1">
        <f t="shared" si="16"/>
        <v>0.8701448312830864</v>
      </c>
      <c r="Q391" s="1">
        <f t="shared" si="16"/>
        <v>-1.0106357582507421</v>
      </c>
      <c r="Z391" s="41"/>
      <c r="AA391" s="41" t="s">
        <v>300</v>
      </c>
      <c r="AB391" s="1" t="s">
        <v>319</v>
      </c>
      <c r="AC391" s="1">
        <v>-0.18135682489152091</v>
      </c>
      <c r="AD391" s="1">
        <v>-1.106188170425388</v>
      </c>
      <c r="AE391" s="1">
        <v>-1.5712027239270761</v>
      </c>
      <c r="AF391" s="1">
        <v>-3.4904135115703908E-2</v>
      </c>
      <c r="AG391" s="1">
        <v>5.8236173688035074E-3</v>
      </c>
    </row>
    <row r="392" spans="1:33">
      <c r="A392" s="41"/>
      <c r="B392" s="41" t="s">
        <v>300</v>
      </c>
      <c r="C392" s="13" t="s">
        <v>320</v>
      </c>
      <c r="D392" s="41">
        <v>9.4</v>
      </c>
      <c r="E392" s="41">
        <v>60.93</v>
      </c>
      <c r="F392" s="41">
        <v>3.4283555082746826</v>
      </c>
      <c r="G392" s="41">
        <v>13.86</v>
      </c>
      <c r="H392" s="41">
        <v>12.540944528952323</v>
      </c>
      <c r="J392" s="41"/>
      <c r="K392" s="41" t="s">
        <v>300</v>
      </c>
      <c r="L392" s="13" t="s">
        <v>320</v>
      </c>
      <c r="M392" s="1">
        <f t="shared" si="16"/>
        <v>-0.73312479219538818</v>
      </c>
      <c r="N392" s="1">
        <f t="shared" si="16"/>
        <v>0.92476352797698458</v>
      </c>
      <c r="O392" s="1">
        <f t="shared" si="16"/>
        <v>0.59859025548639133</v>
      </c>
      <c r="P392" s="1">
        <f t="shared" si="16"/>
        <v>1.0870769719511224</v>
      </c>
      <c r="Q392" s="1">
        <f t="shared" si="16"/>
        <v>-1.225107034939001</v>
      </c>
      <c r="Z392" s="41"/>
      <c r="AA392" s="41" t="s">
        <v>300</v>
      </c>
      <c r="AB392" s="1" t="s">
        <v>320</v>
      </c>
      <c r="AC392" s="1">
        <v>-0.37122449044428762</v>
      </c>
      <c r="AD392" s="1">
        <v>-1.4042119271228231</v>
      </c>
      <c r="AE392" s="1">
        <v>-1.5232415113960589</v>
      </c>
      <c r="AF392" s="1">
        <v>-3.4413985096294702E-2</v>
      </c>
      <c r="AG392" s="1">
        <v>-5.0255791553971557E-2</v>
      </c>
    </row>
    <row r="393" spans="1:33">
      <c r="A393" s="41"/>
      <c r="B393" s="41" t="s">
        <v>300</v>
      </c>
      <c r="C393" s="13" t="s">
        <v>321</v>
      </c>
      <c r="D393" s="41">
        <v>9.2799999999999994</v>
      </c>
      <c r="E393" s="41">
        <v>61.07</v>
      </c>
      <c r="F393" s="41">
        <v>2.8661968201108374</v>
      </c>
      <c r="G393" s="41">
        <v>11.93</v>
      </c>
      <c r="H393" s="41">
        <v>15.589687878989629</v>
      </c>
      <c r="J393" s="41"/>
      <c r="K393" s="41" t="s">
        <v>300</v>
      </c>
      <c r="L393" s="13" t="s">
        <v>321</v>
      </c>
      <c r="M393" s="1">
        <f t="shared" si="16"/>
        <v>-0.75763244158987841</v>
      </c>
      <c r="N393" s="1">
        <f t="shared" si="16"/>
        <v>0.9504799145910191</v>
      </c>
      <c r="O393" s="1">
        <f t="shared" si="16"/>
        <v>0.27850556268272159</v>
      </c>
      <c r="P393" s="1">
        <f t="shared" si="16"/>
        <v>0.3117454321561034</v>
      </c>
      <c r="Q393" s="1">
        <f t="shared" si="16"/>
        <v>-0.39191542186033512</v>
      </c>
      <c r="Z393" s="41"/>
      <c r="AA393" s="41" t="s">
        <v>300</v>
      </c>
      <c r="AB393" s="1" t="s">
        <v>321</v>
      </c>
      <c r="AC393" s="1">
        <v>0.47168547147659162</v>
      </c>
      <c r="AD393" s="1">
        <v>-0.89618198856818909</v>
      </c>
      <c r="AE393" s="1">
        <v>-0.88017627198824799</v>
      </c>
      <c r="AF393" s="1">
        <v>6.6233485744907936E-2</v>
      </c>
      <c r="AG393" s="1">
        <v>3.2260817667754543E-2</v>
      </c>
    </row>
    <row r="394" spans="1:33">
      <c r="A394" s="41"/>
      <c r="B394" s="41" t="s">
        <v>300</v>
      </c>
      <c r="C394" s="13" t="s">
        <v>322</v>
      </c>
      <c r="D394" s="41">
        <v>10.07</v>
      </c>
      <c r="E394" s="41">
        <v>61.33</v>
      </c>
      <c r="F394" s="41">
        <v>2.0718079651397145</v>
      </c>
      <c r="G394" s="41">
        <v>12.73</v>
      </c>
      <c r="H394" s="41">
        <v>14.576497460310327</v>
      </c>
      <c r="J394" s="41"/>
      <c r="K394" s="41" t="s">
        <v>300</v>
      </c>
      <c r="L394" s="13" t="s">
        <v>322</v>
      </c>
      <c r="M394" s="1">
        <f t="shared" si="16"/>
        <v>-0.59629041640948544</v>
      </c>
      <c r="N394" s="1">
        <f t="shared" si="16"/>
        <v>0.99823891830279687</v>
      </c>
      <c r="O394" s="1">
        <f t="shared" si="16"/>
        <v>-0.17380749048845262</v>
      </c>
      <c r="P394" s="1">
        <f t="shared" si="16"/>
        <v>0.6331263812939355</v>
      </c>
      <c r="Q394" s="1">
        <f t="shared" si="16"/>
        <v>-0.66881041181904288</v>
      </c>
      <c r="Z394" s="41"/>
      <c r="AA394" s="41" t="s">
        <v>300</v>
      </c>
      <c r="AB394" s="1" t="s">
        <v>322</v>
      </c>
      <c r="AC394" s="1">
        <v>0.12605956746540031</v>
      </c>
      <c r="AD394" s="1">
        <v>-1.3535894158889681</v>
      </c>
      <c r="AE394" s="1">
        <v>-0.60113542476519821</v>
      </c>
      <c r="AF394" s="1">
        <v>0.14390514836191201</v>
      </c>
      <c r="AG394" s="1">
        <v>1.5518122471510101E-2</v>
      </c>
    </row>
    <row r="395" spans="1:33">
      <c r="A395" s="41"/>
      <c r="B395" s="41" t="s">
        <v>300</v>
      </c>
      <c r="C395" s="13" t="s">
        <v>323</v>
      </c>
      <c r="D395" s="41">
        <v>8.56</v>
      </c>
      <c r="E395" s="41">
        <v>60.4</v>
      </c>
      <c r="F395" s="41">
        <v>4.9745191470008709</v>
      </c>
      <c r="G395" s="41">
        <v>13.71</v>
      </c>
      <c r="H395" s="41">
        <v>12.508491573978564</v>
      </c>
      <c r="J395" s="41"/>
      <c r="K395" s="41" t="s">
        <v>300</v>
      </c>
      <c r="L395" s="13" t="s">
        <v>323</v>
      </c>
      <c r="M395" s="1">
        <f t="shared" si="16"/>
        <v>-0.90467833795681851</v>
      </c>
      <c r="N395" s="1">
        <f t="shared" si="16"/>
        <v>0.82740863579528279</v>
      </c>
      <c r="O395" s="1">
        <f t="shared" si="16"/>
        <v>1.4789525513042461</v>
      </c>
      <c r="P395" s="1">
        <f t="shared" si="16"/>
        <v>1.0268180439877796</v>
      </c>
      <c r="Q395" s="1">
        <f t="shared" si="16"/>
        <v>-1.2339761087832868</v>
      </c>
      <c r="Z395" s="41"/>
      <c r="AA395" s="41" t="s">
        <v>300</v>
      </c>
      <c r="AB395" s="1" t="s">
        <v>323</v>
      </c>
      <c r="AC395" s="1">
        <v>-0.3357198063005139</v>
      </c>
      <c r="AD395" s="1">
        <v>-0.94315820501509962</v>
      </c>
      <c r="AE395" s="1">
        <v>-2.2875807541440851</v>
      </c>
      <c r="AF395" s="1">
        <v>-0.17421240586595921</v>
      </c>
      <c r="AG395" s="1">
        <v>-4.2072201693197683E-2</v>
      </c>
    </row>
    <row r="396" spans="1:33">
      <c r="A396" s="41"/>
      <c r="B396" s="41" t="s">
        <v>300</v>
      </c>
      <c r="C396" s="13" t="s">
        <v>324</v>
      </c>
      <c r="D396" s="41">
        <v>9.56</v>
      </c>
      <c r="E396" s="41">
        <v>60.58</v>
      </c>
      <c r="F396" s="41">
        <v>3.7102725098494376</v>
      </c>
      <c r="G396" s="41">
        <v>13.06</v>
      </c>
      <c r="H396" s="41">
        <v>13.900819802981159</v>
      </c>
      <c r="J396" s="41"/>
      <c r="K396" s="41" t="s">
        <v>300</v>
      </c>
      <c r="L396" s="13" t="s">
        <v>324</v>
      </c>
      <c r="M396" s="1">
        <f t="shared" si="16"/>
        <v>-0.70044792633606812</v>
      </c>
      <c r="N396" s="1">
        <f t="shared" si="16"/>
        <v>0.86047256144189832</v>
      </c>
      <c r="O396" s="1">
        <f t="shared" si="16"/>
        <v>0.75910955145231407</v>
      </c>
      <c r="P396" s="1">
        <f t="shared" si="16"/>
        <v>0.76569602281329108</v>
      </c>
      <c r="Q396" s="1">
        <f t="shared" si="16"/>
        <v>-0.85346647912113782</v>
      </c>
      <c r="Z396" s="41"/>
      <c r="AA396" s="41" t="s">
        <v>300</v>
      </c>
      <c r="AB396" s="1" t="s">
        <v>324</v>
      </c>
      <c r="AC396" s="1">
        <v>-8.0739478630743655E-2</v>
      </c>
      <c r="AD396" s="1">
        <v>-0.98061536658920734</v>
      </c>
      <c r="AE396" s="1">
        <v>-1.4675436797882471</v>
      </c>
      <c r="AF396" s="1">
        <v>5.0342712712179629E-3</v>
      </c>
      <c r="AG396" s="1">
        <v>1.2161881862056131E-2</v>
      </c>
    </row>
    <row r="397" spans="1:33">
      <c r="A397" s="41"/>
      <c r="B397" s="41" t="s">
        <v>300</v>
      </c>
      <c r="C397" s="13" t="s">
        <v>325</v>
      </c>
      <c r="D397" s="41">
        <v>9.1999999999999993</v>
      </c>
      <c r="E397" s="41">
        <v>58.58</v>
      </c>
      <c r="F397" s="41">
        <v>1.0319383254289698</v>
      </c>
      <c r="G397" s="41">
        <v>15.02</v>
      </c>
      <c r="H397" s="41">
        <v>13.577048981076677</v>
      </c>
      <c r="J397" s="41"/>
      <c r="K397" s="41" t="s">
        <v>300</v>
      </c>
      <c r="L397" s="13" t="s">
        <v>325</v>
      </c>
      <c r="M397" s="1">
        <f t="shared" si="16"/>
        <v>-0.7739708745195385</v>
      </c>
      <c r="N397" s="1">
        <f t="shared" si="16"/>
        <v>0.49309560981283568</v>
      </c>
      <c r="O397" s="1">
        <f t="shared" si="16"/>
        <v>-0.7658936063676508</v>
      </c>
      <c r="P397" s="1">
        <f t="shared" si="16"/>
        <v>1.5530793482009786</v>
      </c>
      <c r="Q397" s="1">
        <f t="shared" si="16"/>
        <v>-0.94194986469936293</v>
      </c>
      <c r="Z397" s="41"/>
      <c r="AA397" s="41" t="s">
        <v>300</v>
      </c>
      <c r="AB397" s="1" t="s">
        <v>325</v>
      </c>
      <c r="AC397" s="1">
        <v>-0.59016385599802867</v>
      </c>
      <c r="AD397" s="1">
        <v>-1.884214906477065</v>
      </c>
      <c r="AE397" s="1">
        <v>-0.33485533618950669</v>
      </c>
      <c r="AF397" s="1">
        <v>0.24575562063848669</v>
      </c>
      <c r="AG397" s="1">
        <v>-0.81056098397638676</v>
      </c>
    </row>
    <row r="398" spans="1:33">
      <c r="A398" s="41"/>
      <c r="B398" s="41" t="s">
        <v>300</v>
      </c>
      <c r="C398" s="13" t="s">
        <v>326</v>
      </c>
      <c r="D398" s="41">
        <v>8.6199999999999992</v>
      </c>
      <c r="E398" s="41">
        <v>61.37</v>
      </c>
      <c r="F398" s="41">
        <v>4.5890730887400526</v>
      </c>
      <c r="G398" s="41">
        <v>14.46</v>
      </c>
      <c r="H398" s="41">
        <v>11.525581408574617</v>
      </c>
      <c r="J398" s="41"/>
      <c r="K398" s="41" t="s">
        <v>300</v>
      </c>
      <c r="L398" s="13" t="s">
        <v>326</v>
      </c>
      <c r="M398" s="1">
        <f t="shared" si="16"/>
        <v>-0.89242451325957373</v>
      </c>
      <c r="N398" s="1">
        <f t="shared" si="16"/>
        <v>1.0055864573353779</v>
      </c>
      <c r="O398" s="1">
        <f t="shared" si="16"/>
        <v>1.2594853692639307</v>
      </c>
      <c r="P398" s="1">
        <f t="shared" si="16"/>
        <v>1.328112683804497</v>
      </c>
      <c r="Q398" s="1">
        <f t="shared" si="16"/>
        <v>-1.5025958029317994</v>
      </c>
      <c r="Z398" s="41"/>
      <c r="AA398" s="41" t="s">
        <v>300</v>
      </c>
      <c r="AB398" s="1" t="s">
        <v>326</v>
      </c>
      <c r="AC398" s="1">
        <v>-0.53907226879272985</v>
      </c>
      <c r="AD398" s="1">
        <v>-1.3857710084574271</v>
      </c>
      <c r="AE398" s="1">
        <v>-2.2788792397300441</v>
      </c>
      <c r="AF398" s="1">
        <v>-9.899699158157102E-2</v>
      </c>
      <c r="AG398" s="1">
        <v>-3.9437112295539929E-2</v>
      </c>
    </row>
    <row r="399" spans="1:33">
      <c r="A399" s="41"/>
      <c r="B399" s="41" t="s">
        <v>300</v>
      </c>
      <c r="C399" s="13" t="s">
        <v>327</v>
      </c>
      <c r="D399" s="41">
        <v>10.039999999999999</v>
      </c>
      <c r="E399" s="41">
        <v>59.5</v>
      </c>
      <c r="F399" s="41">
        <v>3.6633387526896617</v>
      </c>
      <c r="G399" s="41">
        <v>12.33</v>
      </c>
      <c r="H399" s="41">
        <v>15.152527921549797</v>
      </c>
      <c r="J399" s="41"/>
      <c r="K399" s="41" t="s">
        <v>300</v>
      </c>
      <c r="L399" s="13" t="s">
        <v>327</v>
      </c>
      <c r="M399" s="1">
        <f t="shared" si="16"/>
        <v>-0.60241732875810816</v>
      </c>
      <c r="N399" s="1">
        <f t="shared" si="16"/>
        <v>0.66208900756220479</v>
      </c>
      <c r="O399" s="1">
        <f t="shared" si="16"/>
        <v>0.73238617679154494</v>
      </c>
      <c r="P399" s="1">
        <f t="shared" si="16"/>
        <v>0.47243590672501945</v>
      </c>
      <c r="Q399" s="1">
        <f t="shared" si="16"/>
        <v>-0.51138694448234834</v>
      </c>
      <c r="Z399" s="41"/>
      <c r="AA399" s="41" t="s">
        <v>300</v>
      </c>
      <c r="AB399" s="1" t="s">
        <v>327</v>
      </c>
      <c r="AC399" s="1">
        <v>9.5272560515912846E-2</v>
      </c>
      <c r="AD399" s="1">
        <v>-0.58449796911409657</v>
      </c>
      <c r="AE399" s="1">
        <v>-1.2130483942723651</v>
      </c>
      <c r="AF399" s="1">
        <v>1.017863418858392E-2</v>
      </c>
      <c r="AG399" s="1">
        <v>8.096215270758024E-3</v>
      </c>
    </row>
    <row r="400" spans="1:33">
      <c r="A400" s="41"/>
      <c r="B400" s="41" t="s">
        <v>300</v>
      </c>
      <c r="C400" s="13" t="s">
        <v>328</v>
      </c>
      <c r="D400" s="41">
        <v>10.18</v>
      </c>
      <c r="E400" s="41">
        <v>60.41</v>
      </c>
      <c r="F400" s="41">
        <v>3.8811350183171514</v>
      </c>
      <c r="G400" s="41">
        <v>14.26</v>
      </c>
      <c r="H400" s="41">
        <v>12.483254180231334</v>
      </c>
      <c r="J400" s="41"/>
      <c r="K400" s="41" t="s">
        <v>300</v>
      </c>
      <c r="L400" s="13" t="s">
        <v>328</v>
      </c>
      <c r="M400" s="1">
        <f t="shared" si="16"/>
        <v>-0.57382507113120296</v>
      </c>
      <c r="N400" s="1">
        <f t="shared" si="16"/>
        <v>0.82924552055342771</v>
      </c>
      <c r="O400" s="1">
        <f t="shared" si="16"/>
        <v>0.85639609115373849</v>
      </c>
      <c r="P400" s="1">
        <f t="shared" si="16"/>
        <v>1.2477674465200386</v>
      </c>
      <c r="Q400" s="1">
        <f t="shared" si="16"/>
        <v>-1.2408732406149636</v>
      </c>
      <c r="Z400" s="41"/>
      <c r="AA400" s="41" t="s">
        <v>300</v>
      </c>
      <c r="AB400" s="1" t="s">
        <v>328</v>
      </c>
      <c r="AC400" s="1">
        <v>-0.60691894331161556</v>
      </c>
      <c r="AD400" s="1">
        <v>-1.241182897498327</v>
      </c>
      <c r="AE400" s="1">
        <v>-1.7130091988722189</v>
      </c>
      <c r="AF400" s="1">
        <v>5.6197526510262302E-2</v>
      </c>
      <c r="AG400" s="1">
        <v>-2.4152520156981109E-2</v>
      </c>
    </row>
    <row r="401" spans="1:33">
      <c r="A401" s="41"/>
      <c r="B401" s="41" t="s">
        <v>300</v>
      </c>
      <c r="C401" s="13" t="s">
        <v>329</v>
      </c>
      <c r="D401" s="41">
        <v>8.17</v>
      </c>
      <c r="E401" s="41">
        <v>61.34</v>
      </c>
      <c r="F401" s="41">
        <v>4.4813345223027694</v>
      </c>
      <c r="G401" s="41">
        <v>12.15</v>
      </c>
      <c r="H401" s="41">
        <v>15.212579064278554</v>
      </c>
      <c r="J401" s="41"/>
      <c r="K401" s="41" t="s">
        <v>300</v>
      </c>
      <c r="L401" s="13" t="s">
        <v>329</v>
      </c>
      <c r="M401" s="1">
        <f t="shared" si="16"/>
        <v>-0.98432819848891118</v>
      </c>
      <c r="N401" s="1">
        <f t="shared" si="16"/>
        <v>1.0000758030609431</v>
      </c>
      <c r="O401" s="1">
        <f t="shared" si="16"/>
        <v>1.1981406517183852</v>
      </c>
      <c r="P401" s="1">
        <f t="shared" si="16"/>
        <v>0.40012519316900741</v>
      </c>
      <c r="Q401" s="1">
        <f t="shared" si="16"/>
        <v>-0.49497555699157197</v>
      </c>
      <c r="Z401" s="41"/>
      <c r="AA401" s="41" t="s">
        <v>300</v>
      </c>
      <c r="AB401" s="1" t="s">
        <v>329</v>
      </c>
      <c r="AC401" s="1">
        <v>0.4769004166072015</v>
      </c>
      <c r="AD401" s="1">
        <v>-0.60947407600414216</v>
      </c>
      <c r="AE401" s="1">
        <v>-1.7911835477049121</v>
      </c>
      <c r="AF401" s="1">
        <v>-8.4068125290187468E-3</v>
      </c>
      <c r="AG401" s="1">
        <v>4.8926219855491421E-2</v>
      </c>
    </row>
    <row r="402" spans="1:33">
      <c r="A402" s="41"/>
      <c r="B402" s="41" t="s">
        <v>300</v>
      </c>
      <c r="C402" s="13" t="s">
        <v>330</v>
      </c>
      <c r="D402" s="41">
        <v>8.8000000000000007</v>
      </c>
      <c r="E402" s="41">
        <v>60.5</v>
      </c>
      <c r="F402" s="41">
        <v>4.5985917866431363</v>
      </c>
      <c r="G402" s="41">
        <v>12.43</v>
      </c>
      <c r="H402" s="41">
        <v>14.750005046734767</v>
      </c>
      <c r="J402" s="41"/>
      <c r="K402" s="41" t="s">
        <v>300</v>
      </c>
      <c r="L402" s="13" t="s">
        <v>330</v>
      </c>
      <c r="M402" s="1">
        <f t="shared" si="16"/>
        <v>-0.85566303916783837</v>
      </c>
      <c r="N402" s="1">
        <f t="shared" si="16"/>
        <v>0.84577748337673619</v>
      </c>
      <c r="O402" s="1">
        <f t="shared" si="16"/>
        <v>1.2649051725300711</v>
      </c>
      <c r="P402" s="1">
        <f t="shared" si="16"/>
        <v>0.51260852536724832</v>
      </c>
      <c r="Q402" s="1">
        <f t="shared" si="16"/>
        <v>-0.6213924926253539</v>
      </c>
      <c r="Z402" s="41"/>
      <c r="AA402" s="41" t="s">
        <v>300</v>
      </c>
      <c r="AB402" s="1" t="s">
        <v>330</v>
      </c>
      <c r="AC402" s="1">
        <v>0.21605459107717179</v>
      </c>
      <c r="AD402" s="1">
        <v>-0.55872911263008762</v>
      </c>
      <c r="AE402" s="1">
        <v>-1.825807074645897</v>
      </c>
      <c r="AF402" s="1">
        <v>-4.802295197690979E-2</v>
      </c>
      <c r="AG402" s="1">
        <v>4.0552783864707342E-2</v>
      </c>
    </row>
    <row r="403" spans="1:33">
      <c r="A403" s="41"/>
      <c r="B403" s="41" t="s">
        <v>300</v>
      </c>
      <c r="C403" s="13" t="s">
        <v>331</v>
      </c>
      <c r="D403" s="41">
        <v>8.48</v>
      </c>
      <c r="E403" s="41">
        <v>61.58</v>
      </c>
      <c r="F403" s="41">
        <v>4.8795516571712794</v>
      </c>
      <c r="G403" s="41">
        <v>14.11</v>
      </c>
      <c r="H403" s="41">
        <v>12.302027594228191</v>
      </c>
      <c r="J403" s="41"/>
      <c r="K403" s="41" t="s">
        <v>300</v>
      </c>
      <c r="L403" s="13" t="s">
        <v>331</v>
      </c>
      <c r="M403" s="1">
        <f t="shared" si="16"/>
        <v>-0.92101677088647849</v>
      </c>
      <c r="N403" s="1">
        <f t="shared" si="16"/>
        <v>1.0441610372564296</v>
      </c>
      <c r="O403" s="1">
        <f t="shared" si="16"/>
        <v>1.4248794924892574</v>
      </c>
      <c r="P403" s="1">
        <f t="shared" si="16"/>
        <v>1.1875085185566949</v>
      </c>
      <c r="Q403" s="1">
        <f t="shared" si="16"/>
        <v>-1.2904006865781834</v>
      </c>
      <c r="Z403" s="41"/>
      <c r="AA403" s="41" t="s">
        <v>300</v>
      </c>
      <c r="AB403" s="1" t="s">
        <v>331</v>
      </c>
      <c r="AC403" s="1">
        <v>-0.3407712309369787</v>
      </c>
      <c r="AD403" s="1">
        <v>-1.175873276381987</v>
      </c>
      <c r="AE403" s="1">
        <v>-2.3545585576631858</v>
      </c>
      <c r="AF403" s="1">
        <v>-3.7243644535859842E-2</v>
      </c>
      <c r="AG403" s="1">
        <v>-2.4737486513027229E-4</v>
      </c>
    </row>
    <row r="404" spans="1:33">
      <c r="A404" s="41"/>
      <c r="B404" s="41" t="s">
        <v>300</v>
      </c>
      <c r="C404" s="13" t="s">
        <v>332</v>
      </c>
      <c r="D404" s="41">
        <v>8.39</v>
      </c>
      <c r="E404" s="41">
        <v>61.08</v>
      </c>
      <c r="F404" s="41">
        <v>4.9935080867564405</v>
      </c>
      <c r="G404" s="41">
        <v>14.01</v>
      </c>
      <c r="H404" s="41">
        <v>12.254587309858753</v>
      </c>
      <c r="J404" s="41"/>
      <c r="K404" s="41" t="s">
        <v>300</v>
      </c>
      <c r="L404" s="13" t="s">
        <v>332</v>
      </c>
      <c r="M404" s="1">
        <f t="shared" si="16"/>
        <v>-0.939397507932346</v>
      </c>
      <c r="N404" s="1">
        <f t="shared" si="16"/>
        <v>0.95231679934916402</v>
      </c>
      <c r="O404" s="1">
        <f t="shared" si="16"/>
        <v>1.4897645676909028</v>
      </c>
      <c r="P404" s="1">
        <f t="shared" si="16"/>
        <v>1.1473358999144661</v>
      </c>
      <c r="Q404" s="1">
        <f t="shared" si="16"/>
        <v>-1.3033656503420894</v>
      </c>
      <c r="Z404" s="41"/>
      <c r="AA404" s="41" t="s">
        <v>300</v>
      </c>
      <c r="AB404" s="1" t="s">
        <v>332</v>
      </c>
      <c r="AC404" s="1">
        <v>-0.35892776637304002</v>
      </c>
      <c r="AD404" s="1">
        <v>-1.091772660349501</v>
      </c>
      <c r="AE404" s="1">
        <v>-2.385326586715232</v>
      </c>
      <c r="AF404" s="1">
        <v>-0.1113140123751262</v>
      </c>
      <c r="AG404" s="1">
        <v>-3.0735957799336699E-2</v>
      </c>
    </row>
    <row r="405" spans="1:33">
      <c r="A405" s="41"/>
      <c r="B405" s="41" t="s">
        <v>300</v>
      </c>
      <c r="C405" s="13" t="s">
        <v>333</v>
      </c>
      <c r="D405" s="41">
        <v>10.65</v>
      </c>
      <c r="E405" s="41">
        <v>61</v>
      </c>
      <c r="F405" s="41">
        <v>3.1294628196564354</v>
      </c>
      <c r="G405" s="41">
        <v>14.33</v>
      </c>
      <c r="H405" s="41">
        <v>12.400691265339681</v>
      </c>
      <c r="J405" s="41"/>
      <c r="K405" s="41" t="s">
        <v>300</v>
      </c>
      <c r="L405" s="13" t="s">
        <v>333</v>
      </c>
      <c r="M405" s="1">
        <f t="shared" si="16"/>
        <v>-0.47783677766945021</v>
      </c>
      <c r="N405" s="1">
        <f t="shared" si="16"/>
        <v>0.9376217212840019</v>
      </c>
      <c r="O405" s="1">
        <f t="shared" si="16"/>
        <v>0.42840525891519077</v>
      </c>
      <c r="P405" s="1">
        <f t="shared" si="16"/>
        <v>1.2758882795695989</v>
      </c>
      <c r="Q405" s="1">
        <f t="shared" si="16"/>
        <v>-1.2634368743292319</v>
      </c>
      <c r="Z405" s="41"/>
      <c r="AA405" s="41" t="s">
        <v>300</v>
      </c>
      <c r="AB405" s="1" t="s">
        <v>333</v>
      </c>
      <c r="AC405" s="1">
        <v>-0.61597006518128217</v>
      </c>
      <c r="AD405" s="1">
        <v>-1.507873526284085</v>
      </c>
      <c r="AE405" s="1">
        <v>-1.3578105708958219</v>
      </c>
      <c r="AF405" s="1">
        <v>0.13411306379941229</v>
      </c>
      <c r="AG405" s="1">
        <v>2.0484842084939042E-2</v>
      </c>
    </row>
    <row r="406" spans="1:33">
      <c r="A406" s="41"/>
      <c r="B406" s="41" t="s">
        <v>300</v>
      </c>
      <c r="C406" s="13" t="s">
        <v>334</v>
      </c>
      <c r="D406" s="41">
        <v>9.99</v>
      </c>
      <c r="E406" s="41">
        <v>61.03</v>
      </c>
      <c r="F406" s="41">
        <v>3.1051652728709871</v>
      </c>
      <c r="G406" s="41">
        <v>13.15</v>
      </c>
      <c r="H406" s="41">
        <v>13.834344210238621</v>
      </c>
      <c r="J406" s="41"/>
      <c r="K406" s="41" t="s">
        <v>300</v>
      </c>
      <c r="L406" s="13" t="s">
        <v>334</v>
      </c>
      <c r="M406" s="1">
        <f t="shared" si="16"/>
        <v>-0.61262884933914552</v>
      </c>
      <c r="N406" s="1">
        <f t="shared" si="16"/>
        <v>0.94313237555843799</v>
      </c>
      <c r="O406" s="1">
        <f t="shared" si="16"/>
        <v>0.41457060161565573</v>
      </c>
      <c r="P406" s="1">
        <f t="shared" si="16"/>
        <v>0.80185137959129715</v>
      </c>
      <c r="Q406" s="1">
        <f t="shared" si="16"/>
        <v>-0.87163360570030302</v>
      </c>
      <c r="Z406" s="41"/>
      <c r="AA406" s="41" t="s">
        <v>300</v>
      </c>
      <c r="AB406" s="1" t="s">
        <v>334</v>
      </c>
      <c r="AC406" s="1">
        <v>-0.103076645546869</v>
      </c>
      <c r="AD406" s="1">
        <v>-1.1944721952135791</v>
      </c>
      <c r="AE406" s="1">
        <v>-1.1806467255192401</v>
      </c>
      <c r="AF406" s="1">
        <v>7.6931988804718993E-2</v>
      </c>
      <c r="AG406" s="1">
        <v>4.645971109854348E-2</v>
      </c>
    </row>
    <row r="407" spans="1:33">
      <c r="A407" s="41"/>
      <c r="B407" s="41" t="s">
        <v>300</v>
      </c>
      <c r="C407" s="13" t="s">
        <v>335</v>
      </c>
      <c r="D407" s="41">
        <v>18.52</v>
      </c>
      <c r="E407" s="41">
        <v>49.95</v>
      </c>
      <c r="F407" s="41">
        <v>1.4605280677325669</v>
      </c>
      <c r="G407" s="41">
        <v>11.02</v>
      </c>
      <c r="H407" s="41">
        <v>17.775800762146915</v>
      </c>
      <c r="J407" s="41"/>
      <c r="K407" s="41" t="s">
        <v>300</v>
      </c>
      <c r="L407" s="13" t="s">
        <v>335</v>
      </c>
      <c r="M407" s="1">
        <f t="shared" si="16"/>
        <v>1.1294565617858552</v>
      </c>
      <c r="N407" s="1">
        <f t="shared" si="16"/>
        <v>-1.092135936466569</v>
      </c>
      <c r="O407" s="1">
        <f t="shared" si="16"/>
        <v>-0.52186106023351131</v>
      </c>
      <c r="P407" s="1">
        <f t="shared" si="16"/>
        <v>-5.3825397488180299E-2</v>
      </c>
      <c r="Q407" s="1">
        <f t="shared" si="16"/>
        <v>0.20552775729988626</v>
      </c>
      <c r="Z407" s="41"/>
      <c r="AA407" s="41" t="s">
        <v>300</v>
      </c>
      <c r="AB407" s="1" t="s">
        <v>335</v>
      </c>
      <c r="AC407" s="1">
        <v>-0.9505603854418494</v>
      </c>
      <c r="AD407" s="1">
        <v>0.77373702436101144</v>
      </c>
      <c r="AE407" s="1">
        <v>1.1325448355327721</v>
      </c>
      <c r="AF407" s="1">
        <v>2.1280133756141271E-2</v>
      </c>
      <c r="AG407" s="1">
        <v>2.3793895926026699E-2</v>
      </c>
    </row>
    <row r="408" spans="1:33">
      <c r="A408" s="41"/>
      <c r="B408" s="41" t="s">
        <v>300</v>
      </c>
      <c r="C408" s="13" t="s">
        <v>336</v>
      </c>
      <c r="D408" s="41">
        <v>23.16</v>
      </c>
      <c r="E408" s="41">
        <v>45.39</v>
      </c>
      <c r="F408" s="41">
        <v>1.8887222209969166</v>
      </c>
      <c r="G408" s="41">
        <v>12.63</v>
      </c>
      <c r="H408" s="41">
        <v>16.140506948008323</v>
      </c>
      <c r="J408" s="41"/>
      <c r="K408" s="41" t="s">
        <v>300</v>
      </c>
      <c r="L408" s="13" t="s">
        <v>336</v>
      </c>
      <c r="M408" s="1">
        <f t="shared" si="16"/>
        <v>2.0770856717061368</v>
      </c>
      <c r="N408" s="1">
        <f t="shared" si="16"/>
        <v>-1.9297553861808323</v>
      </c>
      <c r="O408" s="1">
        <f t="shared" si="16"/>
        <v>-0.27805375654206654</v>
      </c>
      <c r="P408" s="1">
        <f t="shared" si="16"/>
        <v>0.59295376265170663</v>
      </c>
      <c r="Q408" s="1">
        <f t="shared" si="16"/>
        <v>-0.24138198039352274</v>
      </c>
      <c r="Z408" s="41"/>
      <c r="AA408" s="41" t="s">
        <v>300</v>
      </c>
      <c r="AB408" s="1" t="s">
        <v>336</v>
      </c>
      <c r="AC408" s="1">
        <v>-2.4055382987227349</v>
      </c>
      <c r="AD408" s="1">
        <v>1.1698935481973169</v>
      </c>
      <c r="AE408" s="1">
        <v>1.1681350566408759</v>
      </c>
      <c r="AF408" s="1">
        <v>5.961231863941311E-2</v>
      </c>
      <c r="AG408" s="1">
        <v>4.5337566178713921E-2</v>
      </c>
    </row>
    <row r="409" spans="1:33">
      <c r="A409" s="41"/>
      <c r="B409" s="41" t="s">
        <v>300</v>
      </c>
      <c r="C409" s="13" t="s">
        <v>337</v>
      </c>
      <c r="D409" s="41">
        <v>17.34</v>
      </c>
      <c r="E409" s="41">
        <v>51.15</v>
      </c>
      <c r="F409" s="41">
        <v>0.61069609333425623</v>
      </c>
      <c r="G409" s="41">
        <v>9.7799999999999994</v>
      </c>
      <c r="H409" s="41">
        <v>19.64048893057857</v>
      </c>
      <c r="J409" s="41"/>
      <c r="K409" s="41" t="s">
        <v>300</v>
      </c>
      <c r="L409" s="13" t="s">
        <v>337</v>
      </c>
      <c r="M409" s="1">
        <f t="shared" si="16"/>
        <v>0.88846467607336976</v>
      </c>
      <c r="N409" s="1">
        <f t="shared" si="16"/>
        <v>-0.87170976548913215</v>
      </c>
      <c r="O409" s="1">
        <f t="shared" si="16"/>
        <v>-1.005742590817875</v>
      </c>
      <c r="P409" s="1">
        <f t="shared" si="16"/>
        <v>-0.55196586865181962</v>
      </c>
      <c r="Q409" s="1">
        <f t="shared" si="16"/>
        <v>0.71512871893060626</v>
      </c>
      <c r="Z409" s="41"/>
      <c r="AA409" s="41" t="s">
        <v>300</v>
      </c>
      <c r="AB409" s="1" t="s">
        <v>337</v>
      </c>
      <c r="AC409" s="1">
        <v>-0.19374706461193791</v>
      </c>
      <c r="AD409" s="1">
        <v>0.77310463475145086</v>
      </c>
      <c r="AE409" s="1">
        <v>1.65367032177767</v>
      </c>
      <c r="AF409" s="1">
        <v>8.3530284282259268E-2</v>
      </c>
      <c r="AG409" s="1">
        <v>3.068683718068118E-3</v>
      </c>
    </row>
    <row r="410" spans="1:33">
      <c r="A410" s="41"/>
      <c r="B410" s="41" t="s">
        <v>300</v>
      </c>
      <c r="C410" s="13" t="s">
        <v>338</v>
      </c>
      <c r="D410" s="41">
        <v>17.66</v>
      </c>
      <c r="E410" s="41">
        <v>50.88</v>
      </c>
      <c r="F410" s="41">
        <v>0.89472148878250513</v>
      </c>
      <c r="G410" s="41">
        <v>9.36</v>
      </c>
      <c r="H410" s="41">
        <v>20.254919752227547</v>
      </c>
      <c r="J410" s="41"/>
      <c r="K410" s="41" t="s">
        <v>300</v>
      </c>
      <c r="L410" s="13" t="s">
        <v>338</v>
      </c>
      <c r="M410" s="1">
        <f t="shared" si="16"/>
        <v>0.95381840779200988</v>
      </c>
      <c r="N410" s="1">
        <f t="shared" si="16"/>
        <v>-0.92130565395905495</v>
      </c>
      <c r="O410" s="1">
        <f t="shared" si="16"/>
        <v>-0.84402280712577171</v>
      </c>
      <c r="P410" s="1">
        <f t="shared" si="16"/>
        <v>-0.72069086694918127</v>
      </c>
      <c r="Q410" s="1">
        <f t="shared" si="16"/>
        <v>0.88304662760228791</v>
      </c>
      <c r="Z410" s="41"/>
      <c r="AA410" s="41" t="s">
        <v>300</v>
      </c>
      <c r="AB410" s="1" t="s">
        <v>338</v>
      </c>
      <c r="AC410" s="1">
        <v>-9.1094505457392769E-2</v>
      </c>
      <c r="AD410" s="1">
        <v>1.0428913497178101</v>
      </c>
      <c r="AE410" s="1">
        <v>1.6307151931716199</v>
      </c>
      <c r="AF410" s="1">
        <v>9.4410480421041096E-2</v>
      </c>
      <c r="AG410" s="1">
        <v>7.7774532702964652E-2</v>
      </c>
    </row>
    <row r="411" spans="1:33">
      <c r="A411" s="41"/>
      <c r="B411" s="41" t="s">
        <v>300</v>
      </c>
      <c r="C411" s="13" t="s">
        <v>339</v>
      </c>
      <c r="D411" s="41">
        <v>24.8</v>
      </c>
      <c r="E411" s="41">
        <v>44.11</v>
      </c>
      <c r="F411" s="41">
        <v>1.2842197943887195</v>
      </c>
      <c r="G411" s="41">
        <v>12.9</v>
      </c>
      <c r="H411" s="41">
        <v>16.024444887908491</v>
      </c>
      <c r="J411" s="41"/>
      <c r="K411" s="41" t="s">
        <v>300</v>
      </c>
      <c r="L411" s="13" t="s">
        <v>339</v>
      </c>
      <c r="M411" s="1">
        <f t="shared" si="16"/>
        <v>2.4120235467641677</v>
      </c>
      <c r="N411" s="1">
        <f t="shared" si="16"/>
        <v>-2.1648766352234325</v>
      </c>
      <c r="O411" s="1">
        <f t="shared" si="16"/>
        <v>-0.62224833646033162</v>
      </c>
      <c r="P411" s="1">
        <f t="shared" si="16"/>
        <v>0.70141983298572474</v>
      </c>
      <c r="Q411" s="1">
        <f t="shared" si="16"/>
        <v>-0.27310060146755605</v>
      </c>
      <c r="Z411" s="41"/>
      <c r="AA411" s="41" t="s">
        <v>300</v>
      </c>
      <c r="AB411" s="1" t="s">
        <v>339</v>
      </c>
      <c r="AC411" s="1">
        <v>-2.748562131444436</v>
      </c>
      <c r="AD411" s="1">
        <v>1.166643101162119</v>
      </c>
      <c r="AE411" s="1">
        <v>1.590028592393163</v>
      </c>
      <c r="AF411" s="1">
        <v>0.1142020066935673</v>
      </c>
      <c r="AG411" s="1">
        <v>3.7844548831610272E-2</v>
      </c>
    </row>
    <row r="412" spans="1:33">
      <c r="A412" s="41"/>
      <c r="B412" s="41" t="s">
        <v>300</v>
      </c>
      <c r="C412" s="13" t="s">
        <v>340</v>
      </c>
      <c r="D412" s="41">
        <v>15.82</v>
      </c>
      <c r="E412" s="41">
        <v>53.2</v>
      </c>
      <c r="F412" s="41">
        <v>1.1866556680460973</v>
      </c>
      <c r="G412" s="41">
        <v>10.24</v>
      </c>
      <c r="H412" s="41">
        <v>18.642234163112448</v>
      </c>
      <c r="J412" s="41"/>
      <c r="K412" s="41" t="s">
        <v>300</v>
      </c>
      <c r="L412" s="13" t="s">
        <v>340</v>
      </c>
      <c r="M412" s="1">
        <f t="shared" ref="M412:Q475" si="17">(D412-D$1186)/D$1187</f>
        <v>0.57803445040982926</v>
      </c>
      <c r="N412" s="1">
        <f t="shared" si="17"/>
        <v>-0.49514839006934214</v>
      </c>
      <c r="O412" s="1">
        <f t="shared" si="17"/>
        <v>-0.67779988100914557</v>
      </c>
      <c r="P412" s="1">
        <f t="shared" si="17"/>
        <v>-0.36717182289756606</v>
      </c>
      <c r="Q412" s="1">
        <f t="shared" si="17"/>
        <v>0.4423154957518205</v>
      </c>
      <c r="Z412" s="41"/>
      <c r="AA412" s="41" t="s">
        <v>300</v>
      </c>
      <c r="AB412" s="1" t="s">
        <v>340</v>
      </c>
      <c r="AC412" s="1">
        <v>-9.9438579081917444E-2</v>
      </c>
      <c r="AD412" s="1">
        <v>0.44352829531530003</v>
      </c>
      <c r="AE412" s="1">
        <v>1.0753329382803209</v>
      </c>
      <c r="AF412" s="1">
        <v>6.3579638181867501E-2</v>
      </c>
      <c r="AG412" s="1">
        <v>4.666797359983714E-2</v>
      </c>
    </row>
    <row r="413" spans="1:33">
      <c r="A413" s="41"/>
      <c r="B413" s="41" t="s">
        <v>300</v>
      </c>
      <c r="C413" s="13" t="s">
        <v>341</v>
      </c>
      <c r="D413" s="41">
        <v>17.73</v>
      </c>
      <c r="E413" s="41">
        <v>51.27</v>
      </c>
      <c r="F413" s="41">
        <v>1.5739715490443535</v>
      </c>
      <c r="G413" s="41">
        <v>11.21</v>
      </c>
      <c r="H413" s="41">
        <v>17.503723068487247</v>
      </c>
      <c r="J413" s="41"/>
      <c r="K413" s="41" t="s">
        <v>300</v>
      </c>
      <c r="L413" s="13" t="s">
        <v>341</v>
      </c>
      <c r="M413" s="1">
        <f t="shared" si="17"/>
        <v>0.96811453660546243</v>
      </c>
      <c r="N413" s="1">
        <f t="shared" si="17"/>
        <v>-0.84966714839138757</v>
      </c>
      <c r="O413" s="1">
        <f t="shared" si="17"/>
        <v>-0.45726805005543364</v>
      </c>
      <c r="P413" s="1">
        <f t="shared" si="17"/>
        <v>2.2502577932055262E-2</v>
      </c>
      <c r="Q413" s="1">
        <f t="shared" si="17"/>
        <v>0.13117159594565231</v>
      </c>
      <c r="Z413" s="41"/>
      <c r="AA413" s="41" t="s">
        <v>300</v>
      </c>
      <c r="AB413" s="1" t="s">
        <v>341</v>
      </c>
      <c r="AC413" s="1">
        <v>-0.83380316902722351</v>
      </c>
      <c r="AD413" s="1">
        <v>0.56511157442344673</v>
      </c>
      <c r="AE413" s="1">
        <v>0.93020361788579409</v>
      </c>
      <c r="AF413" s="1">
        <v>6.2800476329756313E-2</v>
      </c>
      <c r="AG413" s="1">
        <v>4.6743507122661163E-2</v>
      </c>
    </row>
    <row r="414" spans="1:33">
      <c r="A414" s="41"/>
      <c r="B414" s="41" t="s">
        <v>300</v>
      </c>
      <c r="C414" s="13" t="s">
        <v>342</v>
      </c>
      <c r="D414" s="41">
        <v>18.61</v>
      </c>
      <c r="E414" s="41">
        <v>50.14</v>
      </c>
      <c r="F414" s="41">
        <v>1.5627891275983754</v>
      </c>
      <c r="G414" s="41">
        <v>11.12</v>
      </c>
      <c r="H414" s="41">
        <v>17.763785134438827</v>
      </c>
      <c r="J414" s="41"/>
      <c r="K414" s="41" t="s">
        <v>300</v>
      </c>
      <c r="L414" s="13" t="s">
        <v>342</v>
      </c>
      <c r="M414" s="1">
        <f t="shared" si="17"/>
        <v>1.1478372988317227</v>
      </c>
      <c r="N414" s="1">
        <f t="shared" si="17"/>
        <v>-1.0572351260618085</v>
      </c>
      <c r="O414" s="1">
        <f t="shared" si="17"/>
        <v>-0.46363515245676462</v>
      </c>
      <c r="P414" s="1">
        <f t="shared" si="17"/>
        <v>-1.3652778845951468E-2</v>
      </c>
      <c r="Q414" s="1">
        <f t="shared" si="17"/>
        <v>0.20224400426369446</v>
      </c>
      <c r="Z414" s="41"/>
      <c r="AA414" s="41" t="s">
        <v>300</v>
      </c>
      <c r="AB414" s="1" t="s">
        <v>342</v>
      </c>
      <c r="AC414" s="1">
        <v>-0.97118249211427976</v>
      </c>
      <c r="AD414" s="1">
        <v>0.77385008565812441</v>
      </c>
      <c r="AE414" s="1">
        <v>1.0692566999398341</v>
      </c>
      <c r="AF414" s="1">
        <v>6.1114903444163968E-2</v>
      </c>
      <c r="AG414" s="1">
        <v>4.7316558846437311E-2</v>
      </c>
    </row>
    <row r="415" spans="1:33">
      <c r="A415" s="41"/>
      <c r="B415" s="41" t="s">
        <v>300</v>
      </c>
      <c r="C415" s="13" t="s">
        <v>343</v>
      </c>
      <c r="D415" s="41">
        <v>11.42</v>
      </c>
      <c r="E415" s="41">
        <v>56.51</v>
      </c>
      <c r="F415" s="41">
        <v>2.8002706025166737</v>
      </c>
      <c r="G415" s="41">
        <v>10.78</v>
      </c>
      <c r="H415" s="41">
        <v>17.150285676862691</v>
      </c>
      <c r="J415" s="41"/>
      <c r="K415" s="41" t="s">
        <v>300</v>
      </c>
      <c r="L415" s="13" t="s">
        <v>343</v>
      </c>
      <c r="M415" s="1">
        <f t="shared" si="17"/>
        <v>-0.32057936072147247</v>
      </c>
      <c r="N415" s="1">
        <f t="shared" si="17"/>
        <v>0.11286046487675575</v>
      </c>
      <c r="O415" s="1">
        <f t="shared" si="17"/>
        <v>0.24096816701378643</v>
      </c>
      <c r="P415" s="1">
        <f t="shared" si="17"/>
        <v>-0.15023968222952991</v>
      </c>
      <c r="Q415" s="1">
        <f t="shared" si="17"/>
        <v>3.4580628245344948E-2</v>
      </c>
      <c r="Z415" s="41"/>
      <c r="AA415" s="41" t="s">
        <v>300</v>
      </c>
      <c r="AB415" s="1" t="s">
        <v>343</v>
      </c>
      <c r="AC415" s="1">
        <v>0.31005557951450702</v>
      </c>
      <c r="AD415" s="1">
        <v>3.7425734488212722E-2</v>
      </c>
      <c r="AE415" s="1">
        <v>-0.2882130460331126</v>
      </c>
      <c r="AF415" s="1">
        <v>-0.1197418499707246</v>
      </c>
      <c r="AG415" s="1">
        <v>-4.9010529530774352E-2</v>
      </c>
    </row>
    <row r="416" spans="1:33">
      <c r="A416" s="41"/>
      <c r="B416" s="41" t="s">
        <v>300</v>
      </c>
      <c r="C416" s="13" t="s">
        <v>344</v>
      </c>
      <c r="D416" s="41">
        <v>12.5</v>
      </c>
      <c r="E416" s="41">
        <v>56.86</v>
      </c>
      <c r="F416" s="41">
        <v>1.8850277654535506</v>
      </c>
      <c r="G416" s="41">
        <v>10.69</v>
      </c>
      <c r="H416" s="41">
        <v>17.64383125978749</v>
      </c>
      <c r="J416" s="41"/>
      <c r="K416" s="41" t="s">
        <v>300</v>
      </c>
      <c r="L416" s="13" t="s">
        <v>344</v>
      </c>
      <c r="M416" s="1">
        <f t="shared" si="17"/>
        <v>-0.10001051617106207</v>
      </c>
      <c r="N416" s="1">
        <f t="shared" si="17"/>
        <v>0.17715143141184198</v>
      </c>
      <c r="O416" s="1">
        <f t="shared" si="17"/>
        <v>-0.28015732390226794</v>
      </c>
      <c r="P416" s="1">
        <f t="shared" si="17"/>
        <v>-0.18639503900753593</v>
      </c>
      <c r="Q416" s="1">
        <f t="shared" si="17"/>
        <v>0.16946178849779192</v>
      </c>
      <c r="Z416" s="41"/>
      <c r="AA416" s="41" t="s">
        <v>300</v>
      </c>
      <c r="AB416" s="1" t="s">
        <v>344</v>
      </c>
      <c r="AC416" s="1">
        <v>0.32542953462150859</v>
      </c>
      <c r="AD416" s="1">
        <v>-0.11457062761031959</v>
      </c>
      <c r="AE416" s="1">
        <v>0.24814274228824629</v>
      </c>
      <c r="AF416" s="1">
        <v>4.4949025458719823E-2</v>
      </c>
      <c r="AG416" s="1">
        <v>2.659363278351486E-2</v>
      </c>
    </row>
    <row r="417" spans="1:33">
      <c r="A417" s="41"/>
      <c r="B417" s="41" t="s">
        <v>300</v>
      </c>
      <c r="C417" s="13" t="s">
        <v>345</v>
      </c>
      <c r="D417" s="41">
        <v>10.130000000000001</v>
      </c>
      <c r="E417" s="41">
        <v>57.47</v>
      </c>
      <c r="F417" s="41">
        <v>3.812786936761682</v>
      </c>
      <c r="G417" s="41">
        <v>11.47</v>
      </c>
      <c r="H417" s="41">
        <v>15.619212330053012</v>
      </c>
      <c r="J417" s="41"/>
      <c r="K417" s="41" t="s">
        <v>300</v>
      </c>
      <c r="L417" s="13" t="s">
        <v>345</v>
      </c>
      <c r="M417" s="1">
        <f t="shared" si="17"/>
        <v>-0.58403659171224032</v>
      </c>
      <c r="N417" s="1">
        <f t="shared" si="17"/>
        <v>0.289201401658706</v>
      </c>
      <c r="O417" s="1">
        <f t="shared" si="17"/>
        <v>0.81747972261043789</v>
      </c>
      <c r="P417" s="1">
        <f t="shared" si="17"/>
        <v>0.1269513864018505</v>
      </c>
      <c r="Q417" s="1">
        <f t="shared" si="17"/>
        <v>-0.38384667937124994</v>
      </c>
      <c r="Z417" s="41"/>
      <c r="AA417" s="41" t="s">
        <v>300</v>
      </c>
      <c r="AB417" s="1" t="s">
        <v>345</v>
      </c>
      <c r="AC417" s="1">
        <v>0.1608421768255314</v>
      </c>
      <c r="AD417" s="1">
        <v>-0.15167455179807349</v>
      </c>
      <c r="AE417" s="1">
        <v>-1.069400228895</v>
      </c>
      <c r="AF417" s="1">
        <v>-0.24823492587226831</v>
      </c>
      <c r="AG417" s="1">
        <v>-4.8491363566357519E-2</v>
      </c>
    </row>
    <row r="418" spans="1:33">
      <c r="A418" s="41"/>
      <c r="B418" s="41" t="s">
        <v>300</v>
      </c>
      <c r="C418" s="13" t="s">
        <v>346</v>
      </c>
      <c r="D418" s="41">
        <v>9.3000000000000007</v>
      </c>
      <c r="E418" s="41">
        <v>58.9</v>
      </c>
      <c r="F418" s="41">
        <v>3.7379628615725129</v>
      </c>
      <c r="G418" s="41">
        <v>11.09</v>
      </c>
      <c r="H418" s="41">
        <v>16.446539856828537</v>
      </c>
      <c r="J418" s="41"/>
      <c r="K418" s="41" t="s">
        <v>300</v>
      </c>
      <c r="L418" s="13" t="s">
        <v>346</v>
      </c>
      <c r="M418" s="1">
        <f t="shared" si="17"/>
        <v>-0.75354783335746311</v>
      </c>
      <c r="N418" s="1">
        <f t="shared" si="17"/>
        <v>0.55187592207348579</v>
      </c>
      <c r="O418" s="1">
        <f t="shared" si="17"/>
        <v>0.77487602079899587</v>
      </c>
      <c r="P418" s="1">
        <f t="shared" si="17"/>
        <v>-2.5704564438619903E-2</v>
      </c>
      <c r="Q418" s="1">
        <f t="shared" si="17"/>
        <v>-0.15774619224102046</v>
      </c>
      <c r="Z418" s="41"/>
      <c r="AA418" s="41" t="s">
        <v>300</v>
      </c>
      <c r="AB418" s="1" t="s">
        <v>346</v>
      </c>
      <c r="AC418" s="1">
        <v>0.55847232075715703</v>
      </c>
      <c r="AD418" s="1">
        <v>-0.19612409892920279</v>
      </c>
      <c r="AE418" s="1">
        <v>-1.0626220492848251</v>
      </c>
      <c r="AF418" s="1">
        <v>-0.13692771762590941</v>
      </c>
      <c r="AG418" s="1">
        <v>-1.0391786073435289E-2</v>
      </c>
    </row>
    <row r="419" spans="1:33">
      <c r="A419" s="41"/>
      <c r="B419" s="41" t="s">
        <v>300</v>
      </c>
      <c r="C419" s="13" t="s">
        <v>347</v>
      </c>
      <c r="D419" s="41">
        <v>9.2799999999999994</v>
      </c>
      <c r="E419" s="41">
        <v>58.48</v>
      </c>
      <c r="F419" s="41">
        <v>3.7264790676667281</v>
      </c>
      <c r="G419" s="41">
        <v>11.06</v>
      </c>
      <c r="H419" s="41">
        <v>16.206873101037989</v>
      </c>
      <c r="J419" s="41"/>
      <c r="K419" s="41" t="s">
        <v>300</v>
      </c>
      <c r="L419" s="13" t="s">
        <v>347</v>
      </c>
      <c r="M419" s="1">
        <f t="shared" si="17"/>
        <v>-0.75763244158987841</v>
      </c>
      <c r="N419" s="1">
        <f t="shared" si="17"/>
        <v>0.47472676223138227</v>
      </c>
      <c r="O419" s="1">
        <f t="shared" si="17"/>
        <v>0.76833732145671618</v>
      </c>
      <c r="P419" s="1">
        <f t="shared" si="17"/>
        <v>-3.7756350031288341E-2</v>
      </c>
      <c r="Q419" s="1">
        <f t="shared" si="17"/>
        <v>-0.22324476261297846</v>
      </c>
      <c r="Z419" s="41"/>
      <c r="AA419" s="41" t="s">
        <v>300</v>
      </c>
      <c r="AB419" s="1" t="s">
        <v>347</v>
      </c>
      <c r="AC419" s="1">
        <v>0.50306796818070665</v>
      </c>
      <c r="AD419" s="1">
        <v>-0.1879778615826998</v>
      </c>
      <c r="AE419" s="1">
        <v>-1.0506322392907921</v>
      </c>
      <c r="AF419" s="1">
        <v>-0.21802127635498639</v>
      </c>
      <c r="AG419" s="1">
        <v>-3.4698481781100708E-2</v>
      </c>
    </row>
    <row r="420" spans="1:33">
      <c r="A420" s="41"/>
      <c r="B420" s="41" t="s">
        <v>300</v>
      </c>
      <c r="C420" s="13" t="s">
        <v>348</v>
      </c>
      <c r="D420" s="41">
        <v>11.57</v>
      </c>
      <c r="E420" s="41">
        <v>57.67</v>
      </c>
      <c r="F420" s="41">
        <v>2.4341808953647179</v>
      </c>
      <c r="G420" s="41">
        <v>11.27</v>
      </c>
      <c r="H420" s="41">
        <v>16.619697226530395</v>
      </c>
      <c r="J420" s="41"/>
      <c r="K420" s="41" t="s">
        <v>300</v>
      </c>
      <c r="L420" s="13" t="s">
        <v>348</v>
      </c>
      <c r="M420" s="1">
        <f t="shared" si="17"/>
        <v>-0.2899447989783599</v>
      </c>
      <c r="N420" s="1">
        <f t="shared" si="17"/>
        <v>0.32593909682161276</v>
      </c>
      <c r="O420" s="1">
        <f t="shared" si="17"/>
        <v>3.252219985270198E-2</v>
      </c>
      <c r="P420" s="1">
        <f t="shared" si="17"/>
        <v>4.6606149117392137E-2</v>
      </c>
      <c r="Q420" s="1">
        <f t="shared" si="17"/>
        <v>-0.11042398383781565</v>
      </c>
      <c r="Z420" s="41"/>
      <c r="AA420" s="41" t="s">
        <v>300</v>
      </c>
      <c r="AB420" s="1" t="s">
        <v>348</v>
      </c>
      <c r="AC420" s="1">
        <v>0.2248393084870739</v>
      </c>
      <c r="AD420" s="1">
        <v>-0.31459613899779892</v>
      </c>
      <c r="AE420" s="1">
        <v>-0.23701305504378239</v>
      </c>
      <c r="AF420" s="1">
        <v>-5.0068015966680769E-3</v>
      </c>
      <c r="AG420" s="1">
        <v>1.9653193716820572E-3</v>
      </c>
    </row>
    <row r="421" spans="1:33">
      <c r="A421" s="41"/>
      <c r="B421" s="41" t="s">
        <v>300</v>
      </c>
      <c r="C421" s="13" t="s">
        <v>349</v>
      </c>
      <c r="D421" s="41">
        <v>11.37</v>
      </c>
      <c r="E421" s="41">
        <v>58.55</v>
      </c>
      <c r="F421" s="41">
        <v>2.8243783691832882</v>
      </c>
      <c r="G421" s="41">
        <v>10.82</v>
      </c>
      <c r="H421" s="41">
        <v>17.718593242955009</v>
      </c>
      <c r="J421" s="41"/>
      <c r="K421" s="41" t="s">
        <v>300</v>
      </c>
      <c r="L421" s="13" t="s">
        <v>349</v>
      </c>
      <c r="M421" s="1">
        <f t="shared" si="17"/>
        <v>-0.33079088130251016</v>
      </c>
      <c r="N421" s="1">
        <f t="shared" si="17"/>
        <v>0.48758495553839953</v>
      </c>
      <c r="O421" s="1">
        <f t="shared" si="17"/>
        <v>0.25469476637111382</v>
      </c>
      <c r="P421" s="1">
        <f t="shared" si="17"/>
        <v>-0.13417063477263796</v>
      </c>
      <c r="Q421" s="1">
        <f t="shared" si="17"/>
        <v>0.18989350419191336</v>
      </c>
      <c r="Z421" s="41"/>
      <c r="AA421" s="41" t="s">
        <v>300</v>
      </c>
      <c r="AB421" s="1" t="s">
        <v>349</v>
      </c>
      <c r="AC421" s="1">
        <v>0.54376585216280438</v>
      </c>
      <c r="AD421" s="1">
        <v>-8.765040879284583E-2</v>
      </c>
      <c r="AE421" s="1">
        <v>-0.36508743584093611</v>
      </c>
      <c r="AF421" s="1">
        <v>0.13523397895367939</v>
      </c>
      <c r="AG421" s="1">
        <v>0.1056004791383075</v>
      </c>
    </row>
    <row r="422" spans="1:33">
      <c r="A422" s="41"/>
      <c r="B422" s="41" t="s">
        <v>300</v>
      </c>
      <c r="C422" s="13" t="s">
        <v>350</v>
      </c>
      <c r="D422" s="41">
        <v>9.93</v>
      </c>
      <c r="E422" s="41">
        <v>57.63</v>
      </c>
      <c r="F422" s="41">
        <v>4.2784262255264798</v>
      </c>
      <c r="G422" s="41">
        <v>10.18</v>
      </c>
      <c r="H422" s="41">
        <v>18.2402249706665</v>
      </c>
      <c r="J422" s="41"/>
      <c r="K422" s="41" t="s">
        <v>300</v>
      </c>
      <c r="L422" s="13" t="s">
        <v>350</v>
      </c>
      <c r="M422" s="1">
        <f t="shared" si="17"/>
        <v>-0.62488267403639064</v>
      </c>
      <c r="N422" s="1">
        <f t="shared" si="17"/>
        <v>0.3185915577890317</v>
      </c>
      <c r="O422" s="1">
        <f t="shared" si="17"/>
        <v>1.0826077226568582</v>
      </c>
      <c r="P422" s="1">
        <f t="shared" si="17"/>
        <v>-0.39127539408290363</v>
      </c>
      <c r="Q422" s="1">
        <f t="shared" si="17"/>
        <v>0.33245033195494228</v>
      </c>
      <c r="Z422" s="41"/>
      <c r="AA422" s="41" t="s">
        <v>300</v>
      </c>
      <c r="AB422" s="1" t="s">
        <v>350</v>
      </c>
      <c r="AC422" s="1">
        <v>0.79317912957119918</v>
      </c>
      <c r="AD422" s="1">
        <v>0.4952473012157399</v>
      </c>
      <c r="AE422" s="1">
        <v>-1.0221132328486719</v>
      </c>
      <c r="AF422" s="1">
        <v>-8.4875292715824432E-2</v>
      </c>
      <c r="AG422" s="1">
        <v>3.6273659403280832E-2</v>
      </c>
    </row>
    <row r="423" spans="1:33">
      <c r="A423" s="41"/>
      <c r="B423" s="41" t="s">
        <v>300</v>
      </c>
      <c r="C423" s="13" t="s">
        <v>351</v>
      </c>
      <c r="D423" s="41">
        <v>9.9700000000000006</v>
      </c>
      <c r="E423" s="41">
        <v>57.49</v>
      </c>
      <c r="F423" s="41">
        <v>3.8017995700259695</v>
      </c>
      <c r="G423" s="41">
        <v>10.42</v>
      </c>
      <c r="H423" s="41">
        <v>17.649098883628451</v>
      </c>
      <c r="J423" s="41"/>
      <c r="K423" s="41" t="s">
        <v>300</v>
      </c>
      <c r="L423" s="13" t="s">
        <v>351</v>
      </c>
      <c r="M423" s="1">
        <f t="shared" si="17"/>
        <v>-0.61671345757156038</v>
      </c>
      <c r="N423" s="1">
        <f t="shared" si="17"/>
        <v>0.29287517117499717</v>
      </c>
      <c r="O423" s="1">
        <f t="shared" si="17"/>
        <v>0.81122368142425816</v>
      </c>
      <c r="P423" s="1">
        <f t="shared" si="17"/>
        <v>-0.29486110934155402</v>
      </c>
      <c r="Q423" s="1">
        <f t="shared" si="17"/>
        <v>0.17090137835539285</v>
      </c>
      <c r="Z423" s="41"/>
      <c r="AA423" s="41" t="s">
        <v>300</v>
      </c>
      <c r="AB423" s="1" t="s">
        <v>351</v>
      </c>
      <c r="AC423" s="1">
        <v>0.66419040679527008</v>
      </c>
      <c r="AD423" s="1">
        <v>0.26031846469333542</v>
      </c>
      <c r="AE423" s="1">
        <v>-0.84358523354731652</v>
      </c>
      <c r="AF423" s="1">
        <v>-0.13934740680924601</v>
      </c>
      <c r="AG423" s="1">
        <v>-1.942228841769901E-2</v>
      </c>
    </row>
    <row r="424" spans="1:33">
      <c r="A424" s="41"/>
      <c r="B424" s="41" t="s">
        <v>300</v>
      </c>
      <c r="C424" s="13" t="s">
        <v>352</v>
      </c>
      <c r="D424" s="41">
        <v>9.92</v>
      </c>
      <c r="E424" s="41">
        <v>58.78</v>
      </c>
      <c r="F424" s="41">
        <v>3.4451589882240237</v>
      </c>
      <c r="G424" s="41">
        <v>10.6</v>
      </c>
      <c r="H424" s="41">
        <v>17.49000800625781</v>
      </c>
      <c r="J424" s="41"/>
      <c r="K424" s="41" t="s">
        <v>300</v>
      </c>
      <c r="L424" s="13" t="s">
        <v>352</v>
      </c>
      <c r="M424" s="1">
        <f t="shared" si="17"/>
        <v>-0.62692497815259807</v>
      </c>
      <c r="N424" s="1">
        <f t="shared" si="17"/>
        <v>0.52983330497574244</v>
      </c>
      <c r="O424" s="1">
        <f t="shared" si="17"/>
        <v>0.60815790396512448</v>
      </c>
      <c r="P424" s="1">
        <f t="shared" si="17"/>
        <v>-0.22255039578554195</v>
      </c>
      <c r="Q424" s="1">
        <f t="shared" si="17"/>
        <v>0.1274234041464708</v>
      </c>
      <c r="Z424" s="41"/>
      <c r="AA424" s="41" t="s">
        <v>300</v>
      </c>
      <c r="AB424" s="1" t="s">
        <v>352</v>
      </c>
      <c r="AC424" s="1">
        <v>0.72549469300642944</v>
      </c>
      <c r="AD424" s="1">
        <v>-1.9221058863543649E-2</v>
      </c>
      <c r="AE424" s="1">
        <v>-0.76102483361666551</v>
      </c>
      <c r="AF424" s="1">
        <v>-3.3413862680600599E-2</v>
      </c>
      <c r="AG424" s="1">
        <v>4.8912327200238311E-2</v>
      </c>
    </row>
    <row r="425" spans="1:33">
      <c r="A425" s="41"/>
      <c r="B425" s="41" t="s">
        <v>300</v>
      </c>
      <c r="C425" s="13" t="s">
        <v>353</v>
      </c>
      <c r="D425" s="41">
        <v>8.75</v>
      </c>
      <c r="E425" s="41">
        <v>59.83</v>
      </c>
      <c r="F425" s="41">
        <v>4.1580452149034697</v>
      </c>
      <c r="G425" s="41">
        <v>12.82</v>
      </c>
      <c r="H425" s="41">
        <v>13.638545129592549</v>
      </c>
      <c r="J425" s="41"/>
      <c r="K425" s="41" t="s">
        <v>300</v>
      </c>
      <c r="L425" s="13" t="s">
        <v>353</v>
      </c>
      <c r="M425" s="1">
        <f t="shared" si="17"/>
        <v>-0.86587455974887595</v>
      </c>
      <c r="N425" s="1">
        <f t="shared" si="17"/>
        <v>0.72270620458099988</v>
      </c>
      <c r="O425" s="1">
        <f t="shared" si="17"/>
        <v>1.0140645877450467</v>
      </c>
      <c r="P425" s="1">
        <f t="shared" si="17"/>
        <v>0.66928173807194147</v>
      </c>
      <c r="Q425" s="1">
        <f t="shared" si="17"/>
        <v>-0.92514357131968661</v>
      </c>
      <c r="Z425" s="41"/>
      <c r="AA425" s="41" t="s">
        <v>300</v>
      </c>
      <c r="AB425" s="1" t="s">
        <v>353</v>
      </c>
      <c r="AC425" s="1">
        <v>-4.5124466573539773E-2</v>
      </c>
      <c r="AD425" s="1">
        <v>-0.82891269104648524</v>
      </c>
      <c r="AE425" s="1">
        <v>-1.693695730876523</v>
      </c>
      <c r="AF425" s="1">
        <v>-0.2044395915747742</v>
      </c>
      <c r="AG425" s="1">
        <v>-6.8303950803512592E-2</v>
      </c>
    </row>
    <row r="426" spans="1:33">
      <c r="A426" s="41"/>
      <c r="B426" s="41" t="s">
        <v>300</v>
      </c>
      <c r="C426" s="13" t="s">
        <v>354</v>
      </c>
      <c r="D426" s="41">
        <v>9.36</v>
      </c>
      <c r="E426" s="41">
        <v>58.89</v>
      </c>
      <c r="F426" s="41">
        <v>4.029762155202758</v>
      </c>
      <c r="G426" s="41">
        <v>11.2</v>
      </c>
      <c r="H426" s="41">
        <v>16.403975639291595</v>
      </c>
      <c r="J426" s="41"/>
      <c r="K426" s="41" t="s">
        <v>300</v>
      </c>
      <c r="L426" s="13" t="s">
        <v>354</v>
      </c>
      <c r="M426" s="1">
        <f t="shared" si="17"/>
        <v>-0.74129400866021833</v>
      </c>
      <c r="N426" s="1">
        <f t="shared" si="17"/>
        <v>0.55003903731534087</v>
      </c>
      <c r="O426" s="1">
        <f t="shared" si="17"/>
        <v>0.9410221450669225</v>
      </c>
      <c r="P426" s="1">
        <f t="shared" si="17"/>
        <v>1.8485316067831738E-2</v>
      </c>
      <c r="Q426" s="1">
        <f t="shared" si="17"/>
        <v>-0.16937857483190069</v>
      </c>
      <c r="Z426" s="41"/>
      <c r="AA426" s="41" t="s">
        <v>300</v>
      </c>
      <c r="AB426" s="1" t="s">
        <v>354</v>
      </c>
      <c r="AC426" s="1">
        <v>0.51360923530283531</v>
      </c>
      <c r="AD426" s="1">
        <v>-0.12945171615966661</v>
      </c>
      <c r="AE426" s="1">
        <v>-1.2133311308743611</v>
      </c>
      <c r="AF426" s="1">
        <v>-0.11764094668785</v>
      </c>
      <c r="AG426" s="1">
        <v>7.0154816922412258E-3</v>
      </c>
    </row>
    <row r="427" spans="1:33">
      <c r="A427" s="41"/>
      <c r="B427" s="41" t="s">
        <v>300</v>
      </c>
      <c r="C427" s="13" t="s">
        <v>355</v>
      </c>
      <c r="D427" s="41">
        <v>9.91</v>
      </c>
      <c r="E427" s="41">
        <v>59.41</v>
      </c>
      <c r="F427" s="41">
        <v>3.187192566061777</v>
      </c>
      <c r="G427" s="41">
        <v>11.21</v>
      </c>
      <c r="H427" s="41">
        <v>16.562129033499442</v>
      </c>
      <c r="J427" s="41"/>
      <c r="K427" s="41" t="s">
        <v>300</v>
      </c>
      <c r="L427" s="13" t="s">
        <v>355</v>
      </c>
      <c r="M427" s="1">
        <f t="shared" si="17"/>
        <v>-0.62896728226880549</v>
      </c>
      <c r="N427" s="1">
        <f t="shared" si="17"/>
        <v>0.64555704473889641</v>
      </c>
      <c r="O427" s="1">
        <f t="shared" si="17"/>
        <v>0.46127570730075745</v>
      </c>
      <c r="P427" s="1">
        <f t="shared" si="17"/>
        <v>2.2502577932055262E-2</v>
      </c>
      <c r="Q427" s="1">
        <f t="shared" si="17"/>
        <v>-0.12615680556349376</v>
      </c>
      <c r="Z427" s="41"/>
      <c r="AA427" s="41" t="s">
        <v>300</v>
      </c>
      <c r="AB427" s="1" t="s">
        <v>355</v>
      </c>
      <c r="AC427" s="1">
        <v>0.53594332074393336</v>
      </c>
      <c r="AD427" s="1">
        <v>-0.36883353317635292</v>
      </c>
      <c r="AE427" s="1">
        <v>-0.78515049967612527</v>
      </c>
      <c r="AF427" s="1">
        <v>-1.052484871826666E-2</v>
      </c>
      <c r="AG427" s="1">
        <v>4.117555219319937E-2</v>
      </c>
    </row>
    <row r="428" spans="1:33">
      <c r="A428" s="41"/>
      <c r="B428" s="41" t="s">
        <v>300</v>
      </c>
      <c r="C428" s="13" t="s">
        <v>356</v>
      </c>
      <c r="D428" s="41">
        <v>9.49</v>
      </c>
      <c r="E428" s="41">
        <v>58.86</v>
      </c>
      <c r="F428" s="41">
        <v>4.4378987467351356</v>
      </c>
      <c r="G428" s="41">
        <v>12.14</v>
      </c>
      <c r="H428" s="41">
        <v>15.086729840061929</v>
      </c>
      <c r="J428" s="41"/>
      <c r="K428" s="41" t="s">
        <v>300</v>
      </c>
      <c r="L428" s="13" t="s">
        <v>356</v>
      </c>
      <c r="M428" s="1">
        <f t="shared" si="17"/>
        <v>-0.71474405514952066</v>
      </c>
      <c r="N428" s="1">
        <f t="shared" si="17"/>
        <v>0.54452838304090467</v>
      </c>
      <c r="O428" s="1">
        <f t="shared" si="17"/>
        <v>1.1734089751082337</v>
      </c>
      <c r="P428" s="1">
        <f t="shared" si="17"/>
        <v>0.39610793130478461</v>
      </c>
      <c r="Q428" s="1">
        <f t="shared" si="17"/>
        <v>-0.52936891389006757</v>
      </c>
      <c r="Z428" s="41"/>
      <c r="AA428" s="41" t="s">
        <v>300</v>
      </c>
      <c r="AB428" s="1" t="s">
        <v>356</v>
      </c>
      <c r="AC428" s="1">
        <v>0.11561677385711989</v>
      </c>
      <c r="AD428" s="1">
        <v>-0.3149250854252898</v>
      </c>
      <c r="AE428" s="1">
        <v>-1.5784431455302861</v>
      </c>
      <c r="AF428" s="1">
        <v>-0.13043712455206441</v>
      </c>
      <c r="AG428" s="1">
        <v>-1.8711826441512789E-2</v>
      </c>
    </row>
    <row r="429" spans="1:33">
      <c r="A429" s="41"/>
      <c r="B429" s="41" t="s">
        <v>300</v>
      </c>
      <c r="C429" s="13" t="s">
        <v>357</v>
      </c>
      <c r="D429" s="41">
        <v>9.66</v>
      </c>
      <c r="E429" s="41">
        <v>59.55</v>
      </c>
      <c r="F429" s="41">
        <v>3.7006813121112763</v>
      </c>
      <c r="G429" s="41">
        <v>12.01</v>
      </c>
      <c r="H429" s="41">
        <v>15.260086205557045</v>
      </c>
      <c r="J429" s="41"/>
      <c r="K429" s="41" t="s">
        <v>300</v>
      </c>
      <c r="L429" s="13" t="s">
        <v>357</v>
      </c>
      <c r="M429" s="1">
        <f t="shared" si="17"/>
        <v>-0.68002488517399307</v>
      </c>
      <c r="N429" s="1">
        <f t="shared" si="17"/>
        <v>0.67127343135293083</v>
      </c>
      <c r="O429" s="1">
        <f t="shared" si="17"/>
        <v>0.75364846787168671</v>
      </c>
      <c r="P429" s="1">
        <f t="shared" si="17"/>
        <v>0.34388352706988662</v>
      </c>
      <c r="Q429" s="1">
        <f t="shared" si="17"/>
        <v>-0.48199232189108465</v>
      </c>
      <c r="Z429" s="41"/>
      <c r="AA429" s="41" t="s">
        <v>300</v>
      </c>
      <c r="AB429" s="1" t="s">
        <v>357</v>
      </c>
      <c r="AC429" s="1">
        <v>0.22335192986456351</v>
      </c>
      <c r="AD429" s="1">
        <v>-0.54181383485403201</v>
      </c>
      <c r="AE429" s="1">
        <v>-1.218067769146602</v>
      </c>
      <c r="AF429" s="1">
        <v>-6.4910269926176586E-2</v>
      </c>
      <c r="AG429" s="1">
        <v>1.5798929851100329E-2</v>
      </c>
    </row>
    <row r="430" spans="1:33">
      <c r="A430" s="41"/>
      <c r="B430" s="41" t="s">
        <v>300</v>
      </c>
      <c r="C430" s="13" t="s">
        <v>358</v>
      </c>
      <c r="D430" s="41">
        <v>9.93</v>
      </c>
      <c r="E430" s="41">
        <v>59.59</v>
      </c>
      <c r="F430" s="41">
        <v>3.3756860527274974</v>
      </c>
      <c r="G430" s="41">
        <v>11.92</v>
      </c>
      <c r="H430" s="41">
        <v>15.462520518614177</v>
      </c>
      <c r="J430" s="41"/>
      <c r="K430" s="41" t="s">
        <v>300</v>
      </c>
      <c r="L430" s="13" t="s">
        <v>358</v>
      </c>
      <c r="M430" s="1">
        <f t="shared" si="17"/>
        <v>-0.62488267403639064</v>
      </c>
      <c r="N430" s="1">
        <f t="shared" si="17"/>
        <v>0.67862097038551328</v>
      </c>
      <c r="O430" s="1">
        <f t="shared" si="17"/>
        <v>0.56860106052433868</v>
      </c>
      <c r="P430" s="1">
        <f t="shared" si="17"/>
        <v>0.3077281702918806</v>
      </c>
      <c r="Q430" s="1">
        <f t="shared" si="17"/>
        <v>-0.42666901242442196</v>
      </c>
      <c r="Z430" s="41"/>
      <c r="AA430" s="41" t="s">
        <v>300</v>
      </c>
      <c r="AB430" s="1" t="s">
        <v>358</v>
      </c>
      <c r="AC430" s="1">
        <v>0.25062525887748083</v>
      </c>
      <c r="AD430" s="1">
        <v>-0.58226988477122821</v>
      </c>
      <c r="AE430" s="1">
        <v>-1.0235439594832281</v>
      </c>
      <c r="AF430" s="1">
        <v>-2.8239168975263702E-2</v>
      </c>
      <c r="AG430" s="1">
        <v>2.7642177623122152E-2</v>
      </c>
    </row>
    <row r="431" spans="1:33">
      <c r="A431" s="41"/>
      <c r="B431" s="41" t="s">
        <v>300</v>
      </c>
      <c r="C431" s="13" t="s">
        <v>359</v>
      </c>
      <c r="D431" s="41">
        <v>10.44</v>
      </c>
      <c r="E431" s="41">
        <v>57.52</v>
      </c>
      <c r="F431" s="41">
        <v>3.7147438685375858</v>
      </c>
      <c r="G431" s="41">
        <v>10.54</v>
      </c>
      <c r="H431" s="41">
        <v>17.607432562435751</v>
      </c>
      <c r="J431" s="41"/>
      <c r="K431" s="41" t="s">
        <v>300</v>
      </c>
      <c r="L431" s="13" t="s">
        <v>359</v>
      </c>
      <c r="M431" s="1">
        <f t="shared" si="17"/>
        <v>-0.52072516410980796</v>
      </c>
      <c r="N431" s="1">
        <f t="shared" si="17"/>
        <v>0.29838582544943332</v>
      </c>
      <c r="O431" s="1">
        <f t="shared" si="17"/>
        <v>0.76165547576558168</v>
      </c>
      <c r="P431" s="1">
        <f t="shared" si="17"/>
        <v>-0.24665396697087955</v>
      </c>
      <c r="Q431" s="1">
        <f t="shared" si="17"/>
        <v>0.15951438201633567</v>
      </c>
      <c r="Z431" s="41"/>
      <c r="AA431" s="41" t="s">
        <v>300</v>
      </c>
      <c r="AB431" s="1" t="s">
        <v>359</v>
      </c>
      <c r="AC431" s="1">
        <v>0.58537045595712045</v>
      </c>
      <c r="AD431" s="1">
        <v>0.23759330048847521</v>
      </c>
      <c r="AE431" s="1">
        <v>-0.78711508257490759</v>
      </c>
      <c r="AF431" s="1">
        <v>-8.6962423344226145E-2</v>
      </c>
      <c r="AG431" s="1">
        <v>1.9212370683704419E-2</v>
      </c>
    </row>
    <row r="432" spans="1:33">
      <c r="A432" s="41"/>
      <c r="B432" s="41" t="s">
        <v>300</v>
      </c>
      <c r="C432" s="13" t="s">
        <v>359</v>
      </c>
      <c r="D432" s="41">
        <v>10.45</v>
      </c>
      <c r="E432" s="41">
        <v>58.04</v>
      </c>
      <c r="F432" s="41">
        <v>3.3167884826302241</v>
      </c>
      <c r="G432" s="41">
        <v>10.76</v>
      </c>
      <c r="H432" s="41">
        <v>17.215517200734357</v>
      </c>
      <c r="J432" s="41"/>
      <c r="K432" s="41" t="s">
        <v>300</v>
      </c>
      <c r="L432" s="13" t="s">
        <v>359</v>
      </c>
      <c r="M432" s="1">
        <f t="shared" si="17"/>
        <v>-0.51868285999360053</v>
      </c>
      <c r="N432" s="1">
        <f t="shared" si="17"/>
        <v>0.39390383287298891</v>
      </c>
      <c r="O432" s="1">
        <f t="shared" si="17"/>
        <v>0.53506567091211987</v>
      </c>
      <c r="P432" s="1">
        <f t="shared" si="17"/>
        <v>-0.15827420595797553</v>
      </c>
      <c r="Q432" s="1">
        <f t="shared" si="17"/>
        <v>5.2407763021234975E-2</v>
      </c>
      <c r="Z432" s="41"/>
      <c r="AA432" s="41" t="s">
        <v>300</v>
      </c>
      <c r="AB432" s="1" t="s">
        <v>359</v>
      </c>
      <c r="AC432" s="1">
        <v>0.54057885073726453</v>
      </c>
      <c r="AD432" s="1">
        <v>-1.169249713844568E-2</v>
      </c>
      <c r="AE432" s="1">
        <v>-0.66419546073443914</v>
      </c>
      <c r="AF432" s="1">
        <v>-6.5063499134437833E-2</v>
      </c>
      <c r="AG432" s="1">
        <v>2.3100466547713579E-2</v>
      </c>
    </row>
    <row r="433" spans="1:33">
      <c r="A433" s="41"/>
      <c r="B433" s="41" t="s">
        <v>300</v>
      </c>
      <c r="C433" s="13" t="s">
        <v>360</v>
      </c>
      <c r="D433" s="41">
        <v>10.64</v>
      </c>
      <c r="E433" s="41">
        <v>57.13</v>
      </c>
      <c r="F433" s="41">
        <v>3.3275912529196279</v>
      </c>
      <c r="G433" s="41">
        <v>10.17</v>
      </c>
      <c r="H433" s="41">
        <v>18.035796749073974</v>
      </c>
      <c r="J433" s="41"/>
      <c r="K433" s="41" t="s">
        <v>300</v>
      </c>
      <c r="L433" s="13" t="s">
        <v>360</v>
      </c>
      <c r="M433" s="1">
        <f t="shared" si="17"/>
        <v>-0.47987908178565769</v>
      </c>
      <c r="N433" s="1">
        <f t="shared" si="17"/>
        <v>0.22674731988176602</v>
      </c>
      <c r="O433" s="1">
        <f t="shared" si="17"/>
        <v>0.54121660566117891</v>
      </c>
      <c r="P433" s="1">
        <f t="shared" si="17"/>
        <v>-0.39529265594712643</v>
      </c>
      <c r="Q433" s="1">
        <f t="shared" si="17"/>
        <v>0.27658210686954926</v>
      </c>
      <c r="Z433" s="41"/>
      <c r="AA433" s="41" t="s">
        <v>300</v>
      </c>
      <c r="AB433" s="1" t="s">
        <v>360</v>
      </c>
      <c r="AC433" s="1">
        <v>0.67633274953216493</v>
      </c>
      <c r="AD433" s="1">
        <v>0.28797315602320828</v>
      </c>
      <c r="AE433" s="1">
        <v>-0.50480143524696963</v>
      </c>
      <c r="AF433" s="1">
        <v>-0.110157440780401</v>
      </c>
      <c r="AG433" s="1">
        <v>7.3459289512379762E-3</v>
      </c>
    </row>
    <row r="434" spans="1:33">
      <c r="A434" s="41"/>
      <c r="B434" s="41" t="s">
        <v>300</v>
      </c>
      <c r="C434" s="13" t="s">
        <v>361</v>
      </c>
      <c r="D434" s="41">
        <v>10.41</v>
      </c>
      <c r="E434" s="41">
        <v>58.2</v>
      </c>
      <c r="F434" s="41">
        <v>3.1918241256199926</v>
      </c>
      <c r="G434" s="41">
        <v>10.61</v>
      </c>
      <c r="H434" s="41">
        <v>17.52796150520884</v>
      </c>
      <c r="J434" s="41"/>
      <c r="K434" s="41" t="s">
        <v>300</v>
      </c>
      <c r="L434" s="13" t="s">
        <v>361</v>
      </c>
      <c r="M434" s="1">
        <f t="shared" si="17"/>
        <v>-0.52685207645843035</v>
      </c>
      <c r="N434" s="1">
        <f t="shared" si="17"/>
        <v>0.42329398900331461</v>
      </c>
      <c r="O434" s="1">
        <f t="shared" si="17"/>
        <v>0.46391284757735007</v>
      </c>
      <c r="P434" s="1">
        <f t="shared" si="17"/>
        <v>-0.21853313392131915</v>
      </c>
      <c r="Q434" s="1">
        <f t="shared" si="17"/>
        <v>0.13779572263388987</v>
      </c>
      <c r="Z434" s="41"/>
      <c r="AA434" s="41" t="s">
        <v>300</v>
      </c>
      <c r="AB434" s="1" t="s">
        <v>361</v>
      </c>
      <c r="AC434" s="1">
        <v>0.63347737232679635</v>
      </c>
      <c r="AD434" s="1">
        <v>-1.5279323123683661E-3</v>
      </c>
      <c r="AE434" s="1">
        <v>-0.57918313038033797</v>
      </c>
      <c r="AF434" s="1">
        <v>-3.4513723671364599E-2</v>
      </c>
      <c r="AG434" s="1">
        <v>2.775287505553856E-2</v>
      </c>
    </row>
    <row r="435" spans="1:33">
      <c r="A435" s="41"/>
      <c r="B435" s="41" t="s">
        <v>300</v>
      </c>
      <c r="C435" s="13" t="s">
        <v>362</v>
      </c>
      <c r="D435" s="41">
        <v>13.07</v>
      </c>
      <c r="E435" s="41">
        <v>54.46</v>
      </c>
      <c r="F435" s="41">
        <v>3.7555023464060984</v>
      </c>
      <c r="G435" s="41">
        <v>10.91</v>
      </c>
      <c r="H435" s="41">
        <v>17.33075763524041</v>
      </c>
      <c r="J435" s="41"/>
      <c r="K435" s="41" t="s">
        <v>300</v>
      </c>
      <c r="L435" s="13" t="s">
        <v>362</v>
      </c>
      <c r="M435" s="1">
        <f t="shared" si="17"/>
        <v>1.6400818452765694E-2</v>
      </c>
      <c r="N435" s="1">
        <f t="shared" si="17"/>
        <v>-0.26370091054303302</v>
      </c>
      <c r="O435" s="1">
        <f t="shared" si="17"/>
        <v>0.78486273937703654</v>
      </c>
      <c r="P435" s="1">
        <f t="shared" si="17"/>
        <v>-9.8015277994631944E-2</v>
      </c>
      <c r="Q435" s="1">
        <f t="shared" si="17"/>
        <v>8.3901841890421949E-2</v>
      </c>
      <c r="Z435" s="41"/>
      <c r="AA435" s="41" t="s">
        <v>300</v>
      </c>
      <c r="AB435" s="1" t="s">
        <v>362</v>
      </c>
      <c r="AC435" s="1">
        <v>-7.2843537458923538E-2</v>
      </c>
      <c r="AD435" s="1">
        <v>0.61676663381767316</v>
      </c>
      <c r="AE435" s="1">
        <v>-0.55194897951259692</v>
      </c>
      <c r="AF435" s="1">
        <v>-0.1086556519023912</v>
      </c>
      <c r="AG435" s="1">
        <v>1.7383966949390289E-2</v>
      </c>
    </row>
    <row r="436" spans="1:33">
      <c r="A436" s="41"/>
      <c r="B436" s="41" t="s">
        <v>300</v>
      </c>
      <c r="C436" s="13" t="s">
        <v>363</v>
      </c>
      <c r="D436" s="41">
        <v>10.61</v>
      </c>
      <c r="E436" s="41">
        <v>57.39</v>
      </c>
      <c r="F436" s="41">
        <v>2.2596846647436419</v>
      </c>
      <c r="G436" s="41">
        <v>8.43</v>
      </c>
      <c r="H436" s="41">
        <v>20.396710856296831</v>
      </c>
      <c r="J436" s="41"/>
      <c r="K436" s="41" t="s">
        <v>300</v>
      </c>
      <c r="L436" s="13" t="s">
        <v>363</v>
      </c>
      <c r="M436" s="1">
        <f t="shared" si="17"/>
        <v>-0.48600599413428042</v>
      </c>
      <c r="N436" s="1">
        <f t="shared" si="17"/>
        <v>0.27450632359354382</v>
      </c>
      <c r="O436" s="1">
        <f t="shared" si="17"/>
        <v>-6.6833326531098219E-2</v>
      </c>
      <c r="P436" s="1">
        <f t="shared" si="17"/>
        <v>-1.0942962203219107</v>
      </c>
      <c r="Q436" s="1">
        <f t="shared" si="17"/>
        <v>0.92179674368478681</v>
      </c>
      <c r="Z436" s="41"/>
      <c r="AA436" s="41" t="s">
        <v>300</v>
      </c>
      <c r="AB436" s="1" t="s">
        <v>363</v>
      </c>
      <c r="AC436" s="1">
        <v>1.405072773858862</v>
      </c>
      <c r="AD436" s="1">
        <v>0.52344786341698013</v>
      </c>
      <c r="AE436" s="1">
        <v>0.32203093681898309</v>
      </c>
      <c r="AF436" s="1">
        <v>-7.0425775353831974E-2</v>
      </c>
      <c r="AG436" s="1">
        <v>7.9528714206014442E-2</v>
      </c>
    </row>
    <row r="437" spans="1:33">
      <c r="A437" s="41"/>
      <c r="B437" s="41" t="s">
        <v>300</v>
      </c>
      <c r="C437" s="13" t="s">
        <v>364</v>
      </c>
      <c r="D437" s="41">
        <v>10.51</v>
      </c>
      <c r="E437" s="41">
        <v>58.05</v>
      </c>
      <c r="F437" s="41">
        <v>2.6823629398004147</v>
      </c>
      <c r="G437" s="41">
        <v>10.06</v>
      </c>
      <c r="H437" s="41">
        <v>18.326380290107135</v>
      </c>
      <c r="J437" s="41"/>
      <c r="K437" s="41" t="s">
        <v>300</v>
      </c>
      <c r="L437" s="13" t="s">
        <v>364</v>
      </c>
      <c r="M437" s="1">
        <f t="shared" si="17"/>
        <v>-0.50642903529635541</v>
      </c>
      <c r="N437" s="1">
        <f t="shared" si="17"/>
        <v>0.39574071763113389</v>
      </c>
      <c r="O437" s="1">
        <f t="shared" si="17"/>
        <v>0.17383331915970018</v>
      </c>
      <c r="P437" s="1">
        <f t="shared" si="17"/>
        <v>-0.43948253645357804</v>
      </c>
      <c r="Q437" s="1">
        <f t="shared" si="17"/>
        <v>0.35599573454816891</v>
      </c>
      <c r="Z437" s="41"/>
      <c r="AA437" s="41" t="s">
        <v>300</v>
      </c>
      <c r="AB437" s="1" t="s">
        <v>364</v>
      </c>
      <c r="AC437" s="1">
        <v>0.8442264125364779</v>
      </c>
      <c r="AD437" s="1">
        <v>6.0468225115134028E-2</v>
      </c>
      <c r="AE437" s="1">
        <v>-0.214076394685836</v>
      </c>
      <c r="AF437" s="1">
        <v>-2.1828177071221051E-2</v>
      </c>
      <c r="AG437" s="1">
        <v>2.2296976205684001E-2</v>
      </c>
    </row>
    <row r="438" spans="1:33">
      <c r="A438" s="41"/>
      <c r="B438" s="41" t="s">
        <v>300</v>
      </c>
      <c r="C438" s="13" t="s">
        <v>365</v>
      </c>
      <c r="D438" s="41">
        <v>10.26</v>
      </c>
      <c r="E438" s="41">
        <v>58.06</v>
      </c>
      <c r="F438" s="41">
        <v>3.1838671556194473</v>
      </c>
      <c r="G438" s="41">
        <v>10.25</v>
      </c>
      <c r="H438" s="41">
        <v>17.805121274432981</v>
      </c>
      <c r="J438" s="41"/>
      <c r="K438" s="41" t="s">
        <v>300</v>
      </c>
      <c r="L438" s="13" t="s">
        <v>365</v>
      </c>
      <c r="M438" s="1">
        <f t="shared" si="17"/>
        <v>-0.55748663820154298</v>
      </c>
      <c r="N438" s="1">
        <f t="shared" si="17"/>
        <v>0.39757760238928014</v>
      </c>
      <c r="O438" s="1">
        <f t="shared" si="17"/>
        <v>0.4593822686644965</v>
      </c>
      <c r="P438" s="1">
        <f t="shared" si="17"/>
        <v>-0.3631545610333432</v>
      </c>
      <c r="Q438" s="1">
        <f t="shared" si="17"/>
        <v>0.21354076532419944</v>
      </c>
      <c r="Z438" s="41"/>
      <c r="AA438" s="41" t="s">
        <v>300</v>
      </c>
      <c r="AB438" s="1" t="s">
        <v>365</v>
      </c>
      <c r="AC438" s="1">
        <v>0.75182103463537819</v>
      </c>
      <c r="AD438" s="1">
        <v>8.952982637462302E-2</v>
      </c>
      <c r="AE438" s="1">
        <v>-0.52432759843649668</v>
      </c>
      <c r="AF438" s="1">
        <v>-8.7956519223609003E-2</v>
      </c>
      <c r="AG438" s="1">
        <v>3.8288724525285242E-2</v>
      </c>
    </row>
    <row r="439" spans="1:33">
      <c r="A439" s="41"/>
      <c r="B439" s="41" t="s">
        <v>300</v>
      </c>
      <c r="C439" s="13" t="s">
        <v>366</v>
      </c>
      <c r="D439" s="41">
        <v>10.3</v>
      </c>
      <c r="E439" s="41">
        <v>58.29</v>
      </c>
      <c r="F439" s="41">
        <v>2.6785635766487363</v>
      </c>
      <c r="G439" s="41">
        <v>9.7799999999999994</v>
      </c>
      <c r="H439" s="41">
        <v>18.749798998907448</v>
      </c>
      <c r="J439" s="41"/>
      <c r="K439" s="41" t="s">
        <v>300</v>
      </c>
      <c r="L439" s="13" t="s">
        <v>366</v>
      </c>
      <c r="M439" s="1">
        <f t="shared" si="17"/>
        <v>-0.54931742173671272</v>
      </c>
      <c r="N439" s="1">
        <f t="shared" si="17"/>
        <v>0.43982595182662176</v>
      </c>
      <c r="O439" s="1">
        <f t="shared" si="17"/>
        <v>0.17167001898688472</v>
      </c>
      <c r="P439" s="1">
        <f t="shared" si="17"/>
        <v>-0.55196586865181962</v>
      </c>
      <c r="Q439" s="1">
        <f t="shared" si="17"/>
        <v>0.47171190888232578</v>
      </c>
      <c r="Z439" s="41"/>
      <c r="AA439" s="41" t="s">
        <v>300</v>
      </c>
      <c r="AB439" s="1" t="s">
        <v>366</v>
      </c>
      <c r="AC439" s="1">
        <v>1.0012764937857099</v>
      </c>
      <c r="AD439" s="1">
        <v>0.1207173103658947</v>
      </c>
      <c r="AE439" s="1">
        <v>-0.18199925015981289</v>
      </c>
      <c r="AF439" s="1">
        <v>-7.0761016289916084E-3</v>
      </c>
      <c r="AG439" s="1">
        <v>3.9299541699709881E-2</v>
      </c>
    </row>
    <row r="440" spans="1:33">
      <c r="A440" s="41"/>
      <c r="B440" s="41" t="s">
        <v>300</v>
      </c>
      <c r="C440" s="13" t="s">
        <v>367</v>
      </c>
      <c r="D440" s="41">
        <v>10.26</v>
      </c>
      <c r="E440" s="41">
        <v>56.21</v>
      </c>
      <c r="F440" s="41">
        <v>4.0333234011037806</v>
      </c>
      <c r="G440" s="41">
        <v>9.0500000000000007</v>
      </c>
      <c r="H440" s="41">
        <v>19.610771191015427</v>
      </c>
      <c r="J440" s="41"/>
      <c r="K440" s="41" t="s">
        <v>300</v>
      </c>
      <c r="L440" s="13" t="s">
        <v>367</v>
      </c>
      <c r="M440" s="1">
        <f t="shared" si="17"/>
        <v>-0.55748663820154298</v>
      </c>
      <c r="N440" s="1">
        <f t="shared" si="17"/>
        <v>5.7753922132396864E-2</v>
      </c>
      <c r="O440" s="1">
        <f t="shared" si="17"/>
        <v>0.943049864862467</v>
      </c>
      <c r="P440" s="1">
        <f t="shared" si="17"/>
        <v>-0.84522598474009059</v>
      </c>
      <c r="Q440" s="1">
        <f t="shared" si="17"/>
        <v>0.70700715259299907</v>
      </c>
      <c r="Z440" s="41"/>
      <c r="AA440" s="41" t="s">
        <v>300</v>
      </c>
      <c r="AB440" s="1" t="s">
        <v>367</v>
      </c>
      <c r="AC440" s="1">
        <v>1.0652452463230491</v>
      </c>
      <c r="AD440" s="1">
        <v>0.93156210778367809</v>
      </c>
      <c r="AE440" s="1">
        <v>-0.61710683791270349</v>
      </c>
      <c r="AF440" s="1">
        <v>-0.18395507190763291</v>
      </c>
      <c r="AG440" s="1">
        <v>2.2809661509695659E-2</v>
      </c>
    </row>
    <row r="441" spans="1:33">
      <c r="A441" s="41"/>
      <c r="B441" s="41" t="s">
        <v>300</v>
      </c>
      <c r="C441" s="13" t="s">
        <v>368</v>
      </c>
      <c r="D441" s="41">
        <v>9.34</v>
      </c>
      <c r="E441" s="41">
        <v>59.28</v>
      </c>
      <c r="F441" s="41">
        <v>3.6319364282973918</v>
      </c>
      <c r="G441" s="41">
        <v>11.61</v>
      </c>
      <c r="H441" s="41">
        <v>15.501943608992475</v>
      </c>
      <c r="J441" s="41"/>
      <c r="K441" s="41" t="s">
        <v>300</v>
      </c>
      <c r="L441" s="13" t="s">
        <v>368</v>
      </c>
      <c r="M441" s="1">
        <f t="shared" si="17"/>
        <v>-0.74537861689263329</v>
      </c>
      <c r="N441" s="1">
        <f t="shared" si="17"/>
        <v>0.62167754288300814</v>
      </c>
      <c r="O441" s="1">
        <f t="shared" si="17"/>
        <v>0.71450616609696449</v>
      </c>
      <c r="P441" s="1">
        <f t="shared" si="17"/>
        <v>0.18319305250097059</v>
      </c>
      <c r="Q441" s="1">
        <f t="shared" si="17"/>
        <v>-0.41589506903412704</v>
      </c>
      <c r="Z441" s="41"/>
      <c r="AA441" s="41" t="s">
        <v>300</v>
      </c>
      <c r="AB441" s="1" t="s">
        <v>368</v>
      </c>
      <c r="AC441" s="1">
        <v>0.35603535633520911</v>
      </c>
      <c r="AD441" s="1">
        <v>-0.46451500024040271</v>
      </c>
      <c r="AE441" s="1">
        <v>-1.1370840705261871</v>
      </c>
      <c r="AF441" s="1">
        <v>-0.15360817568086849</v>
      </c>
      <c r="AG441" s="1">
        <v>-5.3571147506093876E-3</v>
      </c>
    </row>
    <row r="442" spans="1:33">
      <c r="A442" s="41"/>
      <c r="B442" s="41" t="s">
        <v>300</v>
      </c>
      <c r="C442" s="13" t="s">
        <v>369</v>
      </c>
      <c r="D442" s="41">
        <v>9.2899999999999991</v>
      </c>
      <c r="E442" s="41">
        <v>59.56</v>
      </c>
      <c r="F442" s="41">
        <v>3.528907803584842</v>
      </c>
      <c r="G442" s="41">
        <v>11.6</v>
      </c>
      <c r="H442" s="41">
        <v>15.624649900001652</v>
      </c>
      <c r="J442" s="41"/>
      <c r="K442" s="41" t="s">
        <v>300</v>
      </c>
      <c r="L442" s="13" t="s">
        <v>369</v>
      </c>
      <c r="M442" s="1">
        <f t="shared" si="17"/>
        <v>-0.75559013747367099</v>
      </c>
      <c r="N442" s="1">
        <f t="shared" si="17"/>
        <v>0.67311031611107708</v>
      </c>
      <c r="O442" s="1">
        <f t="shared" si="17"/>
        <v>0.65584321845345239</v>
      </c>
      <c r="P442" s="1">
        <f t="shared" si="17"/>
        <v>0.17917579063674777</v>
      </c>
      <c r="Q442" s="1">
        <f t="shared" si="17"/>
        <v>-0.38236064491161598</v>
      </c>
      <c r="Z442" s="41"/>
      <c r="AA442" s="41" t="s">
        <v>300</v>
      </c>
      <c r="AB442" s="1" t="s">
        <v>369</v>
      </c>
      <c r="AC442" s="1">
        <v>0.40494861359322137</v>
      </c>
      <c r="AD442" s="1">
        <v>-0.50622505179966304</v>
      </c>
      <c r="AE442" s="1">
        <v>-1.0948203705575841</v>
      </c>
      <c r="AF442" s="1">
        <v>-0.11640051915233141</v>
      </c>
      <c r="AG442" s="1">
        <v>7.3571525925954536E-6</v>
      </c>
    </row>
    <row r="443" spans="1:33">
      <c r="A443" s="41"/>
      <c r="B443" s="41" t="s">
        <v>300</v>
      </c>
      <c r="C443" s="13" t="s">
        <v>370</v>
      </c>
      <c r="D443" s="41">
        <v>9.39</v>
      </c>
      <c r="E443" s="41">
        <v>59.52</v>
      </c>
      <c r="F443" s="41">
        <v>3.5815710242037766</v>
      </c>
      <c r="G443" s="41">
        <v>11.58</v>
      </c>
      <c r="H443" s="41">
        <v>15.857262954191194</v>
      </c>
      <c r="J443" s="41"/>
      <c r="K443" s="41" t="s">
        <v>300</v>
      </c>
      <c r="L443" s="13" t="s">
        <v>370</v>
      </c>
      <c r="M443" s="1">
        <f t="shared" si="17"/>
        <v>-0.7351670963115956</v>
      </c>
      <c r="N443" s="1">
        <f t="shared" si="17"/>
        <v>0.66576277707849607</v>
      </c>
      <c r="O443" s="1">
        <f t="shared" si="17"/>
        <v>0.68582886334123638</v>
      </c>
      <c r="P443" s="1">
        <f t="shared" si="17"/>
        <v>0.17114126690830214</v>
      </c>
      <c r="Q443" s="1">
        <f t="shared" si="17"/>
        <v>-0.31878978190638191</v>
      </c>
      <c r="Z443" s="41"/>
      <c r="AA443" s="41" t="s">
        <v>300</v>
      </c>
      <c r="AB443" s="1" t="s">
        <v>370</v>
      </c>
      <c r="AC443" s="1">
        <v>0.42282637436691689</v>
      </c>
      <c r="AD443" s="1">
        <v>-0.44639966611258219</v>
      </c>
      <c r="AE443" s="1">
        <v>-1.095919332185008</v>
      </c>
      <c r="AF443" s="1">
        <v>-7.6748593176625163E-2</v>
      </c>
      <c r="AG443" s="1">
        <v>1.9720406186261251E-3</v>
      </c>
    </row>
    <row r="444" spans="1:33">
      <c r="A444" s="41"/>
      <c r="B444" s="41" t="s">
        <v>300</v>
      </c>
      <c r="C444" s="13" t="s">
        <v>371</v>
      </c>
      <c r="D444" s="41">
        <v>9.1300000000000008</v>
      </c>
      <c r="E444" s="41">
        <v>58.57</v>
      </c>
      <c r="F444" s="41">
        <v>4.2336199790752334</v>
      </c>
      <c r="G444" s="41">
        <v>11.43</v>
      </c>
      <c r="H444" s="41">
        <v>15.740542124604326</v>
      </c>
      <c r="J444" s="41"/>
      <c r="K444" s="41" t="s">
        <v>300</v>
      </c>
      <c r="L444" s="13" t="s">
        <v>371</v>
      </c>
      <c r="M444" s="1">
        <f t="shared" si="17"/>
        <v>-0.78826700333299071</v>
      </c>
      <c r="N444" s="1">
        <f t="shared" si="17"/>
        <v>0.49125872505469076</v>
      </c>
      <c r="O444" s="1">
        <f t="shared" si="17"/>
        <v>1.0570957205603031</v>
      </c>
      <c r="P444" s="1">
        <f t="shared" si="17"/>
        <v>0.11088233894495855</v>
      </c>
      <c r="Q444" s="1">
        <f t="shared" si="17"/>
        <v>-0.35068843821084661</v>
      </c>
      <c r="Z444" s="41"/>
      <c r="AA444" s="41" t="s">
        <v>300</v>
      </c>
      <c r="AB444" s="1" t="s">
        <v>371</v>
      </c>
      <c r="AC444" s="1">
        <v>0.37398814741267311</v>
      </c>
      <c r="AD444" s="1">
        <v>-0.17670532270224509</v>
      </c>
      <c r="AE444" s="1">
        <v>-1.3764038940565551</v>
      </c>
      <c r="AF444" s="1">
        <v>-0.22088056316962881</v>
      </c>
      <c r="AG444" s="1">
        <v>-3.2570407747805341E-2</v>
      </c>
    </row>
    <row r="445" spans="1:33">
      <c r="A445" s="41"/>
      <c r="B445" s="41" t="s">
        <v>300</v>
      </c>
      <c r="C445" s="13" t="s">
        <v>372</v>
      </c>
      <c r="D445" s="41">
        <v>12.23</v>
      </c>
      <c r="E445" s="41">
        <v>58.26</v>
      </c>
      <c r="F445" s="41">
        <v>1.4976754324334494</v>
      </c>
      <c r="G445" s="41">
        <v>11.22</v>
      </c>
      <c r="H445" s="41">
        <v>17.082375154343335</v>
      </c>
      <c r="J445" s="41"/>
      <c r="K445" s="41" t="s">
        <v>300</v>
      </c>
      <c r="L445" s="13" t="s">
        <v>372</v>
      </c>
      <c r="M445" s="1">
        <f t="shared" si="17"/>
        <v>-0.15515272730866458</v>
      </c>
      <c r="N445" s="1">
        <f t="shared" si="17"/>
        <v>0.43431529755218562</v>
      </c>
      <c r="O445" s="1">
        <f t="shared" si="17"/>
        <v>-0.5007099100883724</v>
      </c>
      <c r="P445" s="1">
        <f t="shared" si="17"/>
        <v>2.6519839796278075E-2</v>
      </c>
      <c r="Q445" s="1">
        <f t="shared" si="17"/>
        <v>1.6021349451928544E-2</v>
      </c>
      <c r="Z445" s="41"/>
      <c r="AA445" s="41" t="s">
        <v>300</v>
      </c>
      <c r="AB445" s="1" t="s">
        <v>372</v>
      </c>
      <c r="AC445" s="1">
        <v>0.29472618310560722</v>
      </c>
      <c r="AD445" s="1">
        <v>-0.53082233661156808</v>
      </c>
      <c r="AE445" s="1">
        <v>0.26510876752333429</v>
      </c>
      <c r="AF445" s="1">
        <v>0.15468808806004281</v>
      </c>
      <c r="AG445" s="1">
        <v>3.9059017163388762E-2</v>
      </c>
    </row>
    <row r="446" spans="1:33">
      <c r="A446" s="41"/>
      <c r="B446" s="41" t="s">
        <v>300</v>
      </c>
      <c r="C446" s="13" t="s">
        <v>373</v>
      </c>
      <c r="D446" s="41">
        <v>12.12</v>
      </c>
      <c r="E446" s="41">
        <v>58.29</v>
      </c>
      <c r="F446" s="41">
        <v>1.9544483160058899</v>
      </c>
      <c r="G446" s="41">
        <v>11.38</v>
      </c>
      <c r="H446" s="41">
        <v>16.901365883980741</v>
      </c>
      <c r="J446" s="41"/>
      <c r="K446" s="41" t="s">
        <v>300</v>
      </c>
      <c r="L446" s="13" t="s">
        <v>373</v>
      </c>
      <c r="M446" s="1">
        <f t="shared" si="17"/>
        <v>-0.17761807258694737</v>
      </c>
      <c r="N446" s="1">
        <f t="shared" si="17"/>
        <v>0.43982595182662176</v>
      </c>
      <c r="O446" s="1">
        <f t="shared" si="17"/>
        <v>-0.24063030765995944</v>
      </c>
      <c r="P446" s="1">
        <f t="shared" si="17"/>
        <v>9.079602962384449E-2</v>
      </c>
      <c r="Q446" s="1">
        <f t="shared" si="17"/>
        <v>-3.3446706281184131E-2</v>
      </c>
      <c r="Z446" s="41"/>
      <c r="AA446" s="41" t="s">
        <v>300</v>
      </c>
      <c r="AB446" s="1" t="s">
        <v>373</v>
      </c>
      <c r="AC446" s="1">
        <v>0.239139482559521</v>
      </c>
      <c r="AD446" s="1">
        <v>-0.45705599394287261</v>
      </c>
      <c r="AE446" s="1">
        <v>8.2013401757816008E-3</v>
      </c>
      <c r="AF446" s="1">
        <v>0.15235798904622799</v>
      </c>
      <c r="AG446" s="1">
        <v>5.3781978449148268E-2</v>
      </c>
    </row>
    <row r="447" spans="1:33">
      <c r="A447" s="41"/>
      <c r="B447" s="41" t="s">
        <v>300</v>
      </c>
      <c r="C447" s="13" t="s">
        <v>374</v>
      </c>
      <c r="D447" s="41">
        <v>12.34</v>
      </c>
      <c r="E447" s="41">
        <v>57.64</v>
      </c>
      <c r="F447" s="41">
        <v>2.3543678181231722</v>
      </c>
      <c r="G447" s="41">
        <v>11.6</v>
      </c>
      <c r="H447" s="41">
        <v>16.451513912288707</v>
      </c>
      <c r="J447" s="41"/>
      <c r="K447" s="41" t="s">
        <v>300</v>
      </c>
      <c r="L447" s="13" t="s">
        <v>374</v>
      </c>
      <c r="M447" s="1">
        <f t="shared" si="17"/>
        <v>-0.13268738203038216</v>
      </c>
      <c r="N447" s="1">
        <f t="shared" si="17"/>
        <v>0.32042844254717662</v>
      </c>
      <c r="O447" s="1">
        <f t="shared" si="17"/>
        <v>-1.2922164609614923E-2</v>
      </c>
      <c r="P447" s="1">
        <f t="shared" si="17"/>
        <v>0.17917579063674777</v>
      </c>
      <c r="Q447" s="1">
        <f t="shared" si="17"/>
        <v>-0.15638683173848703</v>
      </c>
      <c r="Z447" s="41"/>
      <c r="AA447" s="41" t="s">
        <v>300</v>
      </c>
      <c r="AB447" s="1" t="s">
        <v>374</v>
      </c>
      <c r="AC447" s="1">
        <v>4.6112092964153341E-2</v>
      </c>
      <c r="AD447" s="1">
        <v>-0.35835980298289138</v>
      </c>
      <c r="AE447" s="1">
        <v>-0.1913550454369706</v>
      </c>
      <c r="AF447" s="1">
        <v>8.7777036971992989E-2</v>
      </c>
      <c r="AG447" s="1">
        <v>4.6243706898888667E-2</v>
      </c>
    </row>
    <row r="448" spans="1:33">
      <c r="A448" s="41"/>
      <c r="B448" s="41" t="s">
        <v>300</v>
      </c>
      <c r="C448" s="13" t="s">
        <v>375</v>
      </c>
      <c r="D448" s="41">
        <v>9.75</v>
      </c>
      <c r="E448" s="41">
        <v>57.02</v>
      </c>
      <c r="F448" s="41">
        <v>4.4741024128948945</v>
      </c>
      <c r="G448" s="41">
        <v>9.7200000000000006</v>
      </c>
      <c r="H448" s="41">
        <v>18.594153382597128</v>
      </c>
      <c r="J448" s="41"/>
      <c r="K448" s="41" t="s">
        <v>300</v>
      </c>
      <c r="L448" s="13" t="s">
        <v>375</v>
      </c>
      <c r="M448" s="1">
        <f t="shared" si="17"/>
        <v>-0.66164414812812566</v>
      </c>
      <c r="N448" s="1">
        <f t="shared" si="17"/>
        <v>0.20654158754216767</v>
      </c>
      <c r="O448" s="1">
        <f t="shared" si="17"/>
        <v>1.1940227975130127</v>
      </c>
      <c r="P448" s="1">
        <f t="shared" si="17"/>
        <v>-0.57606943983715653</v>
      </c>
      <c r="Q448" s="1">
        <f t="shared" si="17"/>
        <v>0.42917549068214123</v>
      </c>
      <c r="Z448" s="41"/>
      <c r="AA448" s="41" t="s">
        <v>300</v>
      </c>
      <c r="AB448" s="1" t="s">
        <v>375</v>
      </c>
      <c r="AC448" s="1">
        <v>0.90229671614762985</v>
      </c>
      <c r="AD448" s="1">
        <v>0.71373968823174239</v>
      </c>
      <c r="AE448" s="1">
        <v>-1.0313416151766539</v>
      </c>
      <c r="AF448" s="1">
        <v>-0.1849339060814611</v>
      </c>
      <c r="AG448" s="1">
        <v>2.7215162911651668E-2</v>
      </c>
    </row>
    <row r="449" spans="1:33">
      <c r="A449" s="41"/>
      <c r="B449" s="41" t="s">
        <v>300</v>
      </c>
      <c r="C449" s="13" t="s">
        <v>376</v>
      </c>
      <c r="D449" s="41">
        <v>9.7899999999999991</v>
      </c>
      <c r="E449" s="41">
        <v>57.62</v>
      </c>
      <c r="F449" s="41">
        <v>3.8464336606579574</v>
      </c>
      <c r="G449" s="41">
        <v>11.31</v>
      </c>
      <c r="H449" s="41">
        <v>15.718936637392481</v>
      </c>
      <c r="J449" s="41"/>
      <c r="K449" s="41" t="s">
        <v>300</v>
      </c>
      <c r="L449" s="13" t="s">
        <v>376</v>
      </c>
      <c r="M449" s="1">
        <f t="shared" si="17"/>
        <v>-0.65347493166329573</v>
      </c>
      <c r="N449" s="1">
        <f t="shared" si="17"/>
        <v>0.31675467303088545</v>
      </c>
      <c r="O449" s="1">
        <f t="shared" si="17"/>
        <v>0.83663766058942057</v>
      </c>
      <c r="P449" s="1">
        <f t="shared" si="17"/>
        <v>6.2675196574284095E-2</v>
      </c>
      <c r="Q449" s="1">
        <f t="shared" si="17"/>
        <v>-0.35659300565866653</v>
      </c>
      <c r="Z449" s="41"/>
      <c r="AA449" s="41" t="s">
        <v>300</v>
      </c>
      <c r="AB449" s="1" t="s">
        <v>376</v>
      </c>
      <c r="AC449" s="1">
        <v>0.25719682638848629</v>
      </c>
      <c r="AD449" s="1">
        <v>-0.1408560870316192</v>
      </c>
      <c r="AE449" s="1">
        <v>-1.091897007913369</v>
      </c>
      <c r="AF449" s="1">
        <v>-0.27803249610481789</v>
      </c>
      <c r="AG449" s="1">
        <v>-5.3670725050866397E-2</v>
      </c>
    </row>
    <row r="450" spans="1:33">
      <c r="A450" s="41"/>
      <c r="B450" s="41" t="s">
        <v>300</v>
      </c>
      <c r="C450" s="13" t="s">
        <v>377</v>
      </c>
      <c r="D450" s="41">
        <v>10.17</v>
      </c>
      <c r="E450" s="41">
        <v>56.84</v>
      </c>
      <c r="F450" s="41">
        <v>3.6348900038782337</v>
      </c>
      <c r="G450" s="41">
        <v>9.4499999999999993</v>
      </c>
      <c r="H450" s="41">
        <v>19.139285949161735</v>
      </c>
      <c r="J450" s="41"/>
      <c r="K450" s="41" t="s">
        <v>300</v>
      </c>
      <c r="L450" s="13" t="s">
        <v>377</v>
      </c>
      <c r="M450" s="1">
        <f t="shared" si="17"/>
        <v>-0.5758673752474105</v>
      </c>
      <c r="N450" s="1">
        <f t="shared" si="17"/>
        <v>0.17347766189555208</v>
      </c>
      <c r="O450" s="1">
        <f t="shared" si="17"/>
        <v>0.71618788756168839</v>
      </c>
      <c r="P450" s="1">
        <f t="shared" si="17"/>
        <v>-0.68453551017117531</v>
      </c>
      <c r="Q450" s="1">
        <f t="shared" si="17"/>
        <v>0.57815486688057416</v>
      </c>
      <c r="Z450" s="41"/>
      <c r="AA450" s="41" t="s">
        <v>300</v>
      </c>
      <c r="AB450" s="1" t="s">
        <v>377</v>
      </c>
      <c r="AC450" s="1">
        <v>0.99170850252171283</v>
      </c>
      <c r="AD450" s="1">
        <v>0.62944861388270468</v>
      </c>
      <c r="AE450" s="1">
        <v>-0.52927413266628154</v>
      </c>
      <c r="AF450" s="1">
        <v>-0.13292046158986759</v>
      </c>
      <c r="AG450" s="1">
        <v>-2.114240417783493E-3</v>
      </c>
    </row>
    <row r="451" spans="1:33">
      <c r="A451" s="41"/>
      <c r="B451" s="41" t="s">
        <v>300</v>
      </c>
      <c r="C451" s="13" t="s">
        <v>378</v>
      </c>
      <c r="D451" s="41">
        <v>12.43</v>
      </c>
      <c r="E451" s="41">
        <v>56.16</v>
      </c>
      <c r="F451" s="41">
        <v>3.2974189965052281</v>
      </c>
      <c r="G451" s="41">
        <v>10.89</v>
      </c>
      <c r="H451" s="41">
        <v>17.332946077635441</v>
      </c>
      <c r="J451" s="41"/>
      <c r="K451" s="41" t="s">
        <v>300</v>
      </c>
      <c r="L451" s="13" t="s">
        <v>378</v>
      </c>
      <c r="M451" s="1">
        <f t="shared" si="17"/>
        <v>-0.11430664498451466</v>
      </c>
      <c r="N451" s="1">
        <f t="shared" si="17"/>
        <v>4.8569498341669515E-2</v>
      </c>
      <c r="O451" s="1">
        <f t="shared" si="17"/>
        <v>0.52403697715247233</v>
      </c>
      <c r="P451" s="1">
        <f t="shared" si="17"/>
        <v>-0.10604980172307757</v>
      </c>
      <c r="Q451" s="1">
        <f t="shared" si="17"/>
        <v>8.4499921702297032E-2</v>
      </c>
      <c r="Z451" s="41"/>
      <c r="AA451" s="41" t="s">
        <v>300</v>
      </c>
      <c r="AB451" s="1" t="s">
        <v>378</v>
      </c>
      <c r="AC451" s="1">
        <v>0.15409871896544861</v>
      </c>
      <c r="AD451" s="1">
        <v>0.28315629338783388</v>
      </c>
      <c r="AE451" s="1">
        <v>-0.44687434172363261</v>
      </c>
      <c r="AF451" s="1">
        <v>-2.6871393572962619E-2</v>
      </c>
      <c r="AG451" s="1">
        <v>6.3905439030367578E-2</v>
      </c>
    </row>
    <row r="452" spans="1:33">
      <c r="A452" s="41"/>
      <c r="B452" s="41" t="s">
        <v>300</v>
      </c>
      <c r="C452" s="13" t="s">
        <v>379</v>
      </c>
      <c r="D452" s="41">
        <v>12.84</v>
      </c>
      <c r="E452" s="41">
        <v>56.77</v>
      </c>
      <c r="F452" s="41">
        <v>1.9136423367381266</v>
      </c>
      <c r="G452" s="41">
        <v>10.7</v>
      </c>
      <c r="H452" s="41">
        <v>17.938083553458188</v>
      </c>
      <c r="J452" s="41"/>
      <c r="K452" s="41" t="s">
        <v>300</v>
      </c>
      <c r="L452" s="13" t="s">
        <v>379</v>
      </c>
      <c r="M452" s="1">
        <f t="shared" si="17"/>
        <v>-3.0572176220006977E-2</v>
      </c>
      <c r="N452" s="1">
        <f t="shared" si="17"/>
        <v>0.16061946858853485</v>
      </c>
      <c r="O452" s="1">
        <f t="shared" si="17"/>
        <v>-0.26386461785293491</v>
      </c>
      <c r="P452" s="1">
        <f t="shared" si="17"/>
        <v>-0.18237777714331313</v>
      </c>
      <c r="Q452" s="1">
        <f t="shared" si="17"/>
        <v>0.24987805023808787</v>
      </c>
      <c r="Z452" s="41"/>
      <c r="AA452" s="41" t="s">
        <v>300</v>
      </c>
      <c r="AB452" s="1" t="s">
        <v>379</v>
      </c>
      <c r="AC452" s="1">
        <v>0.31443562289867438</v>
      </c>
      <c r="AD452" s="1">
        <v>-3.823850468283959E-2</v>
      </c>
      <c r="AE452" s="1">
        <v>0.27719890322161822</v>
      </c>
      <c r="AF452" s="1">
        <v>0.1139621400701139</v>
      </c>
      <c r="AG452" s="1">
        <v>4.3588487987140642E-2</v>
      </c>
    </row>
    <row r="453" spans="1:33">
      <c r="A453" s="41"/>
      <c r="B453" s="41" t="s">
        <v>300</v>
      </c>
      <c r="C453" s="13" t="s">
        <v>380</v>
      </c>
      <c r="D453" s="41">
        <v>12.92</v>
      </c>
      <c r="E453" s="41">
        <v>56.79</v>
      </c>
      <c r="F453" s="41">
        <v>2.3853070456995149</v>
      </c>
      <c r="G453" s="41">
        <v>10.94</v>
      </c>
      <c r="H453" s="41">
        <v>17.483674454630275</v>
      </c>
      <c r="J453" s="41"/>
      <c r="K453" s="41" t="s">
        <v>300</v>
      </c>
      <c r="L453" s="13" t="s">
        <v>380</v>
      </c>
      <c r="M453" s="1">
        <f t="shared" si="17"/>
        <v>-1.4233743290346934E-2</v>
      </c>
      <c r="N453" s="1">
        <f t="shared" si="17"/>
        <v>0.16429323810482474</v>
      </c>
      <c r="O453" s="1">
        <f t="shared" si="17"/>
        <v>4.6941657306717212E-3</v>
      </c>
      <c r="P453" s="1">
        <f t="shared" si="17"/>
        <v>-8.5963492401963507E-2</v>
      </c>
      <c r="Q453" s="1">
        <f t="shared" si="17"/>
        <v>0.12569250669424745</v>
      </c>
      <c r="Z453" s="41"/>
      <c r="AA453" s="41" t="s">
        <v>300</v>
      </c>
      <c r="AB453" s="1" t="s">
        <v>380</v>
      </c>
      <c r="AC453" s="1">
        <v>0.1844697396348475</v>
      </c>
      <c r="AD453" s="1">
        <v>2.9452241751986058E-3</v>
      </c>
      <c r="AE453" s="1">
        <v>1.32828093777201E-3</v>
      </c>
      <c r="AF453" s="1">
        <v>9.2763302277126591E-2</v>
      </c>
      <c r="AG453" s="1">
        <v>8.8094706004159487E-2</v>
      </c>
    </row>
    <row r="454" spans="1:33">
      <c r="A454" s="41"/>
      <c r="B454" s="41" t="s">
        <v>300</v>
      </c>
      <c r="C454" s="13" t="s">
        <v>381</v>
      </c>
      <c r="D454" s="41">
        <v>11.08</v>
      </c>
      <c r="E454" s="41">
        <v>57.12</v>
      </c>
      <c r="F454" s="41">
        <v>3.6994711661332071</v>
      </c>
      <c r="G454" s="41">
        <v>11.03</v>
      </c>
      <c r="H454" s="41">
        <v>16.97117510823356</v>
      </c>
      <c r="J454" s="41"/>
      <c r="K454" s="41" t="s">
        <v>300</v>
      </c>
      <c r="L454" s="13" t="s">
        <v>381</v>
      </c>
      <c r="M454" s="1">
        <f t="shared" si="17"/>
        <v>-0.39001770067252761</v>
      </c>
      <c r="N454" s="1">
        <f t="shared" si="17"/>
        <v>0.22491043512361977</v>
      </c>
      <c r="O454" s="1">
        <f t="shared" si="17"/>
        <v>0.75295942897254053</v>
      </c>
      <c r="P454" s="1">
        <f t="shared" si="17"/>
        <v>-4.9808135623957486E-2</v>
      </c>
      <c r="Q454" s="1">
        <f t="shared" si="17"/>
        <v>-1.4368530952892134E-2</v>
      </c>
      <c r="Z454" s="41"/>
      <c r="AA454" s="41" t="s">
        <v>300</v>
      </c>
      <c r="AB454" s="1" t="s">
        <v>381</v>
      </c>
      <c r="AC454" s="1">
        <v>0.29556430043620391</v>
      </c>
      <c r="AD454" s="1">
        <v>0.15435396149397901</v>
      </c>
      <c r="AE454" s="1">
        <v>-0.80938125484232615</v>
      </c>
      <c r="AF454" s="1">
        <v>-7.5585691479102116E-2</v>
      </c>
      <c r="AG454" s="1">
        <v>1.8414772123886539E-2</v>
      </c>
    </row>
    <row r="455" spans="1:33">
      <c r="A455" s="41"/>
      <c r="B455" s="41" t="s">
        <v>300</v>
      </c>
      <c r="C455" s="13" t="s">
        <v>382</v>
      </c>
      <c r="D455" s="41">
        <v>11.41</v>
      </c>
      <c r="E455" s="41">
        <v>57.94</v>
      </c>
      <c r="F455" s="41">
        <v>2.9857211666938155</v>
      </c>
      <c r="G455" s="41">
        <v>11.21</v>
      </c>
      <c r="H455" s="41">
        <v>16.923415217139592</v>
      </c>
      <c r="J455" s="41"/>
      <c r="K455" s="41" t="s">
        <v>300</v>
      </c>
      <c r="L455" s="13" t="s">
        <v>382</v>
      </c>
      <c r="M455" s="1">
        <f t="shared" si="17"/>
        <v>-0.32262166483767996</v>
      </c>
      <c r="N455" s="1">
        <f t="shared" si="17"/>
        <v>0.37553498529153551</v>
      </c>
      <c r="O455" s="1">
        <f t="shared" si="17"/>
        <v>0.34656092598864519</v>
      </c>
      <c r="P455" s="1">
        <f t="shared" si="17"/>
        <v>2.2502577932055262E-2</v>
      </c>
      <c r="Q455" s="1">
        <f t="shared" si="17"/>
        <v>-2.7420840095463073E-2</v>
      </c>
      <c r="Z455" s="41"/>
      <c r="AA455" s="41" t="s">
        <v>300</v>
      </c>
      <c r="AB455" s="1" t="s">
        <v>382</v>
      </c>
      <c r="AC455" s="1">
        <v>0.30046363693754302</v>
      </c>
      <c r="AD455" s="1">
        <v>-0.14290548817394991</v>
      </c>
      <c r="AE455" s="1">
        <v>-0.50161610398205825</v>
      </c>
      <c r="AF455" s="1">
        <v>4.1598966775026808E-2</v>
      </c>
      <c r="AG455" s="1">
        <v>4.9238625335473678E-2</v>
      </c>
    </row>
    <row r="456" spans="1:33">
      <c r="A456" s="41"/>
      <c r="B456" s="41" t="s">
        <v>300</v>
      </c>
      <c r="C456" s="13" t="s">
        <v>383</v>
      </c>
      <c r="D456" s="41">
        <v>11.85</v>
      </c>
      <c r="E456" s="41">
        <v>57.66</v>
      </c>
      <c r="F456" s="41">
        <v>2.9745023915550055</v>
      </c>
      <c r="G456" s="41">
        <v>11.13</v>
      </c>
      <c r="H456" s="41">
        <v>17.243509994544286</v>
      </c>
      <c r="J456" s="41"/>
      <c r="K456" s="41" t="s">
        <v>300</v>
      </c>
      <c r="L456" s="13" t="s">
        <v>383</v>
      </c>
      <c r="M456" s="1">
        <f t="shared" si="17"/>
        <v>-0.2327602837245499</v>
      </c>
      <c r="N456" s="1">
        <f t="shared" si="17"/>
        <v>0.32410221206346651</v>
      </c>
      <c r="O456" s="1">
        <f t="shared" si="17"/>
        <v>0.34017312434198121</v>
      </c>
      <c r="P456" s="1">
        <f t="shared" si="17"/>
        <v>-9.6355169817279439E-3</v>
      </c>
      <c r="Q456" s="1">
        <f t="shared" si="17"/>
        <v>6.0057918626752888E-2</v>
      </c>
      <c r="Z456" s="41"/>
      <c r="AA456" s="41" t="s">
        <v>300</v>
      </c>
      <c r="AB456" s="1" t="s">
        <v>383</v>
      </c>
      <c r="AC456" s="1">
        <v>0.28667014902093069</v>
      </c>
      <c r="AD456" s="1">
        <v>-3.7225123391008037E-2</v>
      </c>
      <c r="AE456" s="1">
        <v>-0.4271434277761213</v>
      </c>
      <c r="AF456" s="1">
        <v>8.7103556784110567E-2</v>
      </c>
      <c r="AG456" s="1">
        <v>7.0944507876913698E-2</v>
      </c>
    </row>
    <row r="457" spans="1:33">
      <c r="A457" s="41"/>
      <c r="B457" s="41" t="s">
        <v>300</v>
      </c>
      <c r="C457" s="13" t="s">
        <v>384</v>
      </c>
      <c r="D457" s="41">
        <v>10.93</v>
      </c>
      <c r="E457" s="41">
        <v>56.72</v>
      </c>
      <c r="F457" s="41">
        <v>3.4394706156707517</v>
      </c>
      <c r="G457" s="41">
        <v>10.37</v>
      </c>
      <c r="H457" s="41">
        <v>17.87512646651837</v>
      </c>
      <c r="J457" s="41"/>
      <c r="K457" s="41" t="s">
        <v>300</v>
      </c>
      <c r="L457" s="13" t="s">
        <v>384</v>
      </c>
      <c r="M457" s="1">
        <f t="shared" si="17"/>
        <v>-0.42065226241564024</v>
      </c>
      <c r="N457" s="1">
        <f t="shared" si="17"/>
        <v>0.15143504479780748</v>
      </c>
      <c r="O457" s="1">
        <f t="shared" si="17"/>
        <v>0.6049190302812294</v>
      </c>
      <c r="P457" s="1">
        <f t="shared" si="17"/>
        <v>-0.31494741866266879</v>
      </c>
      <c r="Q457" s="1">
        <f t="shared" si="17"/>
        <v>0.23267249673635448</v>
      </c>
      <c r="Z457" s="41"/>
      <c r="AA457" s="41" t="s">
        <v>300</v>
      </c>
      <c r="AB457" s="1" t="s">
        <v>384</v>
      </c>
      <c r="AC457" s="1">
        <v>0.54403861279464227</v>
      </c>
      <c r="AD457" s="1">
        <v>0.32756450880164067</v>
      </c>
      <c r="AE457" s="1">
        <v>-0.55208086029765968</v>
      </c>
      <c r="AF457" s="1">
        <v>-0.10475772707591149</v>
      </c>
      <c r="AG457" s="1">
        <v>-9.6084232528954022E-3</v>
      </c>
    </row>
    <row r="458" spans="1:33">
      <c r="A458" s="41"/>
      <c r="B458" s="41" t="s">
        <v>300</v>
      </c>
      <c r="C458" s="13" t="s">
        <v>385</v>
      </c>
      <c r="D458" s="41">
        <v>10.58</v>
      </c>
      <c r="E458" s="41">
        <v>58.05</v>
      </c>
      <c r="F458" s="41">
        <v>2.9987250461269532</v>
      </c>
      <c r="G458" s="41">
        <v>10.84</v>
      </c>
      <c r="H458" s="41">
        <v>17.191714183234307</v>
      </c>
      <c r="J458" s="41"/>
      <c r="K458" s="41" t="s">
        <v>300</v>
      </c>
      <c r="L458" s="13" t="s">
        <v>385</v>
      </c>
      <c r="M458" s="1">
        <f t="shared" si="17"/>
        <v>-0.49213290648290281</v>
      </c>
      <c r="N458" s="1">
        <f t="shared" si="17"/>
        <v>0.39574071763113389</v>
      </c>
      <c r="O458" s="1">
        <f t="shared" si="17"/>
        <v>0.35396513914277633</v>
      </c>
      <c r="P458" s="1">
        <f t="shared" si="17"/>
        <v>-0.12613611104419234</v>
      </c>
      <c r="Q458" s="1">
        <f t="shared" si="17"/>
        <v>4.5902632129595985E-2</v>
      </c>
      <c r="Z458" s="41"/>
      <c r="AA458" s="41" t="s">
        <v>300</v>
      </c>
      <c r="AB458" s="1" t="s">
        <v>385</v>
      </c>
      <c r="AC458" s="1">
        <v>0.51558504113035486</v>
      </c>
      <c r="AD458" s="1">
        <v>-0.1102491582784564</v>
      </c>
      <c r="AE458" s="1">
        <v>-0.51235706611155452</v>
      </c>
      <c r="AF458" s="1">
        <v>-4.0260888381634663E-2</v>
      </c>
      <c r="AG458" s="1">
        <v>-8.3020626429354863E-4</v>
      </c>
    </row>
    <row r="459" spans="1:33">
      <c r="A459" s="41"/>
      <c r="B459" s="41" t="s">
        <v>300</v>
      </c>
      <c r="C459" s="13" t="s">
        <v>386</v>
      </c>
      <c r="D459" s="41">
        <v>10.93</v>
      </c>
      <c r="E459" s="41">
        <v>57.31</v>
      </c>
      <c r="F459" s="41">
        <v>3.0749599161363927</v>
      </c>
      <c r="G459" s="41">
        <v>10.59</v>
      </c>
      <c r="H459" s="41">
        <v>17.393117207744627</v>
      </c>
      <c r="J459" s="41"/>
      <c r="K459" s="41" t="s">
        <v>300</v>
      </c>
      <c r="L459" s="13" t="s">
        <v>386</v>
      </c>
      <c r="M459" s="1">
        <f t="shared" si="17"/>
        <v>-0.42065226241564024</v>
      </c>
      <c r="N459" s="1">
        <f t="shared" si="17"/>
        <v>0.25981124552838158</v>
      </c>
      <c r="O459" s="1">
        <f t="shared" si="17"/>
        <v>0.39737212628301083</v>
      </c>
      <c r="P459" s="1">
        <f t="shared" si="17"/>
        <v>-0.22656765764976478</v>
      </c>
      <c r="Q459" s="1">
        <f t="shared" si="17"/>
        <v>0.10094410056563938</v>
      </c>
      <c r="Z459" s="41"/>
      <c r="AA459" s="41" t="s">
        <v>300</v>
      </c>
      <c r="AB459" s="1" t="s">
        <v>386</v>
      </c>
      <c r="AC459" s="1">
        <v>0.49367401336032879</v>
      </c>
      <c r="AD459" s="1">
        <v>6.7827560619764346E-2</v>
      </c>
      <c r="AE459" s="1">
        <v>-0.45447115346043993</v>
      </c>
      <c r="AF459" s="1">
        <v>-9.4524605223898328E-2</v>
      </c>
      <c r="AG459" s="1">
        <v>9.1592079174634307E-3</v>
      </c>
    </row>
    <row r="460" spans="1:33">
      <c r="A460" s="41"/>
      <c r="B460" s="41" t="s">
        <v>300</v>
      </c>
      <c r="C460" s="13" t="s">
        <v>387</v>
      </c>
      <c r="D460" s="41">
        <v>9.65</v>
      </c>
      <c r="E460" s="41">
        <v>59.03</v>
      </c>
      <c r="F460" s="41">
        <v>3.2387845990970487</v>
      </c>
      <c r="G460" s="41">
        <v>11.27</v>
      </c>
      <c r="H460" s="41">
        <v>16.165705954072067</v>
      </c>
      <c r="J460" s="41"/>
      <c r="K460" s="41" t="s">
        <v>300</v>
      </c>
      <c r="L460" s="13" t="s">
        <v>387</v>
      </c>
      <c r="M460" s="1">
        <f t="shared" si="17"/>
        <v>-0.6820671892902006</v>
      </c>
      <c r="N460" s="1">
        <f t="shared" si="17"/>
        <v>0.57575542392937529</v>
      </c>
      <c r="O460" s="1">
        <f t="shared" si="17"/>
        <v>0.4906514341069198</v>
      </c>
      <c r="P460" s="1">
        <f t="shared" si="17"/>
        <v>4.6606149117392137E-2</v>
      </c>
      <c r="Q460" s="1">
        <f t="shared" si="17"/>
        <v>-0.23449533953870202</v>
      </c>
      <c r="Z460" s="41"/>
      <c r="AA460" s="41" t="s">
        <v>300</v>
      </c>
      <c r="AB460" s="1" t="s">
        <v>387</v>
      </c>
      <c r="AC460" s="1">
        <v>0.46958839235662231</v>
      </c>
      <c r="AD460" s="1">
        <v>-0.39484854547151182</v>
      </c>
      <c r="AE460" s="1">
        <v>-0.84008276290968242</v>
      </c>
      <c r="AF460" s="1">
        <v>-0.11109930011512741</v>
      </c>
      <c r="AG460" s="1">
        <v>-1.040437222268675E-2</v>
      </c>
    </row>
    <row r="461" spans="1:33">
      <c r="A461" s="41"/>
      <c r="B461" s="41" t="s">
        <v>300</v>
      </c>
      <c r="C461" s="13" t="s">
        <v>388</v>
      </c>
      <c r="D461" s="41">
        <v>9.7200000000000006</v>
      </c>
      <c r="E461" s="41">
        <v>58.75</v>
      </c>
      <c r="F461" s="41">
        <v>3.1739572481439375</v>
      </c>
      <c r="G461" s="41">
        <v>11.39</v>
      </c>
      <c r="H461" s="41">
        <v>16.074038318301728</v>
      </c>
      <c r="J461" s="41"/>
      <c r="K461" s="41" t="s">
        <v>300</v>
      </c>
      <c r="L461" s="13" t="s">
        <v>388</v>
      </c>
      <c r="M461" s="1">
        <f t="shared" si="17"/>
        <v>-0.66777106047674795</v>
      </c>
      <c r="N461" s="1">
        <f t="shared" si="17"/>
        <v>0.52432265070130635</v>
      </c>
      <c r="O461" s="1">
        <f t="shared" si="17"/>
        <v>0.45373971655812961</v>
      </c>
      <c r="P461" s="1">
        <f t="shared" si="17"/>
        <v>9.4813291488067303E-2</v>
      </c>
      <c r="Q461" s="1">
        <f t="shared" si="17"/>
        <v>-0.25954720404335491</v>
      </c>
      <c r="Z461" s="41"/>
      <c r="AA461" s="41" t="s">
        <v>300</v>
      </c>
      <c r="AB461" s="1" t="s">
        <v>388</v>
      </c>
      <c r="AC461" s="1">
        <v>0.40342034526714599</v>
      </c>
      <c r="AD461" s="1">
        <v>-0.41081782705219633</v>
      </c>
      <c r="AE461" s="1">
        <v>-0.80976496370674256</v>
      </c>
      <c r="AF461" s="1">
        <v>-0.11530548834614331</v>
      </c>
      <c r="AG461" s="1">
        <v>-5.032453587848415E-2</v>
      </c>
    </row>
    <row r="462" spans="1:33">
      <c r="A462" s="41"/>
      <c r="B462" s="41" t="s">
        <v>300</v>
      </c>
      <c r="C462" s="13" t="s">
        <v>389</v>
      </c>
      <c r="D462" s="41">
        <v>9.75</v>
      </c>
      <c r="E462" s="41">
        <v>59.83</v>
      </c>
      <c r="F462" s="41">
        <v>2.594064346866503</v>
      </c>
      <c r="G462" s="41">
        <v>11.28</v>
      </c>
      <c r="H462" s="41">
        <v>16.455832336323134</v>
      </c>
      <c r="J462" s="41"/>
      <c r="K462" s="41" t="s">
        <v>300</v>
      </c>
      <c r="L462" s="13" t="s">
        <v>389</v>
      </c>
      <c r="M462" s="1">
        <f t="shared" si="17"/>
        <v>-0.66164414812812566</v>
      </c>
      <c r="N462" s="1">
        <f t="shared" si="17"/>
        <v>0.72270620458099988</v>
      </c>
      <c r="O462" s="1">
        <f t="shared" si="17"/>
        <v>0.12355742982574408</v>
      </c>
      <c r="P462" s="1">
        <f t="shared" si="17"/>
        <v>5.0623410981614943E-2</v>
      </c>
      <c r="Q462" s="1">
        <f t="shared" si="17"/>
        <v>-0.1552066488650557</v>
      </c>
      <c r="Z462" s="41"/>
      <c r="AA462" s="41" t="s">
        <v>300</v>
      </c>
      <c r="AB462" s="1" t="s">
        <v>389</v>
      </c>
      <c r="AC462" s="1">
        <v>0.57610060140907382</v>
      </c>
      <c r="AD462" s="1">
        <v>-0.61354368967754125</v>
      </c>
      <c r="AE462" s="1">
        <v>-0.54180684958785019</v>
      </c>
      <c r="AF462" s="1">
        <v>1.0489759545680049E-2</v>
      </c>
      <c r="AG462" s="1">
        <v>1.746294900675012E-3</v>
      </c>
    </row>
    <row r="463" spans="1:33">
      <c r="A463" s="41"/>
      <c r="B463" s="41" t="s">
        <v>300</v>
      </c>
      <c r="C463" s="13" t="s">
        <v>390</v>
      </c>
      <c r="D463" s="41">
        <v>11.84</v>
      </c>
      <c r="E463" s="41">
        <v>57.7</v>
      </c>
      <c r="F463" s="41">
        <v>2.0936994067590158</v>
      </c>
      <c r="G463" s="41">
        <v>10.55</v>
      </c>
      <c r="H463" s="41">
        <v>17.98606621916699</v>
      </c>
      <c r="J463" s="41"/>
      <c r="K463" s="41" t="s">
        <v>300</v>
      </c>
      <c r="L463" s="13" t="s">
        <v>390</v>
      </c>
      <c r="M463" s="1">
        <f t="shared" ref="M463:Q526" si="18">(D463-D$1186)/D$1187</f>
        <v>-0.23480258784075736</v>
      </c>
      <c r="N463" s="1">
        <f t="shared" si="18"/>
        <v>0.33144975109604896</v>
      </c>
      <c r="O463" s="1">
        <f t="shared" si="18"/>
        <v>-0.1613428332425946</v>
      </c>
      <c r="P463" s="1">
        <f t="shared" si="18"/>
        <v>-0.24263670510665603</v>
      </c>
      <c r="Q463" s="1">
        <f t="shared" si="18"/>
        <v>0.26299124149482034</v>
      </c>
      <c r="Z463" s="41"/>
      <c r="AA463" s="41" t="s">
        <v>300</v>
      </c>
      <c r="AB463" s="1" t="s">
        <v>390</v>
      </c>
      <c r="AC463" s="1">
        <v>0.5350047483211624</v>
      </c>
      <c r="AD463" s="1">
        <v>-0.11007812428450769</v>
      </c>
      <c r="AE463" s="1">
        <v>0.1013936458993621</v>
      </c>
      <c r="AF463" s="1">
        <v>9.1899890944806606E-2</v>
      </c>
      <c r="AG463" s="1">
        <v>4.4566027515137059E-2</v>
      </c>
    </row>
    <row r="464" spans="1:33">
      <c r="A464" s="41"/>
      <c r="B464" s="41" t="s">
        <v>300</v>
      </c>
      <c r="C464" s="13" t="s">
        <v>391</v>
      </c>
      <c r="D464" s="41">
        <v>10.96</v>
      </c>
      <c r="E464" s="41">
        <v>57.98</v>
      </c>
      <c r="F464" s="41">
        <v>3.4954631042636541</v>
      </c>
      <c r="G464" s="41">
        <v>10.45</v>
      </c>
      <c r="H464" s="41">
        <v>18.174743808724937</v>
      </c>
      <c r="J464" s="41"/>
      <c r="K464" s="41" t="s">
        <v>300</v>
      </c>
      <c r="L464" s="13" t="s">
        <v>391</v>
      </c>
      <c r="M464" s="1">
        <f t="shared" si="18"/>
        <v>-0.41452535006701746</v>
      </c>
      <c r="N464" s="1">
        <f t="shared" si="18"/>
        <v>0.38288252432411662</v>
      </c>
      <c r="O464" s="1">
        <f t="shared" si="18"/>
        <v>0.6368003102257076</v>
      </c>
      <c r="P464" s="1">
        <f t="shared" si="18"/>
        <v>-0.28280932374888557</v>
      </c>
      <c r="Q464" s="1">
        <f t="shared" si="18"/>
        <v>0.31455497354647272</v>
      </c>
      <c r="Z464" s="41"/>
      <c r="AA464" s="41" t="s">
        <v>300</v>
      </c>
      <c r="AB464" s="1" t="s">
        <v>391</v>
      </c>
      <c r="AC464" s="1">
        <v>0.66198929711952581</v>
      </c>
      <c r="AD464" s="1">
        <v>0.25083190613628231</v>
      </c>
      <c r="AE464" s="1">
        <v>-0.62431597896866242</v>
      </c>
      <c r="AF464" s="1">
        <v>5.9967051956075143E-2</v>
      </c>
      <c r="AG464" s="1">
        <v>9.1421604744208046E-2</v>
      </c>
    </row>
    <row r="465" spans="1:33">
      <c r="A465" s="41"/>
      <c r="B465" s="41" t="s">
        <v>300</v>
      </c>
      <c r="C465" s="13" t="s">
        <v>392</v>
      </c>
      <c r="D465" s="41">
        <v>10.56</v>
      </c>
      <c r="E465" s="41">
        <v>57.67</v>
      </c>
      <c r="F465" s="41">
        <v>3.2759437591463683</v>
      </c>
      <c r="G465" s="41">
        <v>10.17</v>
      </c>
      <c r="H465" s="41">
        <v>17.972269732684079</v>
      </c>
      <c r="J465" s="41"/>
      <c r="K465" s="41" t="s">
        <v>300</v>
      </c>
      <c r="L465" s="13" t="s">
        <v>392</v>
      </c>
      <c r="M465" s="1">
        <f t="shared" si="18"/>
        <v>-0.49621751471531772</v>
      </c>
      <c r="N465" s="1">
        <f t="shared" si="18"/>
        <v>0.32593909682161276</v>
      </c>
      <c r="O465" s="1">
        <f t="shared" si="18"/>
        <v>0.51180930034586025</v>
      </c>
      <c r="P465" s="1">
        <f t="shared" si="18"/>
        <v>-0.39529265594712643</v>
      </c>
      <c r="Q465" s="1">
        <f t="shared" si="18"/>
        <v>0.25922079724690644</v>
      </c>
      <c r="Z465" s="41"/>
      <c r="AA465" s="41" t="s">
        <v>300</v>
      </c>
      <c r="AB465" s="1" t="s">
        <v>392</v>
      </c>
      <c r="AC465" s="1">
        <v>0.72246427100729915</v>
      </c>
      <c r="AD465" s="1">
        <v>0.2062337027948361</v>
      </c>
      <c r="AE465" s="1">
        <v>-0.51312769415351345</v>
      </c>
      <c r="AF465" s="1">
        <v>-8.6861478734985065E-2</v>
      </c>
      <c r="AG465" s="1">
        <v>5.0365386852502497E-2</v>
      </c>
    </row>
    <row r="466" spans="1:33">
      <c r="A466" s="41"/>
      <c r="B466" s="41" t="s">
        <v>300</v>
      </c>
      <c r="C466" s="13" t="s">
        <v>393</v>
      </c>
      <c r="D466" s="41">
        <v>8.7899999999999991</v>
      </c>
      <c r="E466" s="41">
        <v>58.98</v>
      </c>
      <c r="F466" s="41">
        <v>4.0183208680471223</v>
      </c>
      <c r="G466" s="41">
        <v>10.73</v>
      </c>
      <c r="H466" s="41">
        <v>16.754270635459207</v>
      </c>
      <c r="J466" s="41"/>
      <c r="K466" s="41" t="s">
        <v>300</v>
      </c>
      <c r="L466" s="13" t="s">
        <v>393</v>
      </c>
      <c r="M466" s="1">
        <f t="shared" si="18"/>
        <v>-0.85770534328404613</v>
      </c>
      <c r="N466" s="1">
        <f t="shared" si="18"/>
        <v>0.56657100013864792</v>
      </c>
      <c r="O466" s="1">
        <f t="shared" si="18"/>
        <v>0.93450764842816758</v>
      </c>
      <c r="P466" s="1">
        <f t="shared" si="18"/>
        <v>-0.17032599155064398</v>
      </c>
      <c r="Q466" s="1">
        <f t="shared" si="18"/>
        <v>-7.3646392945646927E-2</v>
      </c>
      <c r="Z466" s="41"/>
      <c r="AA466" s="41" t="s">
        <v>300</v>
      </c>
      <c r="AB466" s="1" t="s">
        <v>393</v>
      </c>
      <c r="AC466" s="1">
        <v>0.73065025592162647</v>
      </c>
      <c r="AD466" s="1">
        <v>-6.138703202635263E-2</v>
      </c>
      <c r="AE466" s="1">
        <v>-1.1787745521882731</v>
      </c>
      <c r="AF466" s="1">
        <v>-0.19306036582810579</v>
      </c>
      <c r="AG466" s="1">
        <v>-7.2092910954801393E-4</v>
      </c>
    </row>
    <row r="467" spans="1:33">
      <c r="A467" s="41"/>
      <c r="B467" s="41" t="s">
        <v>300</v>
      </c>
      <c r="C467" s="13" t="s">
        <v>394</v>
      </c>
      <c r="D467" s="41">
        <v>10.02</v>
      </c>
      <c r="E467" s="41">
        <v>58.13</v>
      </c>
      <c r="F467" s="41">
        <v>4.3852252057429171</v>
      </c>
      <c r="G467" s="41">
        <v>11.02</v>
      </c>
      <c r="H467" s="41">
        <v>16.844126072257904</v>
      </c>
      <c r="J467" s="41"/>
      <c r="K467" s="41" t="s">
        <v>300</v>
      </c>
      <c r="L467" s="13" t="s">
        <v>394</v>
      </c>
      <c r="M467" s="1">
        <f t="shared" si="18"/>
        <v>-0.60650193699052313</v>
      </c>
      <c r="N467" s="1">
        <f t="shared" si="18"/>
        <v>0.41043579569629735</v>
      </c>
      <c r="O467" s="1">
        <f t="shared" si="18"/>
        <v>1.1434174539552922</v>
      </c>
      <c r="P467" s="1">
        <f t="shared" si="18"/>
        <v>-5.3825397488180299E-2</v>
      </c>
      <c r="Q467" s="1">
        <f t="shared" si="18"/>
        <v>-4.9089784620686361E-2</v>
      </c>
      <c r="Z467" s="41"/>
      <c r="AA467" s="41" t="s">
        <v>300</v>
      </c>
      <c r="AB467" s="1" t="s">
        <v>394</v>
      </c>
      <c r="AC467" s="1">
        <v>0.46268972720082863</v>
      </c>
      <c r="AD467" s="1">
        <v>0.1718116991577143</v>
      </c>
      <c r="AE467" s="1">
        <v>-1.262197924474185</v>
      </c>
      <c r="AF467" s="1">
        <v>-9.7020675385597374E-2</v>
      </c>
      <c r="AG467" s="1">
        <v>5.3431645274333972E-2</v>
      </c>
    </row>
    <row r="468" spans="1:33">
      <c r="A468" s="41"/>
      <c r="B468" s="41" t="s">
        <v>300</v>
      </c>
      <c r="C468" s="13" t="s">
        <v>395</v>
      </c>
      <c r="D468" s="41">
        <v>9.51</v>
      </c>
      <c r="E468" s="41">
        <v>57.28</v>
      </c>
      <c r="F468" s="41">
        <v>5.1527393093001788</v>
      </c>
      <c r="G468" s="41">
        <v>10.42</v>
      </c>
      <c r="H468" s="41">
        <v>17.663508430446768</v>
      </c>
      <c r="J468" s="41"/>
      <c r="K468" s="41" t="s">
        <v>300</v>
      </c>
      <c r="L468" s="13" t="s">
        <v>395</v>
      </c>
      <c r="M468" s="1">
        <f t="shared" si="18"/>
        <v>-0.7106594469171057</v>
      </c>
      <c r="N468" s="1">
        <f t="shared" si="18"/>
        <v>0.25430059125394544</v>
      </c>
      <c r="O468" s="1">
        <f t="shared" si="18"/>
        <v>1.580428428315628</v>
      </c>
      <c r="P468" s="1">
        <f t="shared" si="18"/>
        <v>-0.29486110934155402</v>
      </c>
      <c r="Q468" s="1">
        <f t="shared" si="18"/>
        <v>0.17483936597154937</v>
      </c>
      <c r="Z468" s="41"/>
      <c r="AA468" s="41" t="s">
        <v>300</v>
      </c>
      <c r="AB468" s="1" t="s">
        <v>395</v>
      </c>
      <c r="AC468" s="1">
        <v>0.6622697024757247</v>
      </c>
      <c r="AD468" s="1">
        <v>0.64186855424089195</v>
      </c>
      <c r="AE468" s="1">
        <v>-1.516061061410428</v>
      </c>
      <c r="AF468" s="1">
        <v>-0.18813715850434251</v>
      </c>
      <c r="AG468" s="1">
        <v>2.3203509491582699E-2</v>
      </c>
    </row>
    <row r="469" spans="1:33">
      <c r="A469" s="41"/>
      <c r="B469" s="41" t="s">
        <v>300</v>
      </c>
      <c r="C469" s="13" t="s">
        <v>396</v>
      </c>
      <c r="D469" s="41">
        <v>9.18</v>
      </c>
      <c r="E469" s="41">
        <v>58.22</v>
      </c>
      <c r="F469" s="41">
        <v>4.2856684675164445</v>
      </c>
      <c r="G469" s="41">
        <v>10.84</v>
      </c>
      <c r="H469" s="41">
        <v>16.863708321576464</v>
      </c>
      <c r="J469" s="41"/>
      <c r="K469" s="41" t="s">
        <v>300</v>
      </c>
      <c r="L469" s="13" t="s">
        <v>396</v>
      </c>
      <c r="M469" s="1">
        <f t="shared" si="18"/>
        <v>-0.77805548275195335</v>
      </c>
      <c r="N469" s="1">
        <f t="shared" si="18"/>
        <v>0.4269677585196045</v>
      </c>
      <c r="O469" s="1">
        <f t="shared" si="18"/>
        <v>1.0867313462019097</v>
      </c>
      <c r="P469" s="1">
        <f t="shared" si="18"/>
        <v>-0.12613611104419234</v>
      </c>
      <c r="Q469" s="1">
        <f t="shared" si="18"/>
        <v>-4.3738148217038232E-2</v>
      </c>
      <c r="Z469" s="41"/>
      <c r="AA469" s="41" t="s">
        <v>300</v>
      </c>
      <c r="AB469" s="1" t="s">
        <v>396</v>
      </c>
      <c r="AC469" s="1">
        <v>0.6080306704223436</v>
      </c>
      <c r="AD469" s="1">
        <v>0.11298587096122829</v>
      </c>
      <c r="AE469" s="1">
        <v>-1.2532547812803749</v>
      </c>
      <c r="AF469" s="1">
        <v>-0.18060472172750561</v>
      </c>
      <c r="AG469" s="1">
        <v>-2.7339503813205789E-2</v>
      </c>
    </row>
    <row r="470" spans="1:33">
      <c r="A470" s="41"/>
      <c r="B470" s="41" t="s">
        <v>300</v>
      </c>
      <c r="C470" s="13" t="s">
        <v>397</v>
      </c>
      <c r="D470" s="41">
        <v>9.25</v>
      </c>
      <c r="E470" s="41">
        <v>58.5</v>
      </c>
      <c r="F470" s="41">
        <v>4.756819132413229</v>
      </c>
      <c r="G470" s="41">
        <v>10.98</v>
      </c>
      <c r="H470" s="41">
        <v>16.73976176525824</v>
      </c>
      <c r="J470" s="41"/>
      <c r="K470" s="41" t="s">
        <v>300</v>
      </c>
      <c r="L470" s="13" t="s">
        <v>397</v>
      </c>
      <c r="M470" s="1">
        <f t="shared" si="18"/>
        <v>-0.76375935393850081</v>
      </c>
      <c r="N470" s="1">
        <f t="shared" si="18"/>
        <v>0.4784005317476735</v>
      </c>
      <c r="O470" s="1">
        <f t="shared" si="18"/>
        <v>1.3549974408349219</v>
      </c>
      <c r="P470" s="1">
        <f t="shared" si="18"/>
        <v>-6.9894444945071549E-2</v>
      </c>
      <c r="Q470" s="1">
        <f t="shared" si="18"/>
        <v>-7.7611524666736015E-2</v>
      </c>
      <c r="Z470" s="41"/>
      <c r="AA470" s="41" t="s">
        <v>300</v>
      </c>
      <c r="AB470" s="1" t="s">
        <v>397</v>
      </c>
      <c r="AC470" s="1">
        <v>0.56370895579084401</v>
      </c>
      <c r="AD470" s="1">
        <v>0.18727486392729531</v>
      </c>
      <c r="AE470" s="1">
        <v>-1.5109510400781021</v>
      </c>
      <c r="AF470" s="1">
        <v>-0.14805146021681129</v>
      </c>
      <c r="AG470" s="1">
        <v>3.7287055210308069E-2</v>
      </c>
    </row>
    <row r="471" spans="1:33">
      <c r="A471" s="41"/>
      <c r="B471" s="41" t="s">
        <v>300</v>
      </c>
      <c r="C471" s="13" t="s">
        <v>398</v>
      </c>
      <c r="D471" s="41">
        <v>9.81</v>
      </c>
      <c r="E471" s="41">
        <v>59.23</v>
      </c>
      <c r="F471" s="41">
        <v>3.3710370335627124</v>
      </c>
      <c r="G471" s="41">
        <v>10.5</v>
      </c>
      <c r="H471" s="41">
        <v>17.766703757251008</v>
      </c>
      <c r="J471" s="41"/>
      <c r="K471" s="41" t="s">
        <v>300</v>
      </c>
      <c r="L471" s="13" t="s">
        <v>398</v>
      </c>
      <c r="M471" s="1">
        <f t="shared" si="18"/>
        <v>-0.64939032343088054</v>
      </c>
      <c r="N471" s="1">
        <f t="shared" si="18"/>
        <v>0.61249311909228077</v>
      </c>
      <c r="O471" s="1">
        <f t="shared" si="18"/>
        <v>0.56595397901064903</v>
      </c>
      <c r="P471" s="1">
        <f t="shared" si="18"/>
        <v>-0.2627230144277708</v>
      </c>
      <c r="Q471" s="1">
        <f t="shared" si="18"/>
        <v>0.20304163521180951</v>
      </c>
      <c r="Z471" s="41"/>
      <c r="AA471" s="41" t="s">
        <v>300</v>
      </c>
      <c r="AB471" s="1" t="s">
        <v>398</v>
      </c>
      <c r="AC471" s="1">
        <v>0.83299310550958272</v>
      </c>
      <c r="AD471" s="1">
        <v>-3.9252435130271462E-2</v>
      </c>
      <c r="AE471" s="1">
        <v>-0.72560820821540095</v>
      </c>
      <c r="AF471" s="1">
        <v>1.876656729908906E-2</v>
      </c>
      <c r="AG471" s="1">
        <v>7.1631585425913663E-2</v>
      </c>
    </row>
    <row r="472" spans="1:33">
      <c r="A472" s="41"/>
      <c r="B472" s="41" t="s">
        <v>300</v>
      </c>
      <c r="C472" s="13" t="s">
        <v>399</v>
      </c>
      <c r="D472" s="41">
        <v>11.01</v>
      </c>
      <c r="E472" s="41">
        <v>58.23</v>
      </c>
      <c r="F472" s="41">
        <v>3.0088266270863233</v>
      </c>
      <c r="G472" s="41">
        <v>11.07</v>
      </c>
      <c r="H472" s="41">
        <v>16.872624669454179</v>
      </c>
      <c r="J472" s="41"/>
      <c r="K472" s="41" t="s">
        <v>300</v>
      </c>
      <c r="L472" s="13" t="s">
        <v>399</v>
      </c>
      <c r="M472" s="1">
        <f t="shared" si="18"/>
        <v>-0.40431382948598016</v>
      </c>
      <c r="N472" s="1">
        <f t="shared" si="18"/>
        <v>0.42880464327774948</v>
      </c>
      <c r="O472" s="1">
        <f t="shared" si="18"/>
        <v>0.35971682724488918</v>
      </c>
      <c r="P472" s="1">
        <f t="shared" si="18"/>
        <v>-3.3739088167065528E-2</v>
      </c>
      <c r="Q472" s="1">
        <f t="shared" si="18"/>
        <v>-4.1301397917635957E-2</v>
      </c>
      <c r="Z472" s="41"/>
      <c r="AA472" s="41" t="s">
        <v>300</v>
      </c>
      <c r="AB472" s="1" t="s">
        <v>399</v>
      </c>
      <c r="AC472" s="1">
        <v>0.3917888764719864</v>
      </c>
      <c r="AD472" s="1">
        <v>-0.17609209515138161</v>
      </c>
      <c r="AE472" s="1">
        <v>-0.54032469885119472</v>
      </c>
      <c r="AF472" s="1">
        <v>-3.7587830671691829E-3</v>
      </c>
      <c r="AG472" s="1">
        <v>5.5781393070061719E-2</v>
      </c>
    </row>
    <row r="473" spans="1:33">
      <c r="A473" s="41"/>
      <c r="B473" s="41" t="s">
        <v>300</v>
      </c>
      <c r="C473" s="13" t="s">
        <v>400</v>
      </c>
      <c r="D473" s="41">
        <v>9.81</v>
      </c>
      <c r="E473" s="41">
        <v>58.83</v>
      </c>
      <c r="F473" s="41">
        <v>3.5205890014660719</v>
      </c>
      <c r="G473" s="41">
        <v>11.25</v>
      </c>
      <c r="H473" s="41">
        <v>16.332135249750053</v>
      </c>
      <c r="J473" s="41"/>
      <c r="K473" s="41" t="s">
        <v>300</v>
      </c>
      <c r="L473" s="13" t="s">
        <v>400</v>
      </c>
      <c r="M473" s="1">
        <f t="shared" si="18"/>
        <v>-0.64939032343088054</v>
      </c>
      <c r="N473" s="1">
        <f t="shared" si="18"/>
        <v>0.53901772876646847</v>
      </c>
      <c r="O473" s="1">
        <f t="shared" si="18"/>
        <v>0.65110661778046774</v>
      </c>
      <c r="P473" s="1">
        <f t="shared" si="18"/>
        <v>3.8571625388946512E-2</v>
      </c>
      <c r="Q473" s="1">
        <f t="shared" si="18"/>
        <v>-0.18901184768367571</v>
      </c>
      <c r="Z473" s="41"/>
      <c r="AA473" s="41" t="s">
        <v>300</v>
      </c>
      <c r="AB473" s="1" t="s">
        <v>400</v>
      </c>
      <c r="AC473" s="1">
        <v>0.45291675866015751</v>
      </c>
      <c r="AD473" s="1">
        <v>-0.25941029011185501</v>
      </c>
      <c r="AE473" s="1">
        <v>-0.94465581283121769</v>
      </c>
      <c r="AF473" s="1">
        <v>-9.2271709041527497E-2</v>
      </c>
      <c r="AG473" s="1">
        <v>9.2205618752540103E-3</v>
      </c>
    </row>
    <row r="474" spans="1:33">
      <c r="A474" s="41"/>
      <c r="B474" s="41" t="s">
        <v>300</v>
      </c>
      <c r="C474" s="13" t="s">
        <v>401</v>
      </c>
      <c r="D474" s="41">
        <v>10.65</v>
      </c>
      <c r="E474" s="41">
        <v>56.99</v>
      </c>
      <c r="F474" s="41">
        <v>4.4679281788727803</v>
      </c>
      <c r="G474" s="41">
        <v>11.12</v>
      </c>
      <c r="H474" s="41">
        <v>16.709709026357388</v>
      </c>
      <c r="J474" s="41"/>
      <c r="K474" s="41" t="s">
        <v>300</v>
      </c>
      <c r="L474" s="13" t="s">
        <v>401</v>
      </c>
      <c r="M474" s="1">
        <f t="shared" si="18"/>
        <v>-0.47783677766945021</v>
      </c>
      <c r="N474" s="1">
        <f t="shared" si="18"/>
        <v>0.20103093326773153</v>
      </c>
      <c r="O474" s="1">
        <f t="shared" si="18"/>
        <v>1.1905072816242137</v>
      </c>
      <c r="P474" s="1">
        <f t="shared" si="18"/>
        <v>-1.3652778845951468E-2</v>
      </c>
      <c r="Q474" s="1">
        <f t="shared" si="18"/>
        <v>-8.582464303300559E-2</v>
      </c>
      <c r="Z474" s="41"/>
      <c r="AA474" s="41" t="s">
        <v>300</v>
      </c>
      <c r="AB474" s="1" t="s">
        <v>401</v>
      </c>
      <c r="AC474" s="1">
        <v>0.25887675023406098</v>
      </c>
      <c r="AD474" s="1">
        <v>0.3127905281437543</v>
      </c>
      <c r="AE474" s="1">
        <v>-1.228093634918989</v>
      </c>
      <c r="AF474" s="1">
        <v>-0.1416585627716741</v>
      </c>
      <c r="AG474" s="1">
        <v>2.1565405235830452E-2</v>
      </c>
    </row>
    <row r="475" spans="1:33">
      <c r="A475" s="41"/>
      <c r="B475" s="41" t="s">
        <v>300</v>
      </c>
      <c r="C475" s="13" t="s">
        <v>402</v>
      </c>
      <c r="D475" s="41">
        <v>10.24</v>
      </c>
      <c r="E475" s="41">
        <v>58.2</v>
      </c>
      <c r="F475" s="41">
        <v>4.1018678239622099</v>
      </c>
      <c r="G475" s="41">
        <v>11.14</v>
      </c>
      <c r="H475" s="41">
        <v>16.769094164555085</v>
      </c>
      <c r="J475" s="41"/>
      <c r="K475" s="41" t="s">
        <v>300</v>
      </c>
      <c r="L475" s="13" t="s">
        <v>402</v>
      </c>
      <c r="M475" s="1">
        <f t="shared" si="18"/>
        <v>-0.56157124643395784</v>
      </c>
      <c r="N475" s="1">
        <f t="shared" si="18"/>
        <v>0.42329398900331461</v>
      </c>
      <c r="O475" s="1">
        <f t="shared" si="18"/>
        <v>0.98207802718742709</v>
      </c>
      <c r="P475" s="1">
        <f t="shared" si="18"/>
        <v>-5.6182551175051314E-3</v>
      </c>
      <c r="Q475" s="1">
        <f t="shared" si="18"/>
        <v>-6.9595268039130284E-2</v>
      </c>
      <c r="Z475" s="41"/>
      <c r="AA475" s="41" t="s">
        <v>300</v>
      </c>
      <c r="AB475" s="1" t="s">
        <v>402</v>
      </c>
      <c r="AC475" s="1">
        <v>0.41639928724966879</v>
      </c>
      <c r="AD475" s="1">
        <v>6.9846136056009298E-2</v>
      </c>
      <c r="AE475" s="1">
        <v>-1.1311678042639419</v>
      </c>
      <c r="AF475" s="1">
        <v>-6.2250115148538197E-2</v>
      </c>
      <c r="AG475" s="1">
        <v>4.7009107338673098E-2</v>
      </c>
    </row>
    <row r="476" spans="1:33">
      <c r="A476" s="41"/>
      <c r="B476" s="41" t="s">
        <v>300</v>
      </c>
      <c r="C476" s="13" t="s">
        <v>403</v>
      </c>
      <c r="D476" s="41">
        <v>10.54</v>
      </c>
      <c r="E476" s="41">
        <v>58.05</v>
      </c>
      <c r="F476" s="41">
        <v>3.803288633478076</v>
      </c>
      <c r="G476" s="41">
        <v>11.38</v>
      </c>
      <c r="H476" s="41">
        <v>16.457759007937529</v>
      </c>
      <c r="J476" s="41"/>
      <c r="K476" s="41" t="s">
        <v>300</v>
      </c>
      <c r="L476" s="13" t="s">
        <v>403</v>
      </c>
      <c r="M476" s="1">
        <f t="shared" si="18"/>
        <v>-0.50030212294773302</v>
      </c>
      <c r="N476" s="1">
        <f t="shared" si="18"/>
        <v>0.39574071763113389</v>
      </c>
      <c r="O476" s="1">
        <f t="shared" si="18"/>
        <v>0.81207153173355329</v>
      </c>
      <c r="P476" s="1">
        <f t="shared" si="18"/>
        <v>9.079602962384449E-2</v>
      </c>
      <c r="Q476" s="1">
        <f t="shared" si="18"/>
        <v>-0.15468010843643901</v>
      </c>
      <c r="Z476" s="41"/>
      <c r="AA476" s="41" t="s">
        <v>300</v>
      </c>
      <c r="AB476" s="1" t="s">
        <v>403</v>
      </c>
      <c r="AC476" s="1">
        <v>0.28794883455274878</v>
      </c>
      <c r="AD476" s="1">
        <v>-5.9318470224987041E-2</v>
      </c>
      <c r="AE476" s="1">
        <v>-1.0044131056080789</v>
      </c>
      <c r="AF476" s="1">
        <v>-5.2569204736526272E-2</v>
      </c>
      <c r="AG476" s="1">
        <v>2.2372688185391371E-2</v>
      </c>
    </row>
    <row r="477" spans="1:33">
      <c r="A477" s="41"/>
      <c r="B477" s="41" t="s">
        <v>300</v>
      </c>
      <c r="C477" s="13" t="s">
        <v>404</v>
      </c>
      <c r="D477" s="41">
        <v>10.37</v>
      </c>
      <c r="E477" s="41">
        <v>57.9</v>
      </c>
      <c r="F477" s="41">
        <v>3.7602449227872285</v>
      </c>
      <c r="G477" s="41">
        <v>11.17</v>
      </c>
      <c r="H477" s="41">
        <v>16.506490212790105</v>
      </c>
      <c r="J477" s="41"/>
      <c r="K477" s="41" t="s">
        <v>300</v>
      </c>
      <c r="L477" s="13" t="s">
        <v>404</v>
      </c>
      <c r="M477" s="1">
        <f t="shared" si="18"/>
        <v>-0.53502129292326051</v>
      </c>
      <c r="N477" s="1">
        <f t="shared" si="18"/>
        <v>0.36818744625895444</v>
      </c>
      <c r="O477" s="1">
        <f t="shared" si="18"/>
        <v>0.78756309096105326</v>
      </c>
      <c r="P477" s="1">
        <f t="shared" si="18"/>
        <v>6.4335304751633035E-3</v>
      </c>
      <c r="Q477" s="1">
        <f t="shared" si="18"/>
        <v>-0.14136234878379794</v>
      </c>
      <c r="Z477" s="41"/>
      <c r="AA477" s="41" t="s">
        <v>300</v>
      </c>
      <c r="AB477" s="1" t="s">
        <v>404</v>
      </c>
      <c r="AC477" s="1">
        <v>0.34744036633156061</v>
      </c>
      <c r="AD477" s="1">
        <v>-3.0855252272257511E-2</v>
      </c>
      <c r="AE477" s="1">
        <v>-0.96295448353611401</v>
      </c>
      <c r="AF477" s="1">
        <v>-0.1136776278536519</v>
      </c>
      <c r="AG477" s="1">
        <v>1.4809135356671759E-2</v>
      </c>
    </row>
    <row r="478" spans="1:33">
      <c r="A478" s="41"/>
      <c r="B478" s="41" t="s">
        <v>300</v>
      </c>
      <c r="C478" s="13" t="s">
        <v>405</v>
      </c>
      <c r="D478" s="41">
        <v>10.35</v>
      </c>
      <c r="E478" s="41">
        <v>58.13</v>
      </c>
      <c r="F478" s="41">
        <v>3.7404142497013688</v>
      </c>
      <c r="G478" s="41">
        <v>11.05</v>
      </c>
      <c r="H478" s="41">
        <v>16.994334070796889</v>
      </c>
      <c r="J478" s="41"/>
      <c r="K478" s="41" t="s">
        <v>300</v>
      </c>
      <c r="L478" s="13" t="s">
        <v>405</v>
      </c>
      <c r="M478" s="1">
        <f t="shared" si="18"/>
        <v>-0.53910590115567547</v>
      </c>
      <c r="N478" s="1">
        <f t="shared" si="18"/>
        <v>0.41043579569629735</v>
      </c>
      <c r="O478" s="1">
        <f t="shared" si="18"/>
        <v>0.77627180428982889</v>
      </c>
      <c r="P478" s="1">
        <f t="shared" si="18"/>
        <v>-4.1773611895511154E-2</v>
      </c>
      <c r="Q478" s="1">
        <f t="shared" si="18"/>
        <v>-8.0394139496086491E-3</v>
      </c>
      <c r="Z478" s="41"/>
      <c r="AA478" s="41" t="s">
        <v>300</v>
      </c>
      <c r="AB478" s="1" t="s">
        <v>405</v>
      </c>
      <c r="AC478" s="1">
        <v>0.4565765151260669</v>
      </c>
      <c r="AD478" s="1">
        <v>2.368680952179409E-2</v>
      </c>
      <c r="AE478" s="1">
        <v>-0.92328461786301219</v>
      </c>
      <c r="AF478" s="1">
        <v>-3.9374965915982857E-2</v>
      </c>
      <c r="AG478" s="1">
        <v>2.1731161479395699E-2</v>
      </c>
    </row>
    <row r="479" spans="1:33">
      <c r="A479" s="41"/>
      <c r="B479" s="41" t="s">
        <v>300</v>
      </c>
      <c r="C479" s="13" t="s">
        <v>406</v>
      </c>
      <c r="D479" s="41">
        <v>9.9499999999999993</v>
      </c>
      <c r="E479" s="41">
        <v>58.45</v>
      </c>
      <c r="F479" s="41">
        <v>3.5640315243088438</v>
      </c>
      <c r="G479" s="41">
        <v>10.58</v>
      </c>
      <c r="H479" s="41">
        <v>17.543045189331689</v>
      </c>
      <c r="J479" s="41"/>
      <c r="K479" s="41" t="s">
        <v>300</v>
      </c>
      <c r="L479" s="13" t="s">
        <v>406</v>
      </c>
      <c r="M479" s="1">
        <f t="shared" si="18"/>
        <v>-0.62079806580397567</v>
      </c>
      <c r="N479" s="1">
        <f t="shared" si="18"/>
        <v>0.46921610795694746</v>
      </c>
      <c r="O479" s="1">
        <f t="shared" si="18"/>
        <v>0.67584213618749134</v>
      </c>
      <c r="P479" s="1">
        <f t="shared" si="18"/>
        <v>-0.23058491951398757</v>
      </c>
      <c r="Q479" s="1">
        <f t="shared" si="18"/>
        <v>0.1419179453540583</v>
      </c>
      <c r="Z479" s="41"/>
      <c r="AA479" s="41" t="s">
        <v>300</v>
      </c>
      <c r="AB479" s="1" t="s">
        <v>406</v>
      </c>
      <c r="AC479" s="1">
        <v>0.70305895749798875</v>
      </c>
      <c r="AD479" s="1">
        <v>5.9287511208974943E-2</v>
      </c>
      <c r="AE479" s="1">
        <v>-0.79638452978864338</v>
      </c>
      <c r="AF479" s="1">
        <v>-5.1394517898920987E-2</v>
      </c>
      <c r="AG479" s="1">
        <v>3.08232603601599E-2</v>
      </c>
    </row>
    <row r="480" spans="1:33">
      <c r="A480" s="41"/>
      <c r="B480" s="41" t="s">
        <v>300</v>
      </c>
      <c r="C480" s="13" t="s">
        <v>407</v>
      </c>
      <c r="D480" s="41">
        <v>13.5</v>
      </c>
      <c r="E480" s="41">
        <v>51.65</v>
      </c>
      <c r="F480" s="41">
        <v>5.3438292152080802</v>
      </c>
      <c r="G480" s="41">
        <v>10.78</v>
      </c>
      <c r="H480" s="41">
        <v>17.191563628937089</v>
      </c>
      <c r="J480" s="41"/>
      <c r="K480" s="41" t="s">
        <v>300</v>
      </c>
      <c r="L480" s="13" t="s">
        <v>407</v>
      </c>
      <c r="M480" s="1">
        <f t="shared" si="18"/>
        <v>0.10421989544968829</v>
      </c>
      <c r="N480" s="1">
        <f t="shared" si="18"/>
        <v>-0.77986552758186645</v>
      </c>
      <c r="O480" s="1">
        <f t="shared" si="18"/>
        <v>1.6892321435622841</v>
      </c>
      <c r="P480" s="1">
        <f t="shared" si="18"/>
        <v>-0.15023968222952991</v>
      </c>
      <c r="Q480" s="1">
        <f t="shared" si="18"/>
        <v>4.5861487118897371E-2</v>
      </c>
      <c r="Z480" s="41"/>
      <c r="AA480" s="41" t="s">
        <v>300</v>
      </c>
      <c r="AB480" s="1" t="s">
        <v>407</v>
      </c>
      <c r="AC480" s="1">
        <v>-0.38327581433840668</v>
      </c>
      <c r="AD480" s="1">
        <v>1.372550175210296</v>
      </c>
      <c r="AE480" s="1">
        <v>-1.1591941546828031</v>
      </c>
      <c r="AF480" s="1">
        <v>-0.34923011985696728</v>
      </c>
      <c r="AG480" s="1">
        <v>-2.730206011695251E-2</v>
      </c>
    </row>
    <row r="481" spans="1:33">
      <c r="A481" s="41"/>
      <c r="B481" s="41" t="s">
        <v>300</v>
      </c>
      <c r="C481" s="13" t="s">
        <v>408</v>
      </c>
      <c r="D481" s="41">
        <v>9.66</v>
      </c>
      <c r="E481" s="41">
        <v>58.88</v>
      </c>
      <c r="F481" s="41">
        <v>3.8597830672758366</v>
      </c>
      <c r="G481" s="41">
        <v>11.2</v>
      </c>
      <c r="H481" s="41">
        <v>16.586924694321617</v>
      </c>
      <c r="J481" s="41"/>
      <c r="K481" s="41" t="s">
        <v>300</v>
      </c>
      <c r="L481" s="13" t="s">
        <v>408</v>
      </c>
      <c r="M481" s="1">
        <f t="shared" si="18"/>
        <v>-0.68002488517399307</v>
      </c>
      <c r="N481" s="1">
        <f t="shared" si="18"/>
        <v>0.54820215255719584</v>
      </c>
      <c r="O481" s="1">
        <f t="shared" si="18"/>
        <v>0.84423861172005543</v>
      </c>
      <c r="P481" s="1">
        <f t="shared" si="18"/>
        <v>1.8485316067831738E-2</v>
      </c>
      <c r="Q481" s="1">
        <f t="shared" si="18"/>
        <v>-0.11938039500157271</v>
      </c>
      <c r="Z481" s="41"/>
      <c r="AA481" s="41" t="s">
        <v>300</v>
      </c>
      <c r="AB481" s="1" t="s">
        <v>408</v>
      </c>
      <c r="AC481" s="1">
        <v>0.50723339046049665</v>
      </c>
      <c r="AD481" s="1">
        <v>-0.13410634994446941</v>
      </c>
      <c r="AE481" s="1">
        <v>-1.1001462943663241</v>
      </c>
      <c r="AF481" s="1">
        <v>-6.6263619918059333E-2</v>
      </c>
      <c r="AG481" s="1">
        <v>1.756991286355274E-2</v>
      </c>
    </row>
    <row r="482" spans="1:33">
      <c r="A482" s="41"/>
      <c r="B482" s="41" t="s">
        <v>300</v>
      </c>
      <c r="C482" s="13" t="s">
        <v>409</v>
      </c>
      <c r="D482" s="41">
        <v>9.4</v>
      </c>
      <c r="E482" s="41">
        <v>58.24</v>
      </c>
      <c r="F482" s="41">
        <v>4.0106083516626985</v>
      </c>
      <c r="G482" s="41">
        <v>10.050000000000001</v>
      </c>
      <c r="H482" s="41">
        <v>18.061210442627768</v>
      </c>
      <c r="J482" s="41"/>
      <c r="K482" s="41" t="s">
        <v>300</v>
      </c>
      <c r="L482" s="13" t="s">
        <v>409</v>
      </c>
      <c r="M482" s="1">
        <f t="shared" si="18"/>
        <v>-0.73312479219538818</v>
      </c>
      <c r="N482" s="1">
        <f t="shared" si="18"/>
        <v>0.43064152803589573</v>
      </c>
      <c r="O482" s="1">
        <f t="shared" si="18"/>
        <v>0.93011625772367668</v>
      </c>
      <c r="P482" s="1">
        <f t="shared" si="18"/>
        <v>-0.4434997983178009</v>
      </c>
      <c r="Q482" s="1">
        <f t="shared" si="18"/>
        <v>0.28352741970675926</v>
      </c>
      <c r="Z482" s="41"/>
      <c r="AA482" s="41" t="s">
        <v>300</v>
      </c>
      <c r="AB482" s="1" t="s">
        <v>409</v>
      </c>
      <c r="AC482" s="1">
        <v>0.91480278157919248</v>
      </c>
      <c r="AD482" s="1">
        <v>0.32055506428799568</v>
      </c>
      <c r="AE482" s="1">
        <v>-0.95191963447868766</v>
      </c>
      <c r="AF482" s="1">
        <v>-0.1339427559449467</v>
      </c>
      <c r="AG482" s="1">
        <v>3.7535017172601541E-2</v>
      </c>
    </row>
    <row r="483" spans="1:33">
      <c r="A483" s="41"/>
      <c r="B483" s="41" t="s">
        <v>300</v>
      </c>
      <c r="C483" s="13" t="s">
        <v>410</v>
      </c>
      <c r="D483" s="41">
        <v>9.3699999999999992</v>
      </c>
      <c r="E483" s="41">
        <v>58.85</v>
      </c>
      <c r="F483" s="41">
        <v>3.6631401382032935</v>
      </c>
      <c r="G483" s="41">
        <v>11.09</v>
      </c>
      <c r="H483" s="41">
        <v>16.493866167221576</v>
      </c>
      <c r="J483" s="41"/>
      <c r="K483" s="41" t="s">
        <v>300</v>
      </c>
      <c r="L483" s="13" t="s">
        <v>410</v>
      </c>
      <c r="M483" s="1">
        <f t="shared" si="18"/>
        <v>-0.7392517045440109</v>
      </c>
      <c r="N483" s="1">
        <f t="shared" si="18"/>
        <v>0.54269149828275975</v>
      </c>
      <c r="O483" s="1">
        <f t="shared" si="18"/>
        <v>0.7322730886934794</v>
      </c>
      <c r="P483" s="1">
        <f t="shared" si="18"/>
        <v>-2.5704564438619903E-2</v>
      </c>
      <c r="Q483" s="1">
        <f t="shared" si="18"/>
        <v>-0.14481237644542208</v>
      </c>
      <c r="Z483" s="41"/>
      <c r="AA483" s="41" t="s">
        <v>300</v>
      </c>
      <c r="AB483" s="1" t="s">
        <v>410</v>
      </c>
      <c r="AC483" s="1">
        <v>0.55470233923157253</v>
      </c>
      <c r="AD483" s="1">
        <v>-0.20188058054995711</v>
      </c>
      <c r="AE483" s="1">
        <v>-1.016816879974106</v>
      </c>
      <c r="AF483" s="1">
        <v>-0.12739750921201101</v>
      </c>
      <c r="AG483" s="1">
        <v>-1.6285690135340151E-2</v>
      </c>
    </row>
    <row r="484" spans="1:33">
      <c r="A484" s="41"/>
      <c r="B484" s="41" t="s">
        <v>300</v>
      </c>
      <c r="C484" s="13" t="s">
        <v>411</v>
      </c>
      <c r="D484" s="41">
        <v>9.89</v>
      </c>
      <c r="E484" s="41">
        <v>58.22</v>
      </c>
      <c r="F484" s="41">
        <v>3.4334971952686848</v>
      </c>
      <c r="G484" s="41">
        <v>10.39</v>
      </c>
      <c r="H484" s="41">
        <v>17.680501415972074</v>
      </c>
      <c r="J484" s="41"/>
      <c r="K484" s="41" t="s">
        <v>300</v>
      </c>
      <c r="L484" s="13" t="s">
        <v>411</v>
      </c>
      <c r="M484" s="1">
        <f t="shared" si="18"/>
        <v>-0.63305189050122046</v>
      </c>
      <c r="N484" s="1">
        <f t="shared" si="18"/>
        <v>0.4269677585196045</v>
      </c>
      <c r="O484" s="1">
        <f t="shared" si="18"/>
        <v>0.60151785464410135</v>
      </c>
      <c r="P484" s="1">
        <f t="shared" si="18"/>
        <v>-0.30691289493422241</v>
      </c>
      <c r="Q484" s="1">
        <f t="shared" si="18"/>
        <v>0.17948338201202022</v>
      </c>
      <c r="Z484" s="41"/>
      <c r="AA484" s="41" t="s">
        <v>300</v>
      </c>
      <c r="AB484" s="1" t="s">
        <v>411</v>
      </c>
      <c r="AC484" s="1">
        <v>0.75317126741906715</v>
      </c>
      <c r="AD484" s="1">
        <v>8.665394673403029E-2</v>
      </c>
      <c r="AE484" s="1">
        <v>-0.69867796437281482</v>
      </c>
      <c r="AF484" s="1">
        <v>-9.0640595161323639E-2</v>
      </c>
      <c r="AG484" s="1">
        <v>1.2133502869229819E-2</v>
      </c>
    </row>
    <row r="485" spans="1:33">
      <c r="A485" s="41"/>
      <c r="B485" s="41" t="s">
        <v>300</v>
      </c>
      <c r="C485" s="13" t="s">
        <v>412</v>
      </c>
      <c r="D485" s="41">
        <v>11.34</v>
      </c>
      <c r="E485" s="41">
        <v>57.75</v>
      </c>
      <c r="F485" s="41">
        <v>2.3409589823206018</v>
      </c>
      <c r="G485" s="41">
        <v>10.6</v>
      </c>
      <c r="H485" s="41">
        <v>17.71357933039436</v>
      </c>
      <c r="J485" s="41"/>
      <c r="K485" s="41" t="s">
        <v>300</v>
      </c>
      <c r="L485" s="13" t="s">
        <v>412</v>
      </c>
      <c r="M485" s="1">
        <f t="shared" si="18"/>
        <v>-0.33691779365113256</v>
      </c>
      <c r="N485" s="1">
        <f t="shared" si="18"/>
        <v>0.340634174886775</v>
      </c>
      <c r="O485" s="1">
        <f t="shared" si="18"/>
        <v>-2.0556953823207325E-2</v>
      </c>
      <c r="P485" s="1">
        <f t="shared" si="18"/>
        <v>-0.22255039578554195</v>
      </c>
      <c r="Q485" s="1">
        <f t="shared" si="18"/>
        <v>0.188523251135292</v>
      </c>
      <c r="Z485" s="41"/>
      <c r="AA485" s="41" t="s">
        <v>300</v>
      </c>
      <c r="AB485" s="1" t="s">
        <v>412</v>
      </c>
      <c r="AC485" s="1">
        <v>0.54269164254794688</v>
      </c>
      <c r="AD485" s="1">
        <v>-0.11834443108493869</v>
      </c>
      <c r="AE485" s="1">
        <v>-7.4704170668482173E-2</v>
      </c>
      <c r="AF485" s="1">
        <v>2.6154724266466641E-2</v>
      </c>
      <c r="AG485" s="1">
        <v>1.5909683718587281E-2</v>
      </c>
    </row>
    <row r="486" spans="1:33">
      <c r="A486" s="41"/>
      <c r="B486" s="41" t="s">
        <v>300</v>
      </c>
      <c r="C486" s="13" t="s">
        <v>413</v>
      </c>
      <c r="D486" s="41">
        <v>11.31</v>
      </c>
      <c r="E486" s="41">
        <v>57.65</v>
      </c>
      <c r="F486" s="41">
        <v>2.7691667371303499</v>
      </c>
      <c r="G486" s="41">
        <v>10.37</v>
      </c>
      <c r="H486" s="41">
        <v>18.088273277435441</v>
      </c>
      <c r="J486" s="41"/>
      <c r="K486" s="41" t="s">
        <v>300</v>
      </c>
      <c r="L486" s="13" t="s">
        <v>413</v>
      </c>
      <c r="M486" s="1">
        <f t="shared" si="18"/>
        <v>-0.34304470599975495</v>
      </c>
      <c r="N486" s="1">
        <f t="shared" si="18"/>
        <v>0.32226532730532159</v>
      </c>
      <c r="O486" s="1">
        <f t="shared" si="18"/>
        <v>0.22325809438339342</v>
      </c>
      <c r="P486" s="1">
        <f t="shared" si="18"/>
        <v>-0.31494741866266879</v>
      </c>
      <c r="Q486" s="1">
        <f t="shared" si="18"/>
        <v>0.29092342665093524</v>
      </c>
      <c r="Z486" s="41"/>
      <c r="AA486" s="41" t="s">
        <v>300</v>
      </c>
      <c r="AB486" s="1" t="s">
        <v>413</v>
      </c>
      <c r="AC486" s="1">
        <v>0.62288397453769484</v>
      </c>
      <c r="AD486" s="1">
        <v>9.5780002319656068E-2</v>
      </c>
      <c r="AE486" s="1">
        <v>-0.23235636028435599</v>
      </c>
      <c r="AF486" s="1">
        <v>2.8038228770687731E-2</v>
      </c>
      <c r="AG486" s="1">
        <v>5.7212148050472901E-2</v>
      </c>
    </row>
    <row r="487" spans="1:33">
      <c r="A487" s="41"/>
      <c r="B487" s="41" t="s">
        <v>300</v>
      </c>
      <c r="C487" s="13" t="s">
        <v>414</v>
      </c>
      <c r="D487" s="41">
        <v>7.7</v>
      </c>
      <c r="E487" s="41">
        <v>58.81</v>
      </c>
      <c r="F487" s="41">
        <v>4.6971132491433263</v>
      </c>
      <c r="G487" s="41">
        <v>10.36</v>
      </c>
      <c r="H487" s="41">
        <v>16.943485776471853</v>
      </c>
      <c r="J487" s="41"/>
      <c r="K487" s="41" t="s">
        <v>300</v>
      </c>
      <c r="L487" s="13" t="s">
        <v>414</v>
      </c>
      <c r="M487" s="1">
        <f t="shared" si="18"/>
        <v>-1.0803164919506638</v>
      </c>
      <c r="N487" s="1">
        <f t="shared" si="18"/>
        <v>0.53534395925017864</v>
      </c>
      <c r="O487" s="1">
        <f t="shared" si="18"/>
        <v>1.3210018098727112</v>
      </c>
      <c r="P487" s="1">
        <f t="shared" si="18"/>
        <v>-0.31896468052689159</v>
      </c>
      <c r="Q487" s="1">
        <f t="shared" si="18"/>
        <v>-2.1935753361208132E-2</v>
      </c>
      <c r="Z487" s="41"/>
      <c r="AA487" s="41" t="s">
        <v>300</v>
      </c>
      <c r="AB487" s="1" t="s">
        <v>414</v>
      </c>
      <c r="AC487" s="1">
        <v>0.92331621805099762</v>
      </c>
      <c r="AD487" s="1">
        <v>0.16292255114199239</v>
      </c>
      <c r="AE487" s="1">
        <v>-1.52033662721202</v>
      </c>
      <c r="AF487" s="1">
        <v>-0.32915154429817139</v>
      </c>
      <c r="AG487" s="1">
        <v>-4.6059836402951089E-2</v>
      </c>
    </row>
    <row r="488" spans="1:33">
      <c r="A488" s="41"/>
      <c r="B488" s="41" t="s">
        <v>300</v>
      </c>
      <c r="C488" s="13" t="s">
        <v>415</v>
      </c>
      <c r="D488" s="41">
        <v>8.75</v>
      </c>
      <c r="E488" s="41">
        <v>58.45</v>
      </c>
      <c r="F488" s="41">
        <v>4.5970799920115066</v>
      </c>
      <c r="G488" s="41">
        <v>11.22</v>
      </c>
      <c r="H488" s="41">
        <v>15.893496802748587</v>
      </c>
      <c r="J488" s="41"/>
      <c r="K488" s="41" t="s">
        <v>300</v>
      </c>
      <c r="L488" s="13" t="s">
        <v>415</v>
      </c>
      <c r="M488" s="1">
        <f t="shared" si="18"/>
        <v>-0.86587455974887595</v>
      </c>
      <c r="N488" s="1">
        <f t="shared" si="18"/>
        <v>0.46921610795694746</v>
      </c>
      <c r="O488" s="1">
        <f t="shared" si="18"/>
        <v>1.2640443794294112</v>
      </c>
      <c r="P488" s="1">
        <f t="shared" si="18"/>
        <v>2.6519839796278075E-2</v>
      </c>
      <c r="Q488" s="1">
        <f t="shared" si="18"/>
        <v>-0.3088874269812904</v>
      </c>
      <c r="Z488" s="41"/>
      <c r="AA488" s="41" t="s">
        <v>300</v>
      </c>
      <c r="AB488" s="1" t="s">
        <v>415</v>
      </c>
      <c r="AC488" s="1">
        <v>0.46112685440198248</v>
      </c>
      <c r="AD488" s="1">
        <v>-3.302260290107123E-2</v>
      </c>
      <c r="AE488" s="1">
        <v>-1.540250112129941</v>
      </c>
      <c r="AF488" s="1">
        <v>-0.27669143976322003</v>
      </c>
      <c r="AG488" s="1">
        <v>-3.4182128313402498E-2</v>
      </c>
    </row>
    <row r="489" spans="1:33">
      <c r="A489" s="41"/>
      <c r="B489" s="41" t="s">
        <v>416</v>
      </c>
      <c r="C489" s="13" t="s">
        <v>417</v>
      </c>
      <c r="D489" s="41">
        <v>11.38</v>
      </c>
      <c r="E489" s="41">
        <v>56.38</v>
      </c>
      <c r="F489" s="41">
        <v>3.0508674707360055</v>
      </c>
      <c r="G489" s="41">
        <v>10.11</v>
      </c>
      <c r="H489" s="41">
        <v>18.144795855408251</v>
      </c>
      <c r="J489" s="41"/>
      <c r="K489" s="41" t="s">
        <v>416</v>
      </c>
      <c r="L489" s="13" t="s">
        <v>417</v>
      </c>
      <c r="M489" s="1">
        <f t="shared" si="18"/>
        <v>-0.32874857718630235</v>
      </c>
      <c r="N489" s="1">
        <f t="shared" si="18"/>
        <v>8.8980963020867512E-2</v>
      </c>
      <c r="O489" s="1">
        <f t="shared" si="18"/>
        <v>0.383654250623986</v>
      </c>
      <c r="P489" s="1">
        <f t="shared" si="18"/>
        <v>-0.41939622713246399</v>
      </c>
      <c r="Q489" s="1">
        <f t="shared" si="18"/>
        <v>0.30637049205116129</v>
      </c>
      <c r="Z489" s="41"/>
      <c r="AA489" s="41" t="s">
        <v>416</v>
      </c>
      <c r="AB489" s="1" t="s">
        <v>417</v>
      </c>
      <c r="AC489" s="1">
        <v>0.56731333054302713</v>
      </c>
      <c r="AD489" s="1">
        <v>0.3499882406037606</v>
      </c>
      <c r="AE489" s="1">
        <v>-0.27593138055567262</v>
      </c>
      <c r="AF489" s="1">
        <v>-0.1113849973612749</v>
      </c>
      <c r="AG489" s="1">
        <v>7.6790983415363856E-3</v>
      </c>
    </row>
    <row r="490" spans="1:33">
      <c r="A490" s="41"/>
      <c r="B490" s="41" t="s">
        <v>416</v>
      </c>
      <c r="C490" s="13" t="s">
        <v>418</v>
      </c>
      <c r="D490" s="41">
        <v>10.130000000000001</v>
      </c>
      <c r="E490" s="41">
        <v>57.51</v>
      </c>
      <c r="F490" s="41">
        <v>2.8514599665835463</v>
      </c>
      <c r="G490" s="41">
        <v>9.15</v>
      </c>
      <c r="H490" s="41">
        <v>19.434224923407051</v>
      </c>
      <c r="J490" s="41"/>
      <c r="K490" s="41" t="s">
        <v>416</v>
      </c>
      <c r="L490" s="13" t="s">
        <v>418</v>
      </c>
      <c r="M490" s="1">
        <f t="shared" si="18"/>
        <v>-0.58403659171224032</v>
      </c>
      <c r="N490" s="1">
        <f t="shared" si="18"/>
        <v>0.29654894069128707</v>
      </c>
      <c r="O490" s="1">
        <f t="shared" si="18"/>
        <v>0.27011462017219534</v>
      </c>
      <c r="P490" s="1">
        <f t="shared" si="18"/>
        <v>-0.80505336609786182</v>
      </c>
      <c r="Q490" s="1">
        <f t="shared" si="18"/>
        <v>0.65875879167739726</v>
      </c>
      <c r="Z490" s="41"/>
      <c r="AA490" s="41" t="s">
        <v>416</v>
      </c>
      <c r="AB490" s="1" t="s">
        <v>418</v>
      </c>
      <c r="AC490" s="1">
        <v>1.174656305530402</v>
      </c>
      <c r="AD490" s="1">
        <v>0.41944426006736751</v>
      </c>
      <c r="AE490" s="1">
        <v>-0.13427881509743159</v>
      </c>
      <c r="AF490" s="1">
        <v>-9.9417001715988329E-2</v>
      </c>
      <c r="AG490" s="1">
        <v>2.026145978313916E-2</v>
      </c>
    </row>
    <row r="491" spans="1:33">
      <c r="A491" s="41"/>
      <c r="B491" s="41" t="s">
        <v>419</v>
      </c>
      <c r="C491" s="13" t="s">
        <v>420</v>
      </c>
      <c r="D491" s="41">
        <v>8.66</v>
      </c>
      <c r="E491" s="41">
        <v>61.67</v>
      </c>
      <c r="F491" s="41">
        <v>0.91778627899602461</v>
      </c>
      <c r="G491" s="41">
        <v>9.66</v>
      </c>
      <c r="H491" s="41">
        <v>18.714165800017028</v>
      </c>
      <c r="J491" s="41"/>
      <c r="K491" s="41" t="s">
        <v>419</v>
      </c>
      <c r="L491" s="13" t="s">
        <v>420</v>
      </c>
      <c r="M491" s="1">
        <f t="shared" si="18"/>
        <v>-0.88425529679474346</v>
      </c>
      <c r="N491" s="1">
        <f t="shared" si="18"/>
        <v>1.0606930000797381</v>
      </c>
      <c r="O491" s="1">
        <f t="shared" si="18"/>
        <v>-0.83089006285708644</v>
      </c>
      <c r="P491" s="1">
        <f t="shared" si="18"/>
        <v>-0.6001730110224941</v>
      </c>
      <c r="Q491" s="1">
        <f t="shared" si="18"/>
        <v>0.46197370561169027</v>
      </c>
      <c r="Z491" s="41"/>
      <c r="AA491" s="41" t="s">
        <v>419</v>
      </c>
      <c r="AB491" s="1" t="s">
        <v>420</v>
      </c>
      <c r="AC491" s="1">
        <v>1.5298488266314529</v>
      </c>
      <c r="AD491" s="1">
        <v>-0.8011394601850691</v>
      </c>
      <c r="AE491" s="1">
        <v>0.41934173952682052</v>
      </c>
      <c r="AF491" s="1">
        <v>0.111476923568526</v>
      </c>
      <c r="AG491" s="1">
        <v>2.1124599637167309E-2</v>
      </c>
    </row>
    <row r="492" spans="1:33">
      <c r="A492" s="41"/>
      <c r="B492" s="41" t="s">
        <v>419</v>
      </c>
      <c r="C492" s="13" t="s">
        <v>421</v>
      </c>
      <c r="D492" s="41">
        <v>11.43</v>
      </c>
      <c r="E492" s="41">
        <v>58.87</v>
      </c>
      <c r="F492" s="41">
        <v>0.52525068399422858</v>
      </c>
      <c r="G492" s="41">
        <v>10.4</v>
      </c>
      <c r="H492" s="41">
        <v>17.61737365077915</v>
      </c>
      <c r="J492" s="41"/>
      <c r="K492" s="41" t="s">
        <v>419</v>
      </c>
      <c r="L492" s="13" t="s">
        <v>421</v>
      </c>
      <c r="M492" s="1">
        <f t="shared" si="18"/>
        <v>-0.31853705660526505</v>
      </c>
      <c r="N492" s="1">
        <f t="shared" si="18"/>
        <v>0.54636526779904959</v>
      </c>
      <c r="O492" s="1">
        <f t="shared" si="18"/>
        <v>-1.0543939203729122</v>
      </c>
      <c r="P492" s="1">
        <f t="shared" si="18"/>
        <v>-0.30289563306999961</v>
      </c>
      <c r="Q492" s="1">
        <f t="shared" si="18"/>
        <v>0.16223118382009963</v>
      </c>
      <c r="Z492" s="41"/>
      <c r="AA492" s="41" t="s">
        <v>419</v>
      </c>
      <c r="AB492" s="1" t="s">
        <v>421</v>
      </c>
      <c r="AC492" s="1">
        <v>0.70562653017950283</v>
      </c>
      <c r="AD492" s="1">
        <v>-0.7280318044000007</v>
      </c>
      <c r="AE492" s="1">
        <v>0.77336386488025488</v>
      </c>
      <c r="AF492" s="1">
        <v>5.9861746458034687E-2</v>
      </c>
      <c r="AG492" s="1">
        <v>1.3338614664274559E-2</v>
      </c>
    </row>
    <row r="493" spans="1:33">
      <c r="A493" s="41"/>
      <c r="B493" s="41" t="s">
        <v>419</v>
      </c>
      <c r="C493" s="13" t="s">
        <v>422</v>
      </c>
      <c r="D493" s="41">
        <v>10.45</v>
      </c>
      <c r="E493" s="41">
        <v>59.47</v>
      </c>
      <c r="F493" s="41">
        <v>1.8540711712357929</v>
      </c>
      <c r="G493" s="41">
        <v>12.38</v>
      </c>
      <c r="H493" s="41">
        <v>14.261686344141099</v>
      </c>
      <c r="J493" s="41"/>
      <c r="K493" s="41" t="s">
        <v>419</v>
      </c>
      <c r="L493" s="13" t="s">
        <v>422</v>
      </c>
      <c r="M493" s="1">
        <f t="shared" si="18"/>
        <v>-0.51868285999360053</v>
      </c>
      <c r="N493" s="1">
        <f t="shared" si="18"/>
        <v>0.6565783532877687</v>
      </c>
      <c r="O493" s="1">
        <f t="shared" si="18"/>
        <v>-0.29778354254669254</v>
      </c>
      <c r="P493" s="1">
        <f t="shared" si="18"/>
        <v>0.49252221604613422</v>
      </c>
      <c r="Q493" s="1">
        <f t="shared" si="18"/>
        <v>-0.75484519782125736</v>
      </c>
      <c r="Z493" s="41"/>
      <c r="AA493" s="41" t="s">
        <v>419</v>
      </c>
      <c r="AB493" s="1" t="s">
        <v>422</v>
      </c>
      <c r="AC493" s="1">
        <v>-2.5587656284253E-2</v>
      </c>
      <c r="AD493" s="1">
        <v>-1.204304733486121</v>
      </c>
      <c r="AE493" s="1">
        <v>-0.36917217435107352</v>
      </c>
      <c r="AF493" s="1">
        <v>-0.1028244531292917</v>
      </c>
      <c r="AG493" s="1">
        <v>-5.7497006131185163E-2</v>
      </c>
    </row>
    <row r="494" spans="1:33">
      <c r="A494" s="41"/>
      <c r="B494" s="41" t="s">
        <v>419</v>
      </c>
      <c r="C494" s="13" t="s">
        <v>423</v>
      </c>
      <c r="D494" s="41">
        <v>9.43</v>
      </c>
      <c r="E494" s="41">
        <v>62.25</v>
      </c>
      <c r="F494" s="41">
        <v>0.26730194087140452</v>
      </c>
      <c r="G494" s="41">
        <v>11.68</v>
      </c>
      <c r="H494" s="41">
        <v>15.519478770226431</v>
      </c>
      <c r="J494" s="41"/>
      <c r="K494" s="41" t="s">
        <v>419</v>
      </c>
      <c r="L494" s="13" t="s">
        <v>423</v>
      </c>
      <c r="M494" s="1">
        <f t="shared" si="18"/>
        <v>-0.72699787984676578</v>
      </c>
      <c r="N494" s="1">
        <f t="shared" si="18"/>
        <v>1.167232316052166</v>
      </c>
      <c r="O494" s="1">
        <f t="shared" si="18"/>
        <v>-1.2012660508584194</v>
      </c>
      <c r="P494" s="1">
        <f t="shared" si="18"/>
        <v>0.21131388555053099</v>
      </c>
      <c r="Q494" s="1">
        <f t="shared" si="18"/>
        <v>-0.41110288169768366</v>
      </c>
      <c r="Z494" s="41"/>
      <c r="AA494" s="41" t="s">
        <v>419</v>
      </c>
      <c r="AB494" s="1" t="s">
        <v>423</v>
      </c>
      <c r="AC494" s="1">
        <v>0.66897569237371013</v>
      </c>
      <c r="AD494" s="1">
        <v>-1.7213537584850249</v>
      </c>
      <c r="AE494" s="1">
        <v>0.35424371879342698</v>
      </c>
      <c r="AF494" s="1">
        <v>0.1053391319481404</v>
      </c>
      <c r="AG494" s="1">
        <v>-2.20062624766089E-2</v>
      </c>
    </row>
    <row r="495" spans="1:33">
      <c r="A495" s="41"/>
      <c r="B495" s="41" t="s">
        <v>419</v>
      </c>
      <c r="C495" s="13" t="s">
        <v>424</v>
      </c>
      <c r="D495" s="41">
        <v>10.16</v>
      </c>
      <c r="E495" s="41">
        <v>59.66</v>
      </c>
      <c r="F495" s="41">
        <v>1.9172558248250158</v>
      </c>
      <c r="G495" s="41">
        <v>11.34</v>
      </c>
      <c r="H495" s="41">
        <v>16.174832097087922</v>
      </c>
      <c r="J495" s="41"/>
      <c r="K495" s="41" t="s">
        <v>419</v>
      </c>
      <c r="L495" s="13" t="s">
        <v>424</v>
      </c>
      <c r="M495" s="1">
        <f t="shared" si="18"/>
        <v>-0.57790967936361792</v>
      </c>
      <c r="N495" s="1">
        <f t="shared" si="18"/>
        <v>0.69147916369252926</v>
      </c>
      <c r="O495" s="1">
        <f t="shared" si="18"/>
        <v>-0.26180715214335121</v>
      </c>
      <c r="P495" s="1">
        <f t="shared" si="18"/>
        <v>7.4726982166952532E-2</v>
      </c>
      <c r="Q495" s="1">
        <f t="shared" si="18"/>
        <v>-0.23200125428863527</v>
      </c>
      <c r="Z495" s="41"/>
      <c r="AA495" s="41" t="s">
        <v>419</v>
      </c>
      <c r="AB495" s="1" t="s">
        <v>424</v>
      </c>
      <c r="AC495" s="1">
        <v>0.4870353643978656</v>
      </c>
      <c r="AD495" s="1">
        <v>-0.8131398410873163</v>
      </c>
      <c r="AE495" s="1">
        <v>-0.20337081875802379</v>
      </c>
      <c r="AF495" s="1">
        <v>-8.4804468695979483E-3</v>
      </c>
      <c r="AG495" s="1">
        <v>-1.559695010849311E-2</v>
      </c>
    </row>
    <row r="496" spans="1:33">
      <c r="A496" s="41"/>
      <c r="B496" s="41" t="s">
        <v>419</v>
      </c>
      <c r="C496" s="13" t="s">
        <v>425</v>
      </c>
      <c r="D496" s="41">
        <v>11.19</v>
      </c>
      <c r="E496" s="41">
        <v>58.87</v>
      </c>
      <c r="F496" s="41">
        <v>0.95830102880791823</v>
      </c>
      <c r="G496" s="41">
        <v>10.87</v>
      </c>
      <c r="H496" s="41">
        <v>16.877710182010826</v>
      </c>
      <c r="J496" s="41"/>
      <c r="K496" s="41" t="s">
        <v>419</v>
      </c>
      <c r="L496" s="13" t="s">
        <v>425</v>
      </c>
      <c r="M496" s="1">
        <f t="shared" si="18"/>
        <v>-0.36755235539424519</v>
      </c>
      <c r="N496" s="1">
        <f t="shared" si="18"/>
        <v>0.54636526779904959</v>
      </c>
      <c r="O496" s="1">
        <f t="shared" si="18"/>
        <v>-0.80782157433133772</v>
      </c>
      <c r="P496" s="1">
        <f t="shared" si="18"/>
        <v>-0.1140843254515239</v>
      </c>
      <c r="Q496" s="1">
        <f t="shared" si="18"/>
        <v>-3.9911577285357158E-2</v>
      </c>
      <c r="Z496" s="41"/>
      <c r="AA496" s="41" t="s">
        <v>419</v>
      </c>
      <c r="AB496" s="1" t="s">
        <v>425</v>
      </c>
      <c r="AC496" s="1">
        <v>0.52522171436200682</v>
      </c>
      <c r="AD496" s="1">
        <v>-0.7859471737703988</v>
      </c>
      <c r="AE496" s="1">
        <v>0.4546347961941602</v>
      </c>
      <c r="AF496" s="1">
        <v>1.9864458939472879E-2</v>
      </c>
      <c r="AG496" s="1">
        <v>-1.1636118286318111E-2</v>
      </c>
    </row>
    <row r="497" spans="1:33">
      <c r="A497" s="42" t="s">
        <v>432</v>
      </c>
      <c r="B497" s="42" t="s">
        <v>432</v>
      </c>
      <c r="C497" s="13" t="s">
        <v>434</v>
      </c>
      <c r="D497" s="42">
        <v>7.81</v>
      </c>
      <c r="E497" s="42">
        <v>64.62</v>
      </c>
      <c r="F497" s="42">
        <v>2.1223439564882169</v>
      </c>
      <c r="G497" s="42">
        <v>13.19</v>
      </c>
      <c r="H497" s="42">
        <v>13.620291537903103</v>
      </c>
      <c r="J497" s="42" t="s">
        <v>432</v>
      </c>
      <c r="K497" s="42" t="s">
        <v>432</v>
      </c>
      <c r="L497" s="13" t="s">
        <v>434</v>
      </c>
      <c r="M497" s="1">
        <f t="shared" si="18"/>
        <v>-1.0578511466723814</v>
      </c>
      <c r="N497" s="1">
        <f t="shared" si="18"/>
        <v>1.6025740037326062</v>
      </c>
      <c r="O497" s="1">
        <f t="shared" si="18"/>
        <v>-0.14503305791826748</v>
      </c>
      <c r="P497" s="1">
        <f t="shared" si="18"/>
        <v>0.81792042704818835</v>
      </c>
      <c r="Q497" s="1">
        <f t="shared" si="18"/>
        <v>-0.93013209864325497</v>
      </c>
      <c r="Z497" s="42" t="s">
        <v>432</v>
      </c>
      <c r="AA497" s="42" t="s">
        <v>432</v>
      </c>
      <c r="AB497" s="1" t="s">
        <v>434</v>
      </c>
      <c r="AC497" s="1">
        <v>0.42385558436849918</v>
      </c>
      <c r="AD497" s="1">
        <v>-1.993504249591606</v>
      </c>
      <c r="AE497" s="1">
        <v>-1.027576264549948</v>
      </c>
      <c r="AF497" s="1">
        <v>0.17803795498128799</v>
      </c>
      <c r="AG497" s="1">
        <v>3.3813863036514138E-2</v>
      </c>
    </row>
    <row r="498" spans="1:33">
      <c r="A498" s="42"/>
      <c r="B498" s="42" t="s">
        <v>432</v>
      </c>
      <c r="C498" s="13" t="s">
        <v>435</v>
      </c>
      <c r="D498" s="42">
        <v>7.72</v>
      </c>
      <c r="E498" s="42">
        <v>64.05</v>
      </c>
      <c r="F498" s="42">
        <v>2.0321625699811898</v>
      </c>
      <c r="G498" s="42">
        <v>12.94</v>
      </c>
      <c r="H498" s="42">
        <v>13.611437742508441</v>
      </c>
      <c r="J498" s="42"/>
      <c r="K498" s="42" t="s">
        <v>432</v>
      </c>
      <c r="L498" s="13" t="s">
        <v>435</v>
      </c>
      <c r="M498" s="1">
        <f t="shared" si="18"/>
        <v>-1.076231883718249</v>
      </c>
      <c r="N498" s="1">
        <f t="shared" si="18"/>
        <v>1.497871572518322</v>
      </c>
      <c r="O498" s="1">
        <f t="shared" si="18"/>
        <v>-0.19638098156415743</v>
      </c>
      <c r="P498" s="1">
        <f t="shared" si="18"/>
        <v>0.71748888044261594</v>
      </c>
      <c r="Q498" s="1">
        <f t="shared" si="18"/>
        <v>-0.93255175396342382</v>
      </c>
      <c r="Z498" s="42"/>
      <c r="AA498" s="42" t="s">
        <v>432</v>
      </c>
      <c r="AB498" s="1" t="s">
        <v>435</v>
      </c>
      <c r="AC498" s="1">
        <v>0.44299951012601962</v>
      </c>
      <c r="AD498" s="1">
        <v>-1.934626842177728</v>
      </c>
      <c r="AE498" s="1">
        <v>-0.93843194522363715</v>
      </c>
      <c r="AF498" s="1">
        <v>7.2228489172260338E-2</v>
      </c>
      <c r="AG498" s="1">
        <v>1.3482131185030171E-3</v>
      </c>
    </row>
    <row r="499" spans="1:33">
      <c r="A499" s="42"/>
      <c r="B499" s="42" t="s">
        <v>432</v>
      </c>
      <c r="C499" s="13" t="s">
        <v>436</v>
      </c>
      <c r="D499" s="42">
        <v>7.79</v>
      </c>
      <c r="E499" s="42">
        <v>64.06</v>
      </c>
      <c r="F499" s="42">
        <v>2.2226736621928604</v>
      </c>
      <c r="G499" s="42">
        <v>13.13</v>
      </c>
      <c r="H499" s="42">
        <v>13.39001376393621</v>
      </c>
      <c r="J499" s="42"/>
      <c r="K499" s="42" t="s">
        <v>432</v>
      </c>
      <c r="L499" s="13" t="s">
        <v>436</v>
      </c>
      <c r="M499" s="1">
        <f t="shared" si="18"/>
        <v>-1.0619357549047963</v>
      </c>
      <c r="N499" s="1">
        <f t="shared" si="18"/>
        <v>1.4997084572764683</v>
      </c>
      <c r="O499" s="1">
        <f t="shared" si="18"/>
        <v>-8.7906834121129332E-2</v>
      </c>
      <c r="P499" s="1">
        <f t="shared" si="18"/>
        <v>0.79381685586285156</v>
      </c>
      <c r="Q499" s="1">
        <f t="shared" si="18"/>
        <v>-0.99306475250055404</v>
      </c>
      <c r="Z499" s="42"/>
      <c r="AA499" s="42" t="s">
        <v>432</v>
      </c>
      <c r="AB499" s="1" t="s">
        <v>436</v>
      </c>
      <c r="AC499" s="1">
        <v>0.36159459700805668</v>
      </c>
      <c r="AD499" s="1">
        <v>-1.9341098607057829</v>
      </c>
      <c r="AE499" s="1">
        <v>-1.05957261056422</v>
      </c>
      <c r="AF499" s="1">
        <v>8.0909374409025597E-2</v>
      </c>
      <c r="AG499" s="1">
        <v>1.0553169100239681E-2</v>
      </c>
    </row>
    <row r="500" spans="1:33">
      <c r="A500" s="42"/>
      <c r="B500" s="42" t="s">
        <v>432</v>
      </c>
      <c r="C500" s="13" t="s">
        <v>437</v>
      </c>
      <c r="D500" s="42">
        <v>7.9</v>
      </c>
      <c r="E500" s="42">
        <v>64.66</v>
      </c>
      <c r="F500" s="42">
        <v>2.5863587603912914</v>
      </c>
      <c r="G500" s="42">
        <v>13.51</v>
      </c>
      <c r="H500" s="42">
        <v>13.402765907883081</v>
      </c>
      <c r="J500" s="42"/>
      <c r="K500" s="42" t="s">
        <v>432</v>
      </c>
      <c r="L500" s="13" t="s">
        <v>437</v>
      </c>
      <c r="M500" s="1">
        <f t="shared" si="18"/>
        <v>-1.0394704096265137</v>
      </c>
      <c r="N500" s="1">
        <f t="shared" si="18"/>
        <v>1.6099215427651858</v>
      </c>
      <c r="O500" s="1">
        <f t="shared" si="18"/>
        <v>0.11916998490721718</v>
      </c>
      <c r="P500" s="1">
        <f t="shared" si="18"/>
        <v>0.94647280670332123</v>
      </c>
      <c r="Q500" s="1">
        <f t="shared" si="18"/>
        <v>-0.98957971681029988</v>
      </c>
      <c r="Z500" s="42"/>
      <c r="AA500" s="42" t="s">
        <v>432</v>
      </c>
      <c r="AB500" s="1" t="s">
        <v>437</v>
      </c>
      <c r="AC500" s="1">
        <v>0.30740365260503472</v>
      </c>
      <c r="AD500" s="1">
        <v>-1.9341765359172911</v>
      </c>
      <c r="AE500" s="1">
        <v>-1.2943735261538349</v>
      </c>
      <c r="AF500" s="1">
        <v>0.21934275123182789</v>
      </c>
      <c r="AG500" s="1">
        <v>5.0758604677084811E-2</v>
      </c>
    </row>
    <row r="501" spans="1:33">
      <c r="A501" s="42"/>
      <c r="B501" s="42" t="s">
        <v>432</v>
      </c>
      <c r="C501" s="13" t="s">
        <v>438</v>
      </c>
      <c r="D501" s="42">
        <v>7.81</v>
      </c>
      <c r="E501" s="42">
        <v>63.91</v>
      </c>
      <c r="F501" s="42">
        <v>2.6483300564351655</v>
      </c>
      <c r="G501" s="42">
        <v>13.37</v>
      </c>
      <c r="H501" s="42">
        <v>13.177003453310014</v>
      </c>
      <c r="J501" s="42"/>
      <c r="K501" s="42" t="s">
        <v>432</v>
      </c>
      <c r="L501" s="13" t="s">
        <v>438</v>
      </c>
      <c r="M501" s="1">
        <f t="shared" si="18"/>
        <v>-1.0578511466723814</v>
      </c>
      <c r="N501" s="1">
        <f t="shared" si="18"/>
        <v>1.4721551859042874</v>
      </c>
      <c r="O501" s="1">
        <f t="shared" si="18"/>
        <v>0.15445550779335879</v>
      </c>
      <c r="P501" s="1">
        <f t="shared" si="18"/>
        <v>0.89023114060420039</v>
      </c>
      <c r="Q501" s="1">
        <f t="shared" si="18"/>
        <v>-1.0512783782263324</v>
      </c>
      <c r="Z501" s="42"/>
      <c r="AA501" s="42" t="s">
        <v>432</v>
      </c>
      <c r="AB501" s="1" t="s">
        <v>438</v>
      </c>
      <c r="AC501" s="1">
        <v>0.25646184094140229</v>
      </c>
      <c r="AD501" s="1">
        <v>-1.859291765529079</v>
      </c>
      <c r="AE501" s="1">
        <v>-1.295191215232282</v>
      </c>
      <c r="AF501" s="1">
        <v>8.6572234935120909E-2</v>
      </c>
      <c r="AG501" s="1">
        <v>9.5170855032445621E-3</v>
      </c>
    </row>
    <row r="502" spans="1:33">
      <c r="A502" s="42"/>
      <c r="B502" s="42" t="s">
        <v>432</v>
      </c>
      <c r="C502" s="13" t="s">
        <v>439</v>
      </c>
      <c r="D502" s="42">
        <v>8.02</v>
      </c>
      <c r="E502" s="42">
        <v>64.2</v>
      </c>
      <c r="F502" s="42">
        <v>2.3494589674861697</v>
      </c>
      <c r="G502" s="42">
        <v>13.03</v>
      </c>
      <c r="H502" s="42">
        <v>13.97593095014536</v>
      </c>
      <c r="J502" s="42"/>
      <c r="K502" s="42" t="s">
        <v>432</v>
      </c>
      <c r="L502" s="13" t="s">
        <v>439</v>
      </c>
      <c r="M502" s="1">
        <f t="shared" si="18"/>
        <v>-1.0149627602320239</v>
      </c>
      <c r="N502" s="1">
        <f t="shared" si="18"/>
        <v>1.5254248438905027</v>
      </c>
      <c r="O502" s="1">
        <f t="shared" si="18"/>
        <v>-1.5717190251389051E-2</v>
      </c>
      <c r="P502" s="1">
        <f t="shared" si="18"/>
        <v>0.75364423722062202</v>
      </c>
      <c r="Q502" s="1">
        <f t="shared" si="18"/>
        <v>-0.83293934033618122</v>
      </c>
      <c r="Z502" s="42"/>
      <c r="AA502" s="42" t="s">
        <v>432</v>
      </c>
      <c r="AB502" s="1" t="s">
        <v>439</v>
      </c>
      <c r="AC502" s="1">
        <v>0.4394467185864297</v>
      </c>
      <c r="AD502" s="1">
        <v>-1.80336395996414</v>
      </c>
      <c r="AE502" s="1">
        <v>-1.0664930009770479</v>
      </c>
      <c r="AF502" s="1">
        <v>0.18552222960613871</v>
      </c>
      <c r="AG502" s="1">
        <v>4.4990673212466782E-2</v>
      </c>
    </row>
    <row r="503" spans="1:33">
      <c r="A503" s="42"/>
      <c r="B503" s="42" t="s">
        <v>432</v>
      </c>
      <c r="C503" s="13" t="s">
        <v>440</v>
      </c>
      <c r="D503" s="42">
        <v>7.98</v>
      </c>
      <c r="E503" s="42">
        <v>64.66</v>
      </c>
      <c r="F503" s="42">
        <v>1.8212456136920838</v>
      </c>
      <c r="G503" s="42">
        <v>12.91</v>
      </c>
      <c r="H503" s="42">
        <v>14.221223142275365</v>
      </c>
      <c r="J503" s="42"/>
      <c r="K503" s="42" t="s">
        <v>432</v>
      </c>
      <c r="L503" s="13" t="s">
        <v>440</v>
      </c>
      <c r="M503" s="1">
        <f t="shared" si="18"/>
        <v>-1.0231319766968536</v>
      </c>
      <c r="N503" s="1">
        <f t="shared" si="18"/>
        <v>1.6099215427651858</v>
      </c>
      <c r="O503" s="1">
        <f t="shared" si="18"/>
        <v>-0.31647392076855319</v>
      </c>
      <c r="P503" s="1">
        <f t="shared" si="18"/>
        <v>0.70543709484994754</v>
      </c>
      <c r="Q503" s="1">
        <f t="shared" si="18"/>
        <v>-0.76590339346518588</v>
      </c>
      <c r="Z503" s="42"/>
      <c r="AA503" s="42" t="s">
        <v>432</v>
      </c>
      <c r="AB503" s="1" t="s">
        <v>440</v>
      </c>
      <c r="AC503" s="1">
        <v>0.55308734988746866</v>
      </c>
      <c r="AD503" s="1">
        <v>-1.9514977231351951</v>
      </c>
      <c r="AE503" s="1">
        <v>-0.80735489899634361</v>
      </c>
      <c r="AF503" s="1">
        <v>0.2350794220547916</v>
      </c>
      <c r="AG503" s="1">
        <v>4.1453750410388381E-2</v>
      </c>
    </row>
    <row r="504" spans="1:33">
      <c r="A504" s="42"/>
      <c r="B504" s="42" t="s">
        <v>432</v>
      </c>
      <c r="C504" s="13" t="s">
        <v>441</v>
      </c>
      <c r="D504" s="42">
        <v>7.98</v>
      </c>
      <c r="E504" s="42">
        <v>64.540000000000006</v>
      </c>
      <c r="F504" s="42">
        <v>2.2771711788474218</v>
      </c>
      <c r="G504" s="42">
        <v>13.08</v>
      </c>
      <c r="H504" s="42">
        <v>14.030976298354666</v>
      </c>
      <c r="J504" s="42"/>
      <c r="K504" s="42" t="s">
        <v>432</v>
      </c>
      <c r="L504" s="13" t="s">
        <v>441</v>
      </c>
      <c r="M504" s="1">
        <f t="shared" si="18"/>
        <v>-1.0231319766968536</v>
      </c>
      <c r="N504" s="1">
        <f t="shared" si="18"/>
        <v>1.5878789256674439</v>
      </c>
      <c r="O504" s="1">
        <f t="shared" si="18"/>
        <v>-5.6876768689046169E-2</v>
      </c>
      <c r="P504" s="1">
        <f t="shared" si="18"/>
        <v>0.77373054654173679</v>
      </c>
      <c r="Q504" s="1">
        <f t="shared" si="18"/>
        <v>-0.81789598732110114</v>
      </c>
      <c r="Z504" s="42"/>
      <c r="AA504" s="42" t="s">
        <v>432</v>
      </c>
      <c r="AB504" s="1" t="s">
        <v>441</v>
      </c>
      <c r="AC504" s="1">
        <v>0.46973368605435051</v>
      </c>
      <c r="AD504" s="1">
        <v>-1.859337571172605</v>
      </c>
      <c r="AE504" s="1">
        <v>-1.0514877041428481</v>
      </c>
      <c r="AF504" s="1">
        <v>0.22940558117597071</v>
      </c>
      <c r="AG504" s="1">
        <v>5.4470577710530287E-2</v>
      </c>
    </row>
    <row r="505" spans="1:33">
      <c r="A505" s="42"/>
      <c r="B505" s="42" t="s">
        <v>432</v>
      </c>
      <c r="C505" s="13" t="s">
        <v>442</v>
      </c>
      <c r="D505" s="42">
        <v>7.77</v>
      </c>
      <c r="E505" s="42">
        <v>63.69</v>
      </c>
      <c r="F505" s="42">
        <v>2.3616324187102586</v>
      </c>
      <c r="G505" s="42">
        <v>12.7</v>
      </c>
      <c r="H505" s="42">
        <v>14.054977144686784</v>
      </c>
      <c r="J505" s="42"/>
      <c r="K505" s="42" t="s">
        <v>432</v>
      </c>
      <c r="L505" s="13" t="s">
        <v>442</v>
      </c>
      <c r="M505" s="1">
        <f t="shared" si="18"/>
        <v>-1.0660203631372114</v>
      </c>
      <c r="N505" s="1">
        <f t="shared" si="18"/>
        <v>1.4317437212250907</v>
      </c>
      <c r="O505" s="1">
        <f t="shared" si="18"/>
        <v>-8.7858104160082919E-3</v>
      </c>
      <c r="P505" s="1">
        <f t="shared" si="18"/>
        <v>0.62107459570126633</v>
      </c>
      <c r="Q505" s="1">
        <f t="shared" si="18"/>
        <v>-0.81133679175271523</v>
      </c>
      <c r="Z505" s="42"/>
      <c r="AA505" s="42" t="s">
        <v>432</v>
      </c>
      <c r="AB505" s="1" t="s">
        <v>442</v>
      </c>
      <c r="AC505" s="1">
        <v>0.50683763234089441</v>
      </c>
      <c r="AD505" s="1">
        <v>-1.70732274891647</v>
      </c>
      <c r="AE505" s="1">
        <v>-1.0263114735062699</v>
      </c>
      <c r="AF505" s="1">
        <v>7.0626356996353834E-2</v>
      </c>
      <c r="AG505" s="1">
        <v>1.5134528555864569E-2</v>
      </c>
    </row>
    <row r="506" spans="1:33">
      <c r="A506" s="42"/>
      <c r="B506" s="42" t="s">
        <v>432</v>
      </c>
      <c r="C506" s="13" t="s">
        <v>443</v>
      </c>
      <c r="D506" s="42">
        <v>7.85</v>
      </c>
      <c r="E506" s="42">
        <v>64.430000000000007</v>
      </c>
      <c r="F506" s="42">
        <v>1.584197641623192</v>
      </c>
      <c r="G506" s="42">
        <v>12.23</v>
      </c>
      <c r="H506" s="42">
        <v>14.994521517780873</v>
      </c>
      <c r="J506" s="42"/>
      <c r="K506" s="42" t="s">
        <v>432</v>
      </c>
      <c r="L506" s="13" t="s">
        <v>443</v>
      </c>
      <c r="M506" s="1">
        <f t="shared" si="18"/>
        <v>-1.0496819302075513</v>
      </c>
      <c r="N506" s="1">
        <f t="shared" si="18"/>
        <v>1.5676731933278456</v>
      </c>
      <c r="O506" s="1">
        <f t="shared" si="18"/>
        <v>-0.45144546691192561</v>
      </c>
      <c r="P506" s="1">
        <f t="shared" si="18"/>
        <v>0.43226328808279063</v>
      </c>
      <c r="Q506" s="1">
        <f t="shared" si="18"/>
        <v>-0.55456854270752465</v>
      </c>
      <c r="Z506" s="42"/>
      <c r="AA506" s="42" t="s">
        <v>432</v>
      </c>
      <c r="AB506" s="1" t="s">
        <v>443</v>
      </c>
      <c r="AC506" s="1">
        <v>0.80020246995883515</v>
      </c>
      <c r="AD506" s="1">
        <v>-1.802737587546869</v>
      </c>
      <c r="AE506" s="1">
        <v>-0.57310083372499665</v>
      </c>
      <c r="AF506" s="1">
        <v>0.19166117383034209</v>
      </c>
      <c r="AG506" s="1">
        <v>4.7611452512615962E-2</v>
      </c>
    </row>
    <row r="507" spans="1:33">
      <c r="A507" s="42"/>
      <c r="B507" s="42" t="s">
        <v>432</v>
      </c>
      <c r="C507" s="13" t="s">
        <v>444</v>
      </c>
      <c r="D507" s="42">
        <v>7.69</v>
      </c>
      <c r="E507" s="42">
        <v>62.99</v>
      </c>
      <c r="F507" s="42">
        <v>2.3400498423375056</v>
      </c>
      <c r="G507" s="42">
        <v>11.27</v>
      </c>
      <c r="H507" s="42">
        <v>16.264397384562081</v>
      </c>
      <c r="J507" s="42"/>
      <c r="K507" s="42" t="s">
        <v>432</v>
      </c>
      <c r="L507" s="13" t="s">
        <v>444</v>
      </c>
      <c r="M507" s="1">
        <f t="shared" si="18"/>
        <v>-1.0823587960668712</v>
      </c>
      <c r="N507" s="1">
        <f t="shared" si="18"/>
        <v>1.3031617881549196</v>
      </c>
      <c r="O507" s="1">
        <f t="shared" si="18"/>
        <v>-2.1074604440963301E-2</v>
      </c>
      <c r="P507" s="1">
        <f t="shared" si="18"/>
        <v>4.6606149117392137E-2</v>
      </c>
      <c r="Q507" s="1">
        <f t="shared" si="18"/>
        <v>-0.20752394092425008</v>
      </c>
      <c r="Z507" s="42"/>
      <c r="AA507" s="42" t="s">
        <v>432</v>
      </c>
      <c r="AB507" s="1" t="s">
        <v>444</v>
      </c>
      <c r="AC507" s="1">
        <v>1.047788579553554</v>
      </c>
      <c r="AD507" s="1">
        <v>-1.144839114006901</v>
      </c>
      <c r="AE507" s="1">
        <v>-0.70688935313232382</v>
      </c>
      <c r="AF507" s="1">
        <v>7.6413644999105718E-2</v>
      </c>
      <c r="AG507" s="1">
        <v>3.6939958828316882E-2</v>
      </c>
    </row>
    <row r="508" spans="1:33">
      <c r="A508" s="42"/>
      <c r="B508" s="42" t="s">
        <v>432</v>
      </c>
      <c r="C508" s="13" t="s">
        <v>445</v>
      </c>
      <c r="D508" s="42">
        <v>7.84</v>
      </c>
      <c r="E508" s="42">
        <v>63.24</v>
      </c>
      <c r="F508" s="42">
        <v>2.1180495378862001</v>
      </c>
      <c r="G508" s="42">
        <v>11.4</v>
      </c>
      <c r="H508" s="42">
        <v>16.134155703048901</v>
      </c>
      <c r="J508" s="42"/>
      <c r="K508" s="42" t="s">
        <v>432</v>
      </c>
      <c r="L508" s="13" t="s">
        <v>445</v>
      </c>
      <c r="M508" s="1">
        <f t="shared" si="18"/>
        <v>-1.0517242343237589</v>
      </c>
      <c r="N508" s="1">
        <f t="shared" si="18"/>
        <v>1.3490839071085525</v>
      </c>
      <c r="O508" s="1">
        <f t="shared" si="18"/>
        <v>-0.14747823521062001</v>
      </c>
      <c r="P508" s="1">
        <f t="shared" si="18"/>
        <v>9.8830553352290115E-2</v>
      </c>
      <c r="Q508" s="1">
        <f t="shared" si="18"/>
        <v>-0.24311771325956863</v>
      </c>
      <c r="Z508" s="42"/>
      <c r="AA508" s="42" t="s">
        <v>432</v>
      </c>
      <c r="AB508" s="1" t="s">
        <v>445</v>
      </c>
      <c r="AC508" s="1">
        <v>1.013033575795766</v>
      </c>
      <c r="AD508" s="1">
        <v>-1.2602530871837969</v>
      </c>
      <c r="AE508" s="1">
        <v>-0.62252020383326578</v>
      </c>
      <c r="AF508" s="1">
        <v>0.11209168484053859</v>
      </c>
      <c r="AG508" s="1">
        <v>4.6946402243926127E-2</v>
      </c>
    </row>
    <row r="509" spans="1:33">
      <c r="A509" s="42"/>
      <c r="B509" s="42" t="s">
        <v>432</v>
      </c>
      <c r="C509" s="13" t="s">
        <v>446</v>
      </c>
      <c r="D509" s="42">
        <v>7.76</v>
      </c>
      <c r="E509" s="42">
        <v>63.47</v>
      </c>
      <c r="F509" s="42">
        <v>2.3503117167969672</v>
      </c>
      <c r="G509" s="42">
        <v>11.4</v>
      </c>
      <c r="H509" s="42">
        <v>16.25516363692552</v>
      </c>
      <c r="J509" s="42"/>
      <c r="K509" s="42" t="s">
        <v>432</v>
      </c>
      <c r="L509" s="13" t="s">
        <v>446</v>
      </c>
      <c r="M509" s="1">
        <f t="shared" si="18"/>
        <v>-1.0680626672534188</v>
      </c>
      <c r="N509" s="1">
        <f t="shared" si="18"/>
        <v>1.3913322565458941</v>
      </c>
      <c r="O509" s="1">
        <f t="shared" si="18"/>
        <v>-1.5231647633384362E-2</v>
      </c>
      <c r="P509" s="1">
        <f t="shared" si="18"/>
        <v>9.8830553352290115E-2</v>
      </c>
      <c r="Q509" s="1">
        <f t="shared" si="18"/>
        <v>-0.21004743346027258</v>
      </c>
      <c r="Z509" s="42"/>
      <c r="AA509" s="42" t="s">
        <v>432</v>
      </c>
      <c r="AB509" s="1" t="s">
        <v>446</v>
      </c>
      <c r="AC509" s="1">
        <v>1.049403086740649</v>
      </c>
      <c r="AD509" s="1">
        <v>-1.204669187082279</v>
      </c>
      <c r="AE509" s="1">
        <v>-0.74308263973095712</v>
      </c>
      <c r="AF509" s="1">
        <v>0.14399024272304739</v>
      </c>
      <c r="AG509" s="1">
        <v>7.2821883518093655E-2</v>
      </c>
    </row>
    <row r="510" spans="1:33">
      <c r="A510" s="42"/>
      <c r="B510" s="42" t="s">
        <v>432</v>
      </c>
      <c r="C510" s="13" t="s">
        <v>447</v>
      </c>
      <c r="D510" s="42">
        <v>7.68</v>
      </c>
      <c r="E510" s="42">
        <v>63.36</v>
      </c>
      <c r="F510" s="42">
        <v>2.2283829997159481</v>
      </c>
      <c r="G510" s="42">
        <v>11.72</v>
      </c>
      <c r="H510" s="42">
        <v>15.544876439164939</v>
      </c>
      <c r="J510" s="42"/>
      <c r="K510" s="42" t="s">
        <v>432</v>
      </c>
      <c r="L510" s="13" t="s">
        <v>447</v>
      </c>
      <c r="M510" s="1">
        <f t="shared" si="18"/>
        <v>-1.0844011001830789</v>
      </c>
      <c r="N510" s="1">
        <f t="shared" si="18"/>
        <v>1.3711265242062958</v>
      </c>
      <c r="O510" s="1">
        <f t="shared" si="18"/>
        <v>-8.4656023299083755E-2</v>
      </c>
      <c r="P510" s="1">
        <f t="shared" si="18"/>
        <v>0.22738293300742293</v>
      </c>
      <c r="Q510" s="1">
        <f t="shared" si="18"/>
        <v>-0.40416194823043905</v>
      </c>
      <c r="Z510" s="42"/>
      <c r="AA510" s="42" t="s">
        <v>432</v>
      </c>
      <c r="AB510" s="1" t="s">
        <v>447</v>
      </c>
      <c r="AC510" s="1">
        <v>0.89390572965923021</v>
      </c>
      <c r="AD510" s="1">
        <v>-1.3759137236298451</v>
      </c>
      <c r="AE510" s="1">
        <v>-0.76067086334852096</v>
      </c>
      <c r="AF510" s="1">
        <v>7.9620102126154613E-2</v>
      </c>
      <c r="AG510" s="1">
        <v>3.1058991630419981E-2</v>
      </c>
    </row>
    <row r="511" spans="1:33">
      <c r="A511" s="42"/>
      <c r="B511" s="42" t="s">
        <v>432</v>
      </c>
      <c r="C511" s="13" t="s">
        <v>448</v>
      </c>
      <c r="D511" s="42">
        <v>7.64</v>
      </c>
      <c r="E511" s="42">
        <v>62.85</v>
      </c>
      <c r="F511" s="42">
        <v>2.495278947705597</v>
      </c>
      <c r="G511" s="42">
        <v>11.45</v>
      </c>
      <c r="H511" s="42">
        <v>15.864720526256946</v>
      </c>
      <c r="J511" s="42"/>
      <c r="K511" s="42" t="s">
        <v>432</v>
      </c>
      <c r="L511" s="13" t="s">
        <v>448</v>
      </c>
      <c r="M511" s="1">
        <f t="shared" si="18"/>
        <v>-1.092570316647909</v>
      </c>
      <c r="N511" s="1">
        <f t="shared" si="18"/>
        <v>1.2774454015408852</v>
      </c>
      <c r="O511" s="1">
        <f t="shared" si="18"/>
        <v>6.7310510922498901E-2</v>
      </c>
      <c r="P511" s="1">
        <f t="shared" si="18"/>
        <v>0.11891686267340418</v>
      </c>
      <c r="Q511" s="1">
        <f t="shared" si="18"/>
        <v>-0.31675170070842273</v>
      </c>
      <c r="Z511" s="42"/>
      <c r="AA511" s="42" t="s">
        <v>432</v>
      </c>
      <c r="AB511" s="1" t="s">
        <v>448</v>
      </c>
      <c r="AC511" s="1">
        <v>0.94820349701000384</v>
      </c>
      <c r="AD511" s="1">
        <v>-1.1698426353641109</v>
      </c>
      <c r="AE511" s="1">
        <v>-0.82170974641150174</v>
      </c>
      <c r="AF511" s="1">
        <v>3.2985380503656778E-2</v>
      </c>
      <c r="AG511" s="1">
        <v>2.5760625306914229E-2</v>
      </c>
    </row>
    <row r="512" spans="1:33">
      <c r="A512" s="42"/>
      <c r="B512" s="42" t="s">
        <v>432</v>
      </c>
      <c r="C512" s="13" t="s">
        <v>449</v>
      </c>
      <c r="D512" s="42">
        <v>7.79</v>
      </c>
      <c r="E512" s="42">
        <v>63.12</v>
      </c>
      <c r="F512" s="42">
        <v>2.2042939894299223</v>
      </c>
      <c r="G512" s="42">
        <v>11.37</v>
      </c>
      <c r="H512" s="42">
        <v>16.206551995874843</v>
      </c>
      <c r="J512" s="42"/>
      <c r="K512" s="42" t="s">
        <v>432</v>
      </c>
      <c r="L512" s="13" t="s">
        <v>449</v>
      </c>
      <c r="M512" s="1">
        <f t="shared" si="18"/>
        <v>-1.0619357549047963</v>
      </c>
      <c r="N512" s="1">
        <f t="shared" si="18"/>
        <v>1.3270412900108077</v>
      </c>
      <c r="O512" s="1">
        <f t="shared" si="18"/>
        <v>-9.8371943055712563E-2</v>
      </c>
      <c r="P512" s="1">
        <f t="shared" si="18"/>
        <v>8.677876775962097E-2</v>
      </c>
      <c r="Q512" s="1">
        <f t="shared" si="18"/>
        <v>-0.22333251750019967</v>
      </c>
      <c r="Z512" s="42"/>
      <c r="AA512" s="42" t="s">
        <v>432</v>
      </c>
      <c r="AB512" s="1" t="s">
        <v>449</v>
      </c>
      <c r="AC512" s="1">
        <v>1.022101807938117</v>
      </c>
      <c r="AD512" s="1">
        <v>-1.212485172412036</v>
      </c>
      <c r="AE512" s="1">
        <v>-0.6546003625687693</v>
      </c>
      <c r="AF512" s="1">
        <v>0.1056709027777724</v>
      </c>
      <c r="AG512" s="1">
        <v>3.6752776054799638E-2</v>
      </c>
    </row>
    <row r="513" spans="1:33">
      <c r="A513" s="42"/>
      <c r="B513" s="42" t="s">
        <v>432</v>
      </c>
      <c r="C513" s="13" t="s">
        <v>450</v>
      </c>
      <c r="D513" s="42">
        <v>7.78</v>
      </c>
      <c r="E513" s="42">
        <v>63.39</v>
      </c>
      <c r="F513" s="42">
        <v>2.1569777009470084</v>
      </c>
      <c r="G513" s="42">
        <v>12.5</v>
      </c>
      <c r="H513" s="42">
        <v>14.389127713271915</v>
      </c>
      <c r="J513" s="42"/>
      <c r="K513" s="42" t="s">
        <v>432</v>
      </c>
      <c r="L513" s="13" t="s">
        <v>450</v>
      </c>
      <c r="M513" s="1">
        <f t="shared" si="18"/>
        <v>-1.0639780590210037</v>
      </c>
      <c r="N513" s="1">
        <f t="shared" si="18"/>
        <v>1.3766371784807319</v>
      </c>
      <c r="O513" s="1">
        <f t="shared" si="18"/>
        <v>-0.12531312529222927</v>
      </c>
      <c r="P513" s="1">
        <f t="shared" si="18"/>
        <v>0.54072935841680869</v>
      </c>
      <c r="Q513" s="1">
        <f t="shared" si="18"/>
        <v>-0.72001672335561939</v>
      </c>
      <c r="Z513" s="42"/>
      <c r="AA513" s="42" t="s">
        <v>432</v>
      </c>
      <c r="AB513" s="1" t="s">
        <v>450</v>
      </c>
      <c r="AC513" s="1">
        <v>0.57262797362847206</v>
      </c>
      <c r="AD513" s="1">
        <v>-1.6614619594453239</v>
      </c>
      <c r="AE513" s="1">
        <v>-0.8722982259734765</v>
      </c>
      <c r="AF513" s="1">
        <v>6.3593983933014325E-2</v>
      </c>
      <c r="AG513" s="1">
        <v>-1.9695250567681139E-2</v>
      </c>
    </row>
    <row r="514" spans="1:33">
      <c r="A514" s="42"/>
      <c r="B514" s="42" t="s">
        <v>432</v>
      </c>
      <c r="C514" s="13" t="s">
        <v>451</v>
      </c>
      <c r="D514" s="42">
        <v>7.81</v>
      </c>
      <c r="E514" s="42">
        <v>63.73</v>
      </c>
      <c r="F514" s="42">
        <v>2.1073093736479529</v>
      </c>
      <c r="G514" s="42">
        <v>12.32</v>
      </c>
      <c r="H514" s="42">
        <v>14.833819821095076</v>
      </c>
      <c r="J514" s="42"/>
      <c r="K514" s="42" t="s">
        <v>432</v>
      </c>
      <c r="L514" s="13" t="s">
        <v>451</v>
      </c>
      <c r="M514" s="1">
        <f t="shared" ref="M514:Q577" si="19">(D514-D$1186)/D$1187</f>
        <v>-1.0578511466723814</v>
      </c>
      <c r="N514" s="1">
        <f t="shared" si="19"/>
        <v>1.4390912602576718</v>
      </c>
      <c r="O514" s="1">
        <f t="shared" si="19"/>
        <v>-0.153593523016789</v>
      </c>
      <c r="P514" s="1">
        <f t="shared" si="19"/>
        <v>0.46841864486079665</v>
      </c>
      <c r="Q514" s="1">
        <f t="shared" si="19"/>
        <v>-0.59848673801395447</v>
      </c>
      <c r="Z514" s="42"/>
      <c r="AA514" s="42" t="s">
        <v>432</v>
      </c>
      <c r="AB514" s="1" t="s">
        <v>451</v>
      </c>
      <c r="AC514" s="1">
        <v>0.69338620303318144</v>
      </c>
      <c r="AD514" s="1">
        <v>-1.6210837653997641</v>
      </c>
      <c r="AE514" s="1">
        <v>-0.81607057002813654</v>
      </c>
      <c r="AF514" s="1">
        <v>0.12772229628152729</v>
      </c>
      <c r="AG514" s="1">
        <v>1.5649772448231208E-2</v>
      </c>
    </row>
    <row r="515" spans="1:33">
      <c r="A515" s="42"/>
      <c r="B515" s="42" t="s">
        <v>432</v>
      </c>
      <c r="C515" s="13" t="s">
        <v>452</v>
      </c>
      <c r="D515" s="42">
        <v>7.56</v>
      </c>
      <c r="E515" s="42">
        <v>64.069999999999993</v>
      </c>
      <c r="F515" s="42">
        <v>2.1862263771980226</v>
      </c>
      <c r="G515" s="42">
        <v>12.57</v>
      </c>
      <c r="H515" s="42">
        <v>14.262809432311409</v>
      </c>
      <c r="J515" s="42"/>
      <c r="K515" s="42" t="s">
        <v>432</v>
      </c>
      <c r="L515" s="13" t="s">
        <v>452</v>
      </c>
      <c r="M515" s="1">
        <f t="shared" si="19"/>
        <v>-1.1089087495775691</v>
      </c>
      <c r="N515" s="1">
        <f t="shared" si="19"/>
        <v>1.5015453420346119</v>
      </c>
      <c r="O515" s="1">
        <f t="shared" si="19"/>
        <v>-0.10865936942251433</v>
      </c>
      <c r="P515" s="1">
        <f t="shared" si="19"/>
        <v>0.56885019146636906</v>
      </c>
      <c r="Q515" s="1">
        <f t="shared" si="19"/>
        <v>-0.75453826885518405</v>
      </c>
      <c r="Z515" s="42"/>
      <c r="AA515" s="42" t="s">
        <v>432</v>
      </c>
      <c r="AB515" s="1" t="s">
        <v>452</v>
      </c>
      <c r="AC515" s="1">
        <v>0.62044462940253098</v>
      </c>
      <c r="AD515" s="1">
        <v>-1.7605584552338061</v>
      </c>
      <c r="AE515" s="1">
        <v>-0.94634434016525704</v>
      </c>
      <c r="AF515" s="1">
        <v>9.2882719725704235E-2</v>
      </c>
      <c r="AG515" s="1">
        <v>1.816603701915151E-2</v>
      </c>
    </row>
    <row r="516" spans="1:33">
      <c r="A516" s="42"/>
      <c r="B516" s="42" t="s">
        <v>432</v>
      </c>
      <c r="C516" s="13" t="s">
        <v>453</v>
      </c>
      <c r="D516" s="42">
        <v>7.72</v>
      </c>
      <c r="E516" s="42">
        <v>63.73</v>
      </c>
      <c r="F516" s="42">
        <v>2.6264955314139344</v>
      </c>
      <c r="G516" s="42">
        <v>13.13</v>
      </c>
      <c r="H516" s="42">
        <v>13.466650399353529</v>
      </c>
      <c r="J516" s="42"/>
      <c r="K516" s="42" t="s">
        <v>432</v>
      </c>
      <c r="L516" s="13" t="s">
        <v>453</v>
      </c>
      <c r="M516" s="1">
        <f t="shared" si="19"/>
        <v>-1.076231883718249</v>
      </c>
      <c r="N516" s="1">
        <f t="shared" si="19"/>
        <v>1.4390912602576718</v>
      </c>
      <c r="O516" s="1">
        <f t="shared" si="19"/>
        <v>0.14202325800146762</v>
      </c>
      <c r="P516" s="1">
        <f t="shared" si="19"/>
        <v>0.79381685586285156</v>
      </c>
      <c r="Q516" s="1">
        <f t="shared" si="19"/>
        <v>-0.97212071275923029</v>
      </c>
      <c r="Z516" s="42"/>
      <c r="AA516" s="42" t="s">
        <v>432</v>
      </c>
      <c r="AB516" s="1" t="s">
        <v>453</v>
      </c>
      <c r="AC516" s="1">
        <v>0.34097502332265339</v>
      </c>
      <c r="AD516" s="1">
        <v>-1.779608423269911</v>
      </c>
      <c r="AE516" s="1">
        <v>-1.239853450160036</v>
      </c>
      <c r="AF516" s="1">
        <v>6.3923434694402509E-2</v>
      </c>
      <c r="AG516" s="1">
        <v>5.6519254944498642E-4</v>
      </c>
    </row>
    <row r="517" spans="1:33">
      <c r="A517" s="42"/>
      <c r="B517" s="42" t="s">
        <v>432</v>
      </c>
      <c r="C517" s="13" t="s">
        <v>454</v>
      </c>
      <c r="D517" s="42">
        <v>7.64</v>
      </c>
      <c r="E517" s="42">
        <v>63.61</v>
      </c>
      <c r="F517" s="42">
        <v>2.0791408149799304</v>
      </c>
      <c r="G517" s="42">
        <v>12.4</v>
      </c>
      <c r="H517" s="42">
        <v>14.459166200360764</v>
      </c>
      <c r="J517" s="42"/>
      <c r="K517" s="42" t="s">
        <v>432</v>
      </c>
      <c r="L517" s="13" t="s">
        <v>454</v>
      </c>
      <c r="M517" s="1">
        <f t="shared" si="19"/>
        <v>-1.092570316647909</v>
      </c>
      <c r="N517" s="1">
        <f t="shared" si="19"/>
        <v>1.4170486431599285</v>
      </c>
      <c r="O517" s="1">
        <f t="shared" si="19"/>
        <v>-0.16963227619772045</v>
      </c>
      <c r="P517" s="1">
        <f t="shared" si="19"/>
        <v>0.50055673977457982</v>
      </c>
      <c r="Q517" s="1">
        <f t="shared" si="19"/>
        <v>-0.70087589274603923</v>
      </c>
      <c r="Z517" s="42"/>
      <c r="AA517" s="42" t="s">
        <v>432</v>
      </c>
      <c r="AB517" s="1" t="s">
        <v>454</v>
      </c>
      <c r="AC517" s="1">
        <v>0.63874531329592199</v>
      </c>
      <c r="AD517" s="1">
        <v>-1.6901285554815599</v>
      </c>
      <c r="AE517" s="1">
        <v>-0.8390389290700303</v>
      </c>
      <c r="AF517" s="1">
        <v>6.0592801034192442E-2</v>
      </c>
      <c r="AG517" s="1">
        <v>-1.039271148449767E-2</v>
      </c>
    </row>
    <row r="518" spans="1:33">
      <c r="A518" s="42"/>
      <c r="B518" s="42" t="s">
        <v>432</v>
      </c>
      <c r="C518" s="13" t="s">
        <v>461</v>
      </c>
      <c r="D518" s="42">
        <v>9.44</v>
      </c>
      <c r="E518" s="42">
        <v>62.08</v>
      </c>
      <c r="F518" s="42">
        <v>2.2676976009008802</v>
      </c>
      <c r="G518" s="42">
        <v>10.64</v>
      </c>
      <c r="H518" s="42">
        <v>18.189500728108641</v>
      </c>
      <c r="J518" s="42"/>
      <c r="K518" s="42" t="s">
        <v>432</v>
      </c>
      <c r="L518" s="13" t="s">
        <v>461</v>
      </c>
      <c r="M518" s="1">
        <f t="shared" si="19"/>
        <v>-0.72495557573055835</v>
      </c>
      <c r="N518" s="1">
        <f t="shared" si="19"/>
        <v>1.1360052751636953</v>
      </c>
      <c r="O518" s="1">
        <f t="shared" si="19"/>
        <v>-6.227088133128747E-2</v>
      </c>
      <c r="P518" s="1">
        <f t="shared" si="19"/>
        <v>-0.20648134832865001</v>
      </c>
      <c r="Q518" s="1">
        <f t="shared" si="19"/>
        <v>0.31858789467288678</v>
      </c>
      <c r="Z518" s="42"/>
      <c r="AA518" s="42" t="s">
        <v>432</v>
      </c>
      <c r="AB518" s="1" t="s">
        <v>461</v>
      </c>
      <c r="AC518" s="1">
        <v>1.16004453235136</v>
      </c>
      <c r="AD518" s="1">
        <v>-0.61916018774113357</v>
      </c>
      <c r="AE518" s="1">
        <v>-0.3346257219657881</v>
      </c>
      <c r="AF518" s="1">
        <v>0.31593257159024402</v>
      </c>
      <c r="AG518" s="1">
        <v>0.15240934935033629</v>
      </c>
    </row>
    <row r="519" spans="1:33">
      <c r="A519" s="42"/>
      <c r="B519" s="42" t="s">
        <v>432</v>
      </c>
      <c r="C519" s="13" t="s">
        <v>462</v>
      </c>
      <c r="D519" s="42">
        <v>9.4700000000000006</v>
      </c>
      <c r="E519" s="42">
        <v>62</v>
      </c>
      <c r="F519" s="42">
        <v>2.1863910659852541</v>
      </c>
      <c r="G519" s="42">
        <v>10.84</v>
      </c>
      <c r="H519" s="42">
        <v>17.902661243527195</v>
      </c>
      <c r="J519" s="42"/>
      <c r="K519" s="42" t="s">
        <v>432</v>
      </c>
      <c r="L519" s="13" t="s">
        <v>462</v>
      </c>
      <c r="M519" s="1">
        <f t="shared" si="19"/>
        <v>-0.71882866338193563</v>
      </c>
      <c r="N519" s="1">
        <f t="shared" si="19"/>
        <v>1.1213101970985333</v>
      </c>
      <c r="O519" s="1">
        <f t="shared" si="19"/>
        <v>-0.10856559810672912</v>
      </c>
      <c r="P519" s="1">
        <f t="shared" si="19"/>
        <v>-0.12613611104419234</v>
      </c>
      <c r="Q519" s="1">
        <f t="shared" si="19"/>
        <v>0.24019748084873088</v>
      </c>
      <c r="Z519" s="42"/>
      <c r="AA519" s="42" t="s">
        <v>432</v>
      </c>
      <c r="AB519" s="1" t="s">
        <v>462</v>
      </c>
      <c r="AC519" s="1">
        <v>1.0730549459952861</v>
      </c>
      <c r="AD519" s="1">
        <v>-0.70009824629687867</v>
      </c>
      <c r="AE519" s="1">
        <v>-0.32803671264997031</v>
      </c>
      <c r="AF519" s="1">
        <v>0.30773813707746489</v>
      </c>
      <c r="AG519" s="1">
        <v>0.1246897163895052</v>
      </c>
    </row>
    <row r="520" spans="1:33">
      <c r="A520" s="42"/>
      <c r="B520" s="42" t="s">
        <v>432</v>
      </c>
      <c r="C520" s="13" t="s">
        <v>463</v>
      </c>
      <c r="D520" s="42">
        <v>7.74</v>
      </c>
      <c r="E520" s="42">
        <v>60.54</v>
      </c>
      <c r="F520" s="42">
        <v>3.5159527386090983</v>
      </c>
      <c r="G520" s="42">
        <v>8.36</v>
      </c>
      <c r="H520" s="42">
        <v>20.786307010120666</v>
      </c>
      <c r="J520" s="42"/>
      <c r="K520" s="42" t="s">
        <v>432</v>
      </c>
      <c r="L520" s="13" t="s">
        <v>463</v>
      </c>
      <c r="M520" s="1">
        <f t="shared" si="19"/>
        <v>-1.0721472754858339</v>
      </c>
      <c r="N520" s="1">
        <f t="shared" si="19"/>
        <v>0.85312502240931731</v>
      </c>
      <c r="O520" s="1">
        <f t="shared" si="19"/>
        <v>0.64846679951637831</v>
      </c>
      <c r="P520" s="1">
        <f t="shared" si="19"/>
        <v>-1.122417053371471</v>
      </c>
      <c r="Q520" s="1">
        <f t="shared" si="19"/>
        <v>1.0282695459460045</v>
      </c>
      <c r="Z520" s="42"/>
      <c r="AA520" s="42" t="s">
        <v>432</v>
      </c>
      <c r="AB520" s="1" t="s">
        <v>463</v>
      </c>
      <c r="AC520" s="1">
        <v>2.0104586405661862</v>
      </c>
      <c r="AD520" s="1">
        <v>0.46566866164011828</v>
      </c>
      <c r="AE520" s="1">
        <v>-0.58445175101911651</v>
      </c>
      <c r="AF520" s="1">
        <v>2.496471451716032E-2</v>
      </c>
      <c r="AG520" s="1">
        <v>0.1182845762791461</v>
      </c>
    </row>
    <row r="521" spans="1:33">
      <c r="A521" s="42"/>
      <c r="B521" s="42" t="s">
        <v>432</v>
      </c>
      <c r="C521" s="13" t="s">
        <v>464</v>
      </c>
      <c r="D521" s="42">
        <v>9.6999999999999993</v>
      </c>
      <c r="E521" s="42">
        <v>61.91</v>
      </c>
      <c r="F521" s="42">
        <v>2.42760666674008</v>
      </c>
      <c r="G521" s="42">
        <v>11.26</v>
      </c>
      <c r="H521" s="42">
        <v>17.215612789838524</v>
      </c>
      <c r="J521" s="42"/>
      <c r="K521" s="42" t="s">
        <v>432</v>
      </c>
      <c r="L521" s="13" t="s">
        <v>464</v>
      </c>
      <c r="M521" s="1">
        <f t="shared" si="19"/>
        <v>-0.67185566870916325</v>
      </c>
      <c r="N521" s="1">
        <f t="shared" si="19"/>
        <v>1.1047782342752248</v>
      </c>
      <c r="O521" s="1">
        <f t="shared" si="19"/>
        <v>2.8778933059811961E-2</v>
      </c>
      <c r="P521" s="1">
        <f t="shared" si="19"/>
        <v>4.2588887253169325E-2</v>
      </c>
      <c r="Q521" s="1">
        <f t="shared" si="19"/>
        <v>5.2433886584535933E-2</v>
      </c>
      <c r="Z521" s="42"/>
      <c r="AA521" s="42" t="s">
        <v>432</v>
      </c>
      <c r="AB521" s="1" t="s">
        <v>464</v>
      </c>
      <c r="AC521" s="1">
        <v>0.85563770697400787</v>
      </c>
      <c r="AD521" s="1">
        <v>-0.76216184470868109</v>
      </c>
      <c r="AE521" s="1">
        <v>-0.51069605059308032</v>
      </c>
      <c r="AF521" s="1">
        <v>0.2894689849872869</v>
      </c>
      <c r="AG521" s="1">
        <v>0.1403817181344762</v>
      </c>
    </row>
    <row r="522" spans="1:33">
      <c r="A522" s="42"/>
      <c r="B522" s="42" t="s">
        <v>432</v>
      </c>
      <c r="C522" s="13" t="s">
        <v>465</v>
      </c>
      <c r="D522" s="42">
        <v>9.41</v>
      </c>
      <c r="E522" s="42">
        <v>61.18</v>
      </c>
      <c r="F522" s="42">
        <v>2.3115983284213009</v>
      </c>
      <c r="G522" s="42">
        <v>10.5</v>
      </c>
      <c r="H522" s="42">
        <v>17.959998370075834</v>
      </c>
      <c r="J522" s="42"/>
      <c r="K522" s="42" t="s">
        <v>432</v>
      </c>
      <c r="L522" s="13" t="s">
        <v>465</v>
      </c>
      <c r="M522" s="1">
        <f t="shared" si="19"/>
        <v>-0.73108248807918075</v>
      </c>
      <c r="N522" s="1">
        <f t="shared" si="19"/>
        <v>0.97068564693061743</v>
      </c>
      <c r="O522" s="1">
        <f t="shared" si="19"/>
        <v>-3.727446807984644E-2</v>
      </c>
      <c r="P522" s="1">
        <f t="shared" si="19"/>
        <v>-0.2627230144277708</v>
      </c>
      <c r="Q522" s="1">
        <f t="shared" si="19"/>
        <v>0.25586715437430702</v>
      </c>
      <c r="Z522" s="42"/>
      <c r="AA522" s="42" t="s">
        <v>432</v>
      </c>
      <c r="AB522" s="1" t="s">
        <v>465</v>
      </c>
      <c r="AC522" s="1">
        <v>1.090267337876232</v>
      </c>
      <c r="AD522" s="1">
        <v>-0.53157612942698962</v>
      </c>
      <c r="AE522" s="1">
        <v>-0.31625799652780401</v>
      </c>
      <c r="AF522" s="1">
        <v>0.1754455534091616</v>
      </c>
      <c r="AG522" s="1">
        <v>0.1026483633882147</v>
      </c>
    </row>
    <row r="523" spans="1:33">
      <c r="A523" s="42"/>
      <c r="B523" s="42" t="s">
        <v>432</v>
      </c>
      <c r="C523" s="13" t="s">
        <v>466</v>
      </c>
      <c r="D523" s="42">
        <v>9.48</v>
      </c>
      <c r="E523" s="42">
        <v>62.1</v>
      </c>
      <c r="F523" s="42">
        <v>1.4808652657621564</v>
      </c>
      <c r="G523" s="42">
        <v>10.59</v>
      </c>
      <c r="H523" s="42">
        <v>17.99750112741819</v>
      </c>
      <c r="J523" s="42"/>
      <c r="K523" s="42" t="s">
        <v>432</v>
      </c>
      <c r="L523" s="13" t="s">
        <v>466</v>
      </c>
      <c r="M523" s="1">
        <f t="shared" si="19"/>
        <v>-0.71678635926572809</v>
      </c>
      <c r="N523" s="1">
        <f t="shared" si="19"/>
        <v>1.1396790446799865</v>
      </c>
      <c r="O523" s="1">
        <f t="shared" si="19"/>
        <v>-0.51028136588590522</v>
      </c>
      <c r="P523" s="1">
        <f t="shared" si="19"/>
        <v>-0.22656765764976478</v>
      </c>
      <c r="Q523" s="1">
        <f t="shared" si="19"/>
        <v>0.26611628960721956</v>
      </c>
      <c r="Z523" s="42"/>
      <c r="AA523" s="42" t="s">
        <v>432</v>
      </c>
      <c r="AB523" s="1" t="s">
        <v>466</v>
      </c>
      <c r="AC523" s="1">
        <v>1.1658630481234451</v>
      </c>
      <c r="AD523" s="1">
        <v>-0.86307695188317801</v>
      </c>
      <c r="AE523" s="1">
        <v>4.0997255094971638E-2</v>
      </c>
      <c r="AF523" s="1">
        <v>0.2785893953595005</v>
      </c>
      <c r="AG523" s="1">
        <v>0.1084323161514239</v>
      </c>
    </row>
    <row r="524" spans="1:33">
      <c r="A524" s="42"/>
      <c r="B524" s="42" t="s">
        <v>432</v>
      </c>
      <c r="C524" s="13" t="s">
        <v>467</v>
      </c>
      <c r="D524" s="42">
        <v>9.69</v>
      </c>
      <c r="E524" s="42">
        <v>63.54</v>
      </c>
      <c r="F524" s="42">
        <v>1.5972653606265588</v>
      </c>
      <c r="G524" s="42">
        <v>13.14</v>
      </c>
      <c r="H524" s="42">
        <v>14.292763040327335</v>
      </c>
      <c r="J524" s="42"/>
      <c r="K524" s="42" t="s">
        <v>432</v>
      </c>
      <c r="L524" s="13" t="s">
        <v>467</v>
      </c>
      <c r="M524" s="1">
        <f t="shared" si="19"/>
        <v>-0.67389797282537078</v>
      </c>
      <c r="N524" s="1">
        <f t="shared" si="19"/>
        <v>1.4041904498529114</v>
      </c>
      <c r="O524" s="1">
        <f t="shared" si="19"/>
        <v>-0.44400490446771729</v>
      </c>
      <c r="P524" s="1">
        <f t="shared" si="19"/>
        <v>0.79783411772707435</v>
      </c>
      <c r="Q524" s="1">
        <f t="shared" si="19"/>
        <v>-0.74635224198611005</v>
      </c>
      <c r="Z524" s="42"/>
      <c r="AA524" s="42" t="s">
        <v>432</v>
      </c>
      <c r="AB524" s="1" t="s">
        <v>467</v>
      </c>
      <c r="AC524" s="1">
        <v>0.23684588983483809</v>
      </c>
      <c r="AD524" s="1">
        <v>-1.8263725171359491</v>
      </c>
      <c r="AE524" s="1">
        <v>-0.55640992535338363</v>
      </c>
      <c r="AF524" s="1">
        <v>0.32765399580149918</v>
      </c>
      <c r="AG524" s="1">
        <v>8.9044416316138728E-2</v>
      </c>
    </row>
    <row r="525" spans="1:33">
      <c r="A525" s="42"/>
      <c r="B525" s="42" t="s">
        <v>432</v>
      </c>
      <c r="C525" s="13" t="s">
        <v>468</v>
      </c>
      <c r="D525" s="42">
        <v>9.9700000000000006</v>
      </c>
      <c r="E525" s="42">
        <v>62.72</v>
      </c>
      <c r="F525" s="42">
        <v>2.1151749073974266</v>
      </c>
      <c r="G525" s="42">
        <v>12.99</v>
      </c>
      <c r="H525" s="42">
        <v>14.466742327216505</v>
      </c>
      <c r="J525" s="42"/>
      <c r="K525" s="42" t="s">
        <v>432</v>
      </c>
      <c r="L525" s="13" t="s">
        <v>468</v>
      </c>
      <c r="M525" s="1">
        <f t="shared" si="19"/>
        <v>-0.61671345757156038</v>
      </c>
      <c r="N525" s="1">
        <f t="shared" si="19"/>
        <v>1.2535658996849957</v>
      </c>
      <c r="O525" s="1">
        <f t="shared" si="19"/>
        <v>-0.14911500652857027</v>
      </c>
      <c r="P525" s="1">
        <f t="shared" si="19"/>
        <v>0.73757518976373071</v>
      </c>
      <c r="Q525" s="1">
        <f t="shared" si="19"/>
        <v>-0.69880541168841082</v>
      </c>
      <c r="Z525" s="42"/>
      <c r="AA525" s="42" t="s">
        <v>432</v>
      </c>
      <c r="AB525" s="1" t="s">
        <v>468</v>
      </c>
      <c r="AC525" s="1">
        <v>0.17877785625417911</v>
      </c>
      <c r="AD525" s="1">
        <v>-1.5360227749402049</v>
      </c>
      <c r="AE525" s="1">
        <v>-0.7250807308132412</v>
      </c>
      <c r="AF525" s="1">
        <v>0.27901086614819792</v>
      </c>
      <c r="AG525" s="1">
        <v>0.1069008236061379</v>
      </c>
    </row>
    <row r="526" spans="1:33">
      <c r="A526" s="42"/>
      <c r="B526" s="42" t="s">
        <v>432</v>
      </c>
      <c r="C526" s="13" t="s">
        <v>469</v>
      </c>
      <c r="D526" s="42">
        <v>9.69</v>
      </c>
      <c r="E526" s="42">
        <v>62.91</v>
      </c>
      <c r="F526" s="42">
        <v>1.3144838898828282</v>
      </c>
      <c r="G526" s="42">
        <v>12.6</v>
      </c>
      <c r="H526" s="42">
        <v>14.757212921531828</v>
      </c>
      <c r="J526" s="42"/>
      <c r="K526" s="42" t="s">
        <v>432</v>
      </c>
      <c r="L526" s="13" t="s">
        <v>469</v>
      </c>
      <c r="M526" s="1">
        <f t="shared" si="19"/>
        <v>-0.67389797282537078</v>
      </c>
      <c r="N526" s="1">
        <f t="shared" si="19"/>
        <v>1.288466710089756</v>
      </c>
      <c r="O526" s="1">
        <f t="shared" si="19"/>
        <v>-0.60501641616242929</v>
      </c>
      <c r="P526" s="1">
        <f t="shared" si="19"/>
        <v>0.58090197705903746</v>
      </c>
      <c r="Q526" s="1">
        <f t="shared" si="19"/>
        <v>-0.61942265123842366</v>
      </c>
      <c r="Z526" s="42"/>
      <c r="AA526" s="42" t="s">
        <v>432</v>
      </c>
      <c r="AB526" s="1" t="s">
        <v>469</v>
      </c>
      <c r="AC526" s="1">
        <v>0.36897333510109798</v>
      </c>
      <c r="AD526" s="1">
        <v>-1.7055718585570441</v>
      </c>
      <c r="AE526" s="1">
        <v>-0.30676111290040181</v>
      </c>
      <c r="AF526" s="1">
        <v>0.2411143146529105</v>
      </c>
      <c r="AG526" s="1">
        <v>6.4079268068831394E-2</v>
      </c>
    </row>
    <row r="527" spans="1:33">
      <c r="A527" s="42"/>
      <c r="B527" s="42" t="s">
        <v>432</v>
      </c>
      <c r="C527" s="13" t="s">
        <v>470</v>
      </c>
      <c r="D527" s="42">
        <v>9.3742624262426251</v>
      </c>
      <c r="E527" s="42">
        <v>59.524112411241134</v>
      </c>
      <c r="F527" s="42">
        <v>2.8130108247439591</v>
      </c>
      <c r="G527" s="42">
        <v>12.42703270327033</v>
      </c>
      <c r="H527" s="42">
        <v>13.969486951121128</v>
      </c>
      <c r="J527" s="42"/>
      <c r="K527" s="42" t="s">
        <v>432</v>
      </c>
      <c r="L527" s="13" t="s">
        <v>470</v>
      </c>
      <c r="M527" s="1">
        <f t="shared" si="19"/>
        <v>-0.73838118747797632</v>
      </c>
      <c r="N527" s="1">
        <f t="shared" si="19"/>
        <v>0.66651817963130189</v>
      </c>
      <c r="O527" s="1">
        <f t="shared" si="19"/>
        <v>0.24822225772470433</v>
      </c>
      <c r="P527" s="1">
        <f t="shared" si="19"/>
        <v>0.51141648456805455</v>
      </c>
      <c r="Q527" s="1">
        <f t="shared" si="19"/>
        <v>-0.83470042197711725</v>
      </c>
      <c r="Z527" s="42"/>
      <c r="AA527" s="42" t="s">
        <v>432</v>
      </c>
      <c r="AB527" s="1" t="s">
        <v>470</v>
      </c>
      <c r="AC527" s="1">
        <v>2.486595779395484E-2</v>
      </c>
      <c r="AD527" s="1">
        <v>-1.0458079893543071</v>
      </c>
      <c r="AE527" s="1">
        <v>-0.9279507663047889</v>
      </c>
      <c r="AF527" s="1">
        <v>-0.2123391319647952</v>
      </c>
      <c r="AG527" s="1">
        <v>-9.3946623481475783E-2</v>
      </c>
    </row>
    <row r="528" spans="1:33">
      <c r="A528" s="42"/>
      <c r="B528" s="42" t="s">
        <v>432</v>
      </c>
      <c r="C528" s="13" t="s">
        <v>470</v>
      </c>
      <c r="D528" s="42">
        <v>8.9970359999999996</v>
      </c>
      <c r="E528" s="42">
        <v>58.643688000000004</v>
      </c>
      <c r="F528" s="42">
        <v>3.8971777756314721</v>
      </c>
      <c r="G528" s="42">
        <v>11.278392000000002</v>
      </c>
      <c r="H528" s="42">
        <v>15.257676523973885</v>
      </c>
      <c r="J528" s="42"/>
      <c r="K528" s="42" t="s">
        <v>432</v>
      </c>
      <c r="L528" s="13" t="s">
        <v>470</v>
      </c>
      <c r="M528" s="1">
        <f t="shared" si="19"/>
        <v>-0.81542229578373238</v>
      </c>
      <c r="N528" s="1">
        <f t="shared" si="19"/>
        <v>0.50479436146051271</v>
      </c>
      <c r="O528" s="1">
        <f t="shared" si="19"/>
        <v>0.86553059561803936</v>
      </c>
      <c r="P528" s="1">
        <f t="shared" si="19"/>
        <v>4.9977435273848951E-2</v>
      </c>
      <c r="Q528" s="1">
        <f t="shared" si="19"/>
        <v>-0.48265086420008363</v>
      </c>
      <c r="Z528" s="42"/>
      <c r="AA528" s="42" t="s">
        <v>432</v>
      </c>
      <c r="AB528" s="1" t="s">
        <v>470</v>
      </c>
      <c r="AC528" s="1">
        <v>0.37579476387724592</v>
      </c>
      <c r="AD528" s="1">
        <v>-0.33369747788720638</v>
      </c>
      <c r="AE528" s="1">
        <v>-1.2386430357084139</v>
      </c>
      <c r="AF528" s="1">
        <v>-0.34249021260148538</v>
      </c>
      <c r="AG528" s="1">
        <v>-1.4555190877939311E-2</v>
      </c>
    </row>
    <row r="529" spans="1:33">
      <c r="A529" s="42"/>
      <c r="B529" s="42" t="s">
        <v>432</v>
      </c>
      <c r="C529" s="13" t="s">
        <v>471</v>
      </c>
      <c r="D529" s="42">
        <v>9.5468806880688071</v>
      </c>
      <c r="E529" s="42">
        <v>60.347797779777984</v>
      </c>
      <c r="F529" s="42">
        <v>2.5046319683254521</v>
      </c>
      <c r="G529" s="42">
        <v>12.663014301430144</v>
      </c>
      <c r="H529" s="42">
        <v>14.200283973252828</v>
      </c>
      <c r="J529" s="42"/>
      <c r="K529" s="42" t="s">
        <v>432</v>
      </c>
      <c r="L529" s="13" t="s">
        <v>471</v>
      </c>
      <c r="M529" s="1">
        <f t="shared" si="19"/>
        <v>-0.70312728881195674</v>
      </c>
      <c r="N529" s="1">
        <f t="shared" si="19"/>
        <v>0.81781968952856643</v>
      </c>
      <c r="O529" s="1">
        <f t="shared" si="19"/>
        <v>7.2635980038116582E-2</v>
      </c>
      <c r="P529" s="1">
        <f t="shared" si="19"/>
        <v>0.60621647206263385</v>
      </c>
      <c r="Q529" s="1">
        <f t="shared" si="19"/>
        <v>-0.77162586269638589</v>
      </c>
      <c r="Z529" s="42"/>
      <c r="AA529" s="42" t="s">
        <v>432</v>
      </c>
      <c r="AB529" s="1" t="s">
        <v>471</v>
      </c>
      <c r="AC529" s="1">
        <v>5.9464764283097202E-2</v>
      </c>
      <c r="AD529" s="1">
        <v>-1.2060968563752099</v>
      </c>
      <c r="AE529" s="1">
        <v>-0.81585672452917479</v>
      </c>
      <c r="AF529" s="1">
        <v>-4.4697205454086113E-2</v>
      </c>
      <c r="AG529" s="1">
        <v>-7.4647016996484294E-2</v>
      </c>
    </row>
    <row r="530" spans="1:33">
      <c r="A530" s="42"/>
      <c r="B530" s="42" t="s">
        <v>432</v>
      </c>
      <c r="C530" s="13" t="s">
        <v>471</v>
      </c>
      <c r="D530" s="42">
        <v>9.1547249999999991</v>
      </c>
      <c r="E530" s="42">
        <v>59.193956999999997</v>
      </c>
      <c r="F530" s="42">
        <v>4.2173669391125879</v>
      </c>
      <c r="G530" s="42">
        <v>12.777027</v>
      </c>
      <c r="H530" s="42">
        <v>13.693165788931982</v>
      </c>
      <c r="J530" s="42"/>
      <c r="K530" s="42" t="s">
        <v>432</v>
      </c>
      <c r="L530" s="13" t="s">
        <v>471</v>
      </c>
      <c r="M530" s="1">
        <f t="shared" si="19"/>
        <v>-0.78321740640566795</v>
      </c>
      <c r="N530" s="1">
        <f t="shared" si="19"/>
        <v>0.60587243535849777</v>
      </c>
      <c r="O530" s="1">
        <f t="shared" si="19"/>
        <v>1.0478414843222021</v>
      </c>
      <c r="P530" s="1">
        <f t="shared" si="19"/>
        <v>0.65201835866281643</v>
      </c>
      <c r="Q530" s="1">
        <f t="shared" si="19"/>
        <v>-0.91021628160148671</v>
      </c>
      <c r="Z530" s="42"/>
      <c r="AA530" s="42" t="s">
        <v>432</v>
      </c>
      <c r="AB530" s="1" t="s">
        <v>471</v>
      </c>
      <c r="AC530" s="1">
        <v>-0.12745793224535831</v>
      </c>
      <c r="AD530" s="1">
        <v>-0.71175778216743191</v>
      </c>
      <c r="AE530" s="1">
        <v>-1.6593567083294869</v>
      </c>
      <c r="AF530" s="1">
        <v>-0.22589357678007291</v>
      </c>
      <c r="AG530" s="1">
        <v>-6.9043832017623236E-2</v>
      </c>
    </row>
    <row r="531" spans="1:33">
      <c r="A531" s="42"/>
      <c r="B531" s="42" t="s">
        <v>432</v>
      </c>
      <c r="C531" s="13" t="s">
        <v>472</v>
      </c>
      <c r="D531" s="42">
        <v>9.2851199999999992</v>
      </c>
      <c r="E531" s="42">
        <v>60.452479999999994</v>
      </c>
      <c r="F531" s="42">
        <v>2.9287063933764537</v>
      </c>
      <c r="G531" s="42">
        <v>12.80672</v>
      </c>
      <c r="H531" s="42">
        <v>13.613677737984927</v>
      </c>
      <c r="J531" s="42"/>
      <c r="K531" s="42" t="s">
        <v>432</v>
      </c>
      <c r="L531" s="13" t="s">
        <v>472</v>
      </c>
      <c r="M531" s="1">
        <f t="shared" si="19"/>
        <v>-0.75658678188238027</v>
      </c>
      <c r="N531" s="1">
        <f t="shared" si="19"/>
        <v>0.83704860700602857</v>
      </c>
      <c r="O531" s="1">
        <f t="shared" si="19"/>
        <v>0.31409757251426168</v>
      </c>
      <c r="P531" s="1">
        <f t="shared" si="19"/>
        <v>0.66394681431625346</v>
      </c>
      <c r="Q531" s="1">
        <f t="shared" si="19"/>
        <v>-0.93193958520073672</v>
      </c>
      <c r="Z531" s="42"/>
      <c r="AA531" s="42" t="s">
        <v>432</v>
      </c>
      <c r="AB531" s="1" t="s">
        <v>472</v>
      </c>
      <c r="AC531" s="1">
        <v>-2.007193569243659E-2</v>
      </c>
      <c r="AD531" s="1">
        <v>-1.2118493517540601</v>
      </c>
      <c r="AE531" s="1">
        <v>-1.092717806190532</v>
      </c>
      <c r="AF531" s="1">
        <v>-0.1265008403340345</v>
      </c>
      <c r="AG531" s="1">
        <v>-4.5294329157221119E-2</v>
      </c>
    </row>
    <row r="532" spans="1:33">
      <c r="A532" s="42"/>
      <c r="B532" s="42" t="s">
        <v>432</v>
      </c>
      <c r="C532" s="13" t="s">
        <v>473</v>
      </c>
      <c r="D532" s="42">
        <v>8.42</v>
      </c>
      <c r="E532" s="42">
        <v>63.7</v>
      </c>
      <c r="F532" s="42">
        <v>1.0429210700542102</v>
      </c>
      <c r="G532" s="42">
        <v>11.99</v>
      </c>
      <c r="H532" s="42">
        <v>15.191568137109476</v>
      </c>
      <c r="J532" s="42"/>
      <c r="K532" s="42" t="s">
        <v>432</v>
      </c>
      <c r="L532" s="13" t="s">
        <v>473</v>
      </c>
      <c r="M532" s="1">
        <f t="shared" si="19"/>
        <v>-0.93327059558372361</v>
      </c>
      <c r="N532" s="1">
        <f t="shared" si="19"/>
        <v>1.433580605983237</v>
      </c>
      <c r="O532" s="1">
        <f t="shared" si="19"/>
        <v>-0.75964019694158036</v>
      </c>
      <c r="P532" s="1">
        <f t="shared" si="19"/>
        <v>0.33584900334144102</v>
      </c>
      <c r="Q532" s="1">
        <f t="shared" si="19"/>
        <v>-0.50071763701941963</v>
      </c>
      <c r="Z532" s="42"/>
      <c r="AA532" s="42" t="s">
        <v>432</v>
      </c>
      <c r="AB532" s="1" t="s">
        <v>473</v>
      </c>
      <c r="AC532" s="1">
        <v>0.76923797804890881</v>
      </c>
      <c r="AD532" s="1">
        <v>-1.79105023783166</v>
      </c>
      <c r="AE532" s="1">
        <v>-0.20425585141378369</v>
      </c>
      <c r="AF532" s="1">
        <v>0.1567537791208776</v>
      </c>
      <c r="AG532" s="1">
        <v>2.8862967529224209E-2</v>
      </c>
    </row>
    <row r="533" spans="1:33">
      <c r="A533" s="42"/>
      <c r="B533" s="42" t="s">
        <v>432</v>
      </c>
      <c r="C533" s="13" t="s">
        <v>474</v>
      </c>
      <c r="D533" s="42">
        <v>8.34</v>
      </c>
      <c r="E533" s="42">
        <v>63.46</v>
      </c>
      <c r="F533" s="42">
        <v>0.81906125476250968</v>
      </c>
      <c r="G533" s="42">
        <v>10.65</v>
      </c>
      <c r="H533" s="42">
        <v>17.482999663926361</v>
      </c>
      <c r="J533" s="42"/>
      <c r="K533" s="42" t="s">
        <v>432</v>
      </c>
      <c r="L533" s="13" t="s">
        <v>474</v>
      </c>
      <c r="M533" s="1">
        <f t="shared" si="19"/>
        <v>-0.94960902851338369</v>
      </c>
      <c r="N533" s="1">
        <f t="shared" si="19"/>
        <v>1.3894953717877492</v>
      </c>
      <c r="O533" s="1">
        <f t="shared" si="19"/>
        <v>-0.88710260518572026</v>
      </c>
      <c r="P533" s="1">
        <f t="shared" si="19"/>
        <v>-0.20246408646442718</v>
      </c>
      <c r="Q533" s="1">
        <f t="shared" si="19"/>
        <v>0.12550809302260191</v>
      </c>
      <c r="Z533" s="42"/>
      <c r="AA533" s="42" t="s">
        <v>432</v>
      </c>
      <c r="AB533" s="1" t="s">
        <v>474</v>
      </c>
      <c r="AC533" s="1">
        <v>1.344204468977557</v>
      </c>
      <c r="AD533" s="1">
        <v>-1.3330059635828611</v>
      </c>
      <c r="AE533" s="1">
        <v>0.1875712199052112</v>
      </c>
      <c r="AF533" s="1">
        <v>0.23235061811499441</v>
      </c>
      <c r="AG533" s="1">
        <v>5.6474679823691601E-2</v>
      </c>
    </row>
    <row r="534" spans="1:33">
      <c r="A534" s="42"/>
      <c r="B534" s="42" t="s">
        <v>432</v>
      </c>
      <c r="C534" s="13" t="s">
        <v>475</v>
      </c>
      <c r="D534" s="42">
        <v>8.31</v>
      </c>
      <c r="E534" s="42">
        <v>63.18</v>
      </c>
      <c r="F534" s="42">
        <v>1.5261768468332819</v>
      </c>
      <c r="G534" s="42">
        <v>12.07</v>
      </c>
      <c r="H534" s="42">
        <v>14.86672926782494</v>
      </c>
      <c r="J534" s="42"/>
      <c r="K534" s="42" t="s">
        <v>432</v>
      </c>
      <c r="L534" s="13" t="s">
        <v>475</v>
      </c>
      <c r="M534" s="1">
        <f t="shared" si="19"/>
        <v>-0.95573594086200608</v>
      </c>
      <c r="N534" s="1">
        <f t="shared" si="19"/>
        <v>1.3380625985596801</v>
      </c>
      <c r="O534" s="1">
        <f t="shared" si="19"/>
        <v>-0.48448163386544657</v>
      </c>
      <c r="P534" s="1">
        <f t="shared" si="19"/>
        <v>0.36798709825522419</v>
      </c>
      <c r="Q534" s="1">
        <f t="shared" si="19"/>
        <v>-0.5894929094563468</v>
      </c>
      <c r="Z534" s="42"/>
      <c r="AA534" s="42" t="s">
        <v>432</v>
      </c>
      <c r="AB534" s="1" t="s">
        <v>475</v>
      </c>
      <c r="AC534" s="1">
        <v>0.66731804410810636</v>
      </c>
      <c r="AD534" s="1">
        <v>-1.6640515087897689</v>
      </c>
      <c r="AE534" s="1">
        <v>-0.44936538588553282</v>
      </c>
      <c r="AF534" s="1">
        <v>7.0368255616014161E-2</v>
      </c>
      <c r="AG534" s="1">
        <v>1.482623775410285E-2</v>
      </c>
    </row>
    <row r="535" spans="1:33">
      <c r="A535" s="42"/>
      <c r="B535" s="42" t="s">
        <v>432</v>
      </c>
      <c r="C535" s="13" t="s">
        <v>476</v>
      </c>
      <c r="D535" s="42">
        <v>8.2799999999999994</v>
      </c>
      <c r="E535" s="42">
        <v>63.4</v>
      </c>
      <c r="F535" s="42">
        <v>0.7376754627313995</v>
      </c>
      <c r="G535" s="42">
        <v>11.31</v>
      </c>
      <c r="H535" s="42">
        <v>15.936231495770173</v>
      </c>
      <c r="J535" s="42"/>
      <c r="K535" s="42" t="s">
        <v>432</v>
      </c>
      <c r="L535" s="13" t="s">
        <v>476</v>
      </c>
      <c r="M535" s="1">
        <f t="shared" si="19"/>
        <v>-0.96186285321062881</v>
      </c>
      <c r="N535" s="1">
        <f t="shared" si="19"/>
        <v>1.3784740632388768</v>
      </c>
      <c r="O535" s="1">
        <f t="shared" si="19"/>
        <v>-0.93344244976937052</v>
      </c>
      <c r="P535" s="1">
        <f t="shared" si="19"/>
        <v>6.2675196574284095E-2</v>
      </c>
      <c r="Q535" s="1">
        <f t="shared" si="19"/>
        <v>-0.29720845511485194</v>
      </c>
      <c r="Z535" s="42"/>
      <c r="AA535" s="42" t="s">
        <v>432</v>
      </c>
      <c r="AB535" s="1" t="s">
        <v>476</v>
      </c>
      <c r="AC535" s="1">
        <v>1.010094937210009</v>
      </c>
      <c r="AD535" s="1">
        <v>-1.6593698723536281</v>
      </c>
      <c r="AE535" s="1">
        <v>6.3713011361430677E-2</v>
      </c>
      <c r="AF535" s="1">
        <v>0.1029120263278455</v>
      </c>
      <c r="AG535" s="1">
        <v>2.2279049930016771E-2</v>
      </c>
    </row>
    <row r="536" spans="1:33">
      <c r="A536" s="42"/>
      <c r="B536" s="42" t="s">
        <v>432</v>
      </c>
      <c r="C536" s="13" t="s">
        <v>477</v>
      </c>
      <c r="D536" s="42">
        <v>8.24</v>
      </c>
      <c r="E536" s="42">
        <v>63.5</v>
      </c>
      <c r="F536" s="42">
        <v>1.0079659072092679</v>
      </c>
      <c r="G536" s="42">
        <v>11.37</v>
      </c>
      <c r="H536" s="42">
        <v>15.923021177543802</v>
      </c>
      <c r="J536" s="42"/>
      <c r="K536" s="42" t="s">
        <v>432</v>
      </c>
      <c r="L536" s="13" t="s">
        <v>477</v>
      </c>
      <c r="M536" s="1">
        <f t="shared" si="19"/>
        <v>-0.97003206967545863</v>
      </c>
      <c r="N536" s="1">
        <f t="shared" si="19"/>
        <v>1.3968429108203302</v>
      </c>
      <c r="O536" s="1">
        <f t="shared" si="19"/>
        <v>-0.77954314035720285</v>
      </c>
      <c r="P536" s="1">
        <f t="shared" si="19"/>
        <v>8.677876775962097E-2</v>
      </c>
      <c r="Q536" s="1">
        <f t="shared" si="19"/>
        <v>-0.30081870533554617</v>
      </c>
      <c r="Z536" s="42"/>
      <c r="AA536" s="42" t="s">
        <v>432</v>
      </c>
      <c r="AB536" s="1" t="s">
        <v>477</v>
      </c>
      <c r="AC536" s="1">
        <v>1.000436415812207</v>
      </c>
      <c r="AD536" s="1">
        <v>-1.604599834276675</v>
      </c>
      <c r="AE536" s="1">
        <v>-8.1087664009110078E-2</v>
      </c>
      <c r="AF536" s="1">
        <v>0.117721702773215</v>
      </c>
      <c r="AG536" s="1">
        <v>4.236780142135662E-2</v>
      </c>
    </row>
    <row r="537" spans="1:33">
      <c r="A537" s="42"/>
      <c r="B537" s="42" t="s">
        <v>432</v>
      </c>
      <c r="C537" s="13" t="s">
        <v>478</v>
      </c>
      <c r="D537" s="42">
        <v>8.65</v>
      </c>
      <c r="E537" s="42">
        <v>63.64</v>
      </c>
      <c r="F537" s="42">
        <v>0.79434549944234689</v>
      </c>
      <c r="G537" s="42">
        <v>11.08</v>
      </c>
      <c r="H537" s="42">
        <v>16.945239172719333</v>
      </c>
      <c r="J537" s="42"/>
      <c r="K537" s="42" t="s">
        <v>432</v>
      </c>
      <c r="L537" s="13" t="s">
        <v>478</v>
      </c>
      <c r="M537" s="1">
        <f t="shared" si="19"/>
        <v>-0.886297600910951</v>
      </c>
      <c r="N537" s="1">
        <f t="shared" si="19"/>
        <v>1.4225592974343646</v>
      </c>
      <c r="O537" s="1">
        <f t="shared" si="19"/>
        <v>-0.90117538412809473</v>
      </c>
      <c r="P537" s="1">
        <f t="shared" si="19"/>
        <v>-2.9721826302842716E-2</v>
      </c>
      <c r="Q537" s="1">
        <f t="shared" si="19"/>
        <v>-2.1456567388474117E-2</v>
      </c>
      <c r="Z537" s="42"/>
      <c r="AA537" s="42" t="s">
        <v>432</v>
      </c>
      <c r="AB537" s="1" t="s">
        <v>478</v>
      </c>
      <c r="AC537" s="1">
        <v>1.164012198365463</v>
      </c>
      <c r="AD537" s="1">
        <v>-1.4737771835819109</v>
      </c>
      <c r="AE537" s="1">
        <v>0.1343259060001013</v>
      </c>
      <c r="AF537" s="1">
        <v>0.26889779035479128</v>
      </c>
      <c r="AG537" s="1">
        <v>7.3254220547957424E-2</v>
      </c>
    </row>
    <row r="538" spans="1:33">
      <c r="A538" s="42"/>
      <c r="B538" s="42" t="s">
        <v>432</v>
      </c>
      <c r="C538" s="13" t="s">
        <v>479</v>
      </c>
      <c r="D538" s="42">
        <v>8.67</v>
      </c>
      <c r="E538" s="42">
        <v>63.72</v>
      </c>
      <c r="F538" s="42">
        <v>0.58021609630293913</v>
      </c>
      <c r="G538" s="42">
        <v>11.92</v>
      </c>
      <c r="H538" s="42">
        <v>15.317915167535803</v>
      </c>
      <c r="J538" s="42"/>
      <c r="K538" s="42" t="s">
        <v>432</v>
      </c>
      <c r="L538" s="13" t="s">
        <v>479</v>
      </c>
      <c r="M538" s="1">
        <f t="shared" si="19"/>
        <v>-0.88221299267853603</v>
      </c>
      <c r="N538" s="1">
        <f t="shared" si="19"/>
        <v>1.4372543754995268</v>
      </c>
      <c r="O538" s="1">
        <f t="shared" si="19"/>
        <v>-1.0230974422003061</v>
      </c>
      <c r="P538" s="1">
        <f t="shared" si="19"/>
        <v>0.3077281702918806</v>
      </c>
      <c r="Q538" s="1">
        <f t="shared" si="19"/>
        <v>-0.46618823457322067</v>
      </c>
      <c r="Z538" s="42"/>
      <c r="AA538" s="42" t="s">
        <v>432</v>
      </c>
      <c r="AB538" s="1" t="s">
        <v>479</v>
      </c>
      <c r="AC538" s="1">
        <v>0.78706605797612517</v>
      </c>
      <c r="AD538" s="1">
        <v>-1.883309532258501</v>
      </c>
      <c r="AE538" s="1">
        <v>4.9712284530543403E-2</v>
      </c>
      <c r="AF538" s="1">
        <v>0.18259196189770141</v>
      </c>
      <c r="AG538" s="1">
        <v>2.484889794620692E-2</v>
      </c>
    </row>
    <row r="539" spans="1:33">
      <c r="A539" s="42"/>
      <c r="B539" s="42" t="s">
        <v>432</v>
      </c>
      <c r="C539" s="13" t="s">
        <v>480</v>
      </c>
      <c r="D539" s="42">
        <v>8.36</v>
      </c>
      <c r="E539" s="42">
        <v>63.46</v>
      </c>
      <c r="F539" s="42">
        <v>0.94577950838725122</v>
      </c>
      <c r="G539" s="42">
        <v>11.12</v>
      </c>
      <c r="H539" s="42">
        <v>16.44897718396523</v>
      </c>
      <c r="J539" s="42"/>
      <c r="K539" s="42" t="s">
        <v>432</v>
      </c>
      <c r="L539" s="13" t="s">
        <v>480</v>
      </c>
      <c r="M539" s="1">
        <f t="shared" si="19"/>
        <v>-0.94552442028096872</v>
      </c>
      <c r="N539" s="1">
        <f t="shared" si="19"/>
        <v>1.3894953717877492</v>
      </c>
      <c r="O539" s="1">
        <f t="shared" si="19"/>
        <v>-0.81495113952648768</v>
      </c>
      <c r="P539" s="1">
        <f t="shared" si="19"/>
        <v>-1.3652778845951468E-2</v>
      </c>
      <c r="Q539" s="1">
        <f t="shared" si="19"/>
        <v>-0.15708009467377293</v>
      </c>
      <c r="Z539" s="42"/>
      <c r="AA539" s="42" t="s">
        <v>432</v>
      </c>
      <c r="AB539" s="1" t="s">
        <v>480</v>
      </c>
      <c r="AC539" s="1">
        <v>1.106056523281302</v>
      </c>
      <c r="AD539" s="1">
        <v>-1.503924014792956</v>
      </c>
      <c r="AE539" s="1">
        <v>1.6406359476063701E-2</v>
      </c>
      <c r="AF539" s="1">
        <v>0.15816988519331851</v>
      </c>
      <c r="AG539" s="1">
        <v>5.7309473198481668E-2</v>
      </c>
    </row>
    <row r="540" spans="1:33">
      <c r="A540" s="42"/>
      <c r="B540" s="42" t="s">
        <v>432</v>
      </c>
      <c r="C540" s="13" t="s">
        <v>481</v>
      </c>
      <c r="D540" s="42">
        <v>8.5299999999999994</v>
      </c>
      <c r="E540" s="42">
        <v>63.75</v>
      </c>
      <c r="F540" s="42">
        <v>1.6348119827038592</v>
      </c>
      <c r="G540" s="42">
        <v>12.29</v>
      </c>
      <c r="H540" s="42">
        <v>15.118978176340056</v>
      </c>
      <c r="J540" s="42"/>
      <c r="K540" s="42" t="s">
        <v>432</v>
      </c>
      <c r="L540" s="13" t="s">
        <v>481</v>
      </c>
      <c r="M540" s="1">
        <f t="shared" si="19"/>
        <v>-0.91080525030544124</v>
      </c>
      <c r="N540" s="1">
        <f t="shared" si="19"/>
        <v>1.4427650297739631</v>
      </c>
      <c r="O540" s="1">
        <f t="shared" si="19"/>
        <v>-0.42262642318393173</v>
      </c>
      <c r="P540" s="1">
        <f t="shared" si="19"/>
        <v>0.45636685926812748</v>
      </c>
      <c r="Q540" s="1">
        <f t="shared" si="19"/>
        <v>-0.52055576032555173</v>
      </c>
      <c r="Z540" s="42"/>
      <c r="AA540" s="42" t="s">
        <v>432</v>
      </c>
      <c r="AB540" s="1" t="s">
        <v>481</v>
      </c>
      <c r="AC540" s="1">
        <v>0.67042629811186927</v>
      </c>
      <c r="AD540" s="1">
        <v>-1.6722015935216941</v>
      </c>
      <c r="AE540" s="1">
        <v>-0.52120448423912591</v>
      </c>
      <c r="AF540" s="1">
        <v>0.22040696521139139</v>
      </c>
      <c r="AG540" s="1">
        <v>5.5102661107137123E-2</v>
      </c>
    </row>
    <row r="541" spans="1:33">
      <c r="A541" s="42"/>
      <c r="B541" s="42" t="s">
        <v>432</v>
      </c>
      <c r="C541" s="13" t="s">
        <v>482</v>
      </c>
      <c r="D541" s="42">
        <v>8.41</v>
      </c>
      <c r="E541" s="42">
        <v>63.71</v>
      </c>
      <c r="F541" s="42">
        <v>1.1831062568999069</v>
      </c>
      <c r="G541" s="42">
        <v>11.08</v>
      </c>
      <c r="H541" s="42">
        <v>16.81542796234589</v>
      </c>
      <c r="J541" s="42"/>
      <c r="K541" s="42" t="s">
        <v>432</v>
      </c>
      <c r="L541" s="13" t="s">
        <v>482</v>
      </c>
      <c r="M541" s="1">
        <f t="shared" si="19"/>
        <v>-0.93531289969993114</v>
      </c>
      <c r="N541" s="1">
        <f t="shared" si="19"/>
        <v>1.4354174907413819</v>
      </c>
      <c r="O541" s="1">
        <f t="shared" si="19"/>
        <v>-0.6798208622734806</v>
      </c>
      <c r="P541" s="1">
        <f t="shared" si="19"/>
        <v>-2.9721826302842716E-2</v>
      </c>
      <c r="Q541" s="1">
        <f t="shared" si="19"/>
        <v>-5.6932696189351942E-2</v>
      </c>
      <c r="Z541" s="42"/>
      <c r="AA541" s="42" t="s">
        <v>432</v>
      </c>
      <c r="AB541" s="1" t="s">
        <v>482</v>
      </c>
      <c r="AC541" s="1">
        <v>1.169091778774294</v>
      </c>
      <c r="AD541" s="1">
        <v>-1.4017489874812841</v>
      </c>
      <c r="AE541" s="1">
        <v>-8.0100592729694151E-2</v>
      </c>
      <c r="AF541" s="1">
        <v>0.23388198658127141</v>
      </c>
      <c r="AG541" s="1">
        <v>9.3391739476819377E-2</v>
      </c>
    </row>
    <row r="542" spans="1:33">
      <c r="A542" s="42"/>
      <c r="B542" s="42" t="s">
        <v>432</v>
      </c>
      <c r="C542" s="13" t="s">
        <v>483</v>
      </c>
      <c r="D542" s="42">
        <v>8.3000000000000007</v>
      </c>
      <c r="E542" s="42">
        <v>63.29</v>
      </c>
      <c r="F542" s="42">
        <v>1.4464872535765994</v>
      </c>
      <c r="G542" s="42">
        <v>11.62</v>
      </c>
      <c r="H542" s="42">
        <v>15.868434841333947</v>
      </c>
      <c r="J542" s="42"/>
      <c r="K542" s="42" t="s">
        <v>432</v>
      </c>
      <c r="L542" s="13" t="s">
        <v>483</v>
      </c>
      <c r="M542" s="1">
        <f t="shared" si="19"/>
        <v>-0.95777824497821351</v>
      </c>
      <c r="N542" s="1">
        <f t="shared" si="19"/>
        <v>1.3582683308992785</v>
      </c>
      <c r="O542" s="1">
        <f t="shared" si="19"/>
        <v>-0.5298556884060398</v>
      </c>
      <c r="P542" s="1">
        <f t="shared" si="19"/>
        <v>0.18721031436519339</v>
      </c>
      <c r="Q542" s="1">
        <f t="shared" si="19"/>
        <v>-0.31573661487955124</v>
      </c>
      <c r="Z542" s="42"/>
      <c r="AA542" s="42" t="s">
        <v>432</v>
      </c>
      <c r="AB542" s="1" t="s">
        <v>483</v>
      </c>
      <c r="AC542" s="1">
        <v>0.90352994393133867</v>
      </c>
      <c r="AD542" s="1">
        <v>-1.4972705434946449</v>
      </c>
      <c r="AE542" s="1">
        <v>-0.30922938944766859</v>
      </c>
      <c r="AF542" s="1">
        <v>0.15181318917879361</v>
      </c>
      <c r="AG542" s="1">
        <v>2.9340891088681129E-2</v>
      </c>
    </row>
    <row r="543" spans="1:33">
      <c r="A543" s="42"/>
      <c r="B543" s="42" t="s">
        <v>432</v>
      </c>
      <c r="C543" s="13" t="s">
        <v>484</v>
      </c>
      <c r="D543" s="42">
        <v>8.02</v>
      </c>
      <c r="E543" s="42">
        <v>63.36</v>
      </c>
      <c r="F543" s="42">
        <v>1.2831774716279893</v>
      </c>
      <c r="G543" s="42">
        <v>10.73</v>
      </c>
      <c r="H543" s="42">
        <v>17.275382781406066</v>
      </c>
      <c r="J543" s="42"/>
      <c r="K543" s="42" t="s">
        <v>432</v>
      </c>
      <c r="L543" s="13" t="s">
        <v>484</v>
      </c>
      <c r="M543" s="1">
        <f t="shared" si="19"/>
        <v>-1.0149627602320239</v>
      </c>
      <c r="N543" s="1">
        <f t="shared" si="19"/>
        <v>1.3711265242062958</v>
      </c>
      <c r="O543" s="1">
        <f t="shared" si="19"/>
        <v>-0.6228418193463835</v>
      </c>
      <c r="P543" s="1">
        <f t="shared" si="19"/>
        <v>-0.17032599155064398</v>
      </c>
      <c r="Q543" s="1">
        <f t="shared" si="19"/>
        <v>6.8768438224394116E-2</v>
      </c>
      <c r="Z543" s="42"/>
      <c r="AA543" s="42" t="s">
        <v>432</v>
      </c>
      <c r="AB543" s="1" t="s">
        <v>484</v>
      </c>
      <c r="AC543" s="1">
        <v>1.315225789799932</v>
      </c>
      <c r="AD543" s="1">
        <v>-1.2491464285010609</v>
      </c>
      <c r="AE543" s="1">
        <v>-7.3994045883915227E-2</v>
      </c>
      <c r="AF543" s="1">
        <v>0.18421372152196749</v>
      </c>
      <c r="AG543" s="1">
        <v>4.7051370277989148E-2</v>
      </c>
    </row>
    <row r="544" spans="1:33">
      <c r="A544" s="42"/>
      <c r="B544" s="42" t="s">
        <v>432</v>
      </c>
      <c r="C544" s="13" t="s">
        <v>485</v>
      </c>
      <c r="D544" s="42">
        <v>8.43</v>
      </c>
      <c r="E544" s="42">
        <v>63.54</v>
      </c>
      <c r="F544" s="42">
        <v>1.3040697494084779</v>
      </c>
      <c r="G544" s="42">
        <v>10.93</v>
      </c>
      <c r="H544" s="42">
        <v>17.176583679805262</v>
      </c>
      <c r="J544" s="42"/>
      <c r="K544" s="42" t="s">
        <v>432</v>
      </c>
      <c r="L544" s="13" t="s">
        <v>485</v>
      </c>
      <c r="M544" s="1">
        <f t="shared" si="19"/>
        <v>-0.93122829146751618</v>
      </c>
      <c r="N544" s="1">
        <f t="shared" si="19"/>
        <v>1.4041904498529114</v>
      </c>
      <c r="O544" s="1">
        <f t="shared" si="19"/>
        <v>-0.61094607094626707</v>
      </c>
      <c r="P544" s="1">
        <f t="shared" si="19"/>
        <v>-8.9980754266186319E-2</v>
      </c>
      <c r="Q544" s="1">
        <f t="shared" si="19"/>
        <v>4.1767614152899389E-2</v>
      </c>
      <c r="Z544" s="42"/>
      <c r="AA544" s="42" t="s">
        <v>432</v>
      </c>
      <c r="AB544" s="1" t="s">
        <v>485</v>
      </c>
      <c r="AC544" s="1">
        <v>1.227750302865513</v>
      </c>
      <c r="AD544" s="1">
        <v>-1.2784204459670361</v>
      </c>
      <c r="AE544" s="1">
        <v>-9.2210245494511053E-2</v>
      </c>
      <c r="AF544" s="1">
        <v>0.25149446885403037</v>
      </c>
      <c r="AG544" s="1">
        <v>9.2473139513100433E-2</v>
      </c>
    </row>
    <row r="545" spans="1:33">
      <c r="A545" s="42"/>
      <c r="B545" s="42" t="s">
        <v>432</v>
      </c>
      <c r="C545" s="13" t="s">
        <v>486</v>
      </c>
      <c r="D545" s="42">
        <v>8.08</v>
      </c>
      <c r="E545" s="42">
        <v>63.18</v>
      </c>
      <c r="F545" s="42">
        <v>1.6599496569075887</v>
      </c>
      <c r="G545" s="42">
        <v>10.78</v>
      </c>
      <c r="H545" s="42">
        <v>16.986359020289715</v>
      </c>
      <c r="J545" s="42"/>
      <c r="K545" s="42" t="s">
        <v>432</v>
      </c>
      <c r="L545" s="13" t="s">
        <v>486</v>
      </c>
      <c r="M545" s="1">
        <f t="shared" si="19"/>
        <v>-1.0027089355347787</v>
      </c>
      <c r="N545" s="1">
        <f t="shared" si="19"/>
        <v>1.3380625985596801</v>
      </c>
      <c r="O545" s="1">
        <f t="shared" si="19"/>
        <v>-0.4083134099819471</v>
      </c>
      <c r="P545" s="1">
        <f t="shared" si="19"/>
        <v>-0.15023968222952991</v>
      </c>
      <c r="Q545" s="1">
        <f t="shared" si="19"/>
        <v>-1.0218916922981108E-2</v>
      </c>
      <c r="Z545" s="42"/>
      <c r="AA545" s="42" t="s">
        <v>432</v>
      </c>
      <c r="AB545" s="1" t="s">
        <v>486</v>
      </c>
      <c r="AC545" s="1">
        <v>1.235862338095989</v>
      </c>
      <c r="AD545" s="1">
        <v>-1.1671888191638611</v>
      </c>
      <c r="AE545" s="1">
        <v>-0.26642136034908143</v>
      </c>
      <c r="AF545" s="1">
        <v>0.13321214593221881</v>
      </c>
      <c r="AG545" s="1">
        <v>8.2593467276982885E-2</v>
      </c>
    </row>
    <row r="546" spans="1:33">
      <c r="A546" s="43" t="s">
        <v>542</v>
      </c>
      <c r="B546" s="43" t="s">
        <v>550</v>
      </c>
      <c r="C546" s="13" t="s">
        <v>543</v>
      </c>
      <c r="D546" s="43">
        <v>21.774799999999999</v>
      </c>
      <c r="E546" s="43">
        <v>46.743600000000001</v>
      </c>
      <c r="F546" s="43">
        <v>4.07</v>
      </c>
      <c r="G546" s="43">
        <v>15.3902</v>
      </c>
      <c r="H546" s="43">
        <v>11.7</v>
      </c>
      <c r="J546" s="43" t="s">
        <v>542</v>
      </c>
      <c r="K546" s="43" t="s">
        <v>550</v>
      </c>
      <c r="L546" s="13" t="s">
        <v>543</v>
      </c>
      <c r="M546" s="1">
        <f t="shared" si="19"/>
        <v>1.7941857055290733</v>
      </c>
      <c r="N546" s="1">
        <f t="shared" si="19"/>
        <v>-1.6811146653182827</v>
      </c>
      <c r="O546" s="1">
        <f t="shared" si="19"/>
        <v>0.96393296804659545</v>
      </c>
      <c r="P546" s="1">
        <f t="shared" si="19"/>
        <v>1.7017983824145104</v>
      </c>
      <c r="Q546" s="1">
        <f t="shared" si="19"/>
        <v>-1.4549289150191631</v>
      </c>
      <c r="Z546" s="43" t="s">
        <v>542</v>
      </c>
      <c r="AA546" s="43" t="s">
        <v>550</v>
      </c>
      <c r="AB546" s="1" t="s">
        <v>543</v>
      </c>
      <c r="AC546" s="1">
        <v>-3.3600188985617971</v>
      </c>
      <c r="AD546" s="1">
        <v>0.58033212968387027</v>
      </c>
      <c r="AE546" s="1">
        <v>-0.59375569862226374</v>
      </c>
      <c r="AF546" s="1">
        <v>-9.0468906791190934E-2</v>
      </c>
      <c r="AG546" s="1">
        <v>1.0425005007676321E-2</v>
      </c>
    </row>
    <row r="547" spans="1:33">
      <c r="A547" s="43"/>
      <c r="B547" s="43" t="s">
        <v>550</v>
      </c>
      <c r="C547" s="13" t="s">
        <v>543</v>
      </c>
      <c r="D547" s="43">
        <v>21.646000000000001</v>
      </c>
      <c r="E547" s="43">
        <v>45.820799999999998</v>
      </c>
      <c r="F547" s="43">
        <v>4.71</v>
      </c>
      <c r="G547" s="43">
        <v>15.377599999999999</v>
      </c>
      <c r="H547" s="43">
        <v>11.45</v>
      </c>
      <c r="J547" s="43"/>
      <c r="K547" s="43" t="s">
        <v>550</v>
      </c>
      <c r="L547" s="13" t="s">
        <v>543</v>
      </c>
      <c r="M547" s="1">
        <f t="shared" si="19"/>
        <v>1.7678808285123211</v>
      </c>
      <c r="N547" s="1">
        <f t="shared" si="19"/>
        <v>-1.8506223907999326</v>
      </c>
      <c r="O547" s="1">
        <f t="shared" si="19"/>
        <v>1.3283393317789698</v>
      </c>
      <c r="P547" s="1">
        <f t="shared" si="19"/>
        <v>1.6967366324655893</v>
      </c>
      <c r="Q547" s="1">
        <f t="shared" si="19"/>
        <v>-1.5232514595413571</v>
      </c>
      <c r="Z547" s="43"/>
      <c r="AA547" s="43" t="s">
        <v>550</v>
      </c>
      <c r="AB547" s="1" t="s">
        <v>543</v>
      </c>
      <c r="AC547" s="1">
        <v>-3.4674837415310238</v>
      </c>
      <c r="AD547" s="1">
        <v>0.81408323652761305</v>
      </c>
      <c r="AE547" s="1">
        <v>-0.88347862886017703</v>
      </c>
      <c r="AF547" s="1">
        <v>-0.21626495859808001</v>
      </c>
      <c r="AG547" s="1">
        <v>-2.0528338965039191E-2</v>
      </c>
    </row>
    <row r="548" spans="1:33">
      <c r="A548" s="43"/>
      <c r="B548" s="43" t="s">
        <v>550</v>
      </c>
      <c r="C548" s="13" t="s">
        <v>543</v>
      </c>
      <c r="D548" s="43">
        <v>21.605599999999999</v>
      </c>
      <c r="E548" s="43">
        <v>46.657699999999998</v>
      </c>
      <c r="F548" s="43">
        <v>4.38</v>
      </c>
      <c r="G548" s="43">
        <v>15.6707</v>
      </c>
      <c r="H548" s="43">
        <v>11.22</v>
      </c>
      <c r="J548" s="43"/>
      <c r="K548" s="43" t="s">
        <v>550</v>
      </c>
      <c r="L548" s="13" t="s">
        <v>543</v>
      </c>
      <c r="M548" s="1">
        <f t="shared" si="19"/>
        <v>1.7596299198828425</v>
      </c>
      <c r="N548" s="1">
        <f t="shared" si="19"/>
        <v>-1.6968935053907515</v>
      </c>
      <c r="O548" s="1">
        <f t="shared" si="19"/>
        <v>1.1404423004794642</v>
      </c>
      <c r="P548" s="1">
        <f t="shared" si="19"/>
        <v>1.8144825777059628</v>
      </c>
      <c r="Q548" s="1">
        <f t="shared" si="19"/>
        <v>-1.586108200501775</v>
      </c>
      <c r="Z548" s="43"/>
      <c r="AA548" s="43" t="s">
        <v>550</v>
      </c>
      <c r="AB548" s="1" t="s">
        <v>543</v>
      </c>
      <c r="AC548" s="1">
        <v>-3.4780902293147329</v>
      </c>
      <c r="AD548" s="1">
        <v>0.56213932445568682</v>
      </c>
      <c r="AE548" s="1">
        <v>-0.80902454085988973</v>
      </c>
      <c r="AF548" s="1">
        <v>-0.12931953789586731</v>
      </c>
      <c r="AG548" s="1">
        <v>-9.1322973719718797E-3</v>
      </c>
    </row>
    <row r="549" spans="1:33">
      <c r="A549" s="43"/>
      <c r="B549" s="43" t="s">
        <v>550</v>
      </c>
      <c r="C549" s="13" t="s">
        <v>543</v>
      </c>
      <c r="D549" s="43">
        <v>21.6159</v>
      </c>
      <c r="E549" s="43">
        <v>46.187600000000003</v>
      </c>
      <c r="F549" s="43">
        <v>4.7300000000000004</v>
      </c>
      <c r="G549" s="43">
        <v>15.6251</v>
      </c>
      <c r="H549" s="43">
        <v>11.28</v>
      </c>
      <c r="J549" s="43"/>
      <c r="K549" s="43" t="s">
        <v>550</v>
      </c>
      <c r="L549" s="13" t="s">
        <v>543</v>
      </c>
      <c r="M549" s="1">
        <f t="shared" si="19"/>
        <v>1.7617334931225364</v>
      </c>
      <c r="N549" s="1">
        <f t="shared" si="19"/>
        <v>-1.7832454578711616</v>
      </c>
      <c r="O549" s="1">
        <f t="shared" si="19"/>
        <v>1.3397270306456068</v>
      </c>
      <c r="P549" s="1">
        <f t="shared" si="19"/>
        <v>1.7961638636051063</v>
      </c>
      <c r="Q549" s="1">
        <f t="shared" si="19"/>
        <v>-1.5697107898164488</v>
      </c>
      <c r="Z549" s="43"/>
      <c r="AA549" s="43" t="s">
        <v>550</v>
      </c>
      <c r="AB549" s="1" t="s">
        <v>543</v>
      </c>
      <c r="AC549" s="1">
        <v>-3.5098147053907578</v>
      </c>
      <c r="AD549" s="1">
        <v>0.72386823644960574</v>
      </c>
      <c r="AE549" s="1">
        <v>-0.94789795545961963</v>
      </c>
      <c r="AF549" s="1">
        <v>-0.1646316556249014</v>
      </c>
      <c r="AG549" s="1">
        <v>-1.832384024058684E-2</v>
      </c>
    </row>
    <row r="550" spans="1:33">
      <c r="A550" s="43"/>
      <c r="B550" s="43" t="s">
        <v>550</v>
      </c>
      <c r="C550" s="13" t="s">
        <v>543</v>
      </c>
      <c r="D550" s="43">
        <v>21.901299999999999</v>
      </c>
      <c r="E550" s="43">
        <v>46.773400000000002</v>
      </c>
      <c r="F550" s="43">
        <v>3.59</v>
      </c>
      <c r="G550" s="43">
        <v>15.283300000000001</v>
      </c>
      <c r="H550" s="43">
        <v>11.77</v>
      </c>
      <c r="J550" s="43"/>
      <c r="K550" s="43" t="s">
        <v>550</v>
      </c>
      <c r="L550" s="13" t="s">
        <v>543</v>
      </c>
      <c r="M550" s="1">
        <f t="shared" si="19"/>
        <v>1.8200208525990982</v>
      </c>
      <c r="N550" s="1">
        <f t="shared" si="19"/>
        <v>-1.6756407487390095</v>
      </c>
      <c r="O550" s="1">
        <f t="shared" si="19"/>
        <v>0.69062819524731445</v>
      </c>
      <c r="P550" s="1">
        <f t="shared" si="19"/>
        <v>1.658853853085968</v>
      </c>
      <c r="Q550" s="1">
        <f t="shared" si="19"/>
        <v>-1.4357986025529488</v>
      </c>
      <c r="Z550" s="43"/>
      <c r="AA550" s="43" t="s">
        <v>550</v>
      </c>
      <c r="AB550" s="1" t="s">
        <v>543</v>
      </c>
      <c r="AC550" s="1">
        <v>-3.3262851582733171</v>
      </c>
      <c r="AD550" s="1">
        <v>0.47224920550577071</v>
      </c>
      <c r="AE550" s="1">
        <v>-0.33945269036115999</v>
      </c>
      <c r="AF550" s="1">
        <v>-9.0046775343476396E-2</v>
      </c>
      <c r="AG550" s="1">
        <v>-2.068780650842143E-4</v>
      </c>
    </row>
    <row r="551" spans="1:33">
      <c r="A551" s="43"/>
      <c r="B551" s="43" t="s">
        <v>550</v>
      </c>
      <c r="C551" s="13" t="s">
        <v>543</v>
      </c>
      <c r="D551" s="43">
        <v>21.739899999999999</v>
      </c>
      <c r="E551" s="43">
        <v>47.542200000000001</v>
      </c>
      <c r="F551" s="43">
        <v>2.62</v>
      </c>
      <c r="G551" s="43">
        <v>14.8947</v>
      </c>
      <c r="H551" s="43">
        <v>12.4</v>
      </c>
      <c r="J551" s="43"/>
      <c r="K551" s="43" t="s">
        <v>550</v>
      </c>
      <c r="L551" s="13" t="s">
        <v>543</v>
      </c>
      <c r="M551" s="1">
        <f t="shared" si="19"/>
        <v>1.787058064163509</v>
      </c>
      <c r="N551" s="1">
        <f t="shared" si="19"/>
        <v>-1.5344210485327978</v>
      </c>
      <c r="O551" s="1">
        <f t="shared" si="19"/>
        <v>0.13832480021543445</v>
      </c>
      <c r="P551" s="1">
        <f t="shared" si="19"/>
        <v>1.502743057042266</v>
      </c>
      <c r="Q551" s="1">
        <f t="shared" si="19"/>
        <v>-1.2636257903570198</v>
      </c>
      <c r="Z551" s="43"/>
      <c r="AA551" s="43" t="s">
        <v>550</v>
      </c>
      <c r="AB551" s="1" t="s">
        <v>543</v>
      </c>
      <c r="AC551" s="1">
        <v>-3.0549122372311448</v>
      </c>
      <c r="AD551" s="1">
        <v>0.25075952475645569</v>
      </c>
      <c r="AE551" s="1">
        <v>0.16253381990220289</v>
      </c>
      <c r="AF551" s="1">
        <v>-1.7060664692912061E-2</v>
      </c>
      <c r="AG551" s="1">
        <v>-8.224198358989734E-3</v>
      </c>
    </row>
    <row r="552" spans="1:33">
      <c r="A552" s="43"/>
      <c r="B552" s="43" t="s">
        <v>550</v>
      </c>
      <c r="C552" s="13" t="s">
        <v>543</v>
      </c>
      <c r="D552" s="43">
        <v>21.820399999999999</v>
      </c>
      <c r="E552" s="43">
        <v>47.394300000000001</v>
      </c>
      <c r="F552" s="43">
        <v>2.16</v>
      </c>
      <c r="G552" s="43">
        <v>14.2386</v>
      </c>
      <c r="H552" s="43">
        <v>13.39</v>
      </c>
      <c r="J552" s="43"/>
      <c r="K552" s="43" t="s">
        <v>550</v>
      </c>
      <c r="L552" s="13" t="s">
        <v>543</v>
      </c>
      <c r="M552" s="1">
        <f t="shared" si="19"/>
        <v>1.8034986122989796</v>
      </c>
      <c r="N552" s="1">
        <f t="shared" si="19"/>
        <v>-1.5615885741057671</v>
      </c>
      <c r="O552" s="1">
        <f t="shared" si="19"/>
        <v>-0.12359227371720968</v>
      </c>
      <c r="P552" s="1">
        <f t="shared" si="19"/>
        <v>1.2391705061306015</v>
      </c>
      <c r="Q552" s="1">
        <f t="shared" si="19"/>
        <v>-0.99306851404913188</v>
      </c>
      <c r="Z552" s="43"/>
      <c r="AA552" s="43" t="s">
        <v>550</v>
      </c>
      <c r="AB552" s="1" t="s">
        <v>543</v>
      </c>
      <c r="AC552" s="1">
        <v>-2.7960669340124098</v>
      </c>
      <c r="AD552" s="1">
        <v>0.36674595795405429</v>
      </c>
      <c r="AE552" s="1">
        <v>0.52500648905186675</v>
      </c>
      <c r="AF552" s="1">
        <v>3.757416674896969E-3</v>
      </c>
      <c r="AG552" s="1">
        <v>-5.5639414546329227E-3</v>
      </c>
    </row>
    <row r="553" spans="1:33">
      <c r="A553" s="43"/>
      <c r="B553" s="43" t="s">
        <v>550</v>
      </c>
      <c r="C553" s="13" t="s">
        <v>543</v>
      </c>
      <c r="D553" s="43">
        <v>21.9312</v>
      </c>
      <c r="E553" s="43">
        <v>48.052900000000001</v>
      </c>
      <c r="F553" s="43">
        <v>1.83</v>
      </c>
      <c r="G553" s="43">
        <v>14.253500000000001</v>
      </c>
      <c r="H553" s="43">
        <v>13.46</v>
      </c>
      <c r="J553" s="43"/>
      <c r="K553" s="43" t="s">
        <v>550</v>
      </c>
      <c r="L553" s="13" t="s">
        <v>543</v>
      </c>
      <c r="M553" s="1">
        <f t="shared" si="19"/>
        <v>1.8261273419065589</v>
      </c>
      <c r="N553" s="1">
        <f t="shared" si="19"/>
        <v>-1.4406113439343167</v>
      </c>
      <c r="O553" s="1">
        <f t="shared" si="19"/>
        <v>-0.31148930501671529</v>
      </c>
      <c r="P553" s="1">
        <f t="shared" si="19"/>
        <v>1.245156226308294</v>
      </c>
      <c r="Q553" s="1">
        <f t="shared" si="19"/>
        <v>-0.97393820158291755</v>
      </c>
      <c r="Z553" s="43"/>
      <c r="AA553" s="43" t="s">
        <v>550</v>
      </c>
      <c r="AB553" s="1" t="s">
        <v>543</v>
      </c>
      <c r="AC553" s="1">
        <v>-2.740081546787803</v>
      </c>
      <c r="AD553" s="1">
        <v>0.22137719088620861</v>
      </c>
      <c r="AE553" s="1">
        <v>0.66472621745382543</v>
      </c>
      <c r="AF553" s="1">
        <v>7.6205761229543742E-2</v>
      </c>
      <c r="AG553" s="1">
        <v>3.7072129435359917E-2</v>
      </c>
    </row>
    <row r="554" spans="1:33">
      <c r="A554" s="43"/>
      <c r="B554" s="43" t="s">
        <v>550</v>
      </c>
      <c r="C554" s="13" t="s">
        <v>543</v>
      </c>
      <c r="D554" s="43">
        <v>21.956</v>
      </c>
      <c r="E554" s="43">
        <v>48.001199999999997</v>
      </c>
      <c r="F554" s="43">
        <v>1.99</v>
      </c>
      <c r="G554" s="43">
        <v>14.123799999999999</v>
      </c>
      <c r="H554" s="43">
        <v>13.58</v>
      </c>
      <c r="J554" s="43"/>
      <c r="K554" s="43" t="s">
        <v>550</v>
      </c>
      <c r="L554" s="13" t="s">
        <v>543</v>
      </c>
      <c r="M554" s="1">
        <f t="shared" si="19"/>
        <v>1.8311922561147533</v>
      </c>
      <c r="N554" s="1">
        <f t="shared" si="19"/>
        <v>-1.4501080381339286</v>
      </c>
      <c r="O554" s="1">
        <f t="shared" si="19"/>
        <v>-0.22038771408362173</v>
      </c>
      <c r="P554" s="1">
        <f t="shared" si="19"/>
        <v>1.1930523399293225</v>
      </c>
      <c r="Q554" s="1">
        <f t="shared" si="19"/>
        <v>-0.94114338021226474</v>
      </c>
      <c r="Z554" s="43"/>
      <c r="AA554" s="43" t="s">
        <v>550</v>
      </c>
      <c r="AB554" s="1" t="s">
        <v>543</v>
      </c>
      <c r="AC554" s="1">
        <v>-2.7084170816709832</v>
      </c>
      <c r="AD554" s="1">
        <v>0.30820034844869781</v>
      </c>
      <c r="AE554" s="1">
        <v>0.61227914561285102</v>
      </c>
      <c r="AF554" s="1">
        <v>6.4495478851524485E-2</v>
      </c>
      <c r="AG554" s="1">
        <v>6.4945604521960951E-2</v>
      </c>
    </row>
    <row r="555" spans="1:33">
      <c r="A555" s="43"/>
      <c r="B555" s="43" t="s">
        <v>550</v>
      </c>
      <c r="C555" s="13" t="s">
        <v>543</v>
      </c>
      <c r="D555" s="43">
        <v>21.296500000000002</v>
      </c>
      <c r="E555" s="43">
        <v>47.735700000000001</v>
      </c>
      <c r="F555" s="43">
        <v>4.13</v>
      </c>
      <c r="G555" s="43">
        <v>15.4582</v>
      </c>
      <c r="H555" s="43">
        <v>11.79</v>
      </c>
      <c r="J555" s="43"/>
      <c r="K555" s="43" t="s">
        <v>550</v>
      </c>
      <c r="L555" s="13" t="s">
        <v>543</v>
      </c>
      <c r="M555" s="1">
        <f t="shared" si="19"/>
        <v>1.696502299650869</v>
      </c>
      <c r="N555" s="1">
        <f t="shared" si="19"/>
        <v>-1.498877328462686</v>
      </c>
      <c r="O555" s="1">
        <f t="shared" si="19"/>
        <v>0.99809606464650535</v>
      </c>
      <c r="P555" s="1">
        <f t="shared" si="19"/>
        <v>1.7291157630912259</v>
      </c>
      <c r="Q555" s="1">
        <f t="shared" si="19"/>
        <v>-1.4303327989911734</v>
      </c>
      <c r="Z555" s="43"/>
      <c r="AA555" s="43" t="s">
        <v>550</v>
      </c>
      <c r="AB555" s="1" t="s">
        <v>543</v>
      </c>
      <c r="AC555" s="1">
        <v>-3.2310216738775508</v>
      </c>
      <c r="AD555" s="1">
        <v>0.4742073341223198</v>
      </c>
      <c r="AE555" s="1">
        <v>-0.70058844029146794</v>
      </c>
      <c r="AF555" s="1">
        <v>-1.6989840561281711E-2</v>
      </c>
      <c r="AG555" s="1">
        <v>3.3997362386248703E-2</v>
      </c>
    </row>
    <row r="556" spans="1:33">
      <c r="A556" s="43"/>
      <c r="B556" s="43" t="s">
        <v>550</v>
      </c>
      <c r="C556" s="13" t="s">
        <v>543</v>
      </c>
      <c r="D556" s="43">
        <v>21.5215</v>
      </c>
      <c r="E556" s="43">
        <v>47.281500000000001</v>
      </c>
      <c r="F556" s="43">
        <v>4.42</v>
      </c>
      <c r="G556" s="43">
        <v>15.7349</v>
      </c>
      <c r="H556" s="43">
        <v>11.31</v>
      </c>
      <c r="J556" s="43"/>
      <c r="K556" s="43" t="s">
        <v>550</v>
      </c>
      <c r="L556" s="13" t="s">
        <v>543</v>
      </c>
      <c r="M556" s="1">
        <f t="shared" si="19"/>
        <v>1.7424541422655373</v>
      </c>
      <c r="N556" s="1">
        <f t="shared" si="19"/>
        <v>-1.5823086341776462</v>
      </c>
      <c r="O556" s="1">
        <f t="shared" si="19"/>
        <v>1.1632176982127376</v>
      </c>
      <c r="P556" s="1">
        <f t="shared" si="19"/>
        <v>1.8402733988742737</v>
      </c>
      <c r="Q556" s="1">
        <f t="shared" si="19"/>
        <v>-1.5615120844737853</v>
      </c>
      <c r="Z556" s="43"/>
      <c r="AA556" s="43" t="s">
        <v>550</v>
      </c>
      <c r="AB556" s="1" t="s">
        <v>543</v>
      </c>
      <c r="AC556" s="1">
        <v>-3.42166526138032</v>
      </c>
      <c r="AD556" s="1">
        <v>0.51038644229107444</v>
      </c>
      <c r="AE556" s="1">
        <v>-0.86330953785818942</v>
      </c>
      <c r="AF556" s="1">
        <v>-5.8695160019938901E-2</v>
      </c>
      <c r="AG556" s="1">
        <v>2.8507478153114239E-2</v>
      </c>
    </row>
    <row r="557" spans="1:33">
      <c r="A557" s="43"/>
      <c r="B557" s="43" t="s">
        <v>550</v>
      </c>
      <c r="C557" s="13" t="s">
        <v>543</v>
      </c>
      <c r="D557" s="43">
        <v>21.664400000000001</v>
      </c>
      <c r="E557" s="43">
        <v>46.534599999999998</v>
      </c>
      <c r="F557" s="43">
        <v>4.55</v>
      </c>
      <c r="G557" s="43">
        <v>15.8104</v>
      </c>
      <c r="H557" s="43">
        <v>10.91</v>
      </c>
      <c r="J557" s="43"/>
      <c r="K557" s="43" t="s">
        <v>550</v>
      </c>
      <c r="L557" s="13" t="s">
        <v>543</v>
      </c>
      <c r="M557" s="1">
        <f t="shared" si="19"/>
        <v>1.7716386680861429</v>
      </c>
      <c r="N557" s="1">
        <f t="shared" si="19"/>
        <v>-1.7195055567635202</v>
      </c>
      <c r="O557" s="1">
        <f t="shared" si="19"/>
        <v>1.2372377408458761</v>
      </c>
      <c r="P557" s="1">
        <f t="shared" si="19"/>
        <v>1.8706037259491564</v>
      </c>
      <c r="Q557" s="1">
        <f t="shared" si="19"/>
        <v>-1.6708281557092957</v>
      </c>
      <c r="Z557" s="43"/>
      <c r="AA557" s="43" t="s">
        <v>550</v>
      </c>
      <c r="AB557" s="1" t="s">
        <v>543</v>
      </c>
      <c r="AC557" s="1">
        <v>-3.568844887483583</v>
      </c>
      <c r="AD557" s="1">
        <v>0.56403736007869842</v>
      </c>
      <c r="AE557" s="1">
        <v>-0.91496791118845389</v>
      </c>
      <c r="AF557" s="1">
        <v>-0.15818930723021229</v>
      </c>
      <c r="AG557" s="1">
        <v>-1.75297149782432E-3</v>
      </c>
    </row>
    <row r="558" spans="1:33">
      <c r="A558" s="43"/>
      <c r="B558" s="43" t="s">
        <v>550</v>
      </c>
      <c r="C558" s="13" t="s">
        <v>543</v>
      </c>
      <c r="D558" s="43">
        <v>21.434799999999999</v>
      </c>
      <c r="E558" s="43">
        <v>48.137500000000003</v>
      </c>
      <c r="F558" s="43">
        <v>4.1500000000000004</v>
      </c>
      <c r="G558" s="43">
        <v>15.646599999999999</v>
      </c>
      <c r="H558" s="43">
        <v>11.68</v>
      </c>
      <c r="J558" s="43"/>
      <c r="K558" s="43" t="s">
        <v>550</v>
      </c>
      <c r="L558" s="13" t="s">
        <v>543</v>
      </c>
      <c r="M558" s="1">
        <f t="shared" si="19"/>
        <v>1.7247473655780183</v>
      </c>
      <c r="N558" s="1">
        <f t="shared" si="19"/>
        <v>-1.4250712988804071</v>
      </c>
      <c r="O558" s="1">
        <f t="shared" si="19"/>
        <v>1.0094837635131424</v>
      </c>
      <c r="P558" s="1">
        <f t="shared" si="19"/>
        <v>1.8048009766131854</v>
      </c>
      <c r="Q558" s="1">
        <f t="shared" si="19"/>
        <v>-1.4603947185809385</v>
      </c>
      <c r="Z558" s="43"/>
      <c r="AA558" s="43" t="s">
        <v>550</v>
      </c>
      <c r="AB558" s="1" t="s">
        <v>543</v>
      </c>
      <c r="AC558" s="1">
        <v>-3.26901709899705</v>
      </c>
      <c r="AD558" s="1">
        <v>0.4068622423365662</v>
      </c>
      <c r="AE558" s="1">
        <v>-0.74565708953273313</v>
      </c>
      <c r="AF558" s="1">
        <v>4.4745294298797748E-2</v>
      </c>
      <c r="AG558" s="1">
        <v>6.8426133122729688E-2</v>
      </c>
    </row>
    <row r="559" spans="1:33">
      <c r="A559" s="43"/>
      <c r="B559" s="43" t="s">
        <v>550</v>
      </c>
      <c r="C559" s="13" t="s">
        <v>543</v>
      </c>
      <c r="D559" s="43">
        <v>21.4925</v>
      </c>
      <c r="E559" s="43">
        <v>47.625300000000003</v>
      </c>
      <c r="F559" s="43">
        <v>4.4400000000000004</v>
      </c>
      <c r="G559" s="43">
        <v>15.5421</v>
      </c>
      <c r="H559" s="43">
        <v>11.74</v>
      </c>
      <c r="J559" s="43"/>
      <c r="K559" s="43" t="s">
        <v>550</v>
      </c>
      <c r="L559" s="13" t="s">
        <v>543</v>
      </c>
      <c r="M559" s="1">
        <f t="shared" si="19"/>
        <v>1.7365314603285356</v>
      </c>
      <c r="N559" s="1">
        <f t="shared" si="19"/>
        <v>-1.51915653619261</v>
      </c>
      <c r="O559" s="1">
        <f t="shared" si="19"/>
        <v>1.1746053970793746</v>
      </c>
      <c r="P559" s="1">
        <f t="shared" si="19"/>
        <v>1.7628205901320562</v>
      </c>
      <c r="Q559" s="1">
        <f t="shared" si="19"/>
        <v>-1.4439973078956119</v>
      </c>
      <c r="Z559" s="43"/>
      <c r="AA559" s="43" t="s">
        <v>550</v>
      </c>
      <c r="AB559" s="1" t="s">
        <v>543</v>
      </c>
      <c r="AC559" s="1">
        <v>-3.2950727955242791</v>
      </c>
      <c r="AD559" s="1">
        <v>0.56656327222453784</v>
      </c>
      <c r="AE559" s="1">
        <v>-0.8443040401251154</v>
      </c>
      <c r="AF559" s="1">
        <v>-3.912791980705166E-3</v>
      </c>
      <c r="AG559" s="1">
        <v>6.6161165861463783E-2</v>
      </c>
    </row>
    <row r="560" spans="1:33">
      <c r="A560" s="43"/>
      <c r="B560" s="43" t="s">
        <v>550</v>
      </c>
      <c r="C560" s="13" t="s">
        <v>544</v>
      </c>
      <c r="D560" s="43">
        <v>21.478999999999999</v>
      </c>
      <c r="E560" s="43">
        <v>46.477899999999998</v>
      </c>
      <c r="F560" s="43">
        <v>4.53</v>
      </c>
      <c r="G560" s="43">
        <v>14.394299999999999</v>
      </c>
      <c r="H560" s="43">
        <v>13.18</v>
      </c>
      <c r="J560" s="43"/>
      <c r="K560" s="43" t="s">
        <v>550</v>
      </c>
      <c r="L560" s="13" t="s">
        <v>544</v>
      </c>
      <c r="M560" s="1">
        <f t="shared" si="19"/>
        <v>1.7337743497716553</v>
      </c>
      <c r="N560" s="1">
        <f t="shared" si="19"/>
        <v>-1.7299206933422042</v>
      </c>
      <c r="O560" s="1">
        <f t="shared" si="19"/>
        <v>1.2258500419792397</v>
      </c>
      <c r="P560" s="1">
        <f t="shared" si="19"/>
        <v>1.3017192733565519</v>
      </c>
      <c r="Q560" s="1">
        <f t="shared" si="19"/>
        <v>-1.050459451447775</v>
      </c>
      <c r="Z560" s="43"/>
      <c r="AA560" s="43" t="s">
        <v>550</v>
      </c>
      <c r="AB560" s="1" t="s">
        <v>544</v>
      </c>
      <c r="AC560" s="1">
        <v>-2.9593131776413282</v>
      </c>
      <c r="AD560" s="1">
        <v>1.0635138014091521</v>
      </c>
      <c r="AE560" s="1">
        <v>-0.62997698507724131</v>
      </c>
      <c r="AF560" s="1">
        <v>-9.8290759978145681E-2</v>
      </c>
      <c r="AG560" s="1">
        <v>6.4166876117026789E-2</v>
      </c>
    </row>
    <row r="561" spans="1:33">
      <c r="A561" s="43"/>
      <c r="B561" s="43" t="s">
        <v>550</v>
      </c>
      <c r="C561" s="13" t="s">
        <v>544</v>
      </c>
      <c r="D561" s="43">
        <v>21.782800000000002</v>
      </c>
      <c r="E561" s="43">
        <v>45.842599999999997</v>
      </c>
      <c r="F561" s="43">
        <v>4.3</v>
      </c>
      <c r="G561" s="43">
        <v>14.3954</v>
      </c>
      <c r="H561" s="43">
        <v>13.08</v>
      </c>
      <c r="J561" s="43"/>
      <c r="K561" s="43" t="s">
        <v>550</v>
      </c>
      <c r="L561" s="13" t="s">
        <v>544</v>
      </c>
      <c r="M561" s="1">
        <f t="shared" si="19"/>
        <v>1.7958195488220399</v>
      </c>
      <c r="N561" s="1">
        <f t="shared" si="19"/>
        <v>-1.846617982027176</v>
      </c>
      <c r="O561" s="1">
        <f t="shared" si="19"/>
        <v>1.0948915050129173</v>
      </c>
      <c r="P561" s="1">
        <f t="shared" si="19"/>
        <v>1.3021611721616169</v>
      </c>
      <c r="Q561" s="1">
        <f t="shared" si="19"/>
        <v>-1.0777884692566526</v>
      </c>
      <c r="Z561" s="43"/>
      <c r="AA561" s="43" t="s">
        <v>550</v>
      </c>
      <c r="AB561" s="1" t="s">
        <v>544</v>
      </c>
      <c r="AC561" s="1">
        <v>-3.051213056313244</v>
      </c>
      <c r="AD561" s="1">
        <v>1.0645901234148509</v>
      </c>
      <c r="AE561" s="1">
        <v>-0.47645255199734332</v>
      </c>
      <c r="AF561" s="1">
        <v>-0.14168497107484099</v>
      </c>
      <c r="AG561" s="1">
        <v>2.588479771530515E-2</v>
      </c>
    </row>
    <row r="562" spans="1:33">
      <c r="A562" s="43"/>
      <c r="B562" s="43" t="s">
        <v>550</v>
      </c>
      <c r="C562" s="13" t="s">
        <v>544</v>
      </c>
      <c r="D562" s="43">
        <v>22.157299999999999</v>
      </c>
      <c r="E562" s="43">
        <v>46.911900000000003</v>
      </c>
      <c r="F562" s="43">
        <v>3.56</v>
      </c>
      <c r="G562" s="43">
        <v>14.5883</v>
      </c>
      <c r="H562" s="43">
        <v>13.24</v>
      </c>
      <c r="J562" s="43"/>
      <c r="K562" s="43" t="s">
        <v>550</v>
      </c>
      <c r="L562" s="13" t="s">
        <v>544</v>
      </c>
      <c r="M562" s="1">
        <f t="shared" si="19"/>
        <v>1.8723038379740105</v>
      </c>
      <c r="N562" s="1">
        <f t="shared" si="19"/>
        <v>-1.6501998948386967</v>
      </c>
      <c r="O562" s="1">
        <f t="shared" si="19"/>
        <v>0.67354664694735944</v>
      </c>
      <c r="P562" s="1">
        <f t="shared" si="19"/>
        <v>1.3796541535224764</v>
      </c>
      <c r="Q562" s="1">
        <f t="shared" si="19"/>
        <v>-1.0340620407624483</v>
      </c>
      <c r="Z562" s="43"/>
      <c r="AA562" s="43" t="s">
        <v>550</v>
      </c>
      <c r="AB562" s="1" t="s">
        <v>544</v>
      </c>
      <c r="AC562" s="1">
        <v>-3.0067824497767042</v>
      </c>
      <c r="AD562" s="1">
        <v>0.76471365859631879</v>
      </c>
      <c r="AE562" s="1">
        <v>-0.15326940450371429</v>
      </c>
      <c r="AF562" s="1">
        <v>3.6322954136038241E-2</v>
      </c>
      <c r="AG562" s="1">
        <v>6.8831536568978668E-2</v>
      </c>
    </row>
    <row r="563" spans="1:33">
      <c r="A563" s="43"/>
      <c r="B563" s="43" t="s">
        <v>550</v>
      </c>
      <c r="C563" s="13" t="s">
        <v>544</v>
      </c>
      <c r="D563" s="43">
        <v>22.2837</v>
      </c>
      <c r="E563" s="43">
        <v>46.613599999999998</v>
      </c>
      <c r="F563" s="43">
        <v>2.77</v>
      </c>
      <c r="G563" s="43">
        <v>14.693300000000001</v>
      </c>
      <c r="H563" s="43">
        <v>12.74</v>
      </c>
      <c r="J563" s="43"/>
      <c r="K563" s="43" t="s">
        <v>550</v>
      </c>
      <c r="L563" s="13" t="s">
        <v>544</v>
      </c>
      <c r="M563" s="1">
        <f t="shared" si="19"/>
        <v>1.8981185620028733</v>
      </c>
      <c r="N563" s="1">
        <f t="shared" si="19"/>
        <v>-1.7049941671741722</v>
      </c>
      <c r="O563" s="1">
        <f t="shared" si="19"/>
        <v>0.22373254171520968</v>
      </c>
      <c r="P563" s="1">
        <f t="shared" si="19"/>
        <v>1.421835403096817</v>
      </c>
      <c r="Q563" s="1">
        <f t="shared" si="19"/>
        <v>-1.1707071298068361</v>
      </c>
      <c r="Z563" s="43"/>
      <c r="AA563" s="43" t="s">
        <v>550</v>
      </c>
      <c r="AB563" s="1" t="s">
        <v>544</v>
      </c>
      <c r="AC563" s="1">
        <v>-3.1087779622683711</v>
      </c>
      <c r="AD563" s="1">
        <v>0.49238168639557811</v>
      </c>
      <c r="AE563" s="1">
        <v>0.20911584027933461</v>
      </c>
      <c r="AF563" s="1">
        <v>-3.7551630749533597E-2</v>
      </c>
      <c r="AG563" s="1">
        <v>-2.6133521158888972E-3</v>
      </c>
    </row>
    <row r="564" spans="1:33">
      <c r="A564" s="43"/>
      <c r="B564" s="43" t="s">
        <v>550</v>
      </c>
      <c r="C564" s="13" t="s">
        <v>544</v>
      </c>
      <c r="D564" s="43">
        <v>23.035699999999999</v>
      </c>
      <c r="E564" s="43">
        <v>46.8262</v>
      </c>
      <c r="F564" s="43">
        <v>2</v>
      </c>
      <c r="G564" s="43">
        <v>14.7239</v>
      </c>
      <c r="H564" s="43">
        <v>13.02</v>
      </c>
      <c r="J564" s="43"/>
      <c r="K564" s="43" t="s">
        <v>550</v>
      </c>
      <c r="L564" s="13" t="s">
        <v>544</v>
      </c>
      <c r="M564" s="1">
        <f t="shared" si="19"/>
        <v>2.0516998315416775</v>
      </c>
      <c r="N564" s="1">
        <f t="shared" si="19"/>
        <v>-1.6659419972160026</v>
      </c>
      <c r="O564" s="1">
        <f t="shared" si="19"/>
        <v>-0.21469386465030338</v>
      </c>
      <c r="P564" s="1">
        <f t="shared" si="19"/>
        <v>1.4341282244013389</v>
      </c>
      <c r="Q564" s="1">
        <f t="shared" si="19"/>
        <v>-1.0941858799419792</v>
      </c>
      <c r="Z564" s="43"/>
      <c r="AA564" s="43" t="s">
        <v>550</v>
      </c>
      <c r="AB564" s="1" t="s">
        <v>544</v>
      </c>
      <c r="AC564" s="1">
        <v>-3.125004188002849</v>
      </c>
      <c r="AD564" s="1">
        <v>0.33001560326479051</v>
      </c>
      <c r="AE564" s="1">
        <v>0.63440807872229188</v>
      </c>
      <c r="AF564" s="1">
        <v>8.5796329913296082E-2</v>
      </c>
      <c r="AG564" s="1">
        <v>2.2333880884087661E-2</v>
      </c>
    </row>
    <row r="565" spans="1:33">
      <c r="A565" s="43"/>
      <c r="B565" s="43" t="s">
        <v>550</v>
      </c>
      <c r="C565" s="13" t="s">
        <v>544</v>
      </c>
      <c r="D565" s="43">
        <v>23.212599999999998</v>
      </c>
      <c r="E565" s="43">
        <v>48.657699999999998</v>
      </c>
      <c r="F565" s="43">
        <v>0</v>
      </c>
      <c r="G565" s="43">
        <v>13.8292</v>
      </c>
      <c r="H565" s="43">
        <v>13.5387</v>
      </c>
      <c r="J565" s="43"/>
      <c r="K565" s="43" t="s">
        <v>550</v>
      </c>
      <c r="L565" s="13" t="s">
        <v>544</v>
      </c>
      <c r="M565" s="1">
        <f t="shared" ref="M565:Q628" si="20">(D565-D$1186)/D$1187</f>
        <v>2.0878281913573882</v>
      </c>
      <c r="N565" s="1">
        <f t="shared" si="20"/>
        <v>-1.3295165537616886</v>
      </c>
      <c r="O565" s="1">
        <f t="shared" si="20"/>
        <v>-1.3534637513139736</v>
      </c>
      <c r="P565" s="1">
        <f t="shared" si="20"/>
        <v>1.0747038054093163</v>
      </c>
      <c r="Q565" s="1">
        <f t="shared" si="20"/>
        <v>-0.95243026456733104</v>
      </c>
      <c r="Z565" s="43"/>
      <c r="AA565" s="43" t="s">
        <v>550</v>
      </c>
      <c r="AB565" s="1" t="s">
        <v>544</v>
      </c>
      <c r="AC565" s="1">
        <v>-2.6813000524890609</v>
      </c>
      <c r="AD565" s="1">
        <v>-0.2163811404978041</v>
      </c>
      <c r="AE565" s="1">
        <v>1.655442459290053</v>
      </c>
      <c r="AF565" s="1">
        <v>0.12645033608210671</v>
      </c>
      <c r="AG565" s="1">
        <v>0.16717187186374119</v>
      </c>
    </row>
    <row r="566" spans="1:33">
      <c r="A566" s="43"/>
      <c r="B566" s="43" t="s">
        <v>550</v>
      </c>
      <c r="C566" s="13" t="s">
        <v>544</v>
      </c>
      <c r="D566" s="43">
        <v>23.597799999999999</v>
      </c>
      <c r="E566" s="43">
        <v>47.601599999999998</v>
      </c>
      <c r="F566" s="43">
        <v>1.58</v>
      </c>
      <c r="G566" s="43">
        <v>14.9209</v>
      </c>
      <c r="H566" s="43">
        <v>13.21</v>
      </c>
      <c r="J566" s="43"/>
      <c r="K566" s="43" t="s">
        <v>550</v>
      </c>
      <c r="L566" s="13" t="s">
        <v>544</v>
      </c>
      <c r="M566" s="1">
        <f t="shared" si="20"/>
        <v>2.1664977459137011</v>
      </c>
      <c r="N566" s="1">
        <f t="shared" si="20"/>
        <v>-1.5235099530694154</v>
      </c>
      <c r="O566" s="1">
        <f t="shared" si="20"/>
        <v>-0.45383554084967409</v>
      </c>
      <c r="P566" s="1">
        <f t="shared" si="20"/>
        <v>1.5132682831265296</v>
      </c>
      <c r="Q566" s="1">
        <f t="shared" si="20"/>
        <v>-1.0422607461051114</v>
      </c>
      <c r="Z566" s="43"/>
      <c r="AA566" s="43" t="s">
        <v>550</v>
      </c>
      <c r="AB566" s="1" t="s">
        <v>544</v>
      </c>
      <c r="AC566" s="1">
        <v>-3.1315109175201821</v>
      </c>
      <c r="AD566" s="1">
        <v>0.16517273933120261</v>
      </c>
      <c r="AE566" s="1">
        <v>0.82993372915295438</v>
      </c>
      <c r="AF566" s="1">
        <v>0.25872508490694879</v>
      </c>
      <c r="AG566" s="1">
        <v>8.7628723402945724E-2</v>
      </c>
    </row>
    <row r="567" spans="1:33">
      <c r="A567" s="43"/>
      <c r="B567" s="43" t="s">
        <v>550</v>
      </c>
      <c r="C567" s="13" t="s">
        <v>544</v>
      </c>
      <c r="D567" s="43">
        <v>22.713100000000001</v>
      </c>
      <c r="E567" s="43">
        <v>48.1721</v>
      </c>
      <c r="F567" s="43">
        <v>1.46</v>
      </c>
      <c r="G567" s="43">
        <v>15.43</v>
      </c>
      <c r="H567" s="43">
        <v>11.75</v>
      </c>
      <c r="J567" s="43"/>
      <c r="K567" s="43" t="s">
        <v>550</v>
      </c>
      <c r="L567" s="13" t="s">
        <v>544</v>
      </c>
      <c r="M567" s="1">
        <f t="shared" si="20"/>
        <v>1.9858151007528237</v>
      </c>
      <c r="N567" s="1">
        <f t="shared" si="20"/>
        <v>-1.4187156776172247</v>
      </c>
      <c r="O567" s="1">
        <f t="shared" si="20"/>
        <v>-0.5221617340494944</v>
      </c>
      <c r="P567" s="1">
        <f t="shared" si="20"/>
        <v>1.7177870846341174</v>
      </c>
      <c r="Q567" s="1">
        <f t="shared" si="20"/>
        <v>-1.4412644061147242</v>
      </c>
      <c r="Z567" s="43"/>
      <c r="AA567" s="43" t="s">
        <v>550</v>
      </c>
      <c r="AB567" s="1" t="s">
        <v>544</v>
      </c>
      <c r="AC567" s="1">
        <v>-3.277649997450093</v>
      </c>
      <c r="AD567" s="1">
        <v>-0.25002207287921208</v>
      </c>
      <c r="AE567" s="1">
        <v>0.66326357550471771</v>
      </c>
      <c r="AF567" s="1">
        <v>0.1042553093886338</v>
      </c>
      <c r="AG567" s="1">
        <v>2.4818106917996491E-2</v>
      </c>
    </row>
    <row r="568" spans="1:33">
      <c r="A568" s="43"/>
      <c r="B568" s="43" t="s">
        <v>550</v>
      </c>
      <c r="C568" s="13" t="s">
        <v>544</v>
      </c>
      <c r="D568" s="43">
        <v>22.345199999999998</v>
      </c>
      <c r="E568" s="43">
        <v>47.0124</v>
      </c>
      <c r="F568" s="43">
        <v>2.85</v>
      </c>
      <c r="G568" s="43">
        <v>14.756500000000001</v>
      </c>
      <c r="H568" s="43">
        <v>12.78</v>
      </c>
      <c r="J568" s="43"/>
      <c r="K568" s="43" t="s">
        <v>550</v>
      </c>
      <c r="L568" s="13" t="s">
        <v>544</v>
      </c>
      <c r="M568" s="1">
        <f t="shared" si="20"/>
        <v>1.9106787323175491</v>
      </c>
      <c r="N568" s="1">
        <f t="shared" si="20"/>
        <v>-1.6317392030193369</v>
      </c>
      <c r="O568" s="1">
        <f t="shared" si="20"/>
        <v>0.26928333718175651</v>
      </c>
      <c r="P568" s="1">
        <f t="shared" si="20"/>
        <v>1.4472244980787057</v>
      </c>
      <c r="Q568" s="1">
        <f t="shared" si="20"/>
        <v>-1.1597755226832853</v>
      </c>
      <c r="Z568" s="43"/>
      <c r="AA568" s="43" t="s">
        <v>550</v>
      </c>
      <c r="AB568" s="1" t="s">
        <v>544</v>
      </c>
      <c r="AC568" s="1">
        <v>-3.0941347118929161</v>
      </c>
      <c r="AD568" s="1">
        <v>0.47607674467459687</v>
      </c>
      <c r="AE568" s="1">
        <v>0.1523273116267273</v>
      </c>
      <c r="AF568" s="1">
        <v>1.6532936873082389E-2</v>
      </c>
      <c r="AG568" s="1">
        <v>3.9012066201071283E-2</v>
      </c>
    </row>
    <row r="569" spans="1:33">
      <c r="A569" s="43"/>
      <c r="B569" s="43" t="s">
        <v>550</v>
      </c>
      <c r="C569" s="13" t="s">
        <v>544</v>
      </c>
      <c r="D569" s="43">
        <v>22.463899999999999</v>
      </c>
      <c r="E569" s="43">
        <v>46.429900000000004</v>
      </c>
      <c r="F569" s="43">
        <v>3.11</v>
      </c>
      <c r="G569" s="43">
        <v>14.4941</v>
      </c>
      <c r="H569" s="43">
        <v>13.29</v>
      </c>
      <c r="J569" s="43"/>
      <c r="K569" s="43" t="s">
        <v>550</v>
      </c>
      <c r="L569" s="13" t="s">
        <v>544</v>
      </c>
      <c r="M569" s="1">
        <f t="shared" si="20"/>
        <v>1.9349208821769324</v>
      </c>
      <c r="N569" s="1">
        <f t="shared" si="20"/>
        <v>-1.7387377401813007</v>
      </c>
      <c r="O569" s="1">
        <f t="shared" si="20"/>
        <v>0.41732342244803355</v>
      </c>
      <c r="P569" s="1">
        <f t="shared" si="20"/>
        <v>1.3418115467614964</v>
      </c>
      <c r="Q569" s="1">
        <f t="shared" si="20"/>
        <v>-1.0203975318580099</v>
      </c>
      <c r="Z569" s="43"/>
      <c r="AA569" s="43" t="s">
        <v>550</v>
      </c>
      <c r="AB569" s="1" t="s">
        <v>544</v>
      </c>
      <c r="AC569" s="1">
        <v>-3.0408050597209249</v>
      </c>
      <c r="AD569" s="1">
        <v>0.72192450797380303</v>
      </c>
      <c r="AE569" s="1">
        <v>0.1188301240586105</v>
      </c>
      <c r="AF569" s="1">
        <v>1.002779581422065E-2</v>
      </c>
      <c r="AG569" s="1">
        <v>3.2624789240651313E-2</v>
      </c>
    </row>
    <row r="570" spans="1:33">
      <c r="A570" s="43"/>
      <c r="B570" s="43" t="s">
        <v>550</v>
      </c>
      <c r="C570" s="13" t="s">
        <v>544</v>
      </c>
      <c r="D570" s="43">
        <v>21.6678</v>
      </c>
      <c r="E570" s="43">
        <v>46.090400000000002</v>
      </c>
      <c r="F570" s="43">
        <v>4.59</v>
      </c>
      <c r="G570" s="43">
        <v>14.5007</v>
      </c>
      <c r="H570" s="43">
        <v>12.95</v>
      </c>
      <c r="J570" s="43"/>
      <c r="K570" s="43" t="s">
        <v>550</v>
      </c>
      <c r="L570" s="13" t="s">
        <v>544</v>
      </c>
      <c r="M570" s="1">
        <f t="shared" si="20"/>
        <v>1.7723330514856532</v>
      </c>
      <c r="N570" s="1">
        <f t="shared" si="20"/>
        <v>-1.8010999777203343</v>
      </c>
      <c r="O570" s="1">
        <f t="shared" si="20"/>
        <v>1.2600131385791495</v>
      </c>
      <c r="P570" s="1">
        <f t="shared" si="20"/>
        <v>1.3444629395918839</v>
      </c>
      <c r="Q570" s="1">
        <f t="shared" si="20"/>
        <v>-1.1133161924081936</v>
      </c>
      <c r="Z570" s="43"/>
      <c r="AA570" s="43" t="s">
        <v>550</v>
      </c>
      <c r="AB570" s="1" t="s">
        <v>544</v>
      </c>
      <c r="AC570" s="1">
        <v>-3.0656206202556908</v>
      </c>
      <c r="AD570" s="1">
        <v>1.0835072733154061</v>
      </c>
      <c r="AE570" s="1">
        <v>-0.65408648973105799</v>
      </c>
      <c r="AF570" s="1">
        <v>-0.13116759507754969</v>
      </c>
      <c r="AG570" s="1">
        <v>5.2539052405287202E-2</v>
      </c>
    </row>
    <row r="571" spans="1:33">
      <c r="A571" s="43"/>
      <c r="B571" s="43" t="s">
        <v>550</v>
      </c>
      <c r="C571" s="13" t="s">
        <v>544</v>
      </c>
      <c r="D571" s="43">
        <v>21.1646</v>
      </c>
      <c r="E571" s="43">
        <v>47.2134</v>
      </c>
      <c r="F571" s="43">
        <v>4.3</v>
      </c>
      <c r="G571" s="43">
        <v>14.56</v>
      </c>
      <c r="H571" s="43">
        <v>13.09</v>
      </c>
      <c r="J571" s="43"/>
      <c r="K571" s="43" t="s">
        <v>550</v>
      </c>
      <c r="L571" s="13" t="s">
        <v>544</v>
      </c>
      <c r="M571" s="1">
        <f t="shared" si="20"/>
        <v>1.6695643083580916</v>
      </c>
      <c r="N571" s="1">
        <f t="shared" si="20"/>
        <v>-1.594817819380616</v>
      </c>
      <c r="O571" s="1">
        <f t="shared" si="20"/>
        <v>1.0948915050129173</v>
      </c>
      <c r="P571" s="1">
        <f t="shared" si="20"/>
        <v>1.3682853024467256</v>
      </c>
      <c r="Q571" s="1">
        <f t="shared" si="20"/>
        <v>-1.0750555674757649</v>
      </c>
      <c r="Z571" s="43"/>
      <c r="AA571" s="43" t="s">
        <v>550</v>
      </c>
      <c r="AB571" s="1" t="s">
        <v>544</v>
      </c>
      <c r="AC571" s="1">
        <v>-2.9051209582250932</v>
      </c>
      <c r="AD571" s="1">
        <v>0.87116947443911541</v>
      </c>
      <c r="AE571" s="1">
        <v>-0.59549882370016605</v>
      </c>
      <c r="AF571" s="1">
        <v>-4.1004559270917312E-2</v>
      </c>
      <c r="AG571" s="1">
        <v>5.1586321215029797E-2</v>
      </c>
    </row>
    <row r="572" spans="1:33">
      <c r="A572" s="43"/>
      <c r="B572" s="43" t="s">
        <v>550</v>
      </c>
      <c r="C572" s="13" t="s">
        <v>544</v>
      </c>
      <c r="D572" s="43">
        <v>20.867999999999999</v>
      </c>
      <c r="E572" s="43">
        <v>47.550899999999999</v>
      </c>
      <c r="F572" s="43">
        <v>3.99</v>
      </c>
      <c r="G572" s="43">
        <v>14.4735</v>
      </c>
      <c r="H572" s="43">
        <v>13.06</v>
      </c>
      <c r="J572" s="43"/>
      <c r="K572" s="43" t="s">
        <v>550</v>
      </c>
      <c r="L572" s="13" t="s">
        <v>544</v>
      </c>
      <c r="M572" s="1">
        <f t="shared" si="20"/>
        <v>1.6089895682713768</v>
      </c>
      <c r="N572" s="1">
        <f t="shared" si="20"/>
        <v>-1.5328229587932118</v>
      </c>
      <c r="O572" s="1">
        <f t="shared" si="20"/>
        <v>0.91838217258004862</v>
      </c>
      <c r="P572" s="1">
        <f t="shared" si="20"/>
        <v>1.3335359873211974</v>
      </c>
      <c r="Q572" s="1">
        <f t="shared" si="20"/>
        <v>-1.083254272818428</v>
      </c>
      <c r="Z572" s="43"/>
      <c r="AA572" s="43" t="s">
        <v>550</v>
      </c>
      <c r="AB572" s="1" t="s">
        <v>544</v>
      </c>
      <c r="AC572" s="1">
        <v>-2.820986924587209</v>
      </c>
      <c r="AD572" s="1">
        <v>0.73970427408568218</v>
      </c>
      <c r="AE572" s="1">
        <v>-0.47307942949652332</v>
      </c>
      <c r="AF572" s="1">
        <v>-5.863048047432852E-2</v>
      </c>
      <c r="AG572" s="1">
        <v>3.4730334530589713E-2</v>
      </c>
    </row>
    <row r="573" spans="1:33">
      <c r="A573" s="43"/>
      <c r="B573" s="43" t="s">
        <v>550</v>
      </c>
      <c r="C573" s="13" t="s">
        <v>544</v>
      </c>
      <c r="D573" s="43">
        <v>20.9693</v>
      </c>
      <c r="E573" s="43">
        <v>48.050199999999997</v>
      </c>
      <c r="F573" s="43">
        <v>3.94</v>
      </c>
      <c r="G573" s="43">
        <v>14.5223</v>
      </c>
      <c r="H573" s="43">
        <v>13.19</v>
      </c>
      <c r="J573" s="43"/>
      <c r="K573" s="43" t="s">
        <v>550</v>
      </c>
      <c r="L573" s="13" t="s">
        <v>544</v>
      </c>
      <c r="M573" s="1">
        <f t="shared" si="20"/>
        <v>1.6296781089685592</v>
      </c>
      <c r="N573" s="1">
        <f t="shared" si="20"/>
        <v>-1.4411073028190167</v>
      </c>
      <c r="O573" s="1">
        <f t="shared" si="20"/>
        <v>0.88991292541345679</v>
      </c>
      <c r="P573" s="1">
        <f t="shared" si="20"/>
        <v>1.3531402252186051</v>
      </c>
      <c r="Q573" s="1">
        <f t="shared" si="20"/>
        <v>-1.0477265496668873</v>
      </c>
      <c r="Z573" s="43"/>
      <c r="AA573" s="43" t="s">
        <v>550</v>
      </c>
      <c r="AB573" s="1" t="s">
        <v>544</v>
      </c>
      <c r="AC573" s="1">
        <v>-2.784463536052459</v>
      </c>
      <c r="AD573" s="1">
        <v>0.69311234187925386</v>
      </c>
      <c r="AE573" s="1">
        <v>-0.46209087839002849</v>
      </c>
      <c r="AF573" s="1">
        <v>1.8571732841919271E-2</v>
      </c>
      <c r="AG573" s="1">
        <v>7.6096075233772348E-2</v>
      </c>
    </row>
    <row r="574" spans="1:33">
      <c r="A574" s="43"/>
      <c r="B574" s="43" t="s">
        <v>550</v>
      </c>
      <c r="C574" s="13" t="s">
        <v>544</v>
      </c>
      <c r="D574" s="43">
        <v>21.4681</v>
      </c>
      <c r="E574" s="43">
        <v>46.587299999999999</v>
      </c>
      <c r="F574" s="43">
        <v>3.33</v>
      </c>
      <c r="G574" s="43">
        <v>13.6783</v>
      </c>
      <c r="H574" s="43">
        <v>14.08</v>
      </c>
      <c r="J574" s="43"/>
      <c r="K574" s="43" t="s">
        <v>550</v>
      </c>
      <c r="L574" s="13" t="s">
        <v>544</v>
      </c>
      <c r="M574" s="1">
        <f t="shared" si="20"/>
        <v>1.7315482382849894</v>
      </c>
      <c r="N574" s="1">
        <f t="shared" si="20"/>
        <v>-1.7098251740880943</v>
      </c>
      <c r="O574" s="1">
        <f t="shared" si="20"/>
        <v>0.54258810998103735</v>
      </c>
      <c r="P574" s="1">
        <f t="shared" si="20"/>
        <v>1.0140833238781928</v>
      </c>
      <c r="Q574" s="1">
        <f t="shared" si="20"/>
        <v>-0.80449829116787686</v>
      </c>
      <c r="Z574" s="43"/>
      <c r="AA574" s="43" t="s">
        <v>550</v>
      </c>
      <c r="AB574" s="1" t="s">
        <v>544</v>
      </c>
      <c r="AC574" s="1">
        <v>-2.646973535682752</v>
      </c>
      <c r="AD574" s="1">
        <v>0.933243800117878</v>
      </c>
      <c r="AE574" s="1">
        <v>7.3316507648271079E-2</v>
      </c>
      <c r="AF574" s="1">
        <v>-9.0261757753606037E-2</v>
      </c>
      <c r="AG574" s="1">
        <v>2.8467324006414729E-2</v>
      </c>
    </row>
    <row r="575" spans="1:33">
      <c r="A575" s="43"/>
      <c r="B575" s="43" t="s">
        <v>550</v>
      </c>
      <c r="C575" s="13" t="s">
        <v>544</v>
      </c>
      <c r="D575" s="43">
        <v>20.924600000000002</v>
      </c>
      <c r="E575" s="43">
        <v>46.917400000000001</v>
      </c>
      <c r="F575" s="43">
        <v>3.05</v>
      </c>
      <c r="G575" s="43">
        <v>13.972099999999999</v>
      </c>
      <c r="H575" s="43">
        <v>13.2</v>
      </c>
      <c r="J575" s="43"/>
      <c r="K575" s="43" t="s">
        <v>550</v>
      </c>
      <c r="L575" s="13" t="s">
        <v>544</v>
      </c>
      <c r="M575" s="1">
        <f t="shared" si="20"/>
        <v>1.620549009569112</v>
      </c>
      <c r="N575" s="1">
        <f t="shared" si="20"/>
        <v>-1.6491896082217172</v>
      </c>
      <c r="O575" s="1">
        <f t="shared" si="20"/>
        <v>0.38316032584812343</v>
      </c>
      <c r="P575" s="1">
        <f t="shared" si="20"/>
        <v>1.1321104774490611</v>
      </c>
      <c r="Q575" s="1">
        <f t="shared" si="20"/>
        <v>-1.0449936478859996</v>
      </c>
      <c r="Z575" s="43"/>
      <c r="AA575" s="43" t="s">
        <v>550</v>
      </c>
      <c r="AB575" s="1" t="s">
        <v>544</v>
      </c>
      <c r="AC575" s="1">
        <v>-2.726343463300569</v>
      </c>
      <c r="AD575" s="1">
        <v>0.62627932184466195</v>
      </c>
      <c r="AE575" s="1">
        <v>7.4479485558769626E-2</v>
      </c>
      <c r="AF575" s="1">
        <v>-0.1869073172785875</v>
      </c>
      <c r="AG575" s="1">
        <v>-2.910568646622361E-2</v>
      </c>
    </row>
    <row r="576" spans="1:33">
      <c r="A576" s="43"/>
      <c r="B576" s="43" t="s">
        <v>550</v>
      </c>
      <c r="C576" s="13" t="s">
        <v>544</v>
      </c>
      <c r="D576" s="43">
        <v>22.439299999999999</v>
      </c>
      <c r="E576" s="43">
        <v>45.624499999999998</v>
      </c>
      <c r="F576" s="43">
        <v>0.43</v>
      </c>
      <c r="G576" s="43">
        <v>13.6874</v>
      </c>
      <c r="H576" s="43">
        <v>13.22</v>
      </c>
      <c r="J576" s="43"/>
      <c r="K576" s="43" t="s">
        <v>550</v>
      </c>
      <c r="L576" s="13" t="s">
        <v>544</v>
      </c>
      <c r="M576" s="1">
        <f t="shared" si="20"/>
        <v>1.9298968140510619</v>
      </c>
      <c r="N576" s="1">
        <f t="shared" si="20"/>
        <v>-1.8866804386023253</v>
      </c>
      <c r="O576" s="1">
        <f t="shared" si="20"/>
        <v>-1.1086282256812845</v>
      </c>
      <c r="P576" s="1">
        <f t="shared" si="20"/>
        <v>1.0177390321746356</v>
      </c>
      <c r="Q576" s="1">
        <f t="shared" si="20"/>
        <v>-1.0395278443242237</v>
      </c>
      <c r="Z576" s="43"/>
      <c r="AA576" s="43" t="s">
        <v>550</v>
      </c>
      <c r="AB576" s="1" t="s">
        <v>544</v>
      </c>
      <c r="AC576" s="1">
        <v>-2.8626831821415628</v>
      </c>
      <c r="AD576" s="1">
        <v>0.13727954327887601</v>
      </c>
      <c r="AE576" s="1">
        <v>1.5289482032714681</v>
      </c>
      <c r="AF576" s="1">
        <v>-0.234071583416495</v>
      </c>
      <c r="AG576" s="1">
        <v>-0.15251039647942249</v>
      </c>
    </row>
    <row r="577" spans="1:33">
      <c r="A577" s="43"/>
      <c r="B577" s="43" t="s">
        <v>550</v>
      </c>
      <c r="C577" s="13" t="s">
        <v>545</v>
      </c>
      <c r="D577" s="43">
        <v>23.773199999999999</v>
      </c>
      <c r="E577" s="43">
        <v>44.7851</v>
      </c>
      <c r="F577" s="43">
        <v>4.3099999999999996</v>
      </c>
      <c r="G577" s="43">
        <v>15.8178</v>
      </c>
      <c r="H577" s="43">
        <v>11.36</v>
      </c>
      <c r="J577" s="43"/>
      <c r="K577" s="43" t="s">
        <v>550</v>
      </c>
      <c r="L577" s="13" t="s">
        <v>545</v>
      </c>
      <c r="M577" s="1">
        <f t="shared" si="20"/>
        <v>2.2023197601119811</v>
      </c>
      <c r="N577" s="1">
        <f t="shared" si="20"/>
        <v>-2.0408685452010427</v>
      </c>
      <c r="O577" s="1">
        <f t="shared" si="20"/>
        <v>1.1005853544462356</v>
      </c>
      <c r="P577" s="1">
        <f t="shared" si="20"/>
        <v>1.8735764997286817</v>
      </c>
      <c r="Q577" s="1">
        <f t="shared" si="20"/>
        <v>-1.5478475755693468</v>
      </c>
      <c r="Z577" s="43"/>
      <c r="AA577" s="43" t="s">
        <v>550</v>
      </c>
      <c r="AB577" s="1" t="s">
        <v>545</v>
      </c>
      <c r="AC577" s="1">
        <v>-3.8843490520636892</v>
      </c>
      <c r="AD577" s="1">
        <v>0.85352972937512273</v>
      </c>
      <c r="AE577" s="1">
        <v>-0.55569409161531891</v>
      </c>
      <c r="AF577" s="1">
        <v>-7.0623031683548415E-2</v>
      </c>
      <c r="AG577" s="1">
        <v>4.7976986859803193E-2</v>
      </c>
    </row>
    <row r="578" spans="1:33">
      <c r="A578" s="43"/>
      <c r="B578" s="43" t="s">
        <v>550</v>
      </c>
      <c r="C578" s="13" t="s">
        <v>545</v>
      </c>
      <c r="D578" s="43">
        <v>23.436</v>
      </c>
      <c r="E578" s="43">
        <v>45.292400000000001</v>
      </c>
      <c r="F578" s="43">
        <v>3.68</v>
      </c>
      <c r="G578" s="43">
        <v>14.813499999999999</v>
      </c>
      <c r="H578" s="43">
        <v>13.09</v>
      </c>
      <c r="J578" s="43"/>
      <c r="K578" s="43" t="s">
        <v>550</v>
      </c>
      <c r="L578" s="13" t="s">
        <v>545</v>
      </c>
      <c r="M578" s="1">
        <f t="shared" si="20"/>
        <v>2.1334532653134639</v>
      </c>
      <c r="N578" s="1">
        <f t="shared" si="20"/>
        <v>-1.9476833814203305</v>
      </c>
      <c r="O578" s="1">
        <f t="shared" si="20"/>
        <v>0.74187284014717969</v>
      </c>
      <c r="P578" s="1">
        <f t="shared" si="20"/>
        <v>1.4701228907047756</v>
      </c>
      <c r="Q578" s="1">
        <f t="shared" si="20"/>
        <v>-1.0750555674757649</v>
      </c>
      <c r="Z578" s="43"/>
      <c r="AA578" s="43" t="s">
        <v>550</v>
      </c>
      <c r="AB578" s="1" t="s">
        <v>545</v>
      </c>
      <c r="AC578" s="1">
        <v>-3.3520380557055329</v>
      </c>
      <c r="AD578" s="1">
        <v>0.98230503502837374</v>
      </c>
      <c r="AE578" s="1">
        <v>-8.712720502904088E-2</v>
      </c>
      <c r="AF578" s="1">
        <v>2.335778333492353E-2</v>
      </c>
      <c r="AG578" s="1">
        <v>5.7056487639341749E-2</v>
      </c>
    </row>
    <row r="579" spans="1:33">
      <c r="A579" s="43"/>
      <c r="B579" s="43" t="s">
        <v>550</v>
      </c>
      <c r="C579" s="13" t="s">
        <v>545</v>
      </c>
      <c r="D579" s="43">
        <v>23.744199999999999</v>
      </c>
      <c r="E579" s="43">
        <v>44.720599999999997</v>
      </c>
      <c r="F579" s="43">
        <v>3.84</v>
      </c>
      <c r="G579" s="43">
        <v>14.7212</v>
      </c>
      <c r="H579" s="43">
        <v>13.08</v>
      </c>
      <c r="J579" s="43"/>
      <c r="K579" s="43" t="s">
        <v>550</v>
      </c>
      <c r="L579" s="13" t="s">
        <v>545</v>
      </c>
      <c r="M579" s="1">
        <f t="shared" si="20"/>
        <v>2.1963970781749791</v>
      </c>
      <c r="N579" s="1">
        <f t="shared" si="20"/>
        <v>-2.0527164518910803</v>
      </c>
      <c r="O579" s="1">
        <f t="shared" si="20"/>
        <v>0.83297443108027314</v>
      </c>
      <c r="P579" s="1">
        <f t="shared" si="20"/>
        <v>1.4330435636979986</v>
      </c>
      <c r="Q579" s="1">
        <f t="shared" si="20"/>
        <v>-1.0777884692566526</v>
      </c>
      <c r="Z579" s="43"/>
      <c r="AA579" s="43" t="s">
        <v>550</v>
      </c>
      <c r="AB579" s="1" t="s">
        <v>545</v>
      </c>
      <c r="AC579" s="1">
        <v>-3.418776519046876</v>
      </c>
      <c r="AD579" s="1">
        <v>1.1140694143030869</v>
      </c>
      <c r="AE579" s="1">
        <v>-0.1092711078847444</v>
      </c>
      <c r="AF579" s="1">
        <v>-2.282240797425171E-2</v>
      </c>
      <c r="AG579" s="1">
        <v>7.2447327323062791E-2</v>
      </c>
    </row>
    <row r="580" spans="1:33">
      <c r="A580" s="43"/>
      <c r="B580" s="43" t="s">
        <v>550</v>
      </c>
      <c r="C580" s="13" t="s">
        <v>545</v>
      </c>
      <c r="D580" s="43">
        <v>24.396100000000001</v>
      </c>
      <c r="E580" s="43">
        <v>43.541800000000002</v>
      </c>
      <c r="F580" s="43">
        <v>4.13</v>
      </c>
      <c r="G580" s="43">
        <v>14.977</v>
      </c>
      <c r="H580" s="43">
        <v>12.7</v>
      </c>
      <c r="J580" s="43"/>
      <c r="K580" s="43" t="s">
        <v>550</v>
      </c>
      <c r="L580" s="13" t="s">
        <v>545</v>
      </c>
      <c r="M580" s="1">
        <f t="shared" si="20"/>
        <v>2.3295348835105467</v>
      </c>
      <c r="N580" s="1">
        <f t="shared" si="20"/>
        <v>-2.2692484271812488</v>
      </c>
      <c r="O580" s="1">
        <f t="shared" si="20"/>
        <v>0.99809606464650535</v>
      </c>
      <c r="P580" s="1">
        <f t="shared" si="20"/>
        <v>1.5358051221848203</v>
      </c>
      <c r="Q580" s="1">
        <f t="shared" si="20"/>
        <v>-1.1816387369303876</v>
      </c>
      <c r="Z580" s="43"/>
      <c r="AA580" s="43" t="s">
        <v>550</v>
      </c>
      <c r="AB580" s="1" t="s">
        <v>545</v>
      </c>
      <c r="AC580" s="1">
        <v>-3.698738879544611</v>
      </c>
      <c r="AD580" s="1">
        <v>1.2637709050422381</v>
      </c>
      <c r="AE580" s="1">
        <v>-0.20320871066068719</v>
      </c>
      <c r="AF580" s="1">
        <v>-7.7593799634615157E-2</v>
      </c>
      <c r="AG580" s="1">
        <v>4.7787578377263551E-2</v>
      </c>
    </row>
    <row r="581" spans="1:33">
      <c r="A581" s="43"/>
      <c r="B581" s="43" t="s">
        <v>550</v>
      </c>
      <c r="C581" s="13" t="s">
        <v>545</v>
      </c>
      <c r="D581" s="43">
        <v>24.514099999999999</v>
      </c>
      <c r="E581" s="43">
        <v>43.0824</v>
      </c>
      <c r="F581" s="43">
        <v>4.12</v>
      </c>
      <c r="G581" s="43">
        <v>14.986800000000001</v>
      </c>
      <c r="H581" s="43">
        <v>12.49</v>
      </c>
      <c r="J581" s="43"/>
      <c r="K581" s="43" t="s">
        <v>550</v>
      </c>
      <c r="L581" s="13" t="s">
        <v>545</v>
      </c>
      <c r="M581" s="1">
        <f t="shared" si="20"/>
        <v>2.3536340720817948</v>
      </c>
      <c r="N581" s="1">
        <f t="shared" si="20"/>
        <v>-2.353634912970445</v>
      </c>
      <c r="O581" s="1">
        <f t="shared" si="20"/>
        <v>0.99240221521318717</v>
      </c>
      <c r="P581" s="1">
        <f t="shared" si="20"/>
        <v>1.5397420388117591</v>
      </c>
      <c r="Q581" s="1">
        <f t="shared" si="20"/>
        <v>-1.2390296743290301</v>
      </c>
      <c r="Z581" s="43"/>
      <c r="AA581" s="43" t="s">
        <v>550</v>
      </c>
      <c r="AB581" s="1" t="s">
        <v>545</v>
      </c>
      <c r="AC581" s="1">
        <v>-3.7776305516926509</v>
      </c>
      <c r="AD581" s="1">
        <v>1.282912913972706</v>
      </c>
      <c r="AE581" s="1">
        <v>-0.18352882356811229</v>
      </c>
      <c r="AF581" s="1">
        <v>-0.13848664068586791</v>
      </c>
      <c r="AG581" s="1">
        <v>2.88682677250004E-2</v>
      </c>
    </row>
    <row r="582" spans="1:33">
      <c r="A582" s="43"/>
      <c r="B582" s="43" t="s">
        <v>550</v>
      </c>
      <c r="C582" s="13" t="s">
        <v>545</v>
      </c>
      <c r="D582" s="43">
        <v>25.161899999999999</v>
      </c>
      <c r="E582" s="43">
        <v>43.493299999999998</v>
      </c>
      <c r="F582" s="43">
        <v>1.97</v>
      </c>
      <c r="G582" s="43">
        <v>13.8142</v>
      </c>
      <c r="H582" s="43">
        <v>14.37</v>
      </c>
      <c r="J582" s="43"/>
      <c r="K582" s="43" t="s">
        <v>550</v>
      </c>
      <c r="L582" s="13" t="s">
        <v>545</v>
      </c>
      <c r="M582" s="1">
        <f t="shared" si="20"/>
        <v>2.4859345327297171</v>
      </c>
      <c r="N582" s="1">
        <f t="shared" si="20"/>
        <v>-2.2781573182582546</v>
      </c>
      <c r="O582" s="1">
        <f t="shared" si="20"/>
        <v>-0.23177541295025844</v>
      </c>
      <c r="P582" s="1">
        <f t="shared" si="20"/>
        <v>1.0686779126129817</v>
      </c>
      <c r="Q582" s="1">
        <f t="shared" si="20"/>
        <v>-0.72524413952213218</v>
      </c>
      <c r="Z582" s="43"/>
      <c r="AA582" s="43" t="s">
        <v>550</v>
      </c>
      <c r="AB582" s="1" t="s">
        <v>545</v>
      </c>
      <c r="AC582" s="1">
        <v>-3.265094002677368</v>
      </c>
      <c r="AD582" s="1">
        <v>1.089015836416424</v>
      </c>
      <c r="AE582" s="1">
        <v>1.115092723339286</v>
      </c>
      <c r="AF582" s="1">
        <v>6.1234326073622324E-3</v>
      </c>
      <c r="AG582" s="1">
        <v>3.713537749184382E-2</v>
      </c>
    </row>
    <row r="583" spans="1:33">
      <c r="A583" s="43"/>
      <c r="B583" s="43" t="s">
        <v>550</v>
      </c>
      <c r="C583" s="13" t="s">
        <v>545</v>
      </c>
      <c r="D583" s="43">
        <v>25.379200000000001</v>
      </c>
      <c r="E583" s="43">
        <v>43.778399999999998</v>
      </c>
      <c r="F583" s="43">
        <v>1.76</v>
      </c>
      <c r="G583" s="43">
        <v>13.7729</v>
      </c>
      <c r="H583" s="43">
        <v>14.59</v>
      </c>
      <c r="J583" s="43"/>
      <c r="K583" s="43" t="s">
        <v>550</v>
      </c>
      <c r="L583" s="13" t="s">
        <v>545</v>
      </c>
      <c r="M583" s="1">
        <f t="shared" si="20"/>
        <v>2.5303138011749065</v>
      </c>
      <c r="N583" s="1">
        <f t="shared" si="20"/>
        <v>-2.2257877338035317</v>
      </c>
      <c r="O583" s="1">
        <f t="shared" si="20"/>
        <v>-0.35134625104994383</v>
      </c>
      <c r="P583" s="1">
        <f t="shared" si="20"/>
        <v>1.0520866211137412</v>
      </c>
      <c r="Q583" s="1">
        <f t="shared" si="20"/>
        <v>-0.66512030034260128</v>
      </c>
      <c r="Z583" s="43"/>
      <c r="AA583" s="43" t="s">
        <v>550</v>
      </c>
      <c r="AB583" s="1" t="s">
        <v>545</v>
      </c>
      <c r="AC583" s="1">
        <v>-3.223570756957427</v>
      </c>
      <c r="AD583" s="1">
        <v>1.0497013999452229</v>
      </c>
      <c r="AE583" s="1">
        <v>1.235499838130989</v>
      </c>
      <c r="AF583" s="1">
        <v>7.1039768864635089E-2</v>
      </c>
      <c r="AG583" s="1">
        <v>6.7427559703668399E-2</v>
      </c>
    </row>
    <row r="584" spans="1:33">
      <c r="A584" s="43"/>
      <c r="B584" s="43" t="s">
        <v>550</v>
      </c>
      <c r="C584" s="13" t="s">
        <v>545</v>
      </c>
      <c r="D584" s="43">
        <v>24.566099999999999</v>
      </c>
      <c r="E584" s="43">
        <v>44.380299999999998</v>
      </c>
      <c r="F584" s="43">
        <v>3.76</v>
      </c>
      <c r="G584" s="43">
        <v>15.705500000000001</v>
      </c>
      <c r="H584" s="43">
        <v>11.75</v>
      </c>
      <c r="J584" s="43"/>
      <c r="K584" s="43" t="s">
        <v>550</v>
      </c>
      <c r="L584" s="13" t="s">
        <v>545</v>
      </c>
      <c r="M584" s="1">
        <f t="shared" si="20"/>
        <v>2.3642540534860736</v>
      </c>
      <c r="N584" s="1">
        <f t="shared" si="20"/>
        <v>-2.115225640210765</v>
      </c>
      <c r="O584" s="1">
        <f t="shared" si="20"/>
        <v>0.7874236356137263</v>
      </c>
      <c r="P584" s="1">
        <f t="shared" si="20"/>
        <v>1.8284626489934588</v>
      </c>
      <c r="Q584" s="1">
        <f t="shared" si="20"/>
        <v>-1.4412644061147242</v>
      </c>
      <c r="Z584" s="43"/>
      <c r="AA584" s="43" t="s">
        <v>550</v>
      </c>
      <c r="AB584" s="1" t="s">
        <v>545</v>
      </c>
      <c r="AC584" s="1">
        <v>-3.9166903745126391</v>
      </c>
      <c r="AD584" s="1">
        <v>0.85256725968846292</v>
      </c>
      <c r="AE584" s="1">
        <v>-0.1845883261375571</v>
      </c>
      <c r="AF584" s="1">
        <v>-4.2612754232760853E-3</v>
      </c>
      <c r="AG584" s="1">
        <v>5.4827335734719179E-2</v>
      </c>
    </row>
    <row r="585" spans="1:33">
      <c r="A585" s="43"/>
      <c r="B585" s="43" t="s">
        <v>550</v>
      </c>
      <c r="C585" s="13" t="s">
        <v>545</v>
      </c>
      <c r="D585" s="43">
        <v>24.526199999999999</v>
      </c>
      <c r="E585" s="43">
        <v>44.605499999999999</v>
      </c>
      <c r="F585" s="43">
        <v>3.88</v>
      </c>
      <c r="G585" s="43">
        <v>15.612299999999999</v>
      </c>
      <c r="H585" s="43">
        <v>11.99</v>
      </c>
      <c r="J585" s="43"/>
      <c r="K585" s="43" t="s">
        <v>550</v>
      </c>
      <c r="L585" s="13" t="s">
        <v>545</v>
      </c>
      <c r="M585" s="1">
        <f t="shared" si="20"/>
        <v>2.3561052600624062</v>
      </c>
      <c r="N585" s="1">
        <f t="shared" si="20"/>
        <v>-2.0738589954573325</v>
      </c>
      <c r="O585" s="1">
        <f t="shared" si="20"/>
        <v>0.85574982881354655</v>
      </c>
      <c r="P585" s="1">
        <f t="shared" si="20"/>
        <v>1.7910217684189007</v>
      </c>
      <c r="Q585" s="1">
        <f t="shared" si="20"/>
        <v>-1.3756747633734179</v>
      </c>
      <c r="Z585" s="43"/>
      <c r="AA585" s="43" t="s">
        <v>550</v>
      </c>
      <c r="AB585" s="1" t="s">
        <v>545</v>
      </c>
      <c r="AC585" s="1">
        <v>-3.8468612086299201</v>
      </c>
      <c r="AD585" s="1">
        <v>0.90830706856850407</v>
      </c>
      <c r="AE585" s="1">
        <v>-0.23112715828295879</v>
      </c>
      <c r="AF585" s="1">
        <v>2.9990059488603889E-2</v>
      </c>
      <c r="AG585" s="1">
        <v>8.3599475734459583E-2</v>
      </c>
    </row>
    <row r="586" spans="1:33">
      <c r="A586" s="43"/>
      <c r="B586" s="43" t="s">
        <v>550</v>
      </c>
      <c r="C586" s="13" t="s">
        <v>545</v>
      </c>
      <c r="D586" s="43">
        <v>23.167899999999999</v>
      </c>
      <c r="E586" s="43">
        <v>45.480800000000002</v>
      </c>
      <c r="F586" s="43">
        <v>4.41</v>
      </c>
      <c r="G586" s="43">
        <v>15.639699999999999</v>
      </c>
      <c r="H586" s="43">
        <v>11.89</v>
      </c>
      <c r="J586" s="43"/>
      <c r="K586" s="43" t="s">
        <v>550</v>
      </c>
      <c r="L586" s="13" t="s">
        <v>545</v>
      </c>
      <c r="M586" s="1">
        <f t="shared" si="20"/>
        <v>2.0786990919579407</v>
      </c>
      <c r="N586" s="1">
        <f t="shared" si="20"/>
        <v>-1.9130764725768725</v>
      </c>
      <c r="O586" s="1">
        <f t="shared" si="20"/>
        <v>1.1575238487794193</v>
      </c>
      <c r="P586" s="1">
        <f t="shared" si="20"/>
        <v>1.8020290659268716</v>
      </c>
      <c r="Q586" s="1">
        <f t="shared" si="20"/>
        <v>-1.4030037811822955</v>
      </c>
      <c r="Z586" s="43"/>
      <c r="AA586" s="43" t="s">
        <v>550</v>
      </c>
      <c r="AB586" s="1" t="s">
        <v>545</v>
      </c>
      <c r="AC586" s="1">
        <v>-3.657509230548913</v>
      </c>
      <c r="AD586" s="1">
        <v>0.87577723940524432</v>
      </c>
      <c r="AE586" s="1">
        <v>-0.62467967287622994</v>
      </c>
      <c r="AF586" s="1">
        <v>-5.6946745654234184E-3</v>
      </c>
      <c r="AG586" s="1">
        <v>4.2716064310954378E-2</v>
      </c>
    </row>
    <row r="587" spans="1:33">
      <c r="A587" s="43"/>
      <c r="B587" s="43" t="s">
        <v>550</v>
      </c>
      <c r="C587" s="13" t="s">
        <v>545</v>
      </c>
      <c r="D587" s="43">
        <v>23.194299999999998</v>
      </c>
      <c r="E587" s="43">
        <v>45.863700000000001</v>
      </c>
      <c r="F587" s="43">
        <v>3.95</v>
      </c>
      <c r="G587" s="43">
        <v>15.7507</v>
      </c>
      <c r="H587" s="43">
        <v>11.43</v>
      </c>
      <c r="J587" s="43"/>
      <c r="K587" s="43" t="s">
        <v>550</v>
      </c>
      <c r="L587" s="13" t="s">
        <v>545</v>
      </c>
      <c r="M587" s="1">
        <f t="shared" si="20"/>
        <v>2.0840907748247282</v>
      </c>
      <c r="N587" s="1">
        <f t="shared" si="20"/>
        <v>-1.8427421551874887</v>
      </c>
      <c r="O587" s="1">
        <f t="shared" si="20"/>
        <v>0.8956067748467752</v>
      </c>
      <c r="P587" s="1">
        <f t="shared" si="20"/>
        <v>1.8466206726197461</v>
      </c>
      <c r="Q587" s="1">
        <f t="shared" si="20"/>
        <v>-1.5287172631031325</v>
      </c>
      <c r="Z587" s="43"/>
      <c r="AA587" s="43" t="s">
        <v>550</v>
      </c>
      <c r="AB587" s="1" t="s">
        <v>545</v>
      </c>
      <c r="AC587" s="1">
        <v>-3.6986455787707482</v>
      </c>
      <c r="AD587" s="1">
        <v>0.62899182834720302</v>
      </c>
      <c r="AE587" s="1">
        <v>-0.45707044441931349</v>
      </c>
      <c r="AF587" s="1">
        <v>-2.958640683718268E-2</v>
      </c>
      <c r="AG587" s="1">
        <v>5.3200547957492628E-2</v>
      </c>
    </row>
    <row r="588" spans="1:33">
      <c r="A588" s="43"/>
      <c r="B588" s="43" t="s">
        <v>550</v>
      </c>
      <c r="C588" s="13" t="s">
        <v>545</v>
      </c>
      <c r="D588" s="43">
        <v>23.611699999999999</v>
      </c>
      <c r="E588" s="43">
        <v>43.844999999999999</v>
      </c>
      <c r="F588" s="43">
        <v>3.96</v>
      </c>
      <c r="G588" s="43">
        <v>15.567600000000001</v>
      </c>
      <c r="H588" s="43">
        <v>11.23</v>
      </c>
      <c r="J588" s="43"/>
      <c r="K588" s="43" t="s">
        <v>550</v>
      </c>
      <c r="L588" s="13" t="s">
        <v>545</v>
      </c>
      <c r="M588" s="1">
        <f t="shared" si="20"/>
        <v>2.1693365486352296</v>
      </c>
      <c r="N588" s="1">
        <f t="shared" si="20"/>
        <v>-2.2135540813142836</v>
      </c>
      <c r="O588" s="1">
        <f t="shared" si="20"/>
        <v>0.9013006242800935</v>
      </c>
      <c r="P588" s="1">
        <f t="shared" si="20"/>
        <v>1.7730646078858248</v>
      </c>
      <c r="Q588" s="1">
        <f t="shared" si="20"/>
        <v>-1.5833752987208873</v>
      </c>
      <c r="Z588" s="43"/>
      <c r="AA588" s="43" t="s">
        <v>550</v>
      </c>
      <c r="AB588" s="1" t="s">
        <v>545</v>
      </c>
      <c r="AC588" s="1">
        <v>-3.8951787590707818</v>
      </c>
      <c r="AD588" s="1">
        <v>0.85399204069871959</v>
      </c>
      <c r="AE588" s="1">
        <v>-0.336360726882313</v>
      </c>
      <c r="AF588" s="1">
        <v>-0.2279400507811033</v>
      </c>
      <c r="AG588" s="1">
        <v>-4.6966070522665909E-2</v>
      </c>
    </row>
    <row r="589" spans="1:33">
      <c r="A589" s="43"/>
      <c r="B589" s="43" t="s">
        <v>550</v>
      </c>
      <c r="C589" s="13" t="s">
        <v>545</v>
      </c>
      <c r="D589" s="43">
        <v>23.917999999999999</v>
      </c>
      <c r="E589" s="43">
        <v>45.485500000000002</v>
      </c>
      <c r="F589" s="43">
        <v>3.79</v>
      </c>
      <c r="G589" s="43">
        <v>15.904500000000001</v>
      </c>
      <c r="H589" s="43">
        <v>11.59</v>
      </c>
      <c r="J589" s="43"/>
      <c r="K589" s="43" t="s">
        <v>550</v>
      </c>
      <c r="L589" s="13" t="s">
        <v>545</v>
      </c>
      <c r="M589" s="1">
        <f t="shared" si="20"/>
        <v>2.2318923237146655</v>
      </c>
      <c r="N589" s="1">
        <f t="shared" si="20"/>
        <v>-1.9122131367405444</v>
      </c>
      <c r="O589" s="1">
        <f t="shared" si="20"/>
        <v>0.80450518391368153</v>
      </c>
      <c r="P589" s="1">
        <f t="shared" si="20"/>
        <v>1.9084061600914943</v>
      </c>
      <c r="Q589" s="1">
        <f t="shared" si="20"/>
        <v>-1.4849908346089282</v>
      </c>
      <c r="Z589" s="43"/>
      <c r="AA589" s="43" t="s">
        <v>550</v>
      </c>
      <c r="AB589" s="1" t="s">
        <v>545</v>
      </c>
      <c r="AC589" s="1">
        <v>-3.8185930394976269</v>
      </c>
      <c r="AD589" s="1">
        <v>0.66398298977515513</v>
      </c>
      <c r="AE589" s="1">
        <v>-0.32193443796365678</v>
      </c>
      <c r="AF589" s="1">
        <v>5.2892714017612773E-2</v>
      </c>
      <c r="AG589" s="1">
        <v>5.8113966631307121E-2</v>
      </c>
    </row>
    <row r="590" spans="1:33">
      <c r="A590" s="43"/>
      <c r="B590" s="43" t="s">
        <v>550</v>
      </c>
      <c r="C590" s="13" t="s">
        <v>545</v>
      </c>
      <c r="D590" s="43">
        <v>24.2898</v>
      </c>
      <c r="E590" s="43">
        <v>46.060699999999997</v>
      </c>
      <c r="F590" s="43">
        <v>2.09</v>
      </c>
      <c r="G590" s="43">
        <v>15.283300000000001</v>
      </c>
      <c r="H590" s="43">
        <v>12.3</v>
      </c>
      <c r="J590" s="43"/>
      <c r="K590" s="43" t="s">
        <v>550</v>
      </c>
      <c r="L590" s="13" t="s">
        <v>545</v>
      </c>
      <c r="M590" s="1">
        <f t="shared" si="20"/>
        <v>2.3078251907552607</v>
      </c>
      <c r="N590" s="1">
        <f t="shared" si="20"/>
        <v>-1.8065555254520269</v>
      </c>
      <c r="O590" s="1">
        <f t="shared" si="20"/>
        <v>-0.1634492197504383</v>
      </c>
      <c r="P590" s="1">
        <f t="shared" si="20"/>
        <v>1.658853853085968</v>
      </c>
      <c r="Q590" s="1">
        <f t="shared" si="20"/>
        <v>-1.2909548081658972</v>
      </c>
      <c r="Z590" s="43"/>
      <c r="AA590" s="43" t="s">
        <v>550</v>
      </c>
      <c r="AB590" s="1" t="s">
        <v>545</v>
      </c>
      <c r="AC590" s="1">
        <v>-3.5416819352348079</v>
      </c>
      <c r="AD590" s="1">
        <v>0.32775877178952267</v>
      </c>
      <c r="AE590" s="1">
        <v>0.60581318538418039</v>
      </c>
      <c r="AF590" s="1">
        <v>0.1096766205440305</v>
      </c>
      <c r="AG590" s="1">
        <v>6.9287287108134157E-2</v>
      </c>
    </row>
    <row r="591" spans="1:33">
      <c r="A591" s="43"/>
      <c r="B591" s="43" t="s">
        <v>550</v>
      </c>
      <c r="C591" s="13" t="s">
        <v>546</v>
      </c>
      <c r="D591" s="43">
        <v>23.517199999999999</v>
      </c>
      <c r="E591" s="43">
        <v>43.993699999999997</v>
      </c>
      <c r="F591" s="43">
        <v>4.66</v>
      </c>
      <c r="G591" s="43">
        <v>15.321</v>
      </c>
      <c r="H591" s="43">
        <v>11.98</v>
      </c>
      <c r="J591" s="43"/>
      <c r="K591" s="43" t="s">
        <v>550</v>
      </c>
      <c r="L591" s="13" t="s">
        <v>546</v>
      </c>
      <c r="M591" s="1">
        <f t="shared" si="20"/>
        <v>2.1500367747370688</v>
      </c>
      <c r="N591" s="1">
        <f t="shared" si="20"/>
        <v>-2.1862396049606629</v>
      </c>
      <c r="O591" s="1">
        <f t="shared" si="20"/>
        <v>1.2998700846123781</v>
      </c>
      <c r="P591" s="1">
        <f t="shared" si="20"/>
        <v>1.6739989303140879</v>
      </c>
      <c r="Q591" s="1">
        <f t="shared" si="20"/>
        <v>-1.3784076651543056</v>
      </c>
      <c r="Z591" s="43"/>
      <c r="AA591" s="43" t="s">
        <v>550</v>
      </c>
      <c r="AB591" s="1" t="s">
        <v>546</v>
      </c>
      <c r="AC591" s="1">
        <v>-3.7441397303571708</v>
      </c>
      <c r="AD591" s="1">
        <v>1.171549557916157</v>
      </c>
      <c r="AE591" s="1">
        <v>-0.6166007529065306</v>
      </c>
      <c r="AF591" s="1">
        <v>-0.1508382921411438</v>
      </c>
      <c r="AG591" s="1">
        <v>1.3591320237758549E-2</v>
      </c>
    </row>
    <row r="592" spans="1:33">
      <c r="A592" s="43"/>
      <c r="B592" s="43" t="s">
        <v>550</v>
      </c>
      <c r="C592" s="13" t="s">
        <v>546</v>
      </c>
      <c r="D592" s="43">
        <v>23.687899999999999</v>
      </c>
      <c r="E592" s="43">
        <v>44.448799999999999</v>
      </c>
      <c r="F592" s="43">
        <v>3.5</v>
      </c>
      <c r="G592" s="43">
        <v>14.649900000000001</v>
      </c>
      <c r="H592" s="43">
        <v>13.08</v>
      </c>
      <c r="J592" s="43"/>
      <c r="K592" s="43" t="s">
        <v>550</v>
      </c>
      <c r="L592" s="13" t="s">
        <v>546</v>
      </c>
      <c r="M592" s="1">
        <f t="shared" si="20"/>
        <v>2.1848989060007309</v>
      </c>
      <c r="N592" s="1">
        <f t="shared" si="20"/>
        <v>-2.1026429796174697</v>
      </c>
      <c r="O592" s="1">
        <f t="shared" si="20"/>
        <v>0.63938355034744931</v>
      </c>
      <c r="P592" s="1">
        <f t="shared" si="20"/>
        <v>1.4044004866060895</v>
      </c>
      <c r="Q592" s="1">
        <f t="shared" si="20"/>
        <v>-1.0777884692566526</v>
      </c>
      <c r="Z592" s="43"/>
      <c r="AA592" s="43" t="s">
        <v>550</v>
      </c>
      <c r="AB592" s="1" t="s">
        <v>546</v>
      </c>
      <c r="AC592" s="1">
        <v>-3.4095416462954171</v>
      </c>
      <c r="AD592" s="1">
        <v>1.0505317056030039</v>
      </c>
      <c r="AE592" s="1">
        <v>7.0970521521210764E-2</v>
      </c>
      <c r="AF592" s="1">
        <v>-6.0734658299093948E-2</v>
      </c>
      <c r="AG592" s="1">
        <v>1.8818845103569081E-2</v>
      </c>
    </row>
    <row r="593" spans="1:33">
      <c r="A593" s="43"/>
      <c r="B593" s="43" t="s">
        <v>550</v>
      </c>
      <c r="C593" s="13" t="s">
        <v>546</v>
      </c>
      <c r="D593" s="43">
        <v>23.936699999999998</v>
      </c>
      <c r="E593" s="43">
        <v>44.679400000000001</v>
      </c>
      <c r="F593" s="43">
        <v>3.54</v>
      </c>
      <c r="G593" s="43">
        <v>14.789300000000001</v>
      </c>
      <c r="H593" s="43">
        <v>13.06</v>
      </c>
      <c r="J593" s="43"/>
      <c r="K593" s="43" t="s">
        <v>550</v>
      </c>
      <c r="L593" s="13" t="s">
        <v>546</v>
      </c>
      <c r="M593" s="1">
        <f t="shared" si="20"/>
        <v>2.2357114324119736</v>
      </c>
      <c r="N593" s="1">
        <f t="shared" si="20"/>
        <v>-2.0602844170946382</v>
      </c>
      <c r="O593" s="1">
        <f t="shared" si="20"/>
        <v>0.66215894808072273</v>
      </c>
      <c r="P593" s="1">
        <f t="shared" si="20"/>
        <v>1.4604011169933568</v>
      </c>
      <c r="Q593" s="1">
        <f t="shared" si="20"/>
        <v>-1.083254272818428</v>
      </c>
      <c r="Z593" s="43"/>
      <c r="AA593" s="43" t="s">
        <v>550</v>
      </c>
      <c r="AB593" s="1" t="s">
        <v>546</v>
      </c>
      <c r="AC593" s="1">
        <v>-3.4523777944558418</v>
      </c>
      <c r="AD593" s="1">
        <v>1.031572846221146</v>
      </c>
      <c r="AE593" s="1">
        <v>4.1743322935714991E-2</v>
      </c>
      <c r="AF593" s="1">
        <v>6.596377632104918E-6</v>
      </c>
      <c r="AG593" s="1">
        <v>5.5188089231102931E-2</v>
      </c>
    </row>
    <row r="594" spans="1:33">
      <c r="A594" s="43"/>
      <c r="B594" s="43" t="s">
        <v>550</v>
      </c>
      <c r="C594" s="13" t="s">
        <v>546</v>
      </c>
      <c r="D594" s="43">
        <v>24.020299999999999</v>
      </c>
      <c r="E594" s="43">
        <v>44.305900000000001</v>
      </c>
      <c r="F594" s="43">
        <v>4.0999999999999996</v>
      </c>
      <c r="G594" s="43">
        <v>14.953900000000001</v>
      </c>
      <c r="H594" s="43">
        <v>12.82</v>
      </c>
      <c r="J594" s="43"/>
      <c r="K594" s="43" t="s">
        <v>550</v>
      </c>
      <c r="L594" s="13" t="s">
        <v>546</v>
      </c>
      <c r="M594" s="1">
        <f t="shared" si="20"/>
        <v>2.2527850948234684</v>
      </c>
      <c r="N594" s="1">
        <f t="shared" si="20"/>
        <v>-2.1288920628113659</v>
      </c>
      <c r="O594" s="1">
        <f t="shared" si="20"/>
        <v>0.98101451634655024</v>
      </c>
      <c r="P594" s="1">
        <f t="shared" si="20"/>
        <v>1.5265252472784658</v>
      </c>
      <c r="Q594" s="1">
        <f t="shared" si="20"/>
        <v>-1.1488439155597341</v>
      </c>
      <c r="Z594" s="43"/>
      <c r="AA594" s="43" t="s">
        <v>550</v>
      </c>
      <c r="AB594" s="1" t="s">
        <v>546</v>
      </c>
      <c r="AC594" s="1">
        <v>-3.5737193943966821</v>
      </c>
      <c r="AD594" s="1">
        <v>1.1773142486620689</v>
      </c>
      <c r="AE594" s="1">
        <v>-0.238163389165995</v>
      </c>
      <c r="AF594" s="1">
        <v>-2.9479498719466452E-2</v>
      </c>
      <c r="AG594" s="1">
        <v>6.7847343104745314E-2</v>
      </c>
    </row>
    <row r="595" spans="1:33">
      <c r="A595" s="43"/>
      <c r="B595" s="43" t="s">
        <v>550</v>
      </c>
      <c r="C595" s="13" t="s">
        <v>546</v>
      </c>
      <c r="D595" s="43">
        <v>23.815200000000001</v>
      </c>
      <c r="E595" s="43">
        <v>43.991199999999999</v>
      </c>
      <c r="F595" s="43">
        <v>3.89</v>
      </c>
      <c r="G595" s="43">
        <v>14.6218</v>
      </c>
      <c r="H595" s="43">
        <v>13.06</v>
      </c>
      <c r="J595" s="43"/>
      <c r="K595" s="43" t="s">
        <v>550</v>
      </c>
      <c r="L595" s="13" t="s">
        <v>546</v>
      </c>
      <c r="M595" s="1">
        <f t="shared" si="20"/>
        <v>2.2108974374000527</v>
      </c>
      <c r="N595" s="1">
        <f t="shared" si="20"/>
        <v>-2.1866988261501992</v>
      </c>
      <c r="O595" s="1">
        <f t="shared" si="20"/>
        <v>0.86144367824686507</v>
      </c>
      <c r="P595" s="1">
        <f t="shared" si="20"/>
        <v>1.3931119807676231</v>
      </c>
      <c r="Q595" s="1">
        <f t="shared" si="20"/>
        <v>-1.083254272818428</v>
      </c>
      <c r="Z595" s="43"/>
      <c r="AA595" s="43" t="s">
        <v>550</v>
      </c>
      <c r="AB595" s="1" t="s">
        <v>546</v>
      </c>
      <c r="AC595" s="1">
        <v>-3.4683837225305392</v>
      </c>
      <c r="AD595" s="1">
        <v>1.2157810044798889</v>
      </c>
      <c r="AE595" s="1">
        <v>-8.6687175890873533E-2</v>
      </c>
      <c r="AF595" s="1">
        <v>-9.8150406368366153E-2</v>
      </c>
      <c r="AG595" s="1">
        <v>3.2372673890128122E-2</v>
      </c>
    </row>
    <row r="596" spans="1:33">
      <c r="A596" s="43"/>
      <c r="B596" s="43" t="s">
        <v>550</v>
      </c>
      <c r="C596" s="13" t="s">
        <v>546</v>
      </c>
      <c r="D596" s="43">
        <v>24.2502</v>
      </c>
      <c r="E596" s="43">
        <v>45.571399999999997</v>
      </c>
      <c r="F596" s="43">
        <v>2.13</v>
      </c>
      <c r="G596" s="43">
        <v>14.561999999999999</v>
      </c>
      <c r="H596" s="43">
        <v>13.43</v>
      </c>
      <c r="J596" s="43"/>
      <c r="K596" s="43" t="s">
        <v>550</v>
      </c>
      <c r="L596" s="13" t="s">
        <v>546</v>
      </c>
      <c r="M596" s="1">
        <f t="shared" si="20"/>
        <v>2.299737666455079</v>
      </c>
      <c r="N596" s="1">
        <f t="shared" si="20"/>
        <v>-1.8964342966680769</v>
      </c>
      <c r="O596" s="1">
        <f t="shared" si="20"/>
        <v>-0.14067382201716488</v>
      </c>
      <c r="P596" s="1">
        <f t="shared" si="20"/>
        <v>1.3690887548195698</v>
      </c>
      <c r="Q596" s="1">
        <f t="shared" si="20"/>
        <v>-0.98213690692558109</v>
      </c>
      <c r="Z596" s="43"/>
      <c r="AA596" s="43" t="s">
        <v>550</v>
      </c>
      <c r="AB596" s="1" t="s">
        <v>546</v>
      </c>
      <c r="AC596" s="1">
        <v>-3.2794161008477318</v>
      </c>
      <c r="AD596" s="1">
        <v>0.64170365307260535</v>
      </c>
      <c r="AE596" s="1">
        <v>0.74944016251524614</v>
      </c>
      <c r="AF596" s="1">
        <v>0.1052159618100858</v>
      </c>
      <c r="AG596" s="1">
        <v>7.04125424501163E-2</v>
      </c>
    </row>
    <row r="597" spans="1:33">
      <c r="A597" s="43"/>
      <c r="B597" s="43" t="s">
        <v>550</v>
      </c>
      <c r="C597" s="13" t="s">
        <v>546</v>
      </c>
      <c r="D597" s="43">
        <v>24.610399999999998</v>
      </c>
      <c r="E597" s="43">
        <v>46.146900000000002</v>
      </c>
      <c r="F597" s="43">
        <v>1.61</v>
      </c>
      <c r="G597" s="43">
        <v>15.190799999999999</v>
      </c>
      <c r="H597" s="43">
        <v>12.62</v>
      </c>
      <c r="J597" s="43"/>
      <c r="K597" s="43" t="s">
        <v>550</v>
      </c>
      <c r="L597" s="13" t="s">
        <v>546</v>
      </c>
      <c r="M597" s="1">
        <f t="shared" si="20"/>
        <v>2.3733014607208731</v>
      </c>
      <c r="N597" s="1">
        <f t="shared" si="20"/>
        <v>-1.7907215788368132</v>
      </c>
      <c r="O597" s="1">
        <f t="shared" si="20"/>
        <v>-0.43675399254971903</v>
      </c>
      <c r="P597" s="1">
        <f t="shared" si="20"/>
        <v>1.6216941808419056</v>
      </c>
      <c r="Q597" s="1">
        <f t="shared" si="20"/>
        <v>-1.2035019511774896</v>
      </c>
      <c r="Z597" s="43"/>
      <c r="AA597" s="43" t="s">
        <v>550</v>
      </c>
      <c r="AB597" s="1" t="s">
        <v>546</v>
      </c>
      <c r="AC597" s="1">
        <v>-3.4965008576820611</v>
      </c>
      <c r="AD597" s="1">
        <v>0.25806069787495428</v>
      </c>
      <c r="AE597" s="1">
        <v>0.88371673575407639</v>
      </c>
      <c r="AF597" s="1">
        <v>0.1739497399470924</v>
      </c>
      <c r="AG597" s="1">
        <v>7.0563846307359471E-2</v>
      </c>
    </row>
    <row r="598" spans="1:33">
      <c r="A598" s="43"/>
      <c r="B598" s="43" t="s">
        <v>550</v>
      </c>
      <c r="C598" s="13" t="s">
        <v>546</v>
      </c>
      <c r="D598" s="43">
        <v>24.078800000000001</v>
      </c>
      <c r="E598" s="43">
        <v>46.133200000000002</v>
      </c>
      <c r="F598" s="43">
        <v>1.37</v>
      </c>
      <c r="G598" s="43">
        <v>15.160299999999999</v>
      </c>
      <c r="H598" s="43">
        <v>12.24</v>
      </c>
      <c r="J598" s="43"/>
      <c r="K598" s="43" t="s">
        <v>550</v>
      </c>
      <c r="L598" s="13" t="s">
        <v>546</v>
      </c>
      <c r="M598" s="1">
        <f t="shared" si="20"/>
        <v>2.2647325739032826</v>
      </c>
      <c r="N598" s="1">
        <f t="shared" si="20"/>
        <v>-1.7932381109554723</v>
      </c>
      <c r="O598" s="1">
        <f t="shared" si="20"/>
        <v>-0.57340637894935942</v>
      </c>
      <c r="P598" s="1">
        <f t="shared" si="20"/>
        <v>1.6094415321560258</v>
      </c>
      <c r="Q598" s="1">
        <f t="shared" si="20"/>
        <v>-1.3073522188512241</v>
      </c>
      <c r="Z598" s="43"/>
      <c r="AA598" s="43" t="s">
        <v>550</v>
      </c>
      <c r="AB598" s="1" t="s">
        <v>546</v>
      </c>
      <c r="AC598" s="1">
        <v>-3.4729575891107118</v>
      </c>
      <c r="AD598" s="1">
        <v>0.1114248900135468</v>
      </c>
      <c r="AE598" s="1">
        <v>0.94585335015046035</v>
      </c>
      <c r="AF598" s="1">
        <v>6.6610237953035084E-2</v>
      </c>
      <c r="AG598" s="1">
        <v>7.6087579983894742E-3</v>
      </c>
    </row>
    <row r="599" spans="1:33">
      <c r="A599" s="43"/>
      <c r="B599" s="43" t="s">
        <v>550</v>
      </c>
      <c r="C599" s="13" t="s">
        <v>546</v>
      </c>
      <c r="D599" s="43">
        <v>23.535699999999999</v>
      </c>
      <c r="E599" s="43">
        <v>47.027200000000001</v>
      </c>
      <c r="F599" s="43">
        <v>1.46</v>
      </c>
      <c r="G599" s="43">
        <v>15.457100000000001</v>
      </c>
      <c r="H599" s="43">
        <v>11.62</v>
      </c>
      <c r="J599" s="43"/>
      <c r="K599" s="43" t="s">
        <v>550</v>
      </c>
      <c r="L599" s="13" t="s">
        <v>546</v>
      </c>
      <c r="M599" s="1">
        <f t="shared" si="20"/>
        <v>2.1538150373520524</v>
      </c>
      <c r="N599" s="1">
        <f t="shared" si="20"/>
        <v>-1.6290206135772816</v>
      </c>
      <c r="O599" s="1">
        <f t="shared" si="20"/>
        <v>-0.5221617340494944</v>
      </c>
      <c r="P599" s="1">
        <f t="shared" si="20"/>
        <v>1.7286738642861619</v>
      </c>
      <c r="Q599" s="1">
        <f t="shared" si="20"/>
        <v>-1.4767921292662651</v>
      </c>
      <c r="Z599" s="43"/>
      <c r="AA599" s="43" t="s">
        <v>550</v>
      </c>
      <c r="AB599" s="1" t="s">
        <v>546</v>
      </c>
      <c r="AC599" s="1">
        <v>-3.484804837483114</v>
      </c>
      <c r="AD599" s="1">
        <v>-0.1101980358318837</v>
      </c>
      <c r="AE599" s="1">
        <v>0.75820015169572641</v>
      </c>
      <c r="AF599" s="1">
        <v>5.575431683794696E-2</v>
      </c>
      <c r="AG599" s="1">
        <v>2.2895346547694241E-2</v>
      </c>
    </row>
    <row r="600" spans="1:33">
      <c r="A600" s="43"/>
      <c r="B600" s="43" t="s">
        <v>550</v>
      </c>
      <c r="C600" s="13" t="s">
        <v>546</v>
      </c>
      <c r="D600" s="43">
        <v>23.5642</v>
      </c>
      <c r="E600" s="43">
        <v>48.8157</v>
      </c>
      <c r="F600" s="43">
        <v>0</v>
      </c>
      <c r="G600" s="43">
        <v>15.080299999999999</v>
      </c>
      <c r="H600" s="43">
        <v>12.745200000000001</v>
      </c>
      <c r="J600" s="43"/>
      <c r="K600" s="43" t="s">
        <v>550</v>
      </c>
      <c r="L600" s="13" t="s">
        <v>546</v>
      </c>
      <c r="M600" s="1">
        <f t="shared" si="20"/>
        <v>2.1596356040832441</v>
      </c>
      <c r="N600" s="1">
        <f t="shared" si="20"/>
        <v>-1.3004937745829925</v>
      </c>
      <c r="O600" s="1">
        <f t="shared" si="20"/>
        <v>-1.3534637513139736</v>
      </c>
      <c r="P600" s="1">
        <f t="shared" si="20"/>
        <v>1.5773034372422425</v>
      </c>
      <c r="Q600" s="1">
        <f t="shared" si="20"/>
        <v>-1.1692860208807745</v>
      </c>
      <c r="Z600" s="43"/>
      <c r="AA600" s="43" t="s">
        <v>550</v>
      </c>
      <c r="AB600" s="1" t="s">
        <v>546</v>
      </c>
      <c r="AC600" s="1">
        <v>-3.0779314853919728</v>
      </c>
      <c r="AD600" s="1">
        <v>-0.49458644126089307</v>
      </c>
      <c r="AE600" s="1">
        <v>1.4918128623762981</v>
      </c>
      <c r="AF600" s="1">
        <v>0.30784151523230913</v>
      </c>
      <c r="AG600" s="1">
        <v>6.1156083419055221E-2</v>
      </c>
    </row>
    <row r="601" spans="1:33">
      <c r="A601" s="43"/>
      <c r="B601" s="43" t="s">
        <v>550</v>
      </c>
      <c r="C601" s="13" t="s">
        <v>546</v>
      </c>
      <c r="D601" s="43">
        <v>24.203299999999999</v>
      </c>
      <c r="E601" s="43">
        <v>45.595100000000002</v>
      </c>
      <c r="F601" s="43">
        <v>2.38</v>
      </c>
      <c r="G601" s="43">
        <v>14.975</v>
      </c>
      <c r="H601" s="43">
        <v>12.71</v>
      </c>
      <c r="J601" s="43"/>
      <c r="K601" s="43" t="s">
        <v>550</v>
      </c>
      <c r="L601" s="13" t="s">
        <v>546</v>
      </c>
      <c r="M601" s="1">
        <f t="shared" si="20"/>
        <v>2.2901592601500655</v>
      </c>
      <c r="N601" s="1">
        <f t="shared" si="20"/>
        <v>-1.8920808797912716</v>
      </c>
      <c r="O601" s="1">
        <f t="shared" si="20"/>
        <v>1.6724138157939072E-3</v>
      </c>
      <c r="P601" s="1">
        <f t="shared" si="20"/>
        <v>1.5350016698119757</v>
      </c>
      <c r="Q601" s="1">
        <f t="shared" si="20"/>
        <v>-1.1789058351494992</v>
      </c>
      <c r="Z601" s="43"/>
      <c r="AA601" s="43" t="s">
        <v>550</v>
      </c>
      <c r="AB601" s="1" t="s">
        <v>546</v>
      </c>
      <c r="AC601" s="1">
        <v>-3.4595563838421328</v>
      </c>
      <c r="AD601" s="1">
        <v>0.55109256109225613</v>
      </c>
      <c r="AE601" s="1">
        <v>0.5379803053811294</v>
      </c>
      <c r="AF601" s="1">
        <v>7.0369060867713565E-2</v>
      </c>
      <c r="AG601" s="1">
        <v>6.5141280202461543E-2</v>
      </c>
    </row>
    <row r="602" spans="1:33">
      <c r="A602" s="43"/>
      <c r="B602" s="43" t="s">
        <v>550</v>
      </c>
      <c r="C602" s="13" t="s">
        <v>546</v>
      </c>
      <c r="D602" s="43">
        <v>26.814299999999999</v>
      </c>
      <c r="E602" s="43">
        <v>44.633099999999999</v>
      </c>
      <c r="F602" s="43">
        <v>2.42</v>
      </c>
      <c r="G602" s="43">
        <v>16.698</v>
      </c>
      <c r="H602" s="43">
        <v>11.24</v>
      </c>
      <c r="J602" s="43"/>
      <c r="K602" s="43" t="s">
        <v>550</v>
      </c>
      <c r="L602" s="13" t="s">
        <v>546</v>
      </c>
      <c r="M602" s="1">
        <f t="shared" si="20"/>
        <v>2.8234048648918448</v>
      </c>
      <c r="N602" s="1">
        <f t="shared" si="20"/>
        <v>-2.0687891935248515</v>
      </c>
      <c r="O602" s="1">
        <f t="shared" si="20"/>
        <v>2.4447811549067333E-2</v>
      </c>
      <c r="P602" s="1">
        <f t="shared" si="20"/>
        <v>2.2271758890175812</v>
      </c>
      <c r="Q602" s="1">
        <f t="shared" si="20"/>
        <v>-1.5806423969399996</v>
      </c>
      <c r="Z602" s="43"/>
      <c r="AA602" s="43" t="s">
        <v>550</v>
      </c>
      <c r="AB602" s="1" t="s">
        <v>546</v>
      </c>
      <c r="AC602" s="1">
        <v>-4.3882909083470212</v>
      </c>
      <c r="AD602" s="1">
        <v>0.36841861247024837</v>
      </c>
      <c r="AE602" s="1">
        <v>0.46387854192193678</v>
      </c>
      <c r="AF602" s="1">
        <v>0.30065958904603318</v>
      </c>
      <c r="AG602" s="1">
        <v>0.11151421890763261</v>
      </c>
    </row>
    <row r="603" spans="1:33">
      <c r="A603" s="43"/>
      <c r="B603" s="43" t="s">
        <v>550</v>
      </c>
      <c r="C603" s="13" t="s">
        <v>546</v>
      </c>
      <c r="D603" s="43">
        <v>23.392299999999999</v>
      </c>
      <c r="E603" s="43">
        <v>44.551699999999997</v>
      </c>
      <c r="F603" s="43">
        <v>3.77</v>
      </c>
      <c r="G603" s="43">
        <v>14.3307</v>
      </c>
      <c r="H603" s="43">
        <v>13.63</v>
      </c>
      <c r="J603" s="43"/>
      <c r="K603" s="43" t="s">
        <v>550</v>
      </c>
      <c r="L603" s="13" t="s">
        <v>546</v>
      </c>
      <c r="M603" s="1">
        <f t="shared" si="20"/>
        <v>2.1245283963256369</v>
      </c>
      <c r="N603" s="1">
        <f t="shared" si="20"/>
        <v>-2.0837414354561545</v>
      </c>
      <c r="O603" s="1">
        <f t="shared" si="20"/>
        <v>0.79311748504704482</v>
      </c>
      <c r="P603" s="1">
        <f t="shared" si="20"/>
        <v>1.2761694879000947</v>
      </c>
      <c r="Q603" s="1">
        <f t="shared" si="20"/>
        <v>-0.92747887130782569</v>
      </c>
      <c r="Z603" s="43"/>
      <c r="AA603" s="43" t="s">
        <v>550</v>
      </c>
      <c r="AB603" s="1" t="s">
        <v>546</v>
      </c>
      <c r="AC603" s="1">
        <v>-3.237277455585629</v>
      </c>
      <c r="AD603" s="1">
        <v>1.2204783428677439</v>
      </c>
      <c r="AE603" s="1">
        <v>-1.6994974390644312E-2</v>
      </c>
      <c r="AF603" s="1">
        <v>-4.9409505166577702E-2</v>
      </c>
      <c r="AG603" s="1">
        <v>3.4603498093813419E-2</v>
      </c>
    </row>
    <row r="604" spans="1:33">
      <c r="A604" s="43"/>
      <c r="B604" s="43" t="s">
        <v>550</v>
      </c>
      <c r="C604" s="13" t="s">
        <v>546</v>
      </c>
      <c r="D604" s="43">
        <v>25.868200000000002</v>
      </c>
      <c r="E604" s="43">
        <v>46.131900000000002</v>
      </c>
      <c r="F604" s="43">
        <v>0</v>
      </c>
      <c r="G604" s="43">
        <v>15.190099999999999</v>
      </c>
      <c r="H604" s="43">
        <v>12.6714</v>
      </c>
      <c r="J604" s="43"/>
      <c r="K604" s="43" t="s">
        <v>550</v>
      </c>
      <c r="L604" s="13" t="s">
        <v>546</v>
      </c>
      <c r="M604" s="1">
        <f t="shared" si="20"/>
        <v>2.6301824724574536</v>
      </c>
      <c r="N604" s="1">
        <f t="shared" si="20"/>
        <v>-1.7934769059740314</v>
      </c>
      <c r="O604" s="1">
        <f t="shared" si="20"/>
        <v>-1.3534637513139736</v>
      </c>
      <c r="P604" s="1">
        <f t="shared" si="20"/>
        <v>1.6214129725114099</v>
      </c>
      <c r="Q604" s="1">
        <f t="shared" si="20"/>
        <v>-1.1894548360237263</v>
      </c>
      <c r="Z604" s="43"/>
      <c r="AA604" s="43" t="s">
        <v>550</v>
      </c>
      <c r="AB604" s="1" t="s">
        <v>546</v>
      </c>
      <c r="AC604" s="1">
        <v>-3.5862555757263999</v>
      </c>
      <c r="AD604" s="1">
        <v>-0.1192778669808969</v>
      </c>
      <c r="AE604" s="1">
        <v>1.7479406681008389</v>
      </c>
      <c r="AF604" s="1">
        <v>0.26925030093604913</v>
      </c>
      <c r="AG604" s="1">
        <v>8.2569022271268694E-2</v>
      </c>
    </row>
    <row r="605" spans="1:33">
      <c r="A605" s="43"/>
      <c r="B605" s="43" t="s">
        <v>550</v>
      </c>
      <c r="C605" s="13" t="s">
        <v>546</v>
      </c>
      <c r="D605" s="43">
        <v>25.053100000000001</v>
      </c>
      <c r="E605" s="43">
        <v>44.439900000000002</v>
      </c>
      <c r="F605" s="43">
        <v>0.56000000000000005</v>
      </c>
      <c r="G605" s="43">
        <v>13.2097</v>
      </c>
      <c r="H605" s="43">
        <v>15.23</v>
      </c>
      <c r="J605" s="43"/>
      <c r="K605" s="43" t="s">
        <v>550</v>
      </c>
      <c r="L605" s="13" t="s">
        <v>546</v>
      </c>
      <c r="M605" s="1">
        <f t="shared" si="20"/>
        <v>2.4637142639453797</v>
      </c>
      <c r="N605" s="1">
        <f t="shared" si="20"/>
        <v>-2.1042778070522186</v>
      </c>
      <c r="O605" s="1">
        <f t="shared" si="20"/>
        <v>-1.0346081830481459</v>
      </c>
      <c r="P605" s="1">
        <f t="shared" si="20"/>
        <v>0.82583443292070757</v>
      </c>
      <c r="Q605" s="1">
        <f t="shared" si="20"/>
        <v>-0.49021458636578474</v>
      </c>
      <c r="Z605" s="43"/>
      <c r="AA605" s="43" t="s">
        <v>550</v>
      </c>
      <c r="AB605" s="1" t="s">
        <v>546</v>
      </c>
      <c r="AC605" s="1">
        <v>-2.897089172232822</v>
      </c>
      <c r="AD605" s="1">
        <v>0.78911932139339092</v>
      </c>
      <c r="AE605" s="1">
        <v>1.8616185433797201</v>
      </c>
      <c r="AF605" s="1">
        <v>8.8658571735223471E-2</v>
      </c>
      <c r="AG605" s="1">
        <v>3.5792299052524797E-2</v>
      </c>
    </row>
    <row r="606" spans="1:33">
      <c r="A606" s="43"/>
      <c r="B606" s="43" t="s">
        <v>550</v>
      </c>
      <c r="C606" s="13" t="s">
        <v>546</v>
      </c>
      <c r="D606" s="43">
        <v>24.115400000000001</v>
      </c>
      <c r="E606" s="43">
        <v>43.506700000000002</v>
      </c>
      <c r="F606" s="43">
        <v>3.66</v>
      </c>
      <c r="G606" s="43">
        <v>14.379799999999999</v>
      </c>
      <c r="H606" s="43">
        <v>13.34</v>
      </c>
      <c r="J606" s="43"/>
      <c r="K606" s="43" t="s">
        <v>550</v>
      </c>
      <c r="L606" s="13" t="s">
        <v>546</v>
      </c>
      <c r="M606" s="1">
        <f t="shared" si="20"/>
        <v>2.2722074069686022</v>
      </c>
      <c r="N606" s="1">
        <f t="shared" si="20"/>
        <v>-2.275695892682339</v>
      </c>
      <c r="O606" s="1">
        <f t="shared" si="20"/>
        <v>0.73048514128054298</v>
      </c>
      <c r="P606" s="1">
        <f t="shared" si="20"/>
        <v>1.2958942436534286</v>
      </c>
      <c r="Q606" s="1">
        <f t="shared" si="20"/>
        <v>-1.0067330229535709</v>
      </c>
      <c r="Z606" s="43"/>
      <c r="AA606" s="43" t="s">
        <v>550</v>
      </c>
      <c r="AB606" s="1" t="s">
        <v>546</v>
      </c>
      <c r="AC606" s="1">
        <v>-3.447115466890549</v>
      </c>
      <c r="AD606" s="1">
        <v>1.287979992778042</v>
      </c>
      <c r="AE606" s="1">
        <v>0.1081854002334252</v>
      </c>
      <c r="AF606" s="1">
        <v>-0.1195489166463328</v>
      </c>
      <c r="AG606" s="1">
        <v>2.6202670811924358E-2</v>
      </c>
    </row>
    <row r="607" spans="1:33">
      <c r="A607" s="43"/>
      <c r="B607" s="43" t="s">
        <v>550</v>
      </c>
      <c r="C607" s="13" t="s">
        <v>546</v>
      </c>
      <c r="D607" s="43">
        <v>24.170300000000001</v>
      </c>
      <c r="E607" s="43">
        <v>44.060600000000001</v>
      </c>
      <c r="F607" s="43">
        <v>3.83</v>
      </c>
      <c r="G607" s="43">
        <v>15.260400000000001</v>
      </c>
      <c r="H607" s="43">
        <v>12.18</v>
      </c>
      <c r="J607" s="43"/>
      <c r="K607" s="43" t="s">
        <v>550</v>
      </c>
      <c r="L607" s="13" t="s">
        <v>546</v>
      </c>
      <c r="M607" s="1">
        <f t="shared" si="20"/>
        <v>2.2834196565665814</v>
      </c>
      <c r="N607" s="1">
        <f t="shared" si="20"/>
        <v>-2.1739508459286703</v>
      </c>
      <c r="O607" s="1">
        <f t="shared" si="20"/>
        <v>0.82728058164695495</v>
      </c>
      <c r="P607" s="1">
        <f t="shared" si="20"/>
        <v>1.6496543234168974</v>
      </c>
      <c r="Q607" s="1">
        <f t="shared" si="20"/>
        <v>-1.3237496295365507</v>
      </c>
      <c r="Z607" s="43"/>
      <c r="AA607" s="43" t="s">
        <v>550</v>
      </c>
      <c r="AB607" s="1" t="s">
        <v>546</v>
      </c>
      <c r="AC607" s="1">
        <v>-3.749911804809031</v>
      </c>
      <c r="AD607" s="1">
        <v>1.0022629716740581</v>
      </c>
      <c r="AE607" s="1">
        <v>-0.1574093469091844</v>
      </c>
      <c r="AF607" s="1">
        <v>-7.9150675855313726E-2</v>
      </c>
      <c r="AG607" s="1">
        <v>2.6853259154182331E-2</v>
      </c>
    </row>
    <row r="608" spans="1:33">
      <c r="A608" s="43"/>
      <c r="B608" s="43" t="s">
        <v>550</v>
      </c>
      <c r="C608" s="13" t="s">
        <v>546</v>
      </c>
      <c r="D608" s="43">
        <v>24.314299999999999</v>
      </c>
      <c r="E608" s="43">
        <v>43.7027</v>
      </c>
      <c r="F608" s="43">
        <v>4.25</v>
      </c>
      <c r="G608" s="43">
        <v>15.746</v>
      </c>
      <c r="H608" s="43">
        <v>11.44</v>
      </c>
      <c r="J608" s="43"/>
      <c r="K608" s="43" t="s">
        <v>550</v>
      </c>
      <c r="L608" s="13" t="s">
        <v>546</v>
      </c>
      <c r="M608" s="1">
        <f t="shared" si="20"/>
        <v>2.3128288358399689</v>
      </c>
      <c r="N608" s="1">
        <f t="shared" si="20"/>
        <v>-2.2396929514226911</v>
      </c>
      <c r="O608" s="1">
        <f t="shared" si="20"/>
        <v>1.0664222578463256</v>
      </c>
      <c r="P608" s="1">
        <f t="shared" si="20"/>
        <v>1.8447325595435613</v>
      </c>
      <c r="Q608" s="1">
        <f t="shared" si="20"/>
        <v>-1.5259843613222448</v>
      </c>
      <c r="Z608" s="43"/>
      <c r="AA608" s="43" t="s">
        <v>550</v>
      </c>
      <c r="AB608" s="1" t="s">
        <v>546</v>
      </c>
      <c r="AC608" s="1">
        <v>-4.0053230120768166</v>
      </c>
      <c r="AD608" s="1">
        <v>0.99634340351508333</v>
      </c>
      <c r="AE608" s="1">
        <v>-0.43016013295375122</v>
      </c>
      <c r="AF608" s="1">
        <v>-0.1175107957497218</v>
      </c>
      <c r="AG608" s="1">
        <v>1.2865609778070171E-2</v>
      </c>
    </row>
    <row r="609" spans="1:33">
      <c r="A609" s="43"/>
      <c r="B609" s="43" t="s">
        <v>550</v>
      </c>
      <c r="C609" s="13" t="s">
        <v>547</v>
      </c>
      <c r="D609" s="43">
        <v>24.111699999999999</v>
      </c>
      <c r="E609" s="43">
        <v>44.505200000000002</v>
      </c>
      <c r="F609" s="43">
        <v>4.1500000000000004</v>
      </c>
      <c r="G609" s="43">
        <v>15.872</v>
      </c>
      <c r="H609" s="43">
        <v>11.41</v>
      </c>
      <c r="J609" s="43"/>
      <c r="K609" s="43" t="s">
        <v>550</v>
      </c>
      <c r="L609" s="13" t="s">
        <v>547</v>
      </c>
      <c r="M609" s="1">
        <f t="shared" si="20"/>
        <v>2.271451754445605</v>
      </c>
      <c r="N609" s="1">
        <f t="shared" si="20"/>
        <v>-2.0922829495815294</v>
      </c>
      <c r="O609" s="1">
        <f t="shared" si="20"/>
        <v>1.0094837635131424</v>
      </c>
      <c r="P609" s="1">
        <f t="shared" si="20"/>
        <v>1.8953500590327697</v>
      </c>
      <c r="Q609" s="1">
        <f t="shared" si="20"/>
        <v>-1.5341830666649079</v>
      </c>
      <c r="Z609" s="43"/>
      <c r="AA609" s="43" t="s">
        <v>550</v>
      </c>
      <c r="AB609" s="1" t="s">
        <v>547</v>
      </c>
      <c r="AC609" s="1">
        <v>-3.945722931764176</v>
      </c>
      <c r="AD609" s="1">
        <v>0.85481134758862076</v>
      </c>
      <c r="AE609" s="1">
        <v>-0.44633459731215269</v>
      </c>
      <c r="AF609" s="1">
        <v>-4.7567147900967603E-2</v>
      </c>
      <c r="AG609" s="1">
        <v>3.6863402771941729E-2</v>
      </c>
    </row>
    <row r="610" spans="1:33">
      <c r="A610" s="43"/>
      <c r="B610" s="43" t="s">
        <v>550</v>
      </c>
      <c r="C610" s="13" t="s">
        <v>547</v>
      </c>
      <c r="D610" s="43">
        <v>23.944600000000001</v>
      </c>
      <c r="E610" s="43">
        <v>44.077100000000002</v>
      </c>
      <c r="F610" s="43">
        <v>4.24</v>
      </c>
      <c r="G610" s="43">
        <v>15.933299999999999</v>
      </c>
      <c r="H610" s="43">
        <v>11</v>
      </c>
      <c r="J610" s="43"/>
      <c r="K610" s="43" t="s">
        <v>550</v>
      </c>
      <c r="L610" s="13" t="s">
        <v>547</v>
      </c>
      <c r="M610" s="1">
        <f t="shared" si="20"/>
        <v>2.2373248526637779</v>
      </c>
      <c r="N610" s="1">
        <f t="shared" si="20"/>
        <v>-2.1709199860777302</v>
      </c>
      <c r="O610" s="1">
        <f t="shared" si="20"/>
        <v>1.0607284084130075</v>
      </c>
      <c r="P610" s="1">
        <f t="shared" si="20"/>
        <v>1.9199758742604556</v>
      </c>
      <c r="Q610" s="1">
        <f t="shared" si="20"/>
        <v>-1.6462320396813059</v>
      </c>
      <c r="Z610" s="43"/>
      <c r="AA610" s="43" t="s">
        <v>550</v>
      </c>
      <c r="AB610" s="1" t="s">
        <v>547</v>
      </c>
      <c r="AC610" s="1">
        <v>-4.0294567699127057</v>
      </c>
      <c r="AD610" s="1">
        <v>0.8479001078707753</v>
      </c>
      <c r="AE610" s="1">
        <v>-0.51248485303134361</v>
      </c>
      <c r="AF610" s="1">
        <v>-0.1481283400072107</v>
      </c>
      <c r="AG610" s="1">
        <v>-2.990268572585554E-3</v>
      </c>
    </row>
    <row r="611" spans="1:33">
      <c r="A611" s="43"/>
      <c r="B611" s="43" t="s">
        <v>550</v>
      </c>
      <c r="C611" s="13" t="s">
        <v>547</v>
      </c>
      <c r="D611" s="43">
        <v>25.4636</v>
      </c>
      <c r="E611" s="43">
        <v>44.347999999999999</v>
      </c>
      <c r="F611" s="43">
        <v>1.55</v>
      </c>
      <c r="G611" s="43">
        <v>15.7149</v>
      </c>
      <c r="H611" s="43">
        <v>11.51</v>
      </c>
      <c r="J611" s="43"/>
      <c r="K611" s="43" t="s">
        <v>550</v>
      </c>
      <c r="L611" s="13" t="s">
        <v>547</v>
      </c>
      <c r="M611" s="1">
        <f t="shared" si="20"/>
        <v>2.5475508479156974</v>
      </c>
      <c r="N611" s="1">
        <f t="shared" si="20"/>
        <v>-2.1211587779795744</v>
      </c>
      <c r="O611" s="1">
        <f t="shared" si="20"/>
        <v>-0.47091708914962915</v>
      </c>
      <c r="P611" s="1">
        <f t="shared" si="20"/>
        <v>1.8322388751458281</v>
      </c>
      <c r="Q611" s="1">
        <f t="shared" si="20"/>
        <v>-1.5068540488560305</v>
      </c>
      <c r="Z611" s="43"/>
      <c r="AA611" s="43" t="s">
        <v>550</v>
      </c>
      <c r="AB611" s="1" t="s">
        <v>547</v>
      </c>
      <c r="AC611" s="1">
        <v>-3.989696417836686</v>
      </c>
      <c r="AD611" s="1">
        <v>0.24284815270901189</v>
      </c>
      <c r="AE611" s="1">
        <v>0.92805350038667478</v>
      </c>
      <c r="AF611" s="1">
        <v>2.1146950267539329E-2</v>
      </c>
      <c r="AG611" s="1">
        <v>-2.044466335674822E-2</v>
      </c>
    </row>
    <row r="612" spans="1:33">
      <c r="A612" s="43"/>
      <c r="B612" s="43" t="s">
        <v>550</v>
      </c>
      <c r="C612" s="13" t="s">
        <v>547</v>
      </c>
      <c r="D612" s="43">
        <v>22.226299999999998</v>
      </c>
      <c r="E612" s="43">
        <v>46.5306</v>
      </c>
      <c r="F612" s="43">
        <v>3.08</v>
      </c>
      <c r="G612" s="43">
        <v>14.87</v>
      </c>
      <c r="H612" s="43">
        <v>12.37</v>
      </c>
      <c r="J612" s="43"/>
      <c r="K612" s="43" t="s">
        <v>550</v>
      </c>
      <c r="L612" s="13" t="s">
        <v>547</v>
      </c>
      <c r="M612" s="1">
        <f t="shared" si="20"/>
        <v>1.8863957363758419</v>
      </c>
      <c r="N612" s="1">
        <f t="shared" si="20"/>
        <v>-1.7202403106667781</v>
      </c>
      <c r="O612" s="1">
        <f t="shared" si="20"/>
        <v>0.4002418741480786</v>
      </c>
      <c r="P612" s="1">
        <f t="shared" si="20"/>
        <v>1.4928204202376349</v>
      </c>
      <c r="Q612" s="1">
        <f t="shared" si="20"/>
        <v>-1.2718244956996834</v>
      </c>
      <c r="Z612" s="43"/>
      <c r="AA612" s="43" t="s">
        <v>550</v>
      </c>
      <c r="AB612" s="1" t="s">
        <v>547</v>
      </c>
      <c r="AC612" s="1">
        <v>-3.2028162159479669</v>
      </c>
      <c r="AD612" s="1">
        <v>0.51004336539724426</v>
      </c>
      <c r="AE612" s="1">
        <v>1.861752143447121E-2</v>
      </c>
      <c r="AF612" s="1">
        <v>-7.3632382989461065E-2</v>
      </c>
      <c r="AG612" s="1">
        <v>3.902020964912056E-3</v>
      </c>
    </row>
    <row r="613" spans="1:33">
      <c r="A613" s="43"/>
      <c r="B613" s="43" t="s">
        <v>550</v>
      </c>
      <c r="C613" s="13" t="s">
        <v>547</v>
      </c>
      <c r="D613" s="43">
        <v>24.037500000000001</v>
      </c>
      <c r="E613" s="43">
        <v>44.571100000000001</v>
      </c>
      <c r="F613" s="43">
        <v>4.3</v>
      </c>
      <c r="G613" s="43">
        <v>15.682399999999999</v>
      </c>
      <c r="H613" s="43">
        <v>11.77</v>
      </c>
      <c r="J613" s="43"/>
      <c r="K613" s="43" t="s">
        <v>550</v>
      </c>
      <c r="L613" s="13" t="s">
        <v>547</v>
      </c>
      <c r="M613" s="1">
        <f t="shared" si="20"/>
        <v>2.2562978579033457</v>
      </c>
      <c r="N613" s="1">
        <f t="shared" si="20"/>
        <v>-2.080177879025352</v>
      </c>
      <c r="O613" s="1">
        <f t="shared" si="20"/>
        <v>1.0948915050129173</v>
      </c>
      <c r="P613" s="1">
        <f t="shared" si="20"/>
        <v>1.8191827740871034</v>
      </c>
      <c r="Q613" s="1">
        <f t="shared" si="20"/>
        <v>-1.4357986025529488</v>
      </c>
      <c r="Z613" s="43"/>
      <c r="AA613" s="43" t="s">
        <v>550</v>
      </c>
      <c r="AB613" s="1" t="s">
        <v>547</v>
      </c>
      <c r="AC613" s="1">
        <v>-3.8498393291395541</v>
      </c>
      <c r="AD613" s="1">
        <v>0.96286231049383331</v>
      </c>
      <c r="AE613" s="1">
        <v>-0.48512875144720558</v>
      </c>
      <c r="AF613" s="1">
        <v>-2.818565900097449E-2</v>
      </c>
      <c r="AG613" s="1">
        <v>5.6921053487132299E-2</v>
      </c>
    </row>
    <row r="614" spans="1:33">
      <c r="A614" s="43"/>
      <c r="B614" s="43" t="s">
        <v>550</v>
      </c>
      <c r="C614" s="13" t="s">
        <v>547</v>
      </c>
      <c r="D614" s="43">
        <v>24.056000000000001</v>
      </c>
      <c r="E614" s="43">
        <v>44.540199999999999</v>
      </c>
      <c r="F614" s="43">
        <v>4.3099999999999996</v>
      </c>
      <c r="G614" s="43">
        <v>15.6127</v>
      </c>
      <c r="H614" s="43">
        <v>11.84</v>
      </c>
      <c r="J614" s="43"/>
      <c r="K614" s="43" t="s">
        <v>550</v>
      </c>
      <c r="L614" s="13" t="s">
        <v>547</v>
      </c>
      <c r="M614" s="1">
        <f t="shared" si="20"/>
        <v>2.2600761205183293</v>
      </c>
      <c r="N614" s="1">
        <f t="shared" si="20"/>
        <v>-2.0858538529280213</v>
      </c>
      <c r="O614" s="1">
        <f t="shared" si="20"/>
        <v>1.1005853544462356</v>
      </c>
      <c r="P614" s="1">
        <f t="shared" si="20"/>
        <v>1.7911824588934699</v>
      </c>
      <c r="Q614" s="1">
        <f t="shared" si="20"/>
        <v>-1.4166682900867344</v>
      </c>
      <c r="Z614" s="43"/>
      <c r="AA614" s="43" t="s">
        <v>550</v>
      </c>
      <c r="AB614" s="1" t="s">
        <v>547</v>
      </c>
      <c r="AC614" s="1">
        <v>-3.830807842461581</v>
      </c>
      <c r="AD614" s="1">
        <v>0.98920513046030201</v>
      </c>
      <c r="AE614" s="1">
        <v>-0.47580815893208922</v>
      </c>
      <c r="AF614" s="1">
        <v>-3.2998165867582988E-2</v>
      </c>
      <c r="AG614" s="1">
        <v>6.484084258565305E-2</v>
      </c>
    </row>
    <row r="615" spans="1:33">
      <c r="A615" s="43"/>
      <c r="B615" s="43" t="s">
        <v>550</v>
      </c>
      <c r="C615" s="13" t="s">
        <v>547</v>
      </c>
      <c r="D615" s="43">
        <v>23.9786</v>
      </c>
      <c r="E615" s="43">
        <v>43.965200000000003</v>
      </c>
      <c r="F615" s="43">
        <v>4.7</v>
      </c>
      <c r="G615" s="43">
        <v>15.8988</v>
      </c>
      <c r="H615" s="43">
        <v>11.13</v>
      </c>
      <c r="J615" s="43"/>
      <c r="K615" s="43" t="s">
        <v>550</v>
      </c>
      <c r="L615" s="13" t="s">
        <v>547</v>
      </c>
      <c r="M615" s="1">
        <f t="shared" si="20"/>
        <v>2.244268686658883</v>
      </c>
      <c r="N615" s="1">
        <f t="shared" si="20"/>
        <v>-2.1914747265213763</v>
      </c>
      <c r="O615" s="1">
        <f t="shared" si="20"/>
        <v>1.3226454823456515</v>
      </c>
      <c r="P615" s="1">
        <f t="shared" si="20"/>
        <v>1.9061163208288869</v>
      </c>
      <c r="Q615" s="1">
        <f t="shared" si="20"/>
        <v>-1.6107043165297648</v>
      </c>
      <c r="Z615" s="43"/>
      <c r="AA615" s="43" t="s">
        <v>550</v>
      </c>
      <c r="AB615" s="1" t="s">
        <v>547</v>
      </c>
      <c r="AC615" s="1">
        <v>-4.0314218746454964</v>
      </c>
      <c r="AD615" s="1">
        <v>1.015069442033435</v>
      </c>
      <c r="AE615" s="1">
        <v>-0.71600206207782902</v>
      </c>
      <c r="AF615" s="1">
        <v>-0.141535383186214</v>
      </c>
      <c r="AG615" s="1">
        <v>3.0377451721705011E-2</v>
      </c>
    </row>
    <row r="616" spans="1:33">
      <c r="A616" s="43"/>
      <c r="B616" s="43" t="s">
        <v>550</v>
      </c>
      <c r="C616" s="13" t="s">
        <v>547</v>
      </c>
      <c r="D616" s="43">
        <v>23.947500000000002</v>
      </c>
      <c r="E616" s="43">
        <v>44.357799999999997</v>
      </c>
      <c r="F616" s="43">
        <v>3.87</v>
      </c>
      <c r="G616" s="43">
        <v>15.5321</v>
      </c>
      <c r="H616" s="43">
        <v>11.8</v>
      </c>
      <c r="J616" s="43"/>
      <c r="K616" s="43" t="s">
        <v>550</v>
      </c>
      <c r="L616" s="13" t="s">
        <v>547</v>
      </c>
      <c r="M616" s="1">
        <f t="shared" ref="M616:Q679" si="21">(D616-D$1186)/D$1187</f>
        <v>2.2379171208574782</v>
      </c>
      <c r="N616" s="1">
        <f t="shared" si="21"/>
        <v>-2.1193586309165924</v>
      </c>
      <c r="O616" s="1">
        <f t="shared" si="21"/>
        <v>0.85005597938022837</v>
      </c>
      <c r="P616" s="1">
        <f t="shared" si="21"/>
        <v>1.7588033282678333</v>
      </c>
      <c r="Q616" s="1">
        <f t="shared" si="21"/>
        <v>-1.4275998972102852</v>
      </c>
      <c r="Z616" s="43"/>
      <c r="AA616" s="43" t="s">
        <v>550</v>
      </c>
      <c r="AB616" s="1" t="s">
        <v>547</v>
      </c>
      <c r="AC616" s="1">
        <v>-3.8087267465095609</v>
      </c>
      <c r="AD616" s="1">
        <v>0.88095687498632202</v>
      </c>
      <c r="AE616" s="1">
        <v>-0.25611305958397967</v>
      </c>
      <c r="AF616" s="1">
        <v>-7.6368902126620467E-2</v>
      </c>
      <c r="AG616" s="1">
        <v>8.3231438838850189E-3</v>
      </c>
    </row>
    <row r="617" spans="1:33">
      <c r="A617" s="43"/>
      <c r="B617" s="43" t="s">
        <v>550</v>
      </c>
      <c r="C617" s="13" t="s">
        <v>547</v>
      </c>
      <c r="D617" s="43">
        <v>23.709199999999999</v>
      </c>
      <c r="E617" s="43">
        <v>44.103200000000001</v>
      </c>
      <c r="F617" s="43">
        <v>4.42</v>
      </c>
      <c r="G617" s="43">
        <v>15.711</v>
      </c>
      <c r="H617" s="43">
        <v>11.43</v>
      </c>
      <c r="J617" s="43"/>
      <c r="K617" s="43" t="s">
        <v>550</v>
      </c>
      <c r="L617" s="13" t="s">
        <v>547</v>
      </c>
      <c r="M617" s="1">
        <f t="shared" si="21"/>
        <v>2.189249013768253</v>
      </c>
      <c r="N617" s="1">
        <f t="shared" si="21"/>
        <v>-2.1661257168589714</v>
      </c>
      <c r="O617" s="1">
        <f t="shared" si="21"/>
        <v>1.1632176982127376</v>
      </c>
      <c r="P617" s="1">
        <f t="shared" si="21"/>
        <v>1.8306721430187811</v>
      </c>
      <c r="Q617" s="1">
        <f t="shared" si="21"/>
        <v>-1.5287172631031325</v>
      </c>
      <c r="Z617" s="43"/>
      <c r="AA617" s="43" t="s">
        <v>550</v>
      </c>
      <c r="AB617" s="1" t="s">
        <v>547</v>
      </c>
      <c r="AC617" s="1">
        <v>-3.9036957107594641</v>
      </c>
      <c r="AD617" s="1">
        <v>0.97325391505565639</v>
      </c>
      <c r="AE617" s="1">
        <v>-0.56697392327594809</v>
      </c>
      <c r="AF617" s="1">
        <v>-0.1370480822986726</v>
      </c>
      <c r="AG617" s="1">
        <v>-4.3877993622848891E-3</v>
      </c>
    </row>
    <row r="618" spans="1:33">
      <c r="A618" s="43"/>
      <c r="B618" s="43" t="s">
        <v>550</v>
      </c>
      <c r="C618" s="13" t="s">
        <v>547</v>
      </c>
      <c r="D618" s="43">
        <v>23.884599999999999</v>
      </c>
      <c r="E618" s="43">
        <v>44.340299999999999</v>
      </c>
      <c r="F618" s="43">
        <v>4</v>
      </c>
      <c r="G618" s="43">
        <v>15.5425</v>
      </c>
      <c r="H618" s="43">
        <v>11.7</v>
      </c>
      <c r="J618" s="43"/>
      <c r="K618" s="43" t="s">
        <v>550</v>
      </c>
      <c r="L618" s="13" t="s">
        <v>547</v>
      </c>
      <c r="M618" s="1">
        <f t="shared" si="21"/>
        <v>2.2250710279665324</v>
      </c>
      <c r="N618" s="1">
        <f t="shared" si="21"/>
        <v>-2.122573179243346</v>
      </c>
      <c r="O618" s="1">
        <f t="shared" si="21"/>
        <v>0.92407602201336692</v>
      </c>
      <c r="P618" s="1">
        <f t="shared" si="21"/>
        <v>1.7629812806066254</v>
      </c>
      <c r="Q618" s="1">
        <f t="shared" si="21"/>
        <v>-1.4549289150191631</v>
      </c>
      <c r="Z618" s="43"/>
      <c r="AA618" s="43" t="s">
        <v>550</v>
      </c>
      <c r="AB618" s="1" t="s">
        <v>547</v>
      </c>
      <c r="AC618" s="1">
        <v>-3.8217002304279859</v>
      </c>
      <c r="AD618" s="1">
        <v>0.90083575472115351</v>
      </c>
      <c r="AE618" s="1">
        <v>-0.32930587991815452</v>
      </c>
      <c r="AF618" s="1">
        <v>-9.758914250838005E-2</v>
      </c>
      <c r="AG618" s="1">
        <v>1.5228499793517231E-2</v>
      </c>
    </row>
    <row r="619" spans="1:33">
      <c r="A619" s="43"/>
      <c r="B619" s="43" t="s">
        <v>550</v>
      </c>
      <c r="C619" s="13" t="s">
        <v>547</v>
      </c>
      <c r="D619" s="43">
        <v>23.304400000000001</v>
      </c>
      <c r="E619" s="43">
        <v>45.079300000000003</v>
      </c>
      <c r="F619" s="43">
        <v>3.32</v>
      </c>
      <c r="G619" s="43">
        <v>15.5525</v>
      </c>
      <c r="H619" s="43">
        <v>11.35</v>
      </c>
      <c r="J619" s="43"/>
      <c r="K619" s="43" t="s">
        <v>550</v>
      </c>
      <c r="L619" s="13" t="s">
        <v>547</v>
      </c>
      <c r="M619" s="1">
        <f t="shared" si="21"/>
        <v>2.1065765431441736</v>
      </c>
      <c r="N619" s="1">
        <f t="shared" si="21"/>
        <v>-1.9868273956164066</v>
      </c>
      <c r="O619" s="1">
        <f t="shared" si="21"/>
        <v>0.53689426054771894</v>
      </c>
      <c r="P619" s="1">
        <f t="shared" si="21"/>
        <v>1.7669985424708481</v>
      </c>
      <c r="Q619" s="1">
        <f t="shared" si="21"/>
        <v>-1.5505804773502345</v>
      </c>
      <c r="Z619" s="43"/>
      <c r="AA619" s="43" t="s">
        <v>550</v>
      </c>
      <c r="AB619" s="1" t="s">
        <v>547</v>
      </c>
      <c r="AC619" s="1">
        <v>-3.724187273109766</v>
      </c>
      <c r="AD619" s="1">
        <v>0.54969922707920171</v>
      </c>
      <c r="AE619" s="1">
        <v>-9.4134778952555995E-2</v>
      </c>
      <c r="AF619" s="1">
        <v>-0.1362178372904565</v>
      </c>
      <c r="AG619" s="1">
        <v>-2.881325547781248E-2</v>
      </c>
    </row>
    <row r="620" spans="1:33">
      <c r="A620" s="43"/>
      <c r="B620" s="43" t="s">
        <v>550</v>
      </c>
      <c r="C620" s="13" t="s">
        <v>547</v>
      </c>
      <c r="D620" s="43">
        <v>24.509399999999999</v>
      </c>
      <c r="E620" s="43">
        <v>44.6676</v>
      </c>
      <c r="F620" s="43">
        <v>2.93</v>
      </c>
      <c r="G620" s="43">
        <v>15.2736</v>
      </c>
      <c r="H620" s="43">
        <v>12.29</v>
      </c>
      <c r="J620" s="43"/>
      <c r="K620" s="43" t="s">
        <v>550</v>
      </c>
      <c r="L620" s="13" t="s">
        <v>547</v>
      </c>
      <c r="M620" s="1">
        <f t="shared" si="21"/>
        <v>2.3526741891471774</v>
      </c>
      <c r="N620" s="1">
        <f t="shared" si="21"/>
        <v>-2.0624519411092499</v>
      </c>
      <c r="O620" s="1">
        <f t="shared" si="21"/>
        <v>0.3148341326483034</v>
      </c>
      <c r="P620" s="1">
        <f t="shared" si="21"/>
        <v>1.6549571090776716</v>
      </c>
      <c r="Q620" s="1">
        <f t="shared" si="21"/>
        <v>-1.2936877099467856</v>
      </c>
      <c r="Z620" s="43"/>
      <c r="AA620" s="43" t="s">
        <v>550</v>
      </c>
      <c r="AB620" s="1" t="s">
        <v>547</v>
      </c>
      <c r="AC620" s="1">
        <v>-3.7021015713052541</v>
      </c>
      <c r="AD620" s="1">
        <v>0.71842038299962285</v>
      </c>
      <c r="AE620" s="1">
        <v>0.27751053441813489</v>
      </c>
      <c r="AF620" s="1">
        <v>1.359575921839762E-2</v>
      </c>
      <c r="AG620" s="1">
        <v>3.9172339057252391E-2</v>
      </c>
    </row>
    <row r="621" spans="1:33">
      <c r="A621" s="43"/>
      <c r="B621" s="43" t="s">
        <v>550</v>
      </c>
      <c r="C621" s="13" t="s">
        <v>547</v>
      </c>
      <c r="D621" s="43">
        <v>24.431699999999999</v>
      </c>
      <c r="E621" s="43">
        <v>43.445900000000002</v>
      </c>
      <c r="F621" s="43">
        <v>4.58</v>
      </c>
      <c r="G621" s="43">
        <v>15.9282</v>
      </c>
      <c r="H621" s="43">
        <v>11.19</v>
      </c>
      <c r="J621" s="43"/>
      <c r="K621" s="43" t="s">
        <v>550</v>
      </c>
      <c r="L621" s="13" t="s">
        <v>547</v>
      </c>
      <c r="M621" s="1">
        <f t="shared" si="21"/>
        <v>2.3368054861642449</v>
      </c>
      <c r="N621" s="1">
        <f t="shared" si="21"/>
        <v>-2.2868641520118627</v>
      </c>
      <c r="O621" s="1">
        <f t="shared" si="21"/>
        <v>1.2543192891458312</v>
      </c>
      <c r="P621" s="1">
        <f t="shared" si="21"/>
        <v>1.9179270707097025</v>
      </c>
      <c r="Q621" s="1">
        <f t="shared" si="21"/>
        <v>-1.5943069058444386</v>
      </c>
      <c r="Z621" s="43"/>
      <c r="AA621" s="43" t="s">
        <v>550</v>
      </c>
      <c r="AB621" s="1" t="s">
        <v>547</v>
      </c>
      <c r="AC621" s="1">
        <v>-4.1195436839176107</v>
      </c>
      <c r="AD621" s="1">
        <v>1.063017196014167</v>
      </c>
      <c r="AE621" s="1">
        <v>-0.60445264360141815</v>
      </c>
      <c r="AF621" s="1">
        <v>-0.13287161118051111</v>
      </c>
      <c r="AG621" s="1">
        <v>1.7876842287347851E-2</v>
      </c>
    </row>
    <row r="622" spans="1:33">
      <c r="A622" s="43"/>
      <c r="B622" s="43" t="s">
        <v>550</v>
      </c>
      <c r="C622" s="13" t="s">
        <v>547</v>
      </c>
      <c r="D622" s="43">
        <v>22.359200000000001</v>
      </c>
      <c r="E622" s="43">
        <v>44.726300000000002</v>
      </c>
      <c r="F622" s="43">
        <v>3.73</v>
      </c>
      <c r="G622" s="43">
        <v>14.892099999999999</v>
      </c>
      <c r="H622" s="43">
        <v>12.09</v>
      </c>
      <c r="J622" s="43"/>
      <c r="K622" s="43" t="s">
        <v>550</v>
      </c>
      <c r="L622" s="13" t="s">
        <v>547</v>
      </c>
      <c r="M622" s="1">
        <f t="shared" si="21"/>
        <v>1.9135379580802403</v>
      </c>
      <c r="N622" s="1">
        <f t="shared" si="21"/>
        <v>-2.0516694275789367</v>
      </c>
      <c r="O622" s="1">
        <f t="shared" si="21"/>
        <v>0.77034208731377141</v>
      </c>
      <c r="P622" s="1">
        <f t="shared" si="21"/>
        <v>1.5016985689575677</v>
      </c>
      <c r="Q622" s="1">
        <f t="shared" si="21"/>
        <v>-1.3483457455645405</v>
      </c>
      <c r="Z622" s="43"/>
      <c r="AA622" s="43" t="s">
        <v>550</v>
      </c>
      <c r="AB622" s="1" t="s">
        <v>547</v>
      </c>
      <c r="AC622" s="1">
        <v>-3.4225775325968582</v>
      </c>
      <c r="AD622" s="1">
        <v>0.84036207199943946</v>
      </c>
      <c r="AE622" s="1">
        <v>-0.22461653407689069</v>
      </c>
      <c r="AF622" s="1">
        <v>-0.24451751902181529</v>
      </c>
      <c r="AG622" s="1">
        <v>-8.3963962345960888E-2</v>
      </c>
    </row>
    <row r="623" spans="1:33">
      <c r="A623" s="43"/>
      <c r="B623" s="43" t="s">
        <v>550</v>
      </c>
      <c r="C623" s="13" t="s">
        <v>547</v>
      </c>
      <c r="D623" s="43">
        <v>24.105</v>
      </c>
      <c r="E623" s="43">
        <v>43.828299999999999</v>
      </c>
      <c r="F623" s="43">
        <v>4.21</v>
      </c>
      <c r="G623" s="43">
        <v>15.599600000000001</v>
      </c>
      <c r="H623" s="43">
        <v>11.49</v>
      </c>
      <c r="J623" s="43"/>
      <c r="K623" s="43" t="s">
        <v>550</v>
      </c>
      <c r="L623" s="13" t="s">
        <v>547</v>
      </c>
      <c r="M623" s="1">
        <f t="shared" si="21"/>
        <v>2.2700834106877461</v>
      </c>
      <c r="N623" s="1">
        <f t="shared" si="21"/>
        <v>-2.2166216788603861</v>
      </c>
      <c r="O623" s="1">
        <f t="shared" si="21"/>
        <v>1.0436468601130522</v>
      </c>
      <c r="P623" s="1">
        <f t="shared" si="21"/>
        <v>1.7859198458513381</v>
      </c>
      <c r="Q623" s="1">
        <f t="shared" si="21"/>
        <v>-1.5123198524178059</v>
      </c>
      <c r="Z623" s="43"/>
      <c r="AA623" s="43" t="s">
        <v>550</v>
      </c>
      <c r="AB623" s="1" t="s">
        <v>547</v>
      </c>
      <c r="AC623" s="1">
        <v>-3.9327195241487809</v>
      </c>
      <c r="AD623" s="1">
        <v>0.9874313562906516</v>
      </c>
      <c r="AE623" s="1">
        <v>-0.41178271645504089</v>
      </c>
      <c r="AF623" s="1">
        <v>-0.14616717157516859</v>
      </c>
      <c r="AG623" s="1">
        <v>1.6636480868014999E-2</v>
      </c>
    </row>
    <row r="624" spans="1:33">
      <c r="A624" s="43"/>
      <c r="B624" s="43" t="s">
        <v>550</v>
      </c>
      <c r="C624" s="13" t="s">
        <v>547</v>
      </c>
      <c r="D624" s="43">
        <v>23.9938</v>
      </c>
      <c r="E624" s="43">
        <v>43.847900000000003</v>
      </c>
      <c r="F624" s="43">
        <v>4.25</v>
      </c>
      <c r="G624" s="43">
        <v>15.9156</v>
      </c>
      <c r="H624" s="43">
        <v>10.98</v>
      </c>
      <c r="J624" s="43"/>
      <c r="K624" s="43" t="s">
        <v>550</v>
      </c>
      <c r="L624" s="13" t="s">
        <v>547</v>
      </c>
      <c r="M624" s="1">
        <f t="shared" si="21"/>
        <v>2.2473729889155187</v>
      </c>
      <c r="N624" s="1">
        <f t="shared" si="21"/>
        <v>-2.2130213847344207</v>
      </c>
      <c r="O624" s="1">
        <f t="shared" si="21"/>
        <v>1.0664222578463256</v>
      </c>
      <c r="P624" s="1">
        <f t="shared" si="21"/>
        <v>1.9128653207607813</v>
      </c>
      <c r="Q624" s="1">
        <f t="shared" si="21"/>
        <v>-1.6516978432430813</v>
      </c>
      <c r="Z624" s="43"/>
      <c r="AA624" s="43" t="s">
        <v>550</v>
      </c>
      <c r="AB624" s="1" t="s">
        <v>547</v>
      </c>
      <c r="AC624" s="1">
        <v>-4.0525459541623734</v>
      </c>
      <c r="AD624" s="1">
        <v>0.87602981875371977</v>
      </c>
      <c r="AE624" s="1">
        <v>-0.50310786178620259</v>
      </c>
      <c r="AF624" s="1">
        <v>-0.16939184493825721</v>
      </c>
      <c r="AG624" s="1">
        <v>-1.4030741459323591E-2</v>
      </c>
    </row>
    <row r="625" spans="1:33">
      <c r="A625" s="43"/>
      <c r="B625" s="43" t="s">
        <v>550</v>
      </c>
      <c r="C625" s="13" t="s">
        <v>547</v>
      </c>
      <c r="D625" s="43">
        <v>24.152100000000001</v>
      </c>
      <c r="E625" s="43">
        <v>43.671900000000001</v>
      </c>
      <c r="F625" s="43">
        <v>4.12</v>
      </c>
      <c r="G625" s="43">
        <v>15.689399999999999</v>
      </c>
      <c r="H625" s="43">
        <v>11.41</v>
      </c>
      <c r="J625" s="43"/>
      <c r="K625" s="43" t="s">
        <v>550</v>
      </c>
      <c r="L625" s="13" t="s">
        <v>547</v>
      </c>
      <c r="M625" s="1">
        <f t="shared" si="21"/>
        <v>2.2797026630750836</v>
      </c>
      <c r="N625" s="1">
        <f t="shared" si="21"/>
        <v>-2.2453505564777787</v>
      </c>
      <c r="O625" s="1">
        <f t="shared" si="21"/>
        <v>0.99240221521318717</v>
      </c>
      <c r="P625" s="1">
        <f t="shared" si="21"/>
        <v>1.8219948573920592</v>
      </c>
      <c r="Q625" s="1">
        <f t="shared" si="21"/>
        <v>-1.5341830666649079</v>
      </c>
      <c r="Z625" s="43"/>
      <c r="AA625" s="43" t="s">
        <v>550</v>
      </c>
      <c r="AB625" s="1" t="s">
        <v>547</v>
      </c>
      <c r="AC625" s="1">
        <v>-3.9776097146110589</v>
      </c>
      <c r="AD625" s="1">
        <v>0.95648389602918193</v>
      </c>
      <c r="AE625" s="1">
        <v>-0.37246752046420339</v>
      </c>
      <c r="AF625" s="1">
        <v>-0.14757746645810579</v>
      </c>
      <c r="AG625" s="1">
        <v>-1.1696372634727109E-2</v>
      </c>
    </row>
    <row r="626" spans="1:33">
      <c r="A626" s="43"/>
      <c r="B626" s="43" t="s">
        <v>550</v>
      </c>
      <c r="C626" s="13" t="s">
        <v>547</v>
      </c>
      <c r="D626" s="43">
        <v>23.873999999999999</v>
      </c>
      <c r="E626" s="43">
        <v>45.993400000000001</v>
      </c>
      <c r="F626" s="43">
        <v>2.4700000000000002</v>
      </c>
      <c r="G626" s="43">
        <v>15.0661</v>
      </c>
      <c r="H626" s="43">
        <v>12.67</v>
      </c>
      <c r="J626" s="43"/>
      <c r="K626" s="43" t="s">
        <v>550</v>
      </c>
      <c r="L626" s="13" t="s">
        <v>547</v>
      </c>
      <c r="M626" s="1">
        <f t="shared" si="21"/>
        <v>2.2229061856033523</v>
      </c>
      <c r="N626" s="1">
        <f t="shared" si="21"/>
        <v>-1.818917759874344</v>
      </c>
      <c r="O626" s="1">
        <f t="shared" si="21"/>
        <v>5.2917058715659243E-2</v>
      </c>
      <c r="P626" s="1">
        <f t="shared" si="21"/>
        <v>1.5715989253950466</v>
      </c>
      <c r="Q626" s="1">
        <f t="shared" si="21"/>
        <v>-1.1898374422730507</v>
      </c>
      <c r="Z626" s="43"/>
      <c r="AA626" s="43" t="s">
        <v>550</v>
      </c>
      <c r="AB626" s="1" t="s">
        <v>547</v>
      </c>
      <c r="AC626" s="1">
        <v>-3.417668375520575</v>
      </c>
      <c r="AD626" s="1">
        <v>0.49989815734363902</v>
      </c>
      <c r="AE626" s="1">
        <v>0.44292932420914322</v>
      </c>
      <c r="AF626" s="1">
        <v>9.2137388033565484E-2</v>
      </c>
      <c r="AG626" s="1">
        <v>5.6385160758677867E-2</v>
      </c>
    </row>
    <row r="627" spans="1:33">
      <c r="A627" s="43"/>
      <c r="B627" s="43" t="s">
        <v>550</v>
      </c>
      <c r="C627" s="13" t="s">
        <v>548</v>
      </c>
      <c r="D627" s="43">
        <v>22.5854</v>
      </c>
      <c r="E627" s="43">
        <v>47.929099999999998</v>
      </c>
      <c r="F627" s="43">
        <v>2.33</v>
      </c>
      <c r="G627" s="43">
        <v>14.957700000000001</v>
      </c>
      <c r="H627" s="43">
        <v>12.85</v>
      </c>
      <c r="J627" s="43"/>
      <c r="K627" s="43" t="s">
        <v>550</v>
      </c>
      <c r="L627" s="13" t="s">
        <v>548</v>
      </c>
      <c r="M627" s="1">
        <f t="shared" si="21"/>
        <v>1.9597348771888539</v>
      </c>
      <c r="N627" s="1">
        <f t="shared" si="21"/>
        <v>-1.4633519772401562</v>
      </c>
      <c r="O627" s="1">
        <f t="shared" si="21"/>
        <v>-2.6796833350797748E-2</v>
      </c>
      <c r="P627" s="1">
        <f t="shared" si="21"/>
        <v>1.5280518067868705</v>
      </c>
      <c r="Q627" s="1">
        <f t="shared" si="21"/>
        <v>-1.140645210217071</v>
      </c>
      <c r="Z627" s="43"/>
      <c r="AA627" s="43" t="s">
        <v>550</v>
      </c>
      <c r="AB627" s="1" t="s">
        <v>548</v>
      </c>
      <c r="AC627" s="1">
        <v>-3.0664656206070942</v>
      </c>
      <c r="AD627" s="1">
        <v>0.23266109075669689</v>
      </c>
      <c r="AE627" s="1">
        <v>0.36102512438626833</v>
      </c>
      <c r="AF627" s="1">
        <v>0.15982281772106049</v>
      </c>
      <c r="AG627" s="1">
        <v>7.3936656921415975E-2</v>
      </c>
    </row>
    <row r="628" spans="1:33">
      <c r="A628" s="43"/>
      <c r="B628" s="43" t="s">
        <v>550</v>
      </c>
      <c r="C628" s="13" t="s">
        <v>548</v>
      </c>
      <c r="D628" s="43">
        <v>24.889099999999999</v>
      </c>
      <c r="E628" s="43">
        <v>45.831400000000002</v>
      </c>
      <c r="F628" s="43">
        <v>1.87</v>
      </c>
      <c r="G628" s="43">
        <v>15.339399999999999</v>
      </c>
      <c r="H628" s="43">
        <v>12.63</v>
      </c>
      <c r="J628" s="43"/>
      <c r="K628" s="43" t="s">
        <v>550</v>
      </c>
      <c r="L628" s="13" t="s">
        <v>548</v>
      </c>
      <c r="M628" s="1">
        <f t="shared" si="21"/>
        <v>2.4302204764395761</v>
      </c>
      <c r="N628" s="1">
        <f t="shared" si="21"/>
        <v>-1.848675292956298</v>
      </c>
      <c r="O628" s="1">
        <f t="shared" si="21"/>
        <v>-0.28871390728344187</v>
      </c>
      <c r="P628" s="1">
        <f t="shared" si="21"/>
        <v>1.6813906921442578</v>
      </c>
      <c r="Q628" s="1">
        <f t="shared" si="21"/>
        <v>-1.2007690493966015</v>
      </c>
      <c r="Z628" s="43"/>
      <c r="AA628" s="43" t="s">
        <v>550</v>
      </c>
      <c r="AB628" s="1" t="s">
        <v>548</v>
      </c>
      <c r="AC628" s="1">
        <v>-3.5913487980343271</v>
      </c>
      <c r="AD628" s="1">
        <v>0.36065780208462223</v>
      </c>
      <c r="AE628" s="1">
        <v>0.77551290846050858</v>
      </c>
      <c r="AF628" s="1">
        <v>0.20309388580423329</v>
      </c>
      <c r="AG628" s="1">
        <v>7.2944881816592269E-2</v>
      </c>
    </row>
    <row r="629" spans="1:33">
      <c r="A629" s="43"/>
      <c r="B629" s="43" t="s">
        <v>550</v>
      </c>
      <c r="C629" s="13" t="s">
        <v>548</v>
      </c>
      <c r="D629" s="43">
        <v>26.0428</v>
      </c>
      <c r="E629" s="43">
        <v>45.389899999999997</v>
      </c>
      <c r="F629" s="43">
        <v>0.97</v>
      </c>
      <c r="G629" s="43">
        <v>16.105599999999999</v>
      </c>
      <c r="H629" s="43">
        <v>11.49</v>
      </c>
      <c r="J629" s="43"/>
      <c r="K629" s="43" t="s">
        <v>550</v>
      </c>
      <c r="L629" s="13" t="s">
        <v>548</v>
      </c>
      <c r="M629" s="1">
        <f t="shared" si="21"/>
        <v>2.6658411023264361</v>
      </c>
      <c r="N629" s="1">
        <f t="shared" si="21"/>
        <v>-1.9297737550284144</v>
      </c>
      <c r="O629" s="1">
        <f t="shared" si="21"/>
        <v>-0.80116035628209359</v>
      </c>
      <c r="P629" s="1">
        <f t="shared" si="21"/>
        <v>1.9891932961810161</v>
      </c>
      <c r="Q629" s="1">
        <f t="shared" si="21"/>
        <v>-1.5123198524178059</v>
      </c>
      <c r="Z629" s="43"/>
      <c r="AA629" s="43" t="s">
        <v>550</v>
      </c>
      <c r="AB629" s="1" t="s">
        <v>548</v>
      </c>
      <c r="AC629" s="1">
        <v>-4.0403384196570054</v>
      </c>
      <c r="AD629" s="1">
        <v>-4.8981262682029507E-2</v>
      </c>
      <c r="AE629" s="1">
        <v>1.157019746990591</v>
      </c>
      <c r="AF629" s="1">
        <v>0.22285275176151861</v>
      </c>
      <c r="AG629" s="1">
        <v>3.8768507474618408E-2</v>
      </c>
    </row>
    <row r="630" spans="1:33">
      <c r="A630" s="43"/>
      <c r="B630" s="43" t="s">
        <v>550</v>
      </c>
      <c r="C630" s="13" t="s">
        <v>548</v>
      </c>
      <c r="D630" s="43">
        <v>23.487100000000002</v>
      </c>
      <c r="E630" s="43">
        <v>47.734999999999999</v>
      </c>
      <c r="F630" s="43">
        <v>1.39</v>
      </c>
      <c r="G630" s="43">
        <v>14.986599999999999</v>
      </c>
      <c r="H630" s="43">
        <v>12.95</v>
      </c>
      <c r="J630" s="43"/>
      <c r="K630" s="43" t="s">
        <v>550</v>
      </c>
      <c r="L630" s="13" t="s">
        <v>548</v>
      </c>
      <c r="M630" s="1">
        <f t="shared" si="21"/>
        <v>2.1438894393472849</v>
      </c>
      <c r="N630" s="1">
        <f t="shared" si="21"/>
        <v>-1.4990059103957565</v>
      </c>
      <c r="O630" s="1">
        <f t="shared" si="21"/>
        <v>-0.56201868008272282</v>
      </c>
      <c r="P630" s="1">
        <f t="shared" si="21"/>
        <v>1.539661693574474</v>
      </c>
      <c r="Q630" s="1">
        <f t="shared" si="21"/>
        <v>-1.1133161924081936</v>
      </c>
      <c r="Z630" s="43"/>
      <c r="AA630" s="43" t="s">
        <v>550</v>
      </c>
      <c r="AB630" s="1" t="s">
        <v>548</v>
      </c>
      <c r="AC630" s="1">
        <v>-3.1500549005082501</v>
      </c>
      <c r="AD630" s="1">
        <v>4.6140226582010259E-2</v>
      </c>
      <c r="AE630" s="1">
        <v>0.88599774248155971</v>
      </c>
      <c r="AF630" s="1">
        <v>0.2316163943302687</v>
      </c>
      <c r="AG630" s="1">
        <v>7.4590674464011547E-2</v>
      </c>
    </row>
    <row r="631" spans="1:33">
      <c r="A631" s="43"/>
      <c r="B631" s="43" t="s">
        <v>550</v>
      </c>
      <c r="C631" s="13" t="s">
        <v>548</v>
      </c>
      <c r="D631" s="43">
        <v>25.2621</v>
      </c>
      <c r="E631" s="43">
        <v>45.960500000000003</v>
      </c>
      <c r="F631" s="43">
        <v>1.65</v>
      </c>
      <c r="G631" s="43">
        <v>15.873900000000001</v>
      </c>
      <c r="H631" s="43">
        <v>11.85</v>
      </c>
      <c r="J631" s="43"/>
      <c r="K631" s="43" t="s">
        <v>550</v>
      </c>
      <c r="L631" s="13" t="s">
        <v>548</v>
      </c>
      <c r="M631" s="1">
        <f t="shared" si="21"/>
        <v>2.5063984199741163</v>
      </c>
      <c r="N631" s="1">
        <f t="shared" si="21"/>
        <v>-1.8249611107286416</v>
      </c>
      <c r="O631" s="1">
        <f t="shared" si="21"/>
        <v>-0.41397859481644572</v>
      </c>
      <c r="P631" s="1">
        <f t="shared" si="21"/>
        <v>1.8961133387869724</v>
      </c>
      <c r="Q631" s="1">
        <f t="shared" si="21"/>
        <v>-1.4139353883058468</v>
      </c>
      <c r="Z631" s="43"/>
      <c r="AA631" s="43" t="s">
        <v>550</v>
      </c>
      <c r="AB631" s="1" t="s">
        <v>548</v>
      </c>
      <c r="AC631" s="1">
        <v>-3.8304151040731078</v>
      </c>
      <c r="AD631" s="1">
        <v>0.1248567309432102</v>
      </c>
      <c r="AE631" s="1">
        <v>0.7975391807784834</v>
      </c>
      <c r="AF631" s="1">
        <v>0.22212769680155001</v>
      </c>
      <c r="AG631" s="1">
        <v>7.262862231895735E-2</v>
      </c>
    </row>
    <row r="632" spans="1:33">
      <c r="A632" s="43"/>
      <c r="B632" s="43" t="s">
        <v>550</v>
      </c>
      <c r="C632" s="13" t="s">
        <v>548</v>
      </c>
      <c r="D632" s="43">
        <v>26.702200000000001</v>
      </c>
      <c r="E632" s="43">
        <v>47.045099999999998</v>
      </c>
      <c r="F632" s="43">
        <v>0.27</v>
      </c>
      <c r="G632" s="43">
        <v>15.5403</v>
      </c>
      <c r="H632" s="43">
        <v>13.23</v>
      </c>
      <c r="J632" s="43"/>
      <c r="K632" s="43" t="s">
        <v>550</v>
      </c>
      <c r="L632" s="13" t="s">
        <v>548</v>
      </c>
      <c r="M632" s="1">
        <f t="shared" si="21"/>
        <v>2.8005106357491591</v>
      </c>
      <c r="N632" s="1">
        <f t="shared" si="21"/>
        <v>-1.625732589860202</v>
      </c>
      <c r="O632" s="1">
        <f t="shared" si="21"/>
        <v>-1.1997298166143782</v>
      </c>
      <c r="P632" s="1">
        <f t="shared" si="21"/>
        <v>1.7620974829964962</v>
      </c>
      <c r="Q632" s="1">
        <f t="shared" si="21"/>
        <v>-1.036794942543336</v>
      </c>
      <c r="Z632" s="43"/>
      <c r="AA632" s="43" t="s">
        <v>550</v>
      </c>
      <c r="AB632" s="1" t="s">
        <v>548</v>
      </c>
      <c r="AC632" s="1">
        <v>-3.6177892451497988</v>
      </c>
      <c r="AD632" s="1">
        <v>-5.508160143704062E-2</v>
      </c>
      <c r="AE632" s="1">
        <v>1.6276506609932211</v>
      </c>
      <c r="AF632" s="1">
        <v>0.5661216660668289</v>
      </c>
      <c r="AG632" s="1">
        <v>0.20970402918623859</v>
      </c>
    </row>
    <row r="633" spans="1:33">
      <c r="A633" s="43"/>
      <c r="B633" s="43" t="s">
        <v>550</v>
      </c>
      <c r="C633" s="13" t="s">
        <v>548</v>
      </c>
      <c r="D633" s="43">
        <v>24.469100000000001</v>
      </c>
      <c r="E633" s="43">
        <v>43.053800000000003</v>
      </c>
      <c r="F633" s="43">
        <v>4.63</v>
      </c>
      <c r="G633" s="43">
        <v>15.1991</v>
      </c>
      <c r="H633" s="43">
        <v>12.48</v>
      </c>
      <c r="J633" s="43"/>
      <c r="K633" s="43" t="s">
        <v>550</v>
      </c>
      <c r="L633" s="13" t="s">
        <v>548</v>
      </c>
      <c r="M633" s="1">
        <f t="shared" si="21"/>
        <v>2.3444437035588614</v>
      </c>
      <c r="N633" s="1">
        <f t="shared" si="21"/>
        <v>-2.3588884033787401</v>
      </c>
      <c r="O633" s="1">
        <f t="shared" si="21"/>
        <v>1.282788536312423</v>
      </c>
      <c r="P633" s="1">
        <f t="shared" si="21"/>
        <v>1.6250285081892106</v>
      </c>
      <c r="Q633" s="1">
        <f t="shared" si="21"/>
        <v>-1.2417625761099178</v>
      </c>
      <c r="Z633" s="43"/>
      <c r="AA633" s="43" t="s">
        <v>550</v>
      </c>
      <c r="AB633" s="1" t="s">
        <v>548</v>
      </c>
      <c r="AC633" s="1">
        <v>-3.8363321316111629</v>
      </c>
      <c r="AD633" s="1">
        <v>1.397921297027817</v>
      </c>
      <c r="AE633" s="1">
        <v>-0.45460023666264249</v>
      </c>
      <c r="AF633" s="1">
        <v>-9.8957855259847322E-2</v>
      </c>
      <c r="AG633" s="1">
        <v>3.0445795987341762E-2</v>
      </c>
    </row>
    <row r="634" spans="1:33">
      <c r="A634" s="43"/>
      <c r="B634" s="43" t="s">
        <v>550</v>
      </c>
      <c r="C634" s="13" t="s">
        <v>548</v>
      </c>
      <c r="D634" s="43">
        <v>21.476600000000001</v>
      </c>
      <c r="E634" s="43">
        <v>46.957299999999996</v>
      </c>
      <c r="F634" s="43">
        <v>4.5</v>
      </c>
      <c r="G634" s="43">
        <v>14.6119</v>
      </c>
      <c r="H634" s="43">
        <v>13</v>
      </c>
      <c r="J634" s="43"/>
      <c r="K634" s="43" t="s">
        <v>550</v>
      </c>
      <c r="L634" s="13" t="s">
        <v>548</v>
      </c>
      <c r="M634" s="1">
        <f t="shared" si="21"/>
        <v>1.733284196783766</v>
      </c>
      <c r="N634" s="1">
        <f t="shared" si="21"/>
        <v>-1.6418604380367181</v>
      </c>
      <c r="O634" s="1">
        <f t="shared" si="21"/>
        <v>1.2087684936792844</v>
      </c>
      <c r="P634" s="1">
        <f t="shared" si="21"/>
        <v>1.3891348915220425</v>
      </c>
      <c r="Q634" s="1">
        <f t="shared" si="21"/>
        <v>-1.0996516835037546</v>
      </c>
      <c r="Z634" s="43"/>
      <c r="AA634" s="43" t="s">
        <v>550</v>
      </c>
      <c r="AB634" s="1" t="s">
        <v>548</v>
      </c>
      <c r="AC634" s="1">
        <v>-2.9890283373632438</v>
      </c>
      <c r="AD634" s="1">
        <v>0.95224063371101664</v>
      </c>
      <c r="AE634" s="1">
        <v>-0.67090240985020733</v>
      </c>
      <c r="AF634" s="1">
        <v>-4.5124866764740867E-2</v>
      </c>
      <c r="AG634" s="1">
        <v>8.265424855725792E-2</v>
      </c>
    </row>
    <row r="635" spans="1:33">
      <c r="A635" s="43"/>
      <c r="B635" s="43" t="s">
        <v>550</v>
      </c>
      <c r="C635" s="13" t="s">
        <v>548</v>
      </c>
      <c r="D635" s="43">
        <v>24.962299999999999</v>
      </c>
      <c r="E635" s="43">
        <v>45.41</v>
      </c>
      <c r="F635" s="43">
        <v>1.1000000000000001</v>
      </c>
      <c r="G635" s="43">
        <v>15.267099999999999</v>
      </c>
      <c r="H635" s="43">
        <v>12.25</v>
      </c>
      <c r="J635" s="43"/>
      <c r="K635" s="43" t="s">
        <v>550</v>
      </c>
      <c r="L635" s="13" t="s">
        <v>548</v>
      </c>
      <c r="M635" s="1">
        <f t="shared" si="21"/>
        <v>2.4451701425702153</v>
      </c>
      <c r="N635" s="1">
        <f t="shared" si="21"/>
        <v>-1.9260816166645425</v>
      </c>
      <c r="O635" s="1">
        <f t="shared" si="21"/>
        <v>-0.72714031364895493</v>
      </c>
      <c r="P635" s="1">
        <f t="shared" si="21"/>
        <v>1.6523458888659264</v>
      </c>
      <c r="Q635" s="1">
        <f t="shared" si="21"/>
        <v>-1.3046193170703364</v>
      </c>
      <c r="Z635" s="43"/>
      <c r="AA635" s="43" t="s">
        <v>550</v>
      </c>
      <c r="AB635" s="1" t="s">
        <v>548</v>
      </c>
      <c r="AC635" s="1">
        <v>-3.6445305565888111</v>
      </c>
      <c r="AD635" s="1">
        <v>0.14429067669579099</v>
      </c>
      <c r="AE635" s="1">
        <v>1.156171897057527</v>
      </c>
      <c r="AF635" s="1">
        <v>9.7205639711206826E-2</v>
      </c>
      <c r="AG635" s="1">
        <v>7.333866681418358E-3</v>
      </c>
    </row>
    <row r="636" spans="1:33">
      <c r="A636" s="43"/>
      <c r="B636" s="43" t="s">
        <v>550</v>
      </c>
      <c r="C636" s="13" t="s">
        <v>548</v>
      </c>
      <c r="D636" s="43">
        <v>25.958300000000001</v>
      </c>
      <c r="E636" s="43">
        <v>42.828000000000003</v>
      </c>
      <c r="F636" s="43">
        <v>2.31</v>
      </c>
      <c r="G636" s="43">
        <v>14.8009</v>
      </c>
      <c r="H636" s="43">
        <v>13.02</v>
      </c>
      <c r="J636" s="43"/>
      <c r="K636" s="43" t="s">
        <v>550</v>
      </c>
      <c r="L636" s="13" t="s">
        <v>548</v>
      </c>
      <c r="M636" s="1">
        <f t="shared" si="21"/>
        <v>2.6485836325444829</v>
      </c>
      <c r="N636" s="1">
        <f t="shared" si="21"/>
        <v>-2.4003652612176611</v>
      </c>
      <c r="O636" s="1">
        <f t="shared" si="21"/>
        <v>-3.818453221743446E-2</v>
      </c>
      <c r="P636" s="1">
        <f t="shared" si="21"/>
        <v>1.4650611407558554</v>
      </c>
      <c r="Q636" s="1">
        <f t="shared" si="21"/>
        <v>-1.0941858799419792</v>
      </c>
      <c r="Z636" s="43"/>
      <c r="AA636" s="43" t="s">
        <v>550</v>
      </c>
      <c r="AB636" s="1" t="s">
        <v>548</v>
      </c>
      <c r="AC636" s="1">
        <v>-3.8014250444182189</v>
      </c>
      <c r="AD636" s="1">
        <v>0.97502609602810542</v>
      </c>
      <c r="AE636" s="1">
        <v>0.84838598054039516</v>
      </c>
      <c r="AF636" s="1">
        <v>-5.7926512028192738E-3</v>
      </c>
      <c r="AG636" s="1">
        <v>2.3516107451312461E-2</v>
      </c>
    </row>
    <row r="637" spans="1:33">
      <c r="A637" s="43"/>
      <c r="B637" s="43" t="s">
        <v>550</v>
      </c>
      <c r="C637" s="13" t="s">
        <v>548</v>
      </c>
      <c r="D637" s="43">
        <v>25.726299999999998</v>
      </c>
      <c r="E637" s="43">
        <v>46.155799999999999</v>
      </c>
      <c r="F637" s="43">
        <v>0.42</v>
      </c>
      <c r="G637" s="43">
        <v>15.7219</v>
      </c>
      <c r="H637" s="43">
        <v>12.08</v>
      </c>
      <c r="J637" s="43"/>
      <c r="K637" s="43" t="s">
        <v>550</v>
      </c>
      <c r="L637" s="13" t="s">
        <v>548</v>
      </c>
      <c r="M637" s="1">
        <f t="shared" si="21"/>
        <v>2.6012021770484681</v>
      </c>
      <c r="N637" s="1">
        <f t="shared" si="21"/>
        <v>-1.7890867514020645</v>
      </c>
      <c r="O637" s="1">
        <f t="shared" si="21"/>
        <v>-1.114322075114603</v>
      </c>
      <c r="P637" s="1">
        <f t="shared" si="21"/>
        <v>1.8350509584507839</v>
      </c>
      <c r="Q637" s="1">
        <f t="shared" si="21"/>
        <v>-1.3510786473454282</v>
      </c>
      <c r="Z637" s="43"/>
      <c r="AA637" s="43" t="s">
        <v>550</v>
      </c>
      <c r="AB637" s="1" t="s">
        <v>548</v>
      </c>
      <c r="AC637" s="1">
        <v>-3.7698469579844431</v>
      </c>
      <c r="AD637" s="1">
        <v>-0.16557713151269929</v>
      </c>
      <c r="AE637" s="1">
        <v>1.443177752964256</v>
      </c>
      <c r="AF637" s="1">
        <v>0.27770486514386639</v>
      </c>
      <c r="AG637" s="1">
        <v>5.078874437930718E-2</v>
      </c>
    </row>
    <row r="638" spans="1:33">
      <c r="A638" s="43"/>
      <c r="B638" s="43" t="s">
        <v>550</v>
      </c>
      <c r="C638" s="13" t="s">
        <v>548</v>
      </c>
      <c r="D638" s="43">
        <v>23.495699999999999</v>
      </c>
      <c r="E638" s="43">
        <v>45.6325</v>
      </c>
      <c r="F638" s="43">
        <v>3.86</v>
      </c>
      <c r="G638" s="43">
        <v>15.477</v>
      </c>
      <c r="H638" s="43">
        <v>12.06</v>
      </c>
      <c r="J638" s="43"/>
      <c r="K638" s="43" t="s">
        <v>550</v>
      </c>
      <c r="L638" s="13" t="s">
        <v>548</v>
      </c>
      <c r="M638" s="1">
        <f t="shared" si="21"/>
        <v>2.1456458208872227</v>
      </c>
      <c r="N638" s="1">
        <f t="shared" si="21"/>
        <v>-1.8852109307958085</v>
      </c>
      <c r="O638" s="1">
        <f t="shared" si="21"/>
        <v>0.84436212994690985</v>
      </c>
      <c r="P638" s="1">
        <f t="shared" si="21"/>
        <v>1.7366682153959654</v>
      </c>
      <c r="Q638" s="1">
        <f t="shared" si="21"/>
        <v>-1.3565444509072035</v>
      </c>
      <c r="Z638" s="43"/>
      <c r="AA638" s="43" t="s">
        <v>550</v>
      </c>
      <c r="AB638" s="1" t="s">
        <v>548</v>
      </c>
      <c r="AC638" s="1">
        <v>-3.6097376415505451</v>
      </c>
      <c r="AD638" s="1">
        <v>0.76897492398311951</v>
      </c>
      <c r="AE638" s="1">
        <v>-0.31691973614412189</v>
      </c>
      <c r="AF638" s="1">
        <v>2.1430436140055589E-2</v>
      </c>
      <c r="AG638" s="1">
        <v>6.7582017818847415E-2</v>
      </c>
    </row>
    <row r="639" spans="1:33">
      <c r="A639" s="43"/>
      <c r="B639" s="43" t="s">
        <v>550</v>
      </c>
      <c r="C639" s="13" t="s">
        <v>548</v>
      </c>
      <c r="D639" s="43">
        <v>25.394300000000001</v>
      </c>
      <c r="E639" s="43">
        <v>45.559399999999997</v>
      </c>
      <c r="F639" s="43">
        <v>0</v>
      </c>
      <c r="G639" s="43">
        <v>12.5604</v>
      </c>
      <c r="H639" s="43">
        <v>14.946300000000001</v>
      </c>
      <c r="J639" s="43"/>
      <c r="K639" s="43" t="s">
        <v>550</v>
      </c>
      <c r="L639" s="13" t="s">
        <v>548</v>
      </c>
      <c r="M639" s="1">
        <f t="shared" si="21"/>
        <v>2.5333976803903799</v>
      </c>
      <c r="N639" s="1">
        <f t="shared" si="21"/>
        <v>-1.8986385583778516</v>
      </c>
      <c r="O639" s="1">
        <f t="shared" si="21"/>
        <v>-1.3534637513139736</v>
      </c>
      <c r="P639" s="1">
        <f t="shared" si="21"/>
        <v>0.56499362007671483</v>
      </c>
      <c r="Q639" s="1">
        <f t="shared" si="21"/>
        <v>-0.56774700988957028</v>
      </c>
      <c r="Z639" s="43"/>
      <c r="AA639" s="43" t="s">
        <v>550</v>
      </c>
      <c r="AB639" s="1" t="s">
        <v>548</v>
      </c>
      <c r="AC639" s="1">
        <v>-2.72476868130234</v>
      </c>
      <c r="AD639" s="1">
        <v>0.58887344028314981</v>
      </c>
      <c r="AE639" s="1">
        <v>2.1562294658180239</v>
      </c>
      <c r="AF639" s="1">
        <v>-5.4078021892482201E-3</v>
      </c>
      <c r="AG639" s="1">
        <v>0.27542642863370331</v>
      </c>
    </row>
    <row r="640" spans="1:33">
      <c r="A640" s="43"/>
      <c r="B640" s="43" t="s">
        <v>550</v>
      </c>
      <c r="C640" s="13" t="s">
        <v>548</v>
      </c>
      <c r="D640" s="43">
        <v>26.0626</v>
      </c>
      <c r="E640" s="43">
        <v>45.487299999999998</v>
      </c>
      <c r="F640" s="43">
        <v>0</v>
      </c>
      <c r="G640" s="43">
        <v>11.9063</v>
      </c>
      <c r="H640" s="43">
        <v>14.754</v>
      </c>
      <c r="J640" s="43"/>
      <c r="K640" s="43" t="s">
        <v>550</v>
      </c>
      <c r="L640" s="13" t="s">
        <v>548</v>
      </c>
      <c r="M640" s="1">
        <f t="shared" si="21"/>
        <v>2.669884864476527</v>
      </c>
      <c r="N640" s="1">
        <f t="shared" si="21"/>
        <v>-1.9118824974840789</v>
      </c>
      <c r="O640" s="1">
        <f t="shared" si="21"/>
        <v>-1.3534637513139736</v>
      </c>
      <c r="P640" s="1">
        <f t="shared" si="21"/>
        <v>0.3022245215378952</v>
      </c>
      <c r="Q640" s="1">
        <f t="shared" si="21"/>
        <v>-0.62030071113604224</v>
      </c>
      <c r="Z640" s="43"/>
      <c r="AA640" s="43" t="s">
        <v>550</v>
      </c>
      <c r="AB640" s="1" t="s">
        <v>548</v>
      </c>
      <c r="AC640" s="1">
        <v>-2.6888465827232189</v>
      </c>
      <c r="AD640" s="1">
        <v>0.69903781890276195</v>
      </c>
      <c r="AE640" s="1">
        <v>2.2613221180071759</v>
      </c>
      <c r="AF640" s="1">
        <v>-0.1535772273303958</v>
      </c>
      <c r="AG640" s="1">
        <v>0.48563682902017419</v>
      </c>
    </row>
    <row r="641" spans="1:33">
      <c r="A641" s="43"/>
      <c r="B641" s="43" t="s">
        <v>550</v>
      </c>
      <c r="C641" s="13" t="s">
        <v>548</v>
      </c>
      <c r="D641" s="43">
        <v>24.567399999999999</v>
      </c>
      <c r="E641" s="43">
        <v>44.003</v>
      </c>
      <c r="F641" s="43">
        <v>4.04</v>
      </c>
      <c r="G641" s="43">
        <v>15.914099999999999</v>
      </c>
      <c r="H641" s="43">
        <v>11.39</v>
      </c>
      <c r="J641" s="43"/>
      <c r="K641" s="43" t="s">
        <v>550</v>
      </c>
      <c r="L641" s="13" t="s">
        <v>548</v>
      </c>
      <c r="M641" s="1">
        <f t="shared" si="21"/>
        <v>2.3645195530211809</v>
      </c>
      <c r="N641" s="1">
        <f t="shared" si="21"/>
        <v>-2.1845313021355874</v>
      </c>
      <c r="O641" s="1">
        <f t="shared" si="21"/>
        <v>0.94685141974664033</v>
      </c>
      <c r="P641" s="1">
        <f t="shared" si="21"/>
        <v>1.9122627314811478</v>
      </c>
      <c r="Q641" s="1">
        <f t="shared" si="21"/>
        <v>-1.5396488702266833</v>
      </c>
      <c r="Z641" s="43"/>
      <c r="AA641" s="43" t="s">
        <v>550</v>
      </c>
      <c r="AB641" s="1" t="s">
        <v>548</v>
      </c>
      <c r="AC641" s="1">
        <v>-4.0459092835383181</v>
      </c>
      <c r="AD641" s="1">
        <v>0.89123460740325444</v>
      </c>
      <c r="AE641" s="1">
        <v>-0.34631407282805798</v>
      </c>
      <c r="AF641" s="1">
        <v>-4.8787663180803763E-2</v>
      </c>
      <c r="AG641" s="1">
        <v>3.0496005243032379E-2</v>
      </c>
    </row>
    <row r="642" spans="1:33">
      <c r="A642" s="43"/>
      <c r="B642" s="43" t="s">
        <v>550</v>
      </c>
      <c r="C642" s="13" t="s">
        <v>548</v>
      </c>
      <c r="D642" s="43">
        <v>24.448899999999998</v>
      </c>
      <c r="E642" s="43">
        <v>44.259700000000002</v>
      </c>
      <c r="F642" s="43">
        <v>3.86</v>
      </c>
      <c r="G642" s="43">
        <v>15.624700000000001</v>
      </c>
      <c r="H642" s="43">
        <v>11.88</v>
      </c>
      <c r="J642" s="43"/>
      <c r="K642" s="43" t="s">
        <v>550</v>
      </c>
      <c r="L642" s="13" t="s">
        <v>548</v>
      </c>
      <c r="M642" s="1">
        <f t="shared" si="21"/>
        <v>2.3403182492441217</v>
      </c>
      <c r="N642" s="1">
        <f t="shared" si="21"/>
        <v>-2.1373784703939966</v>
      </c>
      <c r="O642" s="1">
        <f t="shared" si="21"/>
        <v>0.84436212994690985</v>
      </c>
      <c r="P642" s="1">
        <f t="shared" si="21"/>
        <v>1.7960031731305377</v>
      </c>
      <c r="Q642" s="1">
        <f t="shared" si="21"/>
        <v>-1.4057366829631832</v>
      </c>
      <c r="Z642" s="43"/>
      <c r="AA642" s="43" t="s">
        <v>550</v>
      </c>
      <c r="AB642" s="1" t="s">
        <v>548</v>
      </c>
      <c r="AC642" s="1">
        <v>-3.8822960422741568</v>
      </c>
      <c r="AD642" s="1">
        <v>0.91540201288191336</v>
      </c>
      <c r="AE642" s="1">
        <v>-0.21890487744305129</v>
      </c>
      <c r="AF642" s="1">
        <v>-1.652026249192939E-2</v>
      </c>
      <c r="AG642" s="1">
        <v>4.2083134075560698E-2</v>
      </c>
    </row>
    <row r="643" spans="1:33">
      <c r="A643" s="43"/>
      <c r="B643" s="43" t="s">
        <v>550</v>
      </c>
      <c r="C643" s="13" t="s">
        <v>548</v>
      </c>
      <c r="D643" s="43">
        <v>23.9664</v>
      </c>
      <c r="E643" s="43">
        <v>44.608600000000003</v>
      </c>
      <c r="F643" s="43">
        <v>4.34</v>
      </c>
      <c r="G643" s="43">
        <v>16.079899999999999</v>
      </c>
      <c r="H643" s="43">
        <v>11.18</v>
      </c>
      <c r="J643" s="43"/>
      <c r="K643" s="43" t="s">
        <v>550</v>
      </c>
      <c r="L643" s="13" t="s">
        <v>548</v>
      </c>
      <c r="M643" s="1">
        <f t="shared" si="21"/>
        <v>2.2417770756371103</v>
      </c>
      <c r="N643" s="1">
        <f t="shared" si="21"/>
        <v>-2.0732895611823068</v>
      </c>
      <c r="O643" s="1">
        <f t="shared" si="21"/>
        <v>1.1176669027461907</v>
      </c>
      <c r="P643" s="1">
        <f t="shared" si="21"/>
        <v>1.9788689331899632</v>
      </c>
      <c r="Q643" s="1">
        <f t="shared" si="21"/>
        <v>-1.5970398076253263</v>
      </c>
      <c r="Z643" s="43"/>
      <c r="AA643" s="43" t="s">
        <v>550</v>
      </c>
      <c r="AB643" s="1" t="s">
        <v>548</v>
      </c>
      <c r="AC643" s="1">
        <v>-4.0003991098846434</v>
      </c>
      <c r="AD643" s="1">
        <v>0.82966921288349682</v>
      </c>
      <c r="AE643" s="1">
        <v>-0.58800556907080603</v>
      </c>
      <c r="AF643" s="1">
        <v>-4.2975360758451479E-2</v>
      </c>
      <c r="AG643" s="1">
        <v>2.429602179404703E-2</v>
      </c>
    </row>
    <row r="644" spans="1:33">
      <c r="A644" s="43"/>
      <c r="B644" s="43" t="s">
        <v>550</v>
      </c>
      <c r="C644" s="13" t="s">
        <v>548</v>
      </c>
      <c r="D644" s="43">
        <v>24.154900000000001</v>
      </c>
      <c r="E644" s="43">
        <v>45.606200000000001</v>
      </c>
      <c r="F644" s="43">
        <v>3.81</v>
      </c>
      <c r="G644" s="43">
        <v>15.880599999999999</v>
      </c>
      <c r="H644" s="43">
        <v>11.77</v>
      </c>
      <c r="J644" s="43"/>
      <c r="K644" s="43" t="s">
        <v>550</v>
      </c>
      <c r="L644" s="13" t="s">
        <v>548</v>
      </c>
      <c r="M644" s="1">
        <f t="shared" si="21"/>
        <v>2.2802745082276217</v>
      </c>
      <c r="N644" s="1">
        <f t="shared" si="21"/>
        <v>-1.8900419377097306</v>
      </c>
      <c r="O644" s="1">
        <f t="shared" si="21"/>
        <v>0.81589288278031824</v>
      </c>
      <c r="P644" s="1">
        <f t="shared" si="21"/>
        <v>1.8988049042360011</v>
      </c>
      <c r="Q644" s="1">
        <f t="shared" si="21"/>
        <v>-1.4357986025529488</v>
      </c>
      <c r="Z644" s="43"/>
      <c r="AA644" s="43" t="s">
        <v>550</v>
      </c>
      <c r="AB644" s="1" t="s">
        <v>548</v>
      </c>
      <c r="AC644" s="1">
        <v>-3.8079096438859081</v>
      </c>
      <c r="AD644" s="1">
        <v>0.69981676497366008</v>
      </c>
      <c r="AE644" s="1">
        <v>-0.30816537716712861</v>
      </c>
      <c r="AF644" s="1">
        <v>0.102774606283197</v>
      </c>
      <c r="AG644" s="1">
        <v>9.5505847312165854E-2</v>
      </c>
    </row>
    <row r="645" spans="1:33">
      <c r="A645" s="43"/>
      <c r="B645" s="43" t="s">
        <v>550</v>
      </c>
      <c r="C645" s="13" t="s">
        <v>548</v>
      </c>
      <c r="D645" s="43">
        <v>23.894200000000001</v>
      </c>
      <c r="E645" s="43">
        <v>44.192500000000003</v>
      </c>
      <c r="F645" s="43">
        <v>4.34</v>
      </c>
      <c r="G645" s="43">
        <v>15.7659</v>
      </c>
      <c r="H645" s="43">
        <v>11.34</v>
      </c>
      <c r="J645" s="43"/>
      <c r="K645" s="43" t="s">
        <v>550</v>
      </c>
      <c r="L645" s="13" t="s">
        <v>548</v>
      </c>
      <c r="M645" s="1">
        <f t="shared" si="21"/>
        <v>2.2270316399180921</v>
      </c>
      <c r="N645" s="1">
        <f t="shared" si="21"/>
        <v>-2.1497223359687334</v>
      </c>
      <c r="O645" s="1">
        <f t="shared" si="21"/>
        <v>1.1176669027461907</v>
      </c>
      <c r="P645" s="1">
        <f t="shared" si="21"/>
        <v>1.8527269106533648</v>
      </c>
      <c r="Q645" s="1">
        <f t="shared" si="21"/>
        <v>-1.5533133791311222</v>
      </c>
      <c r="Z645" s="43"/>
      <c r="AA645" s="43" t="s">
        <v>550</v>
      </c>
      <c r="AB645" s="1" t="s">
        <v>548</v>
      </c>
      <c r="AC645" s="1">
        <v>-3.938127471855521</v>
      </c>
      <c r="AD645" s="1">
        <v>0.93232039471724182</v>
      </c>
      <c r="AE645" s="1">
        <v>-0.53132436705237829</v>
      </c>
      <c r="AF645" s="1">
        <v>-0.1218111111387099</v>
      </c>
      <c r="AG645" s="1">
        <v>1.7943770255262802E-2</v>
      </c>
    </row>
    <row r="646" spans="1:33">
      <c r="A646" s="43"/>
      <c r="B646" s="43" t="s">
        <v>550</v>
      </c>
      <c r="C646" s="13" t="s">
        <v>548</v>
      </c>
      <c r="D646" s="43">
        <v>20.026499999999999</v>
      </c>
      <c r="E646" s="43">
        <v>51.009700000000002</v>
      </c>
      <c r="F646" s="43">
        <v>0.3</v>
      </c>
      <c r="G646" s="43">
        <v>13.559799999999999</v>
      </c>
      <c r="H646" s="43">
        <v>13.99</v>
      </c>
      <c r="J646" s="43"/>
      <c r="K646" s="43" t="s">
        <v>550</v>
      </c>
      <c r="L646" s="13" t="s">
        <v>548</v>
      </c>
      <c r="M646" s="1">
        <f t="shared" si="21"/>
        <v>1.4371296768925153</v>
      </c>
      <c r="N646" s="1">
        <f t="shared" si="21"/>
        <v>-0.89748125864591022</v>
      </c>
      <c r="O646" s="1">
        <f t="shared" si="21"/>
        <v>-1.1826482683144233</v>
      </c>
      <c r="P646" s="1">
        <f t="shared" si="21"/>
        <v>0.96647877078715105</v>
      </c>
      <c r="Q646" s="1">
        <f t="shared" si="21"/>
        <v>-0.82909440719586658</v>
      </c>
      <c r="Z646" s="43"/>
      <c r="AA646" s="43" t="s">
        <v>550</v>
      </c>
      <c r="AB646" s="1" t="s">
        <v>548</v>
      </c>
      <c r="AC646" s="1">
        <v>-2.0274345052950871</v>
      </c>
      <c r="AD646" s="1">
        <v>-0.45037619580426169</v>
      </c>
      <c r="AE646" s="1">
        <v>1.2505625393796591</v>
      </c>
      <c r="AF646" s="1">
        <v>0.1140703970671819</v>
      </c>
      <c r="AG646" s="1">
        <v>2.6493082184362408E-2</v>
      </c>
    </row>
    <row r="647" spans="1:33">
      <c r="A647" s="43"/>
      <c r="B647" s="43" t="s">
        <v>550</v>
      </c>
      <c r="C647" s="13" t="s">
        <v>548</v>
      </c>
      <c r="D647" s="43">
        <v>21.852599999999999</v>
      </c>
      <c r="E647" s="43">
        <v>44.760899999999999</v>
      </c>
      <c r="F647" s="43">
        <v>4.5999999999999996</v>
      </c>
      <c r="G647" s="43">
        <v>14.5626</v>
      </c>
      <c r="H647" s="43">
        <v>12.51</v>
      </c>
      <c r="J647" s="43"/>
      <c r="K647" s="43" t="s">
        <v>550</v>
      </c>
      <c r="L647" s="13" t="s">
        <v>548</v>
      </c>
      <c r="M647" s="1">
        <f t="shared" si="21"/>
        <v>1.8100748315531676</v>
      </c>
      <c r="N647" s="1">
        <f t="shared" si="21"/>
        <v>-2.0453138063157543</v>
      </c>
      <c r="O647" s="1">
        <f t="shared" si="21"/>
        <v>1.2657069880124678</v>
      </c>
      <c r="P647" s="1">
        <f t="shared" si="21"/>
        <v>1.3693297905314235</v>
      </c>
      <c r="Q647" s="1">
        <f t="shared" si="21"/>
        <v>-1.2335638707672547</v>
      </c>
      <c r="Z647" s="43"/>
      <c r="AA647" s="43" t="s">
        <v>550</v>
      </c>
      <c r="AB647" s="1" t="s">
        <v>548</v>
      </c>
      <c r="AC647" s="1">
        <v>-3.2634651676246769</v>
      </c>
      <c r="AD647" s="1">
        <v>1.1594406121088801</v>
      </c>
      <c r="AE647" s="1">
        <v>-0.61983568499995678</v>
      </c>
      <c r="AF647" s="1">
        <v>-0.2799899035307436</v>
      </c>
      <c r="AG647" s="1">
        <v>-3.6598966451042332E-2</v>
      </c>
    </row>
    <row r="648" spans="1:33">
      <c r="A648" s="43"/>
      <c r="B648" s="43" t="s">
        <v>550</v>
      </c>
      <c r="C648" s="13" t="s">
        <v>548</v>
      </c>
      <c r="D648" s="43">
        <v>22.340499999999999</v>
      </c>
      <c r="E648" s="43">
        <v>49.402900000000002</v>
      </c>
      <c r="F648" s="43">
        <v>0.14000000000000001</v>
      </c>
      <c r="G648" s="43">
        <v>14.128299999999999</v>
      </c>
      <c r="H648" s="43">
        <v>13.97</v>
      </c>
      <c r="J648" s="43"/>
      <c r="K648" s="43" t="s">
        <v>550</v>
      </c>
      <c r="L648" s="13" t="s">
        <v>548</v>
      </c>
      <c r="M648" s="1">
        <f t="shared" si="21"/>
        <v>1.9097188493829318</v>
      </c>
      <c r="N648" s="1">
        <f t="shared" si="21"/>
        <v>-1.1926319015846991</v>
      </c>
      <c r="O648" s="1">
        <f t="shared" si="21"/>
        <v>-1.2737498592475167</v>
      </c>
      <c r="P648" s="1">
        <f t="shared" si="21"/>
        <v>1.1948601077682228</v>
      </c>
      <c r="Q648" s="1">
        <f t="shared" si="21"/>
        <v>-0.83456021075764197</v>
      </c>
      <c r="Z648" s="43"/>
      <c r="AA648" s="43" t="s">
        <v>550</v>
      </c>
      <c r="AB648" s="1" t="s">
        <v>548</v>
      </c>
      <c r="AC648" s="1">
        <v>-2.5370424842547581</v>
      </c>
      <c r="AD648" s="1">
        <v>-0.28296333682328689</v>
      </c>
      <c r="AE648" s="1">
        <v>1.490932866463188</v>
      </c>
      <c r="AF648" s="1">
        <v>0.27055573425702811</v>
      </c>
      <c r="AG648" s="1">
        <v>5.7297716146290811E-2</v>
      </c>
    </row>
    <row r="649" spans="1:33">
      <c r="A649" s="44" t="s">
        <v>491</v>
      </c>
      <c r="B649" s="44" t="s">
        <v>502</v>
      </c>
      <c r="C649" s="13" t="s">
        <v>493</v>
      </c>
      <c r="D649" s="44">
        <v>14.81</v>
      </c>
      <c r="E649" s="44">
        <v>56.65</v>
      </c>
      <c r="F649" s="44">
        <v>0.84</v>
      </c>
      <c r="G649" s="44">
        <v>13.09</v>
      </c>
      <c r="H649" s="44">
        <v>14.27</v>
      </c>
      <c r="J649" s="44" t="s">
        <v>491</v>
      </c>
      <c r="K649" s="44" t="s">
        <v>502</v>
      </c>
      <c r="L649" s="13" t="s">
        <v>493</v>
      </c>
      <c r="M649" s="1">
        <f t="shared" si="21"/>
        <v>0.37176173467287138</v>
      </c>
      <c r="N649" s="1">
        <f t="shared" si="21"/>
        <v>0.13857685149079024</v>
      </c>
      <c r="O649" s="1">
        <f t="shared" si="21"/>
        <v>-0.87518039891523225</v>
      </c>
      <c r="P649" s="1">
        <f t="shared" si="21"/>
        <v>0.77774780840595958</v>
      </c>
      <c r="Q649" s="1">
        <f t="shared" si="21"/>
        <v>-0.7525731573310096</v>
      </c>
      <c r="Z649" s="44" t="s">
        <v>491</v>
      </c>
      <c r="AA649" s="44" t="s">
        <v>502</v>
      </c>
      <c r="AB649" s="1" t="s">
        <v>493</v>
      </c>
      <c r="AC649" s="1">
        <v>-0.86518628557668964</v>
      </c>
      <c r="AD649" s="1">
        <v>-1.0564793085030051</v>
      </c>
      <c r="AE649" s="1">
        <v>0.45956772157561721</v>
      </c>
      <c r="AF649" s="1">
        <v>0.1358370761735205</v>
      </c>
      <c r="AG649" s="1">
        <v>1.6094482731463709E-2</v>
      </c>
    </row>
    <row r="650" spans="1:33">
      <c r="A650" s="44"/>
      <c r="B650" s="44" t="s">
        <v>502</v>
      </c>
      <c r="C650" s="13" t="s">
        <v>495</v>
      </c>
      <c r="D650" s="44">
        <v>14.11</v>
      </c>
      <c r="E650" s="44">
        <v>58.12</v>
      </c>
      <c r="F650" s="44">
        <v>0.08</v>
      </c>
      <c r="G650" s="44">
        <v>12.57</v>
      </c>
      <c r="H650" s="44">
        <v>14.98</v>
      </c>
      <c r="J650" s="44"/>
      <c r="K650" s="44" t="s">
        <v>502</v>
      </c>
      <c r="L650" s="13" t="s">
        <v>495</v>
      </c>
      <c r="M650" s="1">
        <f t="shared" si="21"/>
        <v>0.22880044653834591</v>
      </c>
      <c r="N650" s="1">
        <f t="shared" si="21"/>
        <v>0.40859891093815109</v>
      </c>
      <c r="O650" s="1">
        <f t="shared" si="21"/>
        <v>-1.3079129558474267</v>
      </c>
      <c r="P650" s="1">
        <f t="shared" si="21"/>
        <v>0.56885019146636906</v>
      </c>
      <c r="Q650" s="1">
        <f t="shared" si="21"/>
        <v>-0.55853713088797863</v>
      </c>
      <c r="Z650" s="44"/>
      <c r="AA650" s="44" t="s">
        <v>502</v>
      </c>
      <c r="AB650" s="1" t="s">
        <v>495</v>
      </c>
      <c r="AC650" s="1">
        <v>-0.44420414245248657</v>
      </c>
      <c r="AD650" s="1">
        <v>-1.289744572551762</v>
      </c>
      <c r="AE650" s="1">
        <v>0.8118773537262679</v>
      </c>
      <c r="AF650" s="1">
        <v>0.20882969002485541</v>
      </c>
      <c r="AG650" s="1">
        <v>4.4499683294600051E-2</v>
      </c>
    </row>
    <row r="651" spans="1:33">
      <c r="A651" s="44"/>
      <c r="B651" s="44" t="s">
        <v>502</v>
      </c>
      <c r="C651" s="13" t="s">
        <v>494</v>
      </c>
      <c r="D651" s="44">
        <v>11.81</v>
      </c>
      <c r="E651" s="44">
        <v>57.24</v>
      </c>
      <c r="F651" s="44">
        <v>2.42</v>
      </c>
      <c r="G651" s="44">
        <v>11.56</v>
      </c>
      <c r="H651" s="44">
        <v>15.86</v>
      </c>
      <c r="J651" s="44"/>
      <c r="K651" s="44" t="s">
        <v>502</v>
      </c>
      <c r="L651" s="13" t="s">
        <v>494</v>
      </c>
      <c r="M651" s="1">
        <f t="shared" si="21"/>
        <v>-0.24092950018937973</v>
      </c>
      <c r="N651" s="1">
        <f t="shared" si="21"/>
        <v>0.24695305222136435</v>
      </c>
      <c r="O651" s="1">
        <f t="shared" si="21"/>
        <v>2.4447811549067333E-2</v>
      </c>
      <c r="P651" s="1">
        <f t="shared" si="21"/>
        <v>0.16310674317985652</v>
      </c>
      <c r="Q651" s="1">
        <f t="shared" si="21"/>
        <v>-0.31804177416985635</v>
      </c>
      <c r="Z651" s="44"/>
      <c r="AA651" s="44" t="s">
        <v>502</v>
      </c>
      <c r="AB651" s="1" t="s">
        <v>494</v>
      </c>
      <c r="AC651" s="1">
        <v>4.755717661413964E-3</v>
      </c>
      <c r="AD651" s="1">
        <v>-0.4073422392349163</v>
      </c>
      <c r="AE651" s="1">
        <v>-0.27096899867229901</v>
      </c>
      <c r="AF651" s="1">
        <v>-8.8839836452076451E-2</v>
      </c>
      <c r="AG651" s="1">
        <v>-1.085715628743366E-2</v>
      </c>
    </row>
    <row r="652" spans="1:33">
      <c r="A652" s="44"/>
      <c r="B652" s="44" t="s">
        <v>502</v>
      </c>
      <c r="C652" s="13" t="s">
        <v>495</v>
      </c>
      <c r="D652" s="44">
        <v>12.27</v>
      </c>
      <c r="E652" s="44">
        <v>57.99</v>
      </c>
      <c r="F652" s="44">
        <v>0.97</v>
      </c>
      <c r="G652" s="44">
        <v>10.52</v>
      </c>
      <c r="H652" s="44">
        <v>17.739999999999998</v>
      </c>
      <c r="J652" s="44"/>
      <c r="K652" s="44" t="s">
        <v>502</v>
      </c>
      <c r="L652" s="13" t="s">
        <v>495</v>
      </c>
      <c r="M652" s="1">
        <f t="shared" si="21"/>
        <v>-0.14698351084383476</v>
      </c>
      <c r="N652" s="1">
        <f t="shared" si="21"/>
        <v>0.38471940908226288</v>
      </c>
      <c r="O652" s="1">
        <f t="shared" si="21"/>
        <v>-0.80116035628209359</v>
      </c>
      <c r="P652" s="1">
        <f t="shared" si="21"/>
        <v>-0.25468849069932514</v>
      </c>
      <c r="Q652" s="1">
        <f t="shared" si="21"/>
        <v>0.1957437606370416</v>
      </c>
      <c r="Z652" s="44"/>
      <c r="AA652" s="44" t="s">
        <v>502</v>
      </c>
      <c r="AB652" s="1" t="s">
        <v>495</v>
      </c>
      <c r="AC652" s="1">
        <v>0.51744004405432154</v>
      </c>
      <c r="AD652" s="1">
        <v>-0.464367842491337</v>
      </c>
      <c r="AE652" s="1">
        <v>0.6479547641256177</v>
      </c>
      <c r="AF652" s="1">
        <v>9.5480302197078204E-2</v>
      </c>
      <c r="AG652" s="1">
        <v>4.8056040140032168E-2</v>
      </c>
    </row>
    <row r="653" spans="1:33">
      <c r="A653" s="44"/>
      <c r="B653" s="44" t="s">
        <v>502</v>
      </c>
      <c r="C653" s="13" t="s">
        <v>495</v>
      </c>
      <c r="D653" s="44">
        <v>20.48</v>
      </c>
      <c r="E653" s="44">
        <v>50.01</v>
      </c>
      <c r="F653" s="44">
        <v>0.53</v>
      </c>
      <c r="G653" s="44">
        <v>13.07</v>
      </c>
      <c r="H653" s="44">
        <v>15</v>
      </c>
      <c r="J653" s="44"/>
      <c r="K653" s="44" t="s">
        <v>502</v>
      </c>
      <c r="L653" s="13" t="s">
        <v>495</v>
      </c>
      <c r="M653" s="1">
        <f t="shared" si="21"/>
        <v>1.529748168562526</v>
      </c>
      <c r="N653" s="1">
        <f t="shared" si="21"/>
        <v>-1.081114627917698</v>
      </c>
      <c r="O653" s="1">
        <f t="shared" si="21"/>
        <v>-1.0516897313481011</v>
      </c>
      <c r="P653" s="1">
        <f t="shared" si="21"/>
        <v>0.76971328467751399</v>
      </c>
      <c r="Q653" s="1">
        <f t="shared" si="21"/>
        <v>-0.55307132732620323</v>
      </c>
      <c r="Z653" s="44"/>
      <c r="AA653" s="44" t="s">
        <v>502</v>
      </c>
      <c r="AB653" s="1" t="s">
        <v>495</v>
      </c>
      <c r="AC653" s="1">
        <v>-1.9321612352073889</v>
      </c>
      <c r="AD653" s="1">
        <v>-5.1441715764419582E-2</v>
      </c>
      <c r="AE653" s="1">
        <v>1.3261453377390819</v>
      </c>
      <c r="AF653" s="1">
        <v>0.13447754773219101</v>
      </c>
      <c r="AG653" s="1">
        <v>2.6402008453612281E-2</v>
      </c>
    </row>
    <row r="654" spans="1:33">
      <c r="A654" s="44"/>
      <c r="B654" s="44" t="s">
        <v>502</v>
      </c>
      <c r="C654" s="13" t="s">
        <v>496</v>
      </c>
      <c r="D654" s="44">
        <v>7.58</v>
      </c>
      <c r="E654" s="44">
        <v>60.93</v>
      </c>
      <c r="F654" s="44">
        <v>1.25</v>
      </c>
      <c r="G654" s="44">
        <v>6.85</v>
      </c>
      <c r="H654" s="44">
        <v>22.51</v>
      </c>
      <c r="J654" s="44"/>
      <c r="K654" s="44" t="s">
        <v>502</v>
      </c>
      <c r="L654" s="13" t="s">
        <v>496</v>
      </c>
      <c r="M654" s="1">
        <f t="shared" si="21"/>
        <v>-1.1048241413451538</v>
      </c>
      <c r="N654" s="1">
        <f t="shared" si="21"/>
        <v>0.92476352797698458</v>
      </c>
      <c r="O654" s="1">
        <f t="shared" si="21"/>
        <v>-0.64173257214917978</v>
      </c>
      <c r="P654" s="1">
        <f t="shared" si="21"/>
        <v>-1.7290235948691284</v>
      </c>
      <c r="Q654" s="1">
        <f t="shared" si="21"/>
        <v>1.4993379101205024</v>
      </c>
      <c r="Z654" s="44"/>
      <c r="AA654" s="44" t="s">
        <v>502</v>
      </c>
      <c r="AB654" s="1" t="s">
        <v>496</v>
      </c>
      <c r="AC654" s="1">
        <v>2.6678178494330052</v>
      </c>
      <c r="AD654" s="1">
        <v>0.2185775997161318</v>
      </c>
      <c r="AE654" s="1">
        <v>0.74433531232007655</v>
      </c>
      <c r="AF654" s="1">
        <v>1.2608432645672201E-2</v>
      </c>
      <c r="AG654" s="1">
        <v>7.7195504272995194E-2</v>
      </c>
    </row>
    <row r="655" spans="1:33">
      <c r="A655" s="44"/>
      <c r="B655" s="44" t="s">
        <v>502</v>
      </c>
      <c r="C655" s="13" t="s">
        <v>516</v>
      </c>
      <c r="D655" s="44">
        <v>14.04</v>
      </c>
      <c r="E655" s="44">
        <v>56.32</v>
      </c>
      <c r="F655" s="44">
        <v>2.0699999999999998</v>
      </c>
      <c r="G655" s="44">
        <v>13.55</v>
      </c>
      <c r="H655" s="44">
        <v>13.32</v>
      </c>
      <c r="J655" s="44"/>
      <c r="K655" s="44" t="s">
        <v>502</v>
      </c>
      <c r="L655" s="13" t="s">
        <v>516</v>
      </c>
      <c r="M655" s="1">
        <f t="shared" si="21"/>
        <v>0.21450431772489334</v>
      </c>
      <c r="N655" s="1">
        <f t="shared" si="21"/>
        <v>7.795965447199521E-2</v>
      </c>
      <c r="O655" s="1">
        <f t="shared" si="21"/>
        <v>-0.17483691861707501</v>
      </c>
      <c r="P655" s="1">
        <f t="shared" si="21"/>
        <v>0.96254185416021321</v>
      </c>
      <c r="Q655" s="1">
        <f t="shared" si="21"/>
        <v>-1.0121988265153463</v>
      </c>
      <c r="Z655" s="44"/>
      <c r="AA655" s="44" t="s">
        <v>502</v>
      </c>
      <c r="AB655" s="1" t="s">
        <v>516</v>
      </c>
      <c r="AC655" s="1">
        <v>-1.0600859289183659</v>
      </c>
      <c r="AD655" s="1">
        <v>-0.91292352326616222</v>
      </c>
      <c r="AE655" s="1">
        <v>-0.2756182715122531</v>
      </c>
      <c r="AF655" s="1">
        <v>-5.1968903338680964E-3</v>
      </c>
      <c r="AG655" s="1">
        <v>-2.2069623576118511E-2</v>
      </c>
    </row>
    <row r="656" spans="1:33">
      <c r="A656" s="44"/>
      <c r="B656" s="44" t="s">
        <v>502</v>
      </c>
      <c r="C656" s="13" t="s">
        <v>496</v>
      </c>
      <c r="D656" s="44">
        <v>11.19</v>
      </c>
      <c r="E656" s="44">
        <v>59.23</v>
      </c>
      <c r="F656" s="44">
        <v>1.51</v>
      </c>
      <c r="G656" s="44">
        <v>11.04</v>
      </c>
      <c r="H656" s="44">
        <v>16.95</v>
      </c>
      <c r="J656" s="44"/>
      <c r="K656" s="44" t="s">
        <v>502</v>
      </c>
      <c r="L656" s="13" t="s">
        <v>496</v>
      </c>
      <c r="M656" s="1">
        <f t="shared" si="21"/>
        <v>-0.36755235539424519</v>
      </c>
      <c r="N656" s="1">
        <f t="shared" si="21"/>
        <v>0.61249311909228077</v>
      </c>
      <c r="O656" s="1">
        <f t="shared" si="21"/>
        <v>-0.49369248688290257</v>
      </c>
      <c r="P656" s="1">
        <f t="shared" si="21"/>
        <v>-4.5790873759734674E-2</v>
      </c>
      <c r="Q656" s="1">
        <f t="shared" si="21"/>
        <v>-2.0155480053090924E-2</v>
      </c>
      <c r="Z656" s="44"/>
      <c r="AA656" s="44" t="s">
        <v>502</v>
      </c>
      <c r="AB656" s="1" t="s">
        <v>496</v>
      </c>
      <c r="AC656" s="1">
        <v>0.51135309918898997</v>
      </c>
      <c r="AD656" s="1">
        <v>-0.6776675458958662</v>
      </c>
      <c r="AE656" s="1">
        <v>0.15833242772802081</v>
      </c>
      <c r="AF656" s="1">
        <v>9.5078618014536542E-2</v>
      </c>
      <c r="AG656" s="1">
        <v>4.0662979566307267E-2</v>
      </c>
    </row>
    <row r="657" spans="1:33">
      <c r="A657" s="44"/>
      <c r="B657" s="44" t="s">
        <v>502</v>
      </c>
      <c r="C657" s="13" t="s">
        <v>497</v>
      </c>
      <c r="D657" s="44">
        <v>15.75</v>
      </c>
      <c r="E657" s="44">
        <v>54.08</v>
      </c>
      <c r="F657" s="44">
        <v>2.65</v>
      </c>
      <c r="G657" s="44">
        <v>12.63</v>
      </c>
      <c r="H657" s="44">
        <v>14.15</v>
      </c>
      <c r="J657" s="44"/>
      <c r="K657" s="44" t="s">
        <v>502</v>
      </c>
      <c r="L657" s="13" t="s">
        <v>497</v>
      </c>
      <c r="M657" s="1">
        <f t="shared" si="21"/>
        <v>0.5637383215963766</v>
      </c>
      <c r="N657" s="1">
        <f t="shared" si="21"/>
        <v>-0.33350253135255536</v>
      </c>
      <c r="O657" s="1">
        <f t="shared" si="21"/>
        <v>0.1554063485153894</v>
      </c>
      <c r="P657" s="1">
        <f t="shared" si="21"/>
        <v>0.59295376265170663</v>
      </c>
      <c r="Q657" s="1">
        <f t="shared" si="21"/>
        <v>-0.78536797870166253</v>
      </c>
      <c r="Z657" s="44"/>
      <c r="AA657" s="44" t="s">
        <v>502</v>
      </c>
      <c r="AB657" s="1" t="s">
        <v>497</v>
      </c>
      <c r="AC657" s="1">
        <v>-1.145960630816619</v>
      </c>
      <c r="AD657" s="1">
        <v>-0.18303116115700571</v>
      </c>
      <c r="AE657" s="1">
        <v>-0.19581671384787189</v>
      </c>
      <c r="AF657" s="1">
        <v>-0.12916525135176091</v>
      </c>
      <c r="AG657" s="1">
        <v>0.14077987253670629</v>
      </c>
    </row>
    <row r="658" spans="1:33">
      <c r="A658" s="44"/>
      <c r="B658" s="44" t="s">
        <v>502</v>
      </c>
      <c r="C658" s="13" t="s">
        <v>498</v>
      </c>
      <c r="D658" s="44">
        <v>16.12</v>
      </c>
      <c r="E658" s="44">
        <v>55.72</v>
      </c>
      <c r="F658" s="44">
        <v>0.02</v>
      </c>
      <c r="G658" s="44">
        <v>12.35</v>
      </c>
      <c r="H658" s="44">
        <v>15.71</v>
      </c>
      <c r="J658" s="44"/>
      <c r="K658" s="44" t="s">
        <v>502</v>
      </c>
      <c r="L658" s="13" t="s">
        <v>498</v>
      </c>
      <c r="M658" s="1">
        <f t="shared" si="21"/>
        <v>0.63930357389605452</v>
      </c>
      <c r="N658" s="1">
        <f t="shared" si="21"/>
        <v>-3.2253431016723864E-2</v>
      </c>
      <c r="O658" s="1">
        <f t="shared" si="21"/>
        <v>-1.342076052447337</v>
      </c>
      <c r="P658" s="1">
        <f t="shared" si="21"/>
        <v>0.48047043045346505</v>
      </c>
      <c r="Q658" s="1">
        <f t="shared" si="21"/>
        <v>-0.35903530088317231</v>
      </c>
      <c r="Z658" s="44"/>
      <c r="AA658" s="44" t="s">
        <v>502</v>
      </c>
      <c r="AB658" s="1" t="s">
        <v>498</v>
      </c>
      <c r="AC658" s="1">
        <v>-0.72199386801477361</v>
      </c>
      <c r="AD658" s="1">
        <v>-0.81991525163131196</v>
      </c>
      <c r="AE658" s="1">
        <v>1.147627005563959</v>
      </c>
      <c r="AF658" s="1">
        <v>0.23908511268028221</v>
      </c>
      <c r="AG658" s="1">
        <v>5.4129986772954143E-2</v>
      </c>
    </row>
    <row r="659" spans="1:33">
      <c r="A659" s="44"/>
      <c r="B659" s="44" t="s">
        <v>502</v>
      </c>
      <c r="C659" s="13" t="s">
        <v>500</v>
      </c>
      <c r="D659" s="44">
        <v>15.46</v>
      </c>
      <c r="E659" s="44">
        <v>53.88</v>
      </c>
      <c r="F659" s="44">
        <v>2.13</v>
      </c>
      <c r="G659" s="44">
        <v>11.51</v>
      </c>
      <c r="H659" s="44">
        <v>16.829999999999998</v>
      </c>
      <c r="J659" s="44"/>
      <c r="K659" s="44" t="s">
        <v>502</v>
      </c>
      <c r="L659" s="13" t="s">
        <v>500</v>
      </c>
      <c r="M659" s="1">
        <f t="shared" si="21"/>
        <v>0.50451150222635921</v>
      </c>
      <c r="N659" s="1">
        <f t="shared" si="21"/>
        <v>-0.37024022651546085</v>
      </c>
      <c r="O659" s="1">
        <f t="shared" si="21"/>
        <v>-0.14067382201716488</v>
      </c>
      <c r="P659" s="1">
        <f t="shared" si="21"/>
        <v>0.14302043385874175</v>
      </c>
      <c r="Q659" s="1">
        <f t="shared" si="21"/>
        <v>-5.2950301423744274E-2</v>
      </c>
      <c r="Z659" s="44"/>
      <c r="AA659" s="44" t="s">
        <v>502</v>
      </c>
      <c r="AB659" s="1" t="s">
        <v>500</v>
      </c>
      <c r="AC659" s="1">
        <v>-0.53402332563795174</v>
      </c>
      <c r="AD659" s="1">
        <v>0.19757720403002621</v>
      </c>
      <c r="AE659" s="1">
        <v>0.32321994847669899</v>
      </c>
      <c r="AF659" s="1">
        <v>5.7272551426324057E-2</v>
      </c>
      <c r="AG659" s="1">
        <v>5.1850170818824592E-2</v>
      </c>
    </row>
    <row r="660" spans="1:33">
      <c r="A660" s="44"/>
      <c r="B660" s="44" t="s">
        <v>502</v>
      </c>
      <c r="C660" s="13" t="s">
        <v>517</v>
      </c>
      <c r="D660" s="44">
        <v>18.78</v>
      </c>
      <c r="E660" s="44">
        <v>51.67</v>
      </c>
      <c r="F660" s="44">
        <v>0.67</v>
      </c>
      <c r="G660" s="44">
        <v>12.66</v>
      </c>
      <c r="H660" s="44">
        <v>15.41</v>
      </c>
      <c r="J660" s="44"/>
      <c r="K660" s="44" t="s">
        <v>502</v>
      </c>
      <c r="L660" s="13" t="s">
        <v>517</v>
      </c>
      <c r="M660" s="1">
        <f t="shared" si="21"/>
        <v>1.1825564688072505</v>
      </c>
      <c r="N660" s="1">
        <f t="shared" si="21"/>
        <v>-0.77619175806557528</v>
      </c>
      <c r="O660" s="1">
        <f t="shared" si="21"/>
        <v>-0.97197583928164411</v>
      </c>
      <c r="P660" s="1">
        <f t="shared" si="21"/>
        <v>0.60500554824437514</v>
      </c>
      <c r="Q660" s="1">
        <f t="shared" si="21"/>
        <v>-0.44102235430980519</v>
      </c>
      <c r="Z660" s="44"/>
      <c r="AA660" s="44" t="s">
        <v>502</v>
      </c>
      <c r="AB660" s="1" t="s">
        <v>517</v>
      </c>
      <c r="AC660" s="1">
        <v>-1.47107020154288</v>
      </c>
      <c r="AD660" s="1">
        <v>-0.16187319808893449</v>
      </c>
      <c r="AE660" s="1">
        <v>1.1399026626665281</v>
      </c>
      <c r="AF660" s="1">
        <v>0.12603442265514569</v>
      </c>
      <c r="AG660" s="1">
        <v>2.5878245425360911E-2</v>
      </c>
    </row>
    <row r="661" spans="1:33">
      <c r="A661" s="44"/>
      <c r="B661" s="44" t="s">
        <v>502</v>
      </c>
      <c r="C661" s="13" t="s">
        <v>518</v>
      </c>
      <c r="D661" s="44">
        <v>19.48</v>
      </c>
      <c r="E661" s="44">
        <v>51.11</v>
      </c>
      <c r="F661" s="44">
        <v>0.76</v>
      </c>
      <c r="G661" s="44">
        <v>13.96</v>
      </c>
      <c r="H661" s="44">
        <v>13.34</v>
      </c>
      <c r="J661" s="44"/>
      <c r="K661" s="44" t="s">
        <v>502</v>
      </c>
      <c r="L661" s="13" t="s">
        <v>518</v>
      </c>
      <c r="M661" s="1">
        <f t="shared" si="21"/>
        <v>1.3255177569417755</v>
      </c>
      <c r="N661" s="1">
        <f t="shared" si="21"/>
        <v>-0.87905730452171327</v>
      </c>
      <c r="O661" s="1">
        <f t="shared" si="21"/>
        <v>-0.92073119438177897</v>
      </c>
      <c r="P661" s="1">
        <f t="shared" si="21"/>
        <v>1.1272495905933519</v>
      </c>
      <c r="Q661" s="1">
        <f t="shared" si="21"/>
        <v>-1.0067330229535709</v>
      </c>
      <c r="Z661" s="44"/>
      <c r="AA661" s="44" t="s">
        <v>502</v>
      </c>
      <c r="AB661" s="1" t="s">
        <v>518</v>
      </c>
      <c r="AC661" s="1">
        <v>-2.139778564463604</v>
      </c>
      <c r="AD661" s="1">
        <v>-0.50638219555273045</v>
      </c>
      <c r="AE661" s="1">
        <v>0.90685552704066141</v>
      </c>
      <c r="AF661" s="1">
        <v>6.1803910769165908E-2</v>
      </c>
      <c r="AG661" s="1">
        <v>-2.01523369727729E-2</v>
      </c>
    </row>
    <row r="662" spans="1:33">
      <c r="A662" s="44"/>
      <c r="B662" s="44" t="s">
        <v>502</v>
      </c>
      <c r="C662" s="13" t="s">
        <v>519</v>
      </c>
      <c r="D662" s="44">
        <v>23.24</v>
      </c>
      <c r="E662" s="44">
        <v>41.62</v>
      </c>
      <c r="F662" s="44">
        <v>3.96</v>
      </c>
      <c r="G662" s="44">
        <v>10.94</v>
      </c>
      <c r="H662" s="44">
        <v>19.71</v>
      </c>
      <c r="J662" s="44"/>
      <c r="K662" s="44" t="s">
        <v>502</v>
      </c>
      <c r="L662" s="13" t="s">
        <v>519</v>
      </c>
      <c r="M662" s="1">
        <f t="shared" si="21"/>
        <v>2.0934241046357966</v>
      </c>
      <c r="N662" s="1">
        <f t="shared" si="21"/>
        <v>-2.6222609400016159</v>
      </c>
      <c r="O662" s="1">
        <f t="shared" si="21"/>
        <v>0.9013006242800935</v>
      </c>
      <c r="P662" s="1">
        <f t="shared" si="21"/>
        <v>-8.5963492401963507E-2</v>
      </c>
      <c r="Q662" s="1">
        <f t="shared" si="21"/>
        <v>0.73412541147193033</v>
      </c>
      <c r="Z662" s="44"/>
      <c r="AA662" s="44" t="s">
        <v>502</v>
      </c>
      <c r="AB662" s="1" t="s">
        <v>519</v>
      </c>
      <c r="AC662" s="1">
        <v>-1.9620893902638159</v>
      </c>
      <c r="AD662" s="1">
        <v>2.8677741476980909</v>
      </c>
      <c r="AE662" s="1">
        <v>0.73346476104263136</v>
      </c>
      <c r="AF662" s="1">
        <v>2.178394072599318E-2</v>
      </c>
      <c r="AG662" s="1">
        <v>-7.0577213706575076E-2</v>
      </c>
    </row>
    <row r="663" spans="1:33">
      <c r="A663" s="44"/>
      <c r="B663" s="44" t="s">
        <v>502</v>
      </c>
      <c r="C663" s="13" t="s">
        <v>520</v>
      </c>
      <c r="D663" s="44">
        <v>16.34</v>
      </c>
      <c r="E663" s="44">
        <v>54.37</v>
      </c>
      <c r="F663" s="44">
        <v>1.58</v>
      </c>
      <c r="G663" s="44">
        <v>13.45</v>
      </c>
      <c r="H663" s="44">
        <v>13.45</v>
      </c>
      <c r="J663" s="44"/>
      <c r="K663" s="44" t="s">
        <v>502</v>
      </c>
      <c r="L663" s="13" t="s">
        <v>520</v>
      </c>
      <c r="M663" s="1">
        <f t="shared" si="21"/>
        <v>0.68423426445261937</v>
      </c>
      <c r="N663" s="1">
        <f t="shared" si="21"/>
        <v>-0.28023287336634145</v>
      </c>
      <c r="O663" s="1">
        <f t="shared" si="21"/>
        <v>-0.45383554084967409</v>
      </c>
      <c r="P663" s="1">
        <f t="shared" si="21"/>
        <v>0.92236923551798367</v>
      </c>
      <c r="Q663" s="1">
        <f t="shared" si="21"/>
        <v>-0.97667110336380569</v>
      </c>
      <c r="Z663" s="44"/>
      <c r="AA663" s="44" t="s">
        <v>502</v>
      </c>
      <c r="AB663" s="1" t="s">
        <v>520</v>
      </c>
      <c r="AC663" s="1">
        <v>-1.423596172424076</v>
      </c>
      <c r="AD663" s="1">
        <v>-0.6931842092618562</v>
      </c>
      <c r="AE663" s="1">
        <v>0.2183247596578802</v>
      </c>
      <c r="AF663" s="1">
        <v>-3.0649943696867691E-4</v>
      </c>
      <c r="AG663" s="1">
        <v>5.0288528993702418E-2</v>
      </c>
    </row>
    <row r="664" spans="1:33">
      <c r="A664" s="44"/>
      <c r="B664" s="44" t="s">
        <v>502</v>
      </c>
      <c r="C664" s="13" t="s">
        <v>499</v>
      </c>
      <c r="D664" s="44">
        <v>14.64</v>
      </c>
      <c r="E664" s="44">
        <v>56.5</v>
      </c>
      <c r="F664" s="44">
        <v>0.12</v>
      </c>
      <c r="G664" s="44">
        <v>11.84</v>
      </c>
      <c r="H664" s="44">
        <v>15.99</v>
      </c>
      <c r="J664" s="44"/>
      <c r="K664" s="44" t="s">
        <v>502</v>
      </c>
      <c r="L664" s="13" t="s">
        <v>499</v>
      </c>
      <c r="M664" s="1">
        <f t="shared" si="21"/>
        <v>0.33704256469734384</v>
      </c>
      <c r="N664" s="1">
        <f t="shared" si="21"/>
        <v>0.1110235801186108</v>
      </c>
      <c r="O664" s="1">
        <f t="shared" si="21"/>
        <v>-1.2851375581141533</v>
      </c>
      <c r="P664" s="1">
        <f t="shared" si="21"/>
        <v>0.27559007537809738</v>
      </c>
      <c r="Q664" s="1">
        <f t="shared" si="21"/>
        <v>-0.28251405101831528</v>
      </c>
      <c r="Z664" s="44"/>
      <c r="AA664" s="44" t="s">
        <v>502</v>
      </c>
      <c r="AB664" s="1" t="s">
        <v>499</v>
      </c>
      <c r="AC664" s="1">
        <v>-0.350658573857839</v>
      </c>
      <c r="AD664" s="1">
        <v>-0.84583609113134639</v>
      </c>
      <c r="AE664" s="1">
        <v>1.037525303032901</v>
      </c>
      <c r="AF664" s="1">
        <v>0.13456430537565381</v>
      </c>
      <c r="AG664" s="1">
        <v>1.7323755663752979E-2</v>
      </c>
    </row>
    <row r="665" spans="1:33">
      <c r="A665" s="44"/>
      <c r="B665" s="44" t="s">
        <v>502</v>
      </c>
      <c r="C665" s="13" t="s">
        <v>521</v>
      </c>
      <c r="D665" s="44">
        <v>12.42</v>
      </c>
      <c r="E665" s="44">
        <v>58.67</v>
      </c>
      <c r="F665" s="44">
        <v>0.43</v>
      </c>
      <c r="G665" s="44">
        <v>12.04</v>
      </c>
      <c r="H665" s="44">
        <v>15.22</v>
      </c>
      <c r="J665" s="44"/>
      <c r="K665" s="44" t="s">
        <v>502</v>
      </c>
      <c r="L665" s="13" t="s">
        <v>521</v>
      </c>
      <c r="M665" s="1">
        <f t="shared" si="21"/>
        <v>-0.11634894910072212</v>
      </c>
      <c r="N665" s="1">
        <f t="shared" si="21"/>
        <v>0.50962757263614411</v>
      </c>
      <c r="O665" s="1">
        <f t="shared" si="21"/>
        <v>-1.1086282256812845</v>
      </c>
      <c r="P665" s="1">
        <f t="shared" si="21"/>
        <v>0.35593531266255507</v>
      </c>
      <c r="Q665" s="1">
        <f t="shared" si="21"/>
        <v>-0.49294748814667244</v>
      </c>
      <c r="Z665" s="44"/>
      <c r="AA665" s="44" t="s">
        <v>502</v>
      </c>
      <c r="AB665" s="1" t="s">
        <v>521</v>
      </c>
      <c r="AC665" s="1">
        <v>-7.5849210496749406E-2</v>
      </c>
      <c r="AD665" s="1">
        <v>-1.2365540204544641</v>
      </c>
      <c r="AE665" s="1">
        <v>0.57725820514816417</v>
      </c>
      <c r="AF665" s="1">
        <v>6.1385859292064249E-2</v>
      </c>
      <c r="AG665" s="1">
        <v>-1.3669273148361E-2</v>
      </c>
    </row>
    <row r="666" spans="1:33">
      <c r="A666" s="44"/>
      <c r="B666" s="44" t="s">
        <v>502</v>
      </c>
      <c r="C666" s="13" t="s">
        <v>500</v>
      </c>
      <c r="D666" s="44">
        <v>11.36</v>
      </c>
      <c r="E666" s="44">
        <v>60.77</v>
      </c>
      <c r="F666" s="44">
        <v>0.11</v>
      </c>
      <c r="G666" s="44">
        <v>11.28</v>
      </c>
      <c r="H666" s="44">
        <v>16.48</v>
      </c>
      <c r="J666" s="44"/>
      <c r="K666" s="44" t="s">
        <v>502</v>
      </c>
      <c r="L666" s="13" t="s">
        <v>500</v>
      </c>
      <c r="M666" s="1">
        <f t="shared" si="21"/>
        <v>-0.33283318541871765</v>
      </c>
      <c r="N666" s="1">
        <f t="shared" si="21"/>
        <v>0.89537337184666022</v>
      </c>
      <c r="O666" s="1">
        <f t="shared" si="21"/>
        <v>-1.2908314075474718</v>
      </c>
      <c r="P666" s="1">
        <f t="shared" si="21"/>
        <v>5.0623410981614943E-2</v>
      </c>
      <c r="Q666" s="1">
        <f t="shared" si="21"/>
        <v>-0.14860186375481518</v>
      </c>
      <c r="Z666" s="44"/>
      <c r="AA666" s="44" t="s">
        <v>502</v>
      </c>
      <c r="AB666" s="1" t="s">
        <v>500</v>
      </c>
      <c r="AC666" s="1">
        <v>0.5454643573835446</v>
      </c>
      <c r="AD666" s="1">
        <v>-1.318318876314676</v>
      </c>
      <c r="AE666" s="1">
        <v>0.72322552082543567</v>
      </c>
      <c r="AF666" s="1">
        <v>0.19735403663467779</v>
      </c>
      <c r="AG666" s="1">
        <v>7.6567461216731095E-2</v>
      </c>
    </row>
    <row r="667" spans="1:33">
      <c r="A667" s="44"/>
      <c r="B667" s="44" t="s">
        <v>502</v>
      </c>
      <c r="C667" s="13" t="s">
        <v>517</v>
      </c>
      <c r="D667" s="44">
        <v>10.79</v>
      </c>
      <c r="E667" s="44">
        <v>60.77</v>
      </c>
      <c r="F667" s="44">
        <v>0.35</v>
      </c>
      <c r="G667" s="44">
        <v>11.42</v>
      </c>
      <c r="H667" s="44">
        <v>15.93</v>
      </c>
      <c r="J667" s="44"/>
      <c r="K667" s="44" t="s">
        <v>502</v>
      </c>
      <c r="L667" s="13" t="s">
        <v>517</v>
      </c>
      <c r="M667" s="1">
        <f t="shared" ref="M667:Q730" si="22">(D667-D$1186)/D$1187</f>
        <v>-0.44924452004254539</v>
      </c>
      <c r="N667" s="1">
        <f t="shared" si="22"/>
        <v>0.89537337184666022</v>
      </c>
      <c r="O667" s="1">
        <f t="shared" si="22"/>
        <v>-1.1541790211478313</v>
      </c>
      <c r="P667" s="1">
        <f t="shared" si="22"/>
        <v>0.10686507708073574</v>
      </c>
      <c r="Q667" s="1">
        <f t="shared" si="22"/>
        <v>-0.29891146170364197</v>
      </c>
      <c r="Z667" s="44"/>
      <c r="AA667" s="44" t="s">
        <v>502</v>
      </c>
      <c r="AB667" s="1" t="s">
        <v>517</v>
      </c>
      <c r="AC667" s="1">
        <v>0.50256667157325674</v>
      </c>
      <c r="AD667" s="1">
        <v>-1.378684766242483</v>
      </c>
      <c r="AE667" s="1">
        <v>0.52222709261854172</v>
      </c>
      <c r="AF667" s="1">
        <v>9.5230982796586983E-2</v>
      </c>
      <c r="AG667" s="1">
        <v>3.5728320711002071E-2</v>
      </c>
    </row>
    <row r="668" spans="1:33">
      <c r="A668" s="44"/>
      <c r="B668" s="44" t="s">
        <v>502</v>
      </c>
      <c r="C668" s="13" t="s">
        <v>518</v>
      </c>
      <c r="D668" s="44">
        <v>15.07</v>
      </c>
      <c r="E668" s="44">
        <v>56.01</v>
      </c>
      <c r="F668" s="44">
        <v>0.85</v>
      </c>
      <c r="G668" s="44">
        <v>12.42</v>
      </c>
      <c r="H668" s="44">
        <v>15.34</v>
      </c>
      <c r="J668" s="44"/>
      <c r="K668" s="44" t="s">
        <v>502</v>
      </c>
      <c r="L668" s="13" t="s">
        <v>518</v>
      </c>
      <c r="M668" s="1">
        <f t="shared" si="22"/>
        <v>0.42486164169426643</v>
      </c>
      <c r="N668" s="1">
        <f t="shared" si="22"/>
        <v>2.1016226969490074E-2</v>
      </c>
      <c r="O668" s="1">
        <f t="shared" si="22"/>
        <v>-0.86948654948191373</v>
      </c>
      <c r="P668" s="1">
        <f t="shared" si="22"/>
        <v>0.50859126350302541</v>
      </c>
      <c r="Q668" s="1">
        <f t="shared" si="22"/>
        <v>-0.46015266677601957</v>
      </c>
      <c r="Z668" s="44"/>
      <c r="AA668" s="44" t="s">
        <v>502</v>
      </c>
      <c r="AB668" s="1" t="s">
        <v>518</v>
      </c>
      <c r="AC668" s="1">
        <v>-0.66646306627012031</v>
      </c>
      <c r="AD668" s="1">
        <v>-0.73405362251301065</v>
      </c>
      <c r="AE668" s="1">
        <v>0.63517578733179936</v>
      </c>
      <c r="AF668" s="1">
        <v>0.1405515124585282</v>
      </c>
      <c r="AG668" s="1">
        <v>3.3922828128499519E-2</v>
      </c>
    </row>
    <row r="669" spans="1:33">
      <c r="A669" s="44"/>
      <c r="B669" s="44" t="s">
        <v>502</v>
      </c>
      <c r="C669" s="13" t="s">
        <v>501</v>
      </c>
      <c r="D669" s="44">
        <v>13.61</v>
      </c>
      <c r="E669" s="44">
        <v>55.71</v>
      </c>
      <c r="F669" s="44">
        <v>1.5</v>
      </c>
      <c r="G669" s="44">
        <v>12.9</v>
      </c>
      <c r="H669" s="44">
        <v>13.61</v>
      </c>
      <c r="J669" s="44"/>
      <c r="K669" s="44" t="s">
        <v>502</v>
      </c>
      <c r="L669" s="13" t="s">
        <v>501</v>
      </c>
      <c r="M669" s="1">
        <f t="shared" si="22"/>
        <v>0.12668524072797072</v>
      </c>
      <c r="N669" s="1">
        <f t="shared" si="22"/>
        <v>-3.4090315774868811E-2</v>
      </c>
      <c r="O669" s="1">
        <f t="shared" si="22"/>
        <v>-0.49938633631622092</v>
      </c>
      <c r="P669" s="1">
        <f t="shared" si="22"/>
        <v>0.70141983298572474</v>
      </c>
      <c r="Q669" s="1">
        <f t="shared" si="22"/>
        <v>-0.93294467486960164</v>
      </c>
      <c r="Z669" s="44"/>
      <c r="AA669" s="44" t="s">
        <v>502</v>
      </c>
      <c r="AB669" s="1" t="s">
        <v>501</v>
      </c>
      <c r="AC669" s="1">
        <v>-0.86853177634215883</v>
      </c>
      <c r="AD669" s="1">
        <v>-0.91016581832860066</v>
      </c>
      <c r="AE669" s="1">
        <v>8.4798777709140127E-2</v>
      </c>
      <c r="AF669" s="1">
        <v>-0.17193327429814789</v>
      </c>
      <c r="AG669" s="1">
        <v>-9.7326329114260243E-2</v>
      </c>
    </row>
    <row r="670" spans="1:33">
      <c r="A670" s="44"/>
      <c r="B670" s="44" t="s">
        <v>502</v>
      </c>
      <c r="C670" s="13" t="s">
        <v>503</v>
      </c>
      <c r="D670" s="44">
        <v>11.18</v>
      </c>
      <c r="E670" s="44">
        <v>58.85</v>
      </c>
      <c r="F670" s="44">
        <v>2.67</v>
      </c>
      <c r="G670" s="44">
        <v>14.59</v>
      </c>
      <c r="H670" s="44">
        <v>12.68</v>
      </c>
      <c r="J670" s="44"/>
      <c r="K670" s="44" t="s">
        <v>502</v>
      </c>
      <c r="L670" s="13" t="s">
        <v>503</v>
      </c>
      <c r="M670" s="1">
        <f t="shared" si="22"/>
        <v>-0.36959465951045262</v>
      </c>
      <c r="N670" s="1">
        <f t="shared" si="22"/>
        <v>0.54269149828275975</v>
      </c>
      <c r="O670" s="1">
        <f t="shared" si="22"/>
        <v>0.16679404738202611</v>
      </c>
      <c r="P670" s="1">
        <f t="shared" si="22"/>
        <v>1.3803370880393941</v>
      </c>
      <c r="Q670" s="1">
        <f t="shared" si="22"/>
        <v>-1.187104540492163</v>
      </c>
      <c r="Z670" s="44"/>
      <c r="AA670" s="44" t="s">
        <v>502</v>
      </c>
      <c r="AB670" s="1" t="s">
        <v>503</v>
      </c>
      <c r="AC670" s="1">
        <v>-0.8571677754443211</v>
      </c>
      <c r="AD670" s="1">
        <v>-1.392268634876036</v>
      </c>
      <c r="AE670" s="1">
        <v>-1.0154810459399211</v>
      </c>
      <c r="AF670" s="1">
        <v>0.12277322203687389</v>
      </c>
      <c r="AG670" s="1">
        <v>-0.23250511807484539</v>
      </c>
    </row>
    <row r="671" spans="1:33">
      <c r="A671" s="44"/>
      <c r="B671" s="44" t="s">
        <v>502</v>
      </c>
      <c r="C671" s="13" t="s">
        <v>504</v>
      </c>
      <c r="D671" s="44">
        <v>10.8</v>
      </c>
      <c r="E671" s="44">
        <v>57.01</v>
      </c>
      <c r="F671" s="44">
        <v>4.17</v>
      </c>
      <c r="G671" s="44">
        <v>13.5</v>
      </c>
      <c r="H671" s="44">
        <v>12.37</v>
      </c>
      <c r="J671" s="44"/>
      <c r="K671" s="44" t="s">
        <v>502</v>
      </c>
      <c r="L671" s="13" t="s">
        <v>504</v>
      </c>
      <c r="M671" s="1">
        <f t="shared" si="22"/>
        <v>-0.44720221592633758</v>
      </c>
      <c r="N671" s="1">
        <f t="shared" si="22"/>
        <v>0.20470470278402142</v>
      </c>
      <c r="O671" s="1">
        <f t="shared" si="22"/>
        <v>1.0208714623797788</v>
      </c>
      <c r="P671" s="1">
        <f t="shared" si="22"/>
        <v>0.94245554483909844</v>
      </c>
      <c r="Q671" s="1">
        <f t="shared" si="22"/>
        <v>-1.2718244956996834</v>
      </c>
      <c r="Z671" s="44"/>
      <c r="AA671" s="44" t="s">
        <v>502</v>
      </c>
      <c r="AB671" s="1" t="s">
        <v>504</v>
      </c>
      <c r="AC671" s="1">
        <v>-0.81070047445939875</v>
      </c>
      <c r="AD671" s="1">
        <v>-0.69593552712025031</v>
      </c>
      <c r="AE671" s="1">
        <v>-1.5854175437015849</v>
      </c>
      <c r="AF671" s="1">
        <v>-0.34903930176417353</v>
      </c>
      <c r="AG671" s="1">
        <v>-0.1135501764985065</v>
      </c>
    </row>
    <row r="672" spans="1:33">
      <c r="A672" s="44"/>
      <c r="B672" s="44" t="s">
        <v>502</v>
      </c>
      <c r="C672" s="13" t="s">
        <v>505</v>
      </c>
      <c r="D672" s="44">
        <v>17.329999999999998</v>
      </c>
      <c r="E672" s="44">
        <v>51.85</v>
      </c>
      <c r="F672" s="44">
        <v>2.2200000000000002</v>
      </c>
      <c r="G672" s="44">
        <v>14.84</v>
      </c>
      <c r="H672" s="44">
        <v>11.27</v>
      </c>
      <c r="J672" s="44"/>
      <c r="K672" s="44" t="s">
        <v>502</v>
      </c>
      <c r="L672" s="13" t="s">
        <v>505</v>
      </c>
      <c r="M672" s="1">
        <f t="shared" si="22"/>
        <v>0.88642237195716189</v>
      </c>
      <c r="N672" s="1">
        <f t="shared" si="22"/>
        <v>-0.74312783241895974</v>
      </c>
      <c r="O672" s="1">
        <f t="shared" si="22"/>
        <v>-8.9429177117299544E-2</v>
      </c>
      <c r="P672" s="1">
        <f t="shared" si="22"/>
        <v>1.4807686346449667</v>
      </c>
      <c r="Q672" s="1">
        <f t="shared" si="22"/>
        <v>-1.5724436915973365</v>
      </c>
      <c r="Z672" s="44"/>
      <c r="AA672" s="44" t="s">
        <v>502</v>
      </c>
      <c r="AB672" s="1" t="s">
        <v>505</v>
      </c>
      <c r="AC672" s="1">
        <v>-2.3325130644208159</v>
      </c>
      <c r="AD672" s="1">
        <v>-0.69716290735913289</v>
      </c>
      <c r="AE672" s="1">
        <v>-0.1894077429501998</v>
      </c>
      <c r="AF672" s="1">
        <v>-0.1906169265803592</v>
      </c>
      <c r="AG672" s="1">
        <v>-0.1112324874066169</v>
      </c>
    </row>
    <row r="673" spans="1:33">
      <c r="A673" s="44"/>
      <c r="B673" s="44" t="s">
        <v>502</v>
      </c>
      <c r="C673" s="13" t="s">
        <v>506</v>
      </c>
      <c r="D673" s="44">
        <v>13.05</v>
      </c>
      <c r="E673" s="44">
        <v>57.81</v>
      </c>
      <c r="F673" s="44">
        <v>2.29</v>
      </c>
      <c r="G673" s="44">
        <v>12.77</v>
      </c>
      <c r="H673" s="44">
        <v>14.79</v>
      </c>
      <c r="J673" s="44"/>
      <c r="K673" s="44" t="s">
        <v>502</v>
      </c>
      <c r="L673" s="13" t="s">
        <v>506</v>
      </c>
      <c r="M673" s="1">
        <f t="shared" si="22"/>
        <v>1.2316210220350775E-2</v>
      </c>
      <c r="N673" s="1">
        <f t="shared" si="22"/>
        <v>0.35165548343564729</v>
      </c>
      <c r="O673" s="1">
        <f t="shared" si="22"/>
        <v>-4.9572231084071175E-2</v>
      </c>
      <c r="P673" s="1">
        <f t="shared" si="22"/>
        <v>0.6491954287508267</v>
      </c>
      <c r="Q673" s="1">
        <f t="shared" si="22"/>
        <v>-0.61046226472484644</v>
      </c>
      <c r="Z673" s="44"/>
      <c r="AA673" s="44" t="s">
        <v>502</v>
      </c>
      <c r="AB673" s="1" t="s">
        <v>506</v>
      </c>
      <c r="AC673" s="1">
        <v>-0.48038679780820631</v>
      </c>
      <c r="AD673" s="1">
        <v>-0.74413849186301539</v>
      </c>
      <c r="AE673" s="1">
        <v>-0.34386866640963448</v>
      </c>
      <c r="AF673" s="1">
        <v>0.12046549304119861</v>
      </c>
      <c r="AG673" s="1">
        <v>5.5842548209915091E-2</v>
      </c>
    </row>
    <row r="674" spans="1:33">
      <c r="A674" s="44"/>
      <c r="B674" s="44" t="s">
        <v>502</v>
      </c>
      <c r="C674" s="13" t="s">
        <v>507</v>
      </c>
      <c r="D674" s="44">
        <v>13.4</v>
      </c>
      <c r="E674" s="44">
        <v>54.33</v>
      </c>
      <c r="F674" s="44">
        <v>4.3499999999999996</v>
      </c>
      <c r="G674" s="44">
        <v>12.59</v>
      </c>
      <c r="H674" s="44">
        <v>14.63</v>
      </c>
      <c r="J674" s="44"/>
      <c r="K674" s="44" t="s">
        <v>502</v>
      </c>
      <c r="L674" s="13" t="s">
        <v>507</v>
      </c>
      <c r="M674" s="1">
        <f t="shared" si="22"/>
        <v>8.379685428761334E-2</v>
      </c>
      <c r="N674" s="1">
        <f t="shared" si="22"/>
        <v>-0.28758041239892251</v>
      </c>
      <c r="O674" s="1">
        <f t="shared" si="22"/>
        <v>1.123360752179509</v>
      </c>
      <c r="P674" s="1">
        <f t="shared" si="22"/>
        <v>0.57688471519481466</v>
      </c>
      <c r="Q674" s="1">
        <f t="shared" si="22"/>
        <v>-0.65418869321905004</v>
      </c>
      <c r="Z674" s="44"/>
      <c r="AA674" s="44" t="s">
        <v>502</v>
      </c>
      <c r="AB674" s="1" t="s">
        <v>507</v>
      </c>
      <c r="AC674" s="1">
        <v>-0.84138118619781777</v>
      </c>
      <c r="AD674" s="1">
        <v>0.21205891391347589</v>
      </c>
      <c r="AE674" s="1">
        <v>-1.1500726113520421</v>
      </c>
      <c r="AF674" s="1">
        <v>-0.19159490698031001</v>
      </c>
      <c r="AG674" s="1">
        <v>-1.2478127331026949E-2</v>
      </c>
    </row>
    <row r="675" spans="1:33">
      <c r="A675" s="44"/>
      <c r="B675" s="44" t="s">
        <v>502</v>
      </c>
      <c r="C675" s="13" t="s">
        <v>508</v>
      </c>
      <c r="D675" s="44">
        <v>14.17</v>
      </c>
      <c r="E675" s="44">
        <v>55.92</v>
      </c>
      <c r="F675" s="44">
        <v>1.2</v>
      </c>
      <c r="G675" s="44">
        <v>12.82</v>
      </c>
      <c r="H675" s="44">
        <v>14.09</v>
      </c>
      <c r="J675" s="44"/>
      <c r="K675" s="44" t="s">
        <v>502</v>
      </c>
      <c r="L675" s="13" t="s">
        <v>508</v>
      </c>
      <c r="M675" s="1">
        <f t="shared" si="22"/>
        <v>0.24105427123559103</v>
      </c>
      <c r="N675" s="1">
        <f t="shared" si="22"/>
        <v>4.4842641461829294E-3</v>
      </c>
      <c r="O675" s="1">
        <f t="shared" si="22"/>
        <v>-0.6702018193157715</v>
      </c>
      <c r="P675" s="1">
        <f t="shared" si="22"/>
        <v>0.66928173807194147</v>
      </c>
      <c r="Q675" s="1">
        <f t="shared" si="22"/>
        <v>-0.80176538938698916</v>
      </c>
      <c r="Z675" s="44"/>
      <c r="AA675" s="44" t="s">
        <v>502</v>
      </c>
      <c r="AB675" s="1" t="s">
        <v>508</v>
      </c>
      <c r="AC675" s="1">
        <v>-0.82759489134082642</v>
      </c>
      <c r="AD675" s="1">
        <v>-0.90632686403483509</v>
      </c>
      <c r="AE675" s="1">
        <v>0.29417836103088751</v>
      </c>
      <c r="AF675" s="1">
        <v>-5.3404656177548478E-2</v>
      </c>
      <c r="AG675" s="1">
        <v>-4.8258464652117791E-2</v>
      </c>
    </row>
    <row r="676" spans="1:33">
      <c r="A676" s="44"/>
      <c r="B676" s="44" t="s">
        <v>502</v>
      </c>
      <c r="C676" s="13" t="s">
        <v>509</v>
      </c>
      <c r="D676" s="44">
        <v>13.89</v>
      </c>
      <c r="E676" s="44">
        <v>55.77</v>
      </c>
      <c r="F676" s="44">
        <v>3.49</v>
      </c>
      <c r="G676" s="44">
        <v>15.61</v>
      </c>
      <c r="H676" s="44">
        <v>9.91</v>
      </c>
      <c r="J676" s="44"/>
      <c r="K676" s="44" t="s">
        <v>502</v>
      </c>
      <c r="L676" s="13" t="s">
        <v>509</v>
      </c>
      <c r="M676" s="1">
        <f t="shared" si="22"/>
        <v>0.18386975598178107</v>
      </c>
      <c r="N676" s="1">
        <f t="shared" si="22"/>
        <v>-2.3069007225996512E-2</v>
      </c>
      <c r="O676" s="1">
        <f t="shared" si="22"/>
        <v>0.63368970091413113</v>
      </c>
      <c r="P676" s="1">
        <f t="shared" si="22"/>
        <v>1.7900977981901296</v>
      </c>
      <c r="Q676" s="1">
        <f t="shared" si="22"/>
        <v>-1.9441183337980714</v>
      </c>
      <c r="Z676" s="44"/>
      <c r="AA676" s="44" t="s">
        <v>502</v>
      </c>
      <c r="AB676" s="1" t="s">
        <v>509</v>
      </c>
      <c r="AC676" s="1">
        <v>-2.004074701355226</v>
      </c>
      <c r="AD676" s="1">
        <v>-1.2192499005127231</v>
      </c>
      <c r="AE676" s="1">
        <v>-1.3676384929953149</v>
      </c>
      <c r="AF676" s="1">
        <v>-0.19118595862966911</v>
      </c>
      <c r="AG676" s="1">
        <v>-0.1003806723767592</v>
      </c>
    </row>
    <row r="677" spans="1:33">
      <c r="A677" s="44"/>
      <c r="B677" s="44" t="s">
        <v>502</v>
      </c>
      <c r="C677" s="13" t="s">
        <v>510</v>
      </c>
      <c r="D677" s="44">
        <v>14.99</v>
      </c>
      <c r="E677" s="44">
        <v>54.26</v>
      </c>
      <c r="F677" s="44">
        <v>3.93</v>
      </c>
      <c r="G677" s="44">
        <v>15.13</v>
      </c>
      <c r="H677" s="44">
        <v>11.01</v>
      </c>
      <c r="J677" s="44"/>
      <c r="K677" s="44" t="s">
        <v>502</v>
      </c>
      <c r="L677" s="13" t="s">
        <v>510</v>
      </c>
      <c r="M677" s="1">
        <f t="shared" si="22"/>
        <v>0.4085232087646064</v>
      </c>
      <c r="N677" s="1">
        <f t="shared" si="22"/>
        <v>-0.30043860570593978</v>
      </c>
      <c r="O677" s="1">
        <f t="shared" si="22"/>
        <v>0.88421907598013849</v>
      </c>
      <c r="P677" s="1">
        <f t="shared" si="22"/>
        <v>1.597269228707431</v>
      </c>
      <c r="Q677" s="1">
        <f t="shared" si="22"/>
        <v>-1.6434991379004182</v>
      </c>
      <c r="Z677" s="44"/>
      <c r="AA677" s="44" t="s">
        <v>502</v>
      </c>
      <c r="AB677" s="1" t="s">
        <v>510</v>
      </c>
      <c r="AC677" s="1">
        <v>-2.0191320035773921</v>
      </c>
      <c r="AD677" s="1">
        <v>-0.66088020996049557</v>
      </c>
      <c r="AE677" s="1">
        <v>-1.323687919516479</v>
      </c>
      <c r="AF677" s="1">
        <v>-0.15031297144629241</v>
      </c>
      <c r="AG677" s="1">
        <v>-5.4368649360828469E-2</v>
      </c>
    </row>
    <row r="678" spans="1:33">
      <c r="A678" s="44"/>
      <c r="B678" s="44" t="s">
        <v>502</v>
      </c>
      <c r="C678" s="13" t="s">
        <v>511</v>
      </c>
      <c r="D678" s="44">
        <v>7.24</v>
      </c>
      <c r="E678" s="44">
        <v>64.42</v>
      </c>
      <c r="F678" s="44">
        <v>2.29</v>
      </c>
      <c r="G678" s="44">
        <v>13.81</v>
      </c>
      <c r="H678" s="44">
        <v>12.02</v>
      </c>
      <c r="J678" s="44"/>
      <c r="K678" s="44" t="s">
        <v>502</v>
      </c>
      <c r="L678" s="13" t="s">
        <v>511</v>
      </c>
      <c r="M678" s="1">
        <f t="shared" si="22"/>
        <v>-1.174262481296209</v>
      </c>
      <c r="N678" s="1">
        <f t="shared" si="22"/>
        <v>1.5658363085696994</v>
      </c>
      <c r="O678" s="1">
        <f t="shared" si="22"/>
        <v>-4.9572231084071175E-2</v>
      </c>
      <c r="P678" s="1">
        <f t="shared" si="22"/>
        <v>1.0669906626300085</v>
      </c>
      <c r="Q678" s="1">
        <f t="shared" si="22"/>
        <v>-1.3674760580307548</v>
      </c>
      <c r="Z678" s="44"/>
      <c r="AA678" s="44" t="s">
        <v>502</v>
      </c>
      <c r="AB678" s="1" t="s">
        <v>511</v>
      </c>
      <c r="AC678" s="1">
        <v>0.13024438263011401</v>
      </c>
      <c r="AD678" s="1">
        <v>-2.2665969454760422</v>
      </c>
      <c r="AE678" s="1">
        <v>-1.2979732400962549</v>
      </c>
      <c r="AF678" s="1">
        <v>-1.3577304285319119E-2</v>
      </c>
      <c r="AG678" s="1">
        <v>-4.8049787627766023E-2</v>
      </c>
    </row>
    <row r="679" spans="1:33">
      <c r="A679" s="44"/>
      <c r="B679" s="44" t="s">
        <v>502</v>
      </c>
      <c r="C679" s="13" t="s">
        <v>512</v>
      </c>
      <c r="D679" s="44">
        <v>9.1</v>
      </c>
      <c r="E679" s="44">
        <v>63.55</v>
      </c>
      <c r="F679" s="44">
        <v>1.68</v>
      </c>
      <c r="G679" s="44">
        <v>14.73</v>
      </c>
      <c r="H679" s="44">
        <v>10.95</v>
      </c>
      <c r="J679" s="44"/>
      <c r="K679" s="44" t="s">
        <v>502</v>
      </c>
      <c r="L679" s="13" t="s">
        <v>512</v>
      </c>
      <c r="M679" s="1">
        <f t="shared" si="22"/>
        <v>-0.79439391568161344</v>
      </c>
      <c r="N679" s="1">
        <f t="shared" si="22"/>
        <v>1.4060273346110563</v>
      </c>
      <c r="O679" s="1">
        <f t="shared" si="22"/>
        <v>-0.39689704651649066</v>
      </c>
      <c r="P679" s="1">
        <f t="shared" si="22"/>
        <v>1.4365787541385149</v>
      </c>
      <c r="Q679" s="1">
        <f t="shared" si="22"/>
        <v>-1.6598965485857449</v>
      </c>
      <c r="Z679" s="44"/>
      <c r="AA679" s="44" t="s">
        <v>502</v>
      </c>
      <c r="AB679" s="1" t="s">
        <v>512</v>
      </c>
      <c r="AC679" s="1">
        <v>-0.46495215724403061</v>
      </c>
      <c r="AD679" s="1">
        <v>-2.521282199145658</v>
      </c>
      <c r="AE679" s="1">
        <v>-1.00290642059971</v>
      </c>
      <c r="AF679" s="1">
        <v>6.5565556019210741E-2</v>
      </c>
      <c r="AG679" s="1">
        <v>-3.6773991585321353E-2</v>
      </c>
    </row>
    <row r="680" spans="1:33">
      <c r="A680" s="44"/>
      <c r="B680" s="44" t="s">
        <v>502</v>
      </c>
      <c r="C680" s="13" t="s">
        <v>513</v>
      </c>
      <c r="D680" s="44">
        <v>12.85</v>
      </c>
      <c r="E680" s="44">
        <v>56.84</v>
      </c>
      <c r="F680" s="44">
        <v>3.82</v>
      </c>
      <c r="G680" s="44">
        <v>15.11</v>
      </c>
      <c r="H680" s="44">
        <v>10.73</v>
      </c>
      <c r="J680" s="44"/>
      <c r="K680" s="44" t="s">
        <v>502</v>
      </c>
      <c r="L680" s="13" t="s">
        <v>513</v>
      </c>
      <c r="M680" s="1">
        <f t="shared" si="22"/>
        <v>-2.8529872103799519E-2</v>
      </c>
      <c r="N680" s="1">
        <f t="shared" si="22"/>
        <v>0.17347766189555208</v>
      </c>
      <c r="O680" s="1">
        <f t="shared" si="22"/>
        <v>0.82158673221363643</v>
      </c>
      <c r="P680" s="1">
        <f t="shared" si="22"/>
        <v>1.5892347049789846</v>
      </c>
      <c r="Q680" s="1">
        <f t="shared" si="22"/>
        <v>-1.7200203877652753</v>
      </c>
      <c r="Z680" s="44"/>
      <c r="AA680" s="44" t="s">
        <v>502</v>
      </c>
      <c r="AB680" s="1" t="s">
        <v>513</v>
      </c>
      <c r="AC680" s="1">
        <v>-1.598655420854614</v>
      </c>
      <c r="AD680" s="1">
        <v>-1.109136865266338</v>
      </c>
      <c r="AE680" s="1">
        <v>-1.5417862972740799</v>
      </c>
      <c r="AF680" s="1">
        <v>-0.15035109100941019</v>
      </c>
      <c r="AG680" s="1">
        <v>-6.6754143061076104E-2</v>
      </c>
    </row>
    <row r="681" spans="1:33">
      <c r="A681" s="44"/>
      <c r="B681" s="44" t="s">
        <v>502</v>
      </c>
      <c r="C681" s="13" t="s">
        <v>514</v>
      </c>
      <c r="D681" s="44">
        <v>18.760000000000002</v>
      </c>
      <c r="E681" s="44">
        <v>50.47</v>
      </c>
      <c r="F681" s="44">
        <v>3.37</v>
      </c>
      <c r="G681" s="44">
        <v>15.62</v>
      </c>
      <c r="H681" s="44">
        <v>10.76</v>
      </c>
      <c r="J681" s="44"/>
      <c r="K681" s="44" t="s">
        <v>502</v>
      </c>
      <c r="L681" s="13" t="s">
        <v>514</v>
      </c>
      <c r="M681" s="1">
        <f t="shared" si="22"/>
        <v>1.1784718605748357</v>
      </c>
      <c r="N681" s="1">
        <f t="shared" si="22"/>
        <v>-0.99661792904301338</v>
      </c>
      <c r="O681" s="1">
        <f t="shared" si="22"/>
        <v>0.56536350771431076</v>
      </c>
      <c r="P681" s="1">
        <f t="shared" si="22"/>
        <v>1.7941150600543523</v>
      </c>
      <c r="Q681" s="1">
        <f t="shared" si="22"/>
        <v>-1.7118216824226122</v>
      </c>
      <c r="Z681" s="44"/>
      <c r="AA681" s="44" t="s">
        <v>502</v>
      </c>
      <c r="AB681" s="1" t="s">
        <v>514</v>
      </c>
      <c r="AC681" s="1">
        <v>-2.869546119762862</v>
      </c>
      <c r="AD681" s="1">
        <v>-0.32710502852368639</v>
      </c>
      <c r="AE681" s="1">
        <v>-0.70166509475886296</v>
      </c>
      <c r="AF681" s="1">
        <v>-0.11806365805207029</v>
      </c>
      <c r="AG681" s="1">
        <v>-5.7409702582071648E-2</v>
      </c>
    </row>
    <row r="682" spans="1:33">
      <c r="A682" s="44"/>
      <c r="B682" s="44" t="s">
        <v>502</v>
      </c>
      <c r="C682" s="13" t="s">
        <v>515</v>
      </c>
      <c r="D682" s="44">
        <v>8.35</v>
      </c>
      <c r="E682" s="44">
        <v>62.16</v>
      </c>
      <c r="F682" s="44">
        <v>0.67</v>
      </c>
      <c r="G682" s="44">
        <v>12.29</v>
      </c>
      <c r="H682" s="44">
        <v>13.66</v>
      </c>
      <c r="J682" s="44"/>
      <c r="K682" s="44" t="s">
        <v>502</v>
      </c>
      <c r="L682" s="13" t="s">
        <v>515</v>
      </c>
      <c r="M682" s="1">
        <f t="shared" si="22"/>
        <v>-0.94756672439717626</v>
      </c>
      <c r="N682" s="1">
        <f t="shared" si="22"/>
        <v>1.1507003532288576</v>
      </c>
      <c r="O682" s="1">
        <f t="shared" si="22"/>
        <v>-0.97197583928164411</v>
      </c>
      <c r="P682" s="1">
        <f t="shared" si="22"/>
        <v>0.45636685926812748</v>
      </c>
      <c r="Q682" s="1">
        <f t="shared" si="22"/>
        <v>-0.9192801659651626</v>
      </c>
      <c r="Z682" s="44"/>
      <c r="AA682" s="44" t="s">
        <v>502</v>
      </c>
      <c r="AB682" s="1" t="s">
        <v>515</v>
      </c>
      <c r="AC682" s="1">
        <v>0.40399067891763818</v>
      </c>
      <c r="AD682" s="1">
        <v>-2.0025827146780681</v>
      </c>
      <c r="AE682" s="1">
        <v>-8.255477737163347E-2</v>
      </c>
      <c r="AF682" s="1">
        <v>-0.15969223210062869</v>
      </c>
      <c r="AG682" s="1">
        <v>-0.11922612125027821</v>
      </c>
    </row>
    <row r="683" spans="1:33">
      <c r="A683" s="44"/>
      <c r="B683" s="44" t="s">
        <v>502</v>
      </c>
      <c r="C683" s="13" t="s">
        <v>551</v>
      </c>
      <c r="D683" s="44">
        <v>12.99</v>
      </c>
      <c r="E683" s="44">
        <v>56.28</v>
      </c>
      <c r="F683" s="44">
        <v>1.5284739755237056</v>
      </c>
      <c r="G683" s="44">
        <v>12.86</v>
      </c>
      <c r="H683" s="44">
        <v>13.764660549262642</v>
      </c>
      <c r="J683" s="44"/>
      <c r="K683" s="44" t="s">
        <v>502</v>
      </c>
      <c r="L683" s="13" t="s">
        <v>551</v>
      </c>
      <c r="M683" s="1">
        <f t="shared" si="22"/>
        <v>6.2385523105650708E-5</v>
      </c>
      <c r="N683" s="1">
        <f t="shared" si="22"/>
        <v>7.0612115439414105E-2</v>
      </c>
      <c r="O683" s="1">
        <f t="shared" si="22"/>
        <v>-0.48317368337622379</v>
      </c>
      <c r="P683" s="1">
        <f t="shared" si="22"/>
        <v>0.68535078552883277</v>
      </c>
      <c r="Q683" s="1">
        <f t="shared" si="22"/>
        <v>-0.8906774658183062</v>
      </c>
      <c r="Z683" s="44"/>
      <c r="AA683" s="44" t="s">
        <v>502</v>
      </c>
      <c r="AB683" s="1" t="s">
        <v>551</v>
      </c>
      <c r="AC683" s="1">
        <v>-0.72554615516656618</v>
      </c>
      <c r="AD683" s="1">
        <v>-0.96783305642122397</v>
      </c>
      <c r="AE683" s="1">
        <v>1.807591037449905E-2</v>
      </c>
      <c r="AF683" s="1">
        <v>-0.15131419516996619</v>
      </c>
      <c r="AG683" s="1">
        <v>-0.1229396511024895</v>
      </c>
    </row>
    <row r="684" spans="1:33">
      <c r="A684" s="44"/>
      <c r="B684" s="44" t="s">
        <v>502</v>
      </c>
      <c r="C684" s="13" t="s">
        <v>552</v>
      </c>
      <c r="D684" s="44">
        <v>13.24</v>
      </c>
      <c r="E684" s="44">
        <v>56.25</v>
      </c>
      <c r="F684" s="44">
        <v>1.8187378460031802</v>
      </c>
      <c r="G684" s="44">
        <v>13.1</v>
      </c>
      <c r="H684" s="44">
        <v>13.633477592544414</v>
      </c>
      <c r="J684" s="44"/>
      <c r="K684" s="44" t="s">
        <v>502</v>
      </c>
      <c r="L684" s="13" t="s">
        <v>552</v>
      </c>
      <c r="M684" s="1">
        <f t="shared" si="22"/>
        <v>5.1119988428293246E-2</v>
      </c>
      <c r="N684" s="1">
        <f t="shared" si="22"/>
        <v>6.5101461164977961E-2</v>
      </c>
      <c r="O684" s="1">
        <f t="shared" si="22"/>
        <v>-0.31790180593198897</v>
      </c>
      <c r="P684" s="1">
        <f t="shared" si="22"/>
        <v>0.78176507027018238</v>
      </c>
      <c r="Q684" s="1">
        <f t="shared" si="22"/>
        <v>-0.92652847942204264</v>
      </c>
      <c r="Z684" s="44"/>
      <c r="AA684" s="44" t="s">
        <v>502</v>
      </c>
      <c r="AB684" s="1" t="s">
        <v>552</v>
      </c>
      <c r="AC684" s="1">
        <v>-0.83248176888637881</v>
      </c>
      <c r="AD684" s="1">
        <v>-0.91877724608709233</v>
      </c>
      <c r="AE684" s="1">
        <v>-0.1375186975206843</v>
      </c>
      <c r="AF684" s="1">
        <v>-0.1072942347582815</v>
      </c>
      <c r="AG684" s="1">
        <v>-9.9617726918874772E-2</v>
      </c>
    </row>
    <row r="685" spans="1:33">
      <c r="A685" s="44"/>
      <c r="B685" s="44" t="s">
        <v>502</v>
      </c>
      <c r="C685" s="13" t="s">
        <v>553</v>
      </c>
      <c r="D685" s="44">
        <v>12.69</v>
      </c>
      <c r="E685" s="44">
        <v>57.09</v>
      </c>
      <c r="F685" s="44">
        <v>1.3100326851578894</v>
      </c>
      <c r="G685" s="44">
        <v>12.46</v>
      </c>
      <c r="H685" s="44">
        <v>14.551216675909901</v>
      </c>
      <c r="J685" s="44"/>
      <c r="K685" s="44" t="s">
        <v>502</v>
      </c>
      <c r="L685" s="13" t="s">
        <v>553</v>
      </c>
      <c r="M685" s="1">
        <f t="shared" si="22"/>
        <v>-6.1206737963119609E-2</v>
      </c>
      <c r="N685" s="1">
        <f t="shared" si="22"/>
        <v>0.21939978084918491</v>
      </c>
      <c r="O685" s="1">
        <f t="shared" si="22"/>
        <v>-0.60755086511249701</v>
      </c>
      <c r="P685" s="1">
        <f t="shared" si="22"/>
        <v>0.52466031095991739</v>
      </c>
      <c r="Q685" s="1">
        <f t="shared" si="22"/>
        <v>-0.67571940189005919</v>
      </c>
      <c r="Z685" s="44"/>
      <c r="AA685" s="44" t="s">
        <v>502</v>
      </c>
      <c r="AB685" s="1" t="s">
        <v>553</v>
      </c>
      <c r="AC685" s="1">
        <v>-0.43426904873803301</v>
      </c>
      <c r="AD685" s="1">
        <v>-0.96371328524507072</v>
      </c>
      <c r="AE685" s="1">
        <v>0.1566300531886356</v>
      </c>
      <c r="AF685" s="1">
        <v>-6.2950857334015148E-2</v>
      </c>
      <c r="AG685" s="1">
        <v>-8.3887111311993418E-2</v>
      </c>
    </row>
    <row r="686" spans="1:33">
      <c r="A686" s="44"/>
      <c r="B686" s="44" t="s">
        <v>502</v>
      </c>
      <c r="C686" s="13" t="s">
        <v>554</v>
      </c>
      <c r="D686" s="44">
        <v>12.18</v>
      </c>
      <c r="E686" s="44">
        <v>54.55</v>
      </c>
      <c r="F686" s="44">
        <v>0.96251776837547187</v>
      </c>
      <c r="G686" s="44">
        <v>12.15</v>
      </c>
      <c r="H686" s="44">
        <v>13.373914819564465</v>
      </c>
      <c r="J686" s="44"/>
      <c r="K686" s="44" t="s">
        <v>502</v>
      </c>
      <c r="L686" s="13" t="s">
        <v>554</v>
      </c>
      <c r="M686" s="1">
        <f t="shared" si="22"/>
        <v>-0.16536424788970225</v>
      </c>
      <c r="N686" s="1">
        <f t="shared" si="22"/>
        <v>-0.24716894771972586</v>
      </c>
      <c r="O686" s="1">
        <f t="shared" si="22"/>
        <v>-0.80542062631162126</v>
      </c>
      <c r="P686" s="1">
        <f t="shared" si="22"/>
        <v>0.40012519316900741</v>
      </c>
      <c r="Q686" s="1">
        <f t="shared" si="22"/>
        <v>-0.99746443587494948</v>
      </c>
      <c r="Z686" s="44"/>
      <c r="AA686" s="44" t="s">
        <v>502</v>
      </c>
      <c r="AB686" s="1" t="s">
        <v>554</v>
      </c>
      <c r="AC686" s="1">
        <v>-0.65575827591671598</v>
      </c>
      <c r="AD686" s="1">
        <v>-0.96109278208381699</v>
      </c>
      <c r="AE686" s="1">
        <v>0.3676107196285941</v>
      </c>
      <c r="AF686" s="1">
        <v>-0.55772056806084003</v>
      </c>
      <c r="AG686" s="1">
        <v>-0.3037557474324426</v>
      </c>
    </row>
    <row r="687" spans="1:33">
      <c r="A687" s="44"/>
      <c r="B687" s="44" t="s">
        <v>502</v>
      </c>
      <c r="C687" s="13" t="s">
        <v>555</v>
      </c>
      <c r="D687" s="44">
        <v>12.69</v>
      </c>
      <c r="E687" s="44">
        <v>55.53</v>
      </c>
      <c r="F687" s="44">
        <v>1.3511363758194703</v>
      </c>
      <c r="G687" s="44">
        <v>11.99</v>
      </c>
      <c r="H687" s="44">
        <v>14.66423107573414</v>
      </c>
      <c r="J687" s="44"/>
      <c r="K687" s="44" t="s">
        <v>502</v>
      </c>
      <c r="L687" s="13" t="s">
        <v>555</v>
      </c>
      <c r="M687" s="1">
        <f t="shared" si="22"/>
        <v>-6.1206737963119609E-2</v>
      </c>
      <c r="N687" s="1">
        <f t="shared" si="22"/>
        <v>-6.7154241421484406E-2</v>
      </c>
      <c r="O687" s="1">
        <f t="shared" si="22"/>
        <v>-0.5841470425344234</v>
      </c>
      <c r="P687" s="1">
        <f t="shared" si="22"/>
        <v>0.33584900334144102</v>
      </c>
      <c r="Q687" s="1">
        <f t="shared" si="22"/>
        <v>-0.64483367643549683</v>
      </c>
      <c r="Z687" s="44"/>
      <c r="AA687" s="44" t="s">
        <v>502</v>
      </c>
      <c r="AB687" s="1" t="s">
        <v>555</v>
      </c>
      <c r="AC687" s="1">
        <v>-0.44631673530069998</v>
      </c>
      <c r="AD687" s="1">
        <v>-0.71663737364673219</v>
      </c>
      <c r="AE687" s="1">
        <v>0.26325270213738999</v>
      </c>
      <c r="AF687" s="1">
        <v>-0.26496706593912772</v>
      </c>
      <c r="AG687" s="1">
        <v>-0.16065946219773181</v>
      </c>
    </row>
    <row r="688" spans="1:33">
      <c r="A688" s="44"/>
      <c r="B688" s="44" t="s">
        <v>502</v>
      </c>
      <c r="C688" s="13" t="s">
        <v>556</v>
      </c>
      <c r="D688" s="44">
        <v>13.7</v>
      </c>
      <c r="E688" s="44">
        <v>56.44</v>
      </c>
      <c r="F688" s="44">
        <v>0.72276281961013666</v>
      </c>
      <c r="G688" s="44">
        <v>12.44</v>
      </c>
      <c r="H688" s="44">
        <v>14.719649234953183</v>
      </c>
      <c r="J688" s="44"/>
      <c r="K688" s="44" t="s">
        <v>502</v>
      </c>
      <c r="L688" s="13" t="s">
        <v>556</v>
      </c>
      <c r="M688" s="1">
        <f t="shared" si="22"/>
        <v>0.14506597777383823</v>
      </c>
      <c r="N688" s="1">
        <f t="shared" si="22"/>
        <v>0.1000022715697385</v>
      </c>
      <c r="O688" s="1">
        <f t="shared" si="22"/>
        <v>-0.94193348422789869</v>
      </c>
      <c r="P688" s="1">
        <f t="shared" si="22"/>
        <v>0.51662578723147112</v>
      </c>
      <c r="Q688" s="1">
        <f t="shared" si="22"/>
        <v>-0.62968843783317252</v>
      </c>
      <c r="Z688" s="44"/>
      <c r="AA688" s="44" t="s">
        <v>502</v>
      </c>
      <c r="AB688" s="1" t="s">
        <v>556</v>
      </c>
      <c r="AC688" s="1">
        <v>-0.55769244872068324</v>
      </c>
      <c r="AD688" s="1">
        <v>-0.98177797236359332</v>
      </c>
      <c r="AE688" s="1">
        <v>0.54808007866153641</v>
      </c>
      <c r="AF688" s="1">
        <v>-1.857678735848424E-2</v>
      </c>
      <c r="AG688" s="1">
        <v>-7.7764321362536748E-2</v>
      </c>
    </row>
    <row r="689" spans="1:33">
      <c r="A689" s="44"/>
      <c r="B689" s="44" t="s">
        <v>502</v>
      </c>
      <c r="C689" s="13" t="s">
        <v>557</v>
      </c>
      <c r="D689" s="44">
        <v>14.43</v>
      </c>
      <c r="E689" s="44">
        <v>55.66</v>
      </c>
      <c r="F689" s="44">
        <v>0.48606424638514062</v>
      </c>
      <c r="G689" s="44">
        <v>12.66</v>
      </c>
      <c r="H689" s="44">
        <v>14.362633486502538</v>
      </c>
      <c r="J689" s="44"/>
      <c r="K689" s="44" t="s">
        <v>502</v>
      </c>
      <c r="L689" s="13" t="s">
        <v>557</v>
      </c>
      <c r="M689" s="1">
        <f t="shared" si="22"/>
        <v>0.29415417825698609</v>
      </c>
      <c r="N689" s="1">
        <f t="shared" si="22"/>
        <v>-4.327473956559616E-2</v>
      </c>
      <c r="O689" s="1">
        <f t="shared" si="22"/>
        <v>-1.0767060879303392</v>
      </c>
      <c r="P689" s="1">
        <f t="shared" si="22"/>
        <v>0.60500554824437514</v>
      </c>
      <c r="Q689" s="1">
        <f t="shared" si="22"/>
        <v>-0.72725733530774661</v>
      </c>
      <c r="Z689" s="44"/>
      <c r="AA689" s="44" t="s">
        <v>502</v>
      </c>
      <c r="AB689" s="1" t="s">
        <v>557</v>
      </c>
      <c r="AC689" s="1">
        <v>-0.7885501871429067</v>
      </c>
      <c r="AD689" s="1">
        <v>-1.009248031167721</v>
      </c>
      <c r="AE689" s="1">
        <v>0.70093269041725059</v>
      </c>
      <c r="AF689" s="1">
        <v>-4.0804283316170892E-2</v>
      </c>
      <c r="AG689" s="1">
        <v>-9.6258591983382602E-2</v>
      </c>
    </row>
    <row r="690" spans="1:33">
      <c r="A690" s="44"/>
      <c r="B690" s="44" t="s">
        <v>502</v>
      </c>
      <c r="C690" s="13" t="s">
        <v>558</v>
      </c>
      <c r="D690" s="44">
        <v>13.83</v>
      </c>
      <c r="E690" s="44">
        <v>55.14</v>
      </c>
      <c r="F690" s="44">
        <v>1.7733188637922546</v>
      </c>
      <c r="G690" s="44">
        <v>12.39</v>
      </c>
      <c r="H690" s="44">
        <v>14.764346144477479</v>
      </c>
      <c r="J690" s="44"/>
      <c r="K690" s="44" t="s">
        <v>502</v>
      </c>
      <c r="L690" s="13" t="s">
        <v>558</v>
      </c>
      <c r="M690" s="1">
        <f t="shared" si="22"/>
        <v>0.17161593128453595</v>
      </c>
      <c r="N690" s="1">
        <f t="shared" si="22"/>
        <v>-0.13879274698915173</v>
      </c>
      <c r="O690" s="1">
        <f t="shared" si="22"/>
        <v>-0.34376269054434649</v>
      </c>
      <c r="P690" s="1">
        <f t="shared" si="22"/>
        <v>0.49653947791035702</v>
      </c>
      <c r="Q690" s="1">
        <f t="shared" si="22"/>
        <v>-0.61747321146925971</v>
      </c>
      <c r="Z690" s="44"/>
      <c r="AA690" s="44" t="s">
        <v>502</v>
      </c>
      <c r="AB690" s="1" t="s">
        <v>558</v>
      </c>
      <c r="AC690" s="1">
        <v>-0.69087734778147825</v>
      </c>
      <c r="AD690" s="1">
        <v>-0.53232384405916999</v>
      </c>
      <c r="AE690" s="1">
        <v>0.1155305213728104</v>
      </c>
      <c r="AF690" s="1">
        <v>-0.11423243187485391</v>
      </c>
      <c r="AG690" s="1">
        <v>-8.7386082479848401E-2</v>
      </c>
    </row>
    <row r="691" spans="1:33">
      <c r="A691" s="44"/>
      <c r="B691" s="44" t="s">
        <v>502</v>
      </c>
      <c r="C691" s="13" t="s">
        <v>559</v>
      </c>
      <c r="D691" s="44">
        <v>14.04</v>
      </c>
      <c r="E691" s="44">
        <v>56.19</v>
      </c>
      <c r="F691" s="44">
        <v>2.1875283951584361</v>
      </c>
      <c r="G691" s="44">
        <v>12.83</v>
      </c>
      <c r="H691" s="44">
        <v>14.821635376429134</v>
      </c>
      <c r="J691" s="44"/>
      <c r="K691" s="44" t="s">
        <v>502</v>
      </c>
      <c r="L691" s="13" t="s">
        <v>559</v>
      </c>
      <c r="M691" s="1">
        <f t="shared" si="22"/>
        <v>0.21450431772489334</v>
      </c>
      <c r="N691" s="1">
        <f t="shared" si="22"/>
        <v>5.4080152616105659E-2</v>
      </c>
      <c r="O691" s="1">
        <f t="shared" si="22"/>
        <v>-0.10791801999990724</v>
      </c>
      <c r="P691" s="1">
        <f t="shared" si="22"/>
        <v>0.67329899993616427</v>
      </c>
      <c r="Q691" s="1">
        <f t="shared" si="22"/>
        <v>-0.60181662706662276</v>
      </c>
      <c r="Z691" s="44"/>
      <c r="AA691" s="44" t="s">
        <v>502</v>
      </c>
      <c r="AB691" s="1" t="s">
        <v>559</v>
      </c>
      <c r="AC691" s="1">
        <v>-0.72848394772532654</v>
      </c>
      <c r="AD691" s="1">
        <v>-0.55886148581359452</v>
      </c>
      <c r="AE691" s="1">
        <v>-0.16097516605270359</v>
      </c>
      <c r="AF691" s="1">
        <v>8.4646466120663053E-2</v>
      </c>
      <c r="AG691" s="1">
        <v>2.193049822105852E-3</v>
      </c>
    </row>
    <row r="692" spans="1:33">
      <c r="A692" s="44"/>
      <c r="B692" s="44" t="s">
        <v>502</v>
      </c>
      <c r="C692" s="13" t="s">
        <v>560</v>
      </c>
      <c r="D692" s="44">
        <v>13.53</v>
      </c>
      <c r="E692" s="44">
        <v>55.38</v>
      </c>
      <c r="F692" s="44">
        <v>0.39601479014456831</v>
      </c>
      <c r="G692" s="44">
        <v>11.42</v>
      </c>
      <c r="H692" s="44">
        <v>15.763661081128525</v>
      </c>
      <c r="J692" s="44"/>
      <c r="K692" s="44" t="s">
        <v>502</v>
      </c>
      <c r="L692" s="13" t="s">
        <v>560</v>
      </c>
      <c r="M692" s="1">
        <f t="shared" si="22"/>
        <v>0.11034680779831069</v>
      </c>
      <c r="N692" s="1">
        <f t="shared" si="22"/>
        <v>-9.4707512793663837E-2</v>
      </c>
      <c r="O692" s="1">
        <f t="shared" si="22"/>
        <v>-1.12797889246894</v>
      </c>
      <c r="P692" s="1">
        <f t="shared" si="22"/>
        <v>0.10686507708073574</v>
      </c>
      <c r="Q692" s="1">
        <f t="shared" si="22"/>
        <v>-0.34437025446512165</v>
      </c>
      <c r="Z692" s="44"/>
      <c r="AA692" s="44" t="s">
        <v>502</v>
      </c>
      <c r="AB692" s="1" t="s">
        <v>560</v>
      </c>
      <c r="AC692" s="1">
        <v>-0.26328951017433622</v>
      </c>
      <c r="AD692" s="1">
        <v>-0.69413573633673942</v>
      </c>
      <c r="AE692" s="1">
        <v>0.91236261514564199</v>
      </c>
      <c r="AF692" s="1">
        <v>-0.15483028617813199</v>
      </c>
      <c r="AG692" s="1">
        <v>-0.12637081951603249</v>
      </c>
    </row>
    <row r="693" spans="1:33">
      <c r="A693" s="44"/>
      <c r="B693" s="44" t="s">
        <v>502</v>
      </c>
      <c r="C693" s="13" t="s">
        <v>561</v>
      </c>
      <c r="D693" s="44">
        <v>16.559999999999999</v>
      </c>
      <c r="E693" s="44">
        <v>52.03</v>
      </c>
      <c r="F693" s="44">
        <v>1.8359420544773082</v>
      </c>
      <c r="G693" s="44">
        <v>13.78</v>
      </c>
      <c r="H693" s="44">
        <v>12.757997036766506</v>
      </c>
      <c r="J693" s="44"/>
      <c r="K693" s="44" t="s">
        <v>502</v>
      </c>
      <c r="L693" s="13" t="s">
        <v>561</v>
      </c>
      <c r="M693" s="1">
        <f t="shared" si="22"/>
        <v>0.72916495500918421</v>
      </c>
      <c r="N693" s="1">
        <f t="shared" si="22"/>
        <v>-0.7100639067723441</v>
      </c>
      <c r="O693" s="1">
        <f t="shared" si="22"/>
        <v>-0.30810598866487854</v>
      </c>
      <c r="P693" s="1">
        <f t="shared" si="22"/>
        <v>1.0549388770373394</v>
      </c>
      <c r="Q693" s="1">
        <f t="shared" si="22"/>
        <v>-1.1657887164238476</v>
      </c>
      <c r="Z693" s="44"/>
      <c r="AA693" s="44" t="s">
        <v>502</v>
      </c>
      <c r="AB693" s="1" t="s">
        <v>561</v>
      </c>
      <c r="AC693" s="1">
        <v>-1.8039469425001551</v>
      </c>
      <c r="AD693" s="1">
        <v>-0.51684848975322528</v>
      </c>
      <c r="AE693" s="1">
        <v>0.138055888512088</v>
      </c>
      <c r="AF693" s="1">
        <v>-0.20457324872700111</v>
      </c>
      <c r="AG693" s="1">
        <v>-0.14315856253835571</v>
      </c>
    </row>
    <row r="694" spans="1:33">
      <c r="A694" s="44"/>
      <c r="B694" s="44" t="s">
        <v>502</v>
      </c>
      <c r="C694" s="13" t="s">
        <v>562</v>
      </c>
      <c r="D694" s="44">
        <v>17.29</v>
      </c>
      <c r="E694" s="44">
        <v>52.28</v>
      </c>
      <c r="F694" s="44">
        <v>1.509331622411384</v>
      </c>
      <c r="G694" s="44">
        <v>13.88</v>
      </c>
      <c r="H694" s="44">
        <v>13.061885071130144</v>
      </c>
      <c r="J694" s="44"/>
      <c r="K694" s="44" t="s">
        <v>502</v>
      </c>
      <c r="L694" s="13" t="s">
        <v>562</v>
      </c>
      <c r="M694" s="1">
        <f t="shared" si="22"/>
        <v>0.87825315549233207</v>
      </c>
      <c r="N694" s="1">
        <f t="shared" si="22"/>
        <v>-0.66414178781871125</v>
      </c>
      <c r="O694" s="1">
        <f t="shared" si="22"/>
        <v>-0.494073051018321</v>
      </c>
      <c r="P694" s="1">
        <f t="shared" si="22"/>
        <v>1.0951114956795689</v>
      </c>
      <c r="Q694" s="1">
        <f t="shared" si="22"/>
        <v>-1.082739101393561</v>
      </c>
      <c r="Z694" s="44"/>
      <c r="AA694" s="44" t="s">
        <v>502</v>
      </c>
      <c r="AB694" s="1" t="s">
        <v>562</v>
      </c>
      <c r="AC694" s="1">
        <v>-1.8391349017362879</v>
      </c>
      <c r="AD694" s="1">
        <v>-0.56393884617002021</v>
      </c>
      <c r="AE694" s="1">
        <v>0.34015184120398317</v>
      </c>
      <c r="AF694" s="1">
        <v>-6.203325235676637E-2</v>
      </c>
      <c r="AG694" s="1">
        <v>-9.0103498163866536E-2</v>
      </c>
    </row>
    <row r="695" spans="1:33">
      <c r="A695" s="44"/>
      <c r="B695" s="44" t="s">
        <v>502</v>
      </c>
      <c r="C695" s="13" t="s">
        <v>563</v>
      </c>
      <c r="D695" s="44">
        <v>15.02</v>
      </c>
      <c r="E695" s="44">
        <v>55.5</v>
      </c>
      <c r="F695" s="44">
        <v>0.50409666172547773</v>
      </c>
      <c r="G695" s="44">
        <v>12.55</v>
      </c>
      <c r="H695" s="44">
        <v>14.906407700125541</v>
      </c>
      <c r="J695" s="44"/>
      <c r="K695" s="44" t="s">
        <v>502</v>
      </c>
      <c r="L695" s="13" t="s">
        <v>563</v>
      </c>
      <c r="M695" s="1">
        <f t="shared" si="22"/>
        <v>0.4146501211132288</v>
      </c>
      <c r="N695" s="1">
        <f t="shared" si="22"/>
        <v>-7.2664895695920551E-2</v>
      </c>
      <c r="O695" s="1">
        <f t="shared" si="22"/>
        <v>-1.0664387021436452</v>
      </c>
      <c r="P695" s="1">
        <f t="shared" si="22"/>
        <v>0.56081566773792346</v>
      </c>
      <c r="Q695" s="1">
        <f t="shared" si="22"/>
        <v>-0.5786491836266322</v>
      </c>
      <c r="Z695" s="44"/>
      <c r="AA695" s="44" t="s">
        <v>502</v>
      </c>
      <c r="AB695" s="1" t="s">
        <v>563</v>
      </c>
      <c r="AC695" s="1">
        <v>-0.77540563994101541</v>
      </c>
      <c r="AD695" s="1">
        <v>-0.86321225270649582</v>
      </c>
      <c r="AE695" s="1">
        <v>0.78225790301928544</v>
      </c>
      <c r="AF695" s="1">
        <v>5.5363440624072592E-2</v>
      </c>
      <c r="AG695" s="1">
        <v>-4.9735995604929993E-2</v>
      </c>
    </row>
    <row r="696" spans="1:33">
      <c r="A696" s="44"/>
      <c r="B696" s="44" t="s">
        <v>502</v>
      </c>
      <c r="C696" s="13" t="s">
        <v>564</v>
      </c>
      <c r="D696" s="44">
        <v>12.84</v>
      </c>
      <c r="E696" s="44">
        <v>57.71</v>
      </c>
      <c r="F696" s="44">
        <v>0.49005640502493697</v>
      </c>
      <c r="G696" s="44">
        <v>12.33</v>
      </c>
      <c r="H696" s="44">
        <v>14.809041293662595</v>
      </c>
      <c r="J696" s="44"/>
      <c r="K696" s="44" t="s">
        <v>502</v>
      </c>
      <c r="L696" s="13" t="s">
        <v>564</v>
      </c>
      <c r="M696" s="1">
        <f t="shared" si="22"/>
        <v>-3.0572176220006977E-2</v>
      </c>
      <c r="N696" s="1">
        <f t="shared" si="22"/>
        <v>0.33328663585419388</v>
      </c>
      <c r="O696" s="1">
        <f t="shared" si="22"/>
        <v>-1.074433012909447</v>
      </c>
      <c r="P696" s="1">
        <f t="shared" si="22"/>
        <v>0.47243590672501945</v>
      </c>
      <c r="Q696" s="1">
        <f t="shared" si="22"/>
        <v>-0.60525846618875478</v>
      </c>
      <c r="Z696" s="44"/>
      <c r="AA696" s="44" t="s">
        <v>502</v>
      </c>
      <c r="AB696" s="1" t="s">
        <v>564</v>
      </c>
      <c r="AC696" s="1">
        <v>-0.31692399652619058</v>
      </c>
      <c r="AD696" s="1">
        <v>-1.196761446657556</v>
      </c>
      <c r="AE696" s="1">
        <v>0.5638214936531919</v>
      </c>
      <c r="AF696" s="1">
        <v>1.1629723192481629E-2</v>
      </c>
      <c r="AG696" s="1">
        <v>-7.2427403217914008E-2</v>
      </c>
    </row>
    <row r="697" spans="1:33">
      <c r="A697" s="44"/>
      <c r="B697" s="44" t="s">
        <v>502</v>
      </c>
      <c r="C697" s="13" t="s">
        <v>565</v>
      </c>
      <c r="D697" s="44">
        <v>13.44</v>
      </c>
      <c r="E697" s="44">
        <v>58.74</v>
      </c>
      <c r="F697" s="44">
        <v>0.17142471530091022</v>
      </c>
      <c r="G697" s="44">
        <v>12.5</v>
      </c>
      <c r="H697" s="44">
        <v>15.275749958743013</v>
      </c>
      <c r="J697" s="44"/>
      <c r="K697" s="44" t="s">
        <v>502</v>
      </c>
      <c r="L697" s="13" t="s">
        <v>565</v>
      </c>
      <c r="M697" s="1">
        <f t="shared" si="22"/>
        <v>9.1966070752443174E-2</v>
      </c>
      <c r="N697" s="1">
        <f t="shared" si="22"/>
        <v>0.52248576594316143</v>
      </c>
      <c r="O697" s="1">
        <f t="shared" si="22"/>
        <v>-1.2558570995066889</v>
      </c>
      <c r="P697" s="1">
        <f t="shared" si="22"/>
        <v>0.54072935841680869</v>
      </c>
      <c r="Q697" s="1">
        <f t="shared" si="22"/>
        <v>-0.47771157199335262</v>
      </c>
      <c r="Z697" s="44"/>
      <c r="AA697" s="44" t="s">
        <v>502</v>
      </c>
      <c r="AB697" s="1" t="s">
        <v>565</v>
      </c>
      <c r="AC697" s="1">
        <v>-0.2690028325840238</v>
      </c>
      <c r="AD697" s="1">
        <v>-1.3136304369376739</v>
      </c>
      <c r="AE697" s="1">
        <v>0.72078482554900847</v>
      </c>
      <c r="AF697" s="1">
        <v>0.24768175872103931</v>
      </c>
      <c r="AG697" s="1">
        <v>1.8928975203851891E-2</v>
      </c>
    </row>
    <row r="698" spans="1:33">
      <c r="A698" s="44"/>
      <c r="B698" s="44" t="s">
        <v>502</v>
      </c>
      <c r="C698" s="13" t="s">
        <v>566</v>
      </c>
      <c r="D698" s="44">
        <v>12.85</v>
      </c>
      <c r="E698" s="44">
        <v>58.49</v>
      </c>
      <c r="F698" s="44">
        <v>0.86482929650127882</v>
      </c>
      <c r="G698" s="44">
        <v>12.62</v>
      </c>
      <c r="H698" s="44">
        <v>14.841816093254641</v>
      </c>
      <c r="J698" s="44"/>
      <c r="K698" s="44" t="s">
        <v>502</v>
      </c>
      <c r="L698" s="13" t="s">
        <v>566</v>
      </c>
      <c r="M698" s="1">
        <f t="shared" si="22"/>
        <v>-2.8529872103799519E-2</v>
      </c>
      <c r="N698" s="1">
        <f t="shared" si="22"/>
        <v>0.47656364698952852</v>
      </c>
      <c r="O698" s="1">
        <f t="shared" si="22"/>
        <v>-0.86104297133388208</v>
      </c>
      <c r="P698" s="1">
        <f t="shared" si="22"/>
        <v>0.58893650078748316</v>
      </c>
      <c r="Q698" s="1">
        <f t="shared" si="22"/>
        <v>-0.59630143537142066</v>
      </c>
      <c r="Z698" s="44"/>
      <c r="AA698" s="44" t="s">
        <v>502</v>
      </c>
      <c r="AB698" s="1" t="s">
        <v>566</v>
      </c>
      <c r="AC698" s="1">
        <v>-0.32372316012893709</v>
      </c>
      <c r="AD698" s="1">
        <v>-1.202117063632373</v>
      </c>
      <c r="AE698" s="1">
        <v>0.31972756710134559</v>
      </c>
      <c r="AF698" s="1">
        <v>0.1396318494073166</v>
      </c>
      <c r="AG698" s="1">
        <v>-1.1771826115108439E-2</v>
      </c>
    </row>
    <row r="699" spans="1:33">
      <c r="A699" s="44"/>
      <c r="B699" s="44" t="s">
        <v>502</v>
      </c>
      <c r="C699" s="13" t="s">
        <v>567</v>
      </c>
      <c r="D699" s="44">
        <v>18.21</v>
      </c>
      <c r="E699" s="44">
        <v>49.94</v>
      </c>
      <c r="F699" s="44">
        <v>1.6008629643462136</v>
      </c>
      <c r="G699" s="44">
        <v>13.89</v>
      </c>
      <c r="H699" s="44">
        <v>12.619524057754846</v>
      </c>
      <c r="J699" s="44"/>
      <c r="K699" s="44" t="s">
        <v>502</v>
      </c>
      <c r="L699" s="13" t="s">
        <v>567</v>
      </c>
      <c r="M699" s="1">
        <f t="shared" si="22"/>
        <v>1.0661451341834227</v>
      </c>
      <c r="N699" s="1">
        <f t="shared" si="22"/>
        <v>-1.0939728212247153</v>
      </c>
      <c r="O699" s="1">
        <f t="shared" si="22"/>
        <v>-0.44195648307767121</v>
      </c>
      <c r="P699" s="1">
        <f t="shared" si="22"/>
        <v>1.0991287575437916</v>
      </c>
      <c r="Q699" s="1">
        <f t="shared" si="22"/>
        <v>-1.2036320215184273</v>
      </c>
      <c r="Z699" s="44"/>
      <c r="AA699" s="44" t="s">
        <v>502</v>
      </c>
      <c r="AB699" s="1" t="s">
        <v>567</v>
      </c>
      <c r="AC699" s="1">
        <v>-2.192567231893972</v>
      </c>
      <c r="AD699" s="1">
        <v>-0.31472624308598968</v>
      </c>
      <c r="AE699" s="1">
        <v>0.43413609372414219</v>
      </c>
      <c r="AF699" s="1">
        <v>-0.25110276570585188</v>
      </c>
      <c r="AG699" s="1">
        <v>-0.16628638326282169</v>
      </c>
    </row>
    <row r="700" spans="1:33">
      <c r="A700" s="44"/>
      <c r="B700" s="44" t="s">
        <v>502</v>
      </c>
      <c r="C700" s="13" t="s">
        <v>568</v>
      </c>
      <c r="D700" s="44">
        <v>12.31</v>
      </c>
      <c r="E700" s="44">
        <v>58.23</v>
      </c>
      <c r="F700" s="44">
        <v>1.5565134394392397</v>
      </c>
      <c r="G700" s="44">
        <v>12.73</v>
      </c>
      <c r="H700" s="44">
        <v>14.459430299014285</v>
      </c>
      <c r="J700" s="44"/>
      <c r="K700" s="44" t="s">
        <v>502</v>
      </c>
      <c r="L700" s="13" t="s">
        <v>568</v>
      </c>
      <c r="M700" s="1">
        <f t="shared" si="22"/>
        <v>-0.13881429437900455</v>
      </c>
      <c r="N700" s="1">
        <f t="shared" si="22"/>
        <v>0.42880464327774948</v>
      </c>
      <c r="O700" s="1">
        <f t="shared" si="22"/>
        <v>-0.46720843480362234</v>
      </c>
      <c r="P700" s="1">
        <f t="shared" si="22"/>
        <v>0.6331263812939355</v>
      </c>
      <c r="Q700" s="1">
        <f t="shared" si="22"/>
        <v>-0.70080371717798562</v>
      </c>
      <c r="Z700" s="44"/>
      <c r="AA700" s="44" t="s">
        <v>502</v>
      </c>
      <c r="AB700" s="1" t="s">
        <v>568</v>
      </c>
      <c r="AC700" s="1">
        <v>-0.37611028784452322</v>
      </c>
      <c r="AD700" s="1">
        <v>-1.078657205102687</v>
      </c>
      <c r="AE700" s="1">
        <v>-7.2631528299104478E-2</v>
      </c>
      <c r="AF700" s="1">
        <v>4.0819520252012582E-2</v>
      </c>
      <c r="AG700" s="1">
        <v>-3.8723762651474682E-2</v>
      </c>
    </row>
    <row r="701" spans="1:33">
      <c r="A701" s="44"/>
      <c r="B701" s="44" t="s">
        <v>502</v>
      </c>
      <c r="C701" s="13" t="s">
        <v>569</v>
      </c>
      <c r="D701" s="44">
        <v>13.16</v>
      </c>
      <c r="E701" s="44">
        <v>57.71</v>
      </c>
      <c r="F701" s="44">
        <v>0.99987217225131075</v>
      </c>
      <c r="G701" s="44">
        <v>12.62</v>
      </c>
      <c r="H701" s="44">
        <v>14.750302873184012</v>
      </c>
      <c r="J701" s="44"/>
      <c r="K701" s="44" t="s">
        <v>502</v>
      </c>
      <c r="L701" s="13" t="s">
        <v>569</v>
      </c>
      <c r="M701" s="1">
        <f t="shared" si="22"/>
        <v>3.4781555498633203E-2</v>
      </c>
      <c r="N701" s="1">
        <f t="shared" si="22"/>
        <v>0.33328663585419388</v>
      </c>
      <c r="O701" s="1">
        <f t="shared" si="22"/>
        <v>-0.78415159117758215</v>
      </c>
      <c r="P701" s="1">
        <f t="shared" si="22"/>
        <v>0.58893650078748316</v>
      </c>
      <c r="Q701" s="1">
        <f t="shared" si="22"/>
        <v>-0.62131109958200026</v>
      </c>
      <c r="Z701" s="44"/>
      <c r="AA701" s="44" t="s">
        <v>502</v>
      </c>
      <c r="AB701" s="1" t="s">
        <v>569</v>
      </c>
      <c r="AC701" s="1">
        <v>-0.43705201918621839</v>
      </c>
      <c r="AD701" s="1">
        <v>-1.0808035761084209</v>
      </c>
      <c r="AE701" s="1">
        <v>0.30447044603208928</v>
      </c>
      <c r="AF701" s="1">
        <v>8.5394148818613472E-2</v>
      </c>
      <c r="AG701" s="1">
        <v>-3.0197513952432309E-2</v>
      </c>
    </row>
    <row r="702" spans="1:33">
      <c r="A702" s="44"/>
      <c r="B702" s="44" t="s">
        <v>502</v>
      </c>
      <c r="C702" s="13" t="s">
        <v>570</v>
      </c>
      <c r="D702" s="44">
        <v>12.63</v>
      </c>
      <c r="E702" s="44">
        <v>58.58</v>
      </c>
      <c r="F702" s="44">
        <v>1.3171573262848162</v>
      </c>
      <c r="G702" s="44">
        <v>12.93</v>
      </c>
      <c r="H702" s="44">
        <v>14.384805837275342</v>
      </c>
      <c r="J702" s="44"/>
      <c r="K702" s="44" t="s">
        <v>502</v>
      </c>
      <c r="L702" s="13" t="s">
        <v>570</v>
      </c>
      <c r="M702" s="1">
        <f t="shared" si="22"/>
        <v>-7.3460562660364367E-2</v>
      </c>
      <c r="N702" s="1">
        <f t="shared" si="22"/>
        <v>0.49309560981283568</v>
      </c>
      <c r="O702" s="1">
        <f t="shared" si="22"/>
        <v>-0.60349420172818213</v>
      </c>
      <c r="P702" s="1">
        <f t="shared" si="22"/>
        <v>0.71347161857839314</v>
      </c>
      <c r="Q702" s="1">
        <f t="shared" si="22"/>
        <v>-0.72119784961640021</v>
      </c>
      <c r="Z702" s="44"/>
      <c r="AA702" s="44" t="s">
        <v>502</v>
      </c>
      <c r="AB702" s="1" t="s">
        <v>570</v>
      </c>
      <c r="AC702" s="1">
        <v>-0.42931567889316019</v>
      </c>
      <c r="AD702" s="1">
        <v>-1.2009865568532681</v>
      </c>
      <c r="AE702" s="1">
        <v>2.2726581958339671E-2</v>
      </c>
      <c r="AF702" s="1">
        <v>0.1205004086649443</v>
      </c>
      <c r="AG702" s="1">
        <v>-1.3984531064913069E-2</v>
      </c>
    </row>
    <row r="703" spans="1:33">
      <c r="A703" s="44"/>
      <c r="B703" s="44" t="s">
        <v>502</v>
      </c>
      <c r="C703" s="13" t="s">
        <v>571</v>
      </c>
      <c r="D703" s="44">
        <v>11.17</v>
      </c>
      <c r="E703" s="44">
        <v>59.53</v>
      </c>
      <c r="F703" s="44">
        <v>1.3410580129616623</v>
      </c>
      <c r="G703" s="44">
        <v>12.35</v>
      </c>
      <c r="H703" s="44">
        <v>14.8532997090633</v>
      </c>
      <c r="J703" s="44"/>
      <c r="K703" s="44" t="s">
        <v>502</v>
      </c>
      <c r="L703" s="13" t="s">
        <v>571</v>
      </c>
      <c r="M703" s="1">
        <f t="shared" si="22"/>
        <v>-0.3716369636266601</v>
      </c>
      <c r="N703" s="1">
        <f t="shared" si="22"/>
        <v>0.66759966183664099</v>
      </c>
      <c r="O703" s="1">
        <f t="shared" si="22"/>
        <v>-0.58988551059909411</v>
      </c>
      <c r="P703" s="1">
        <f t="shared" si="22"/>
        <v>0.48047043045346505</v>
      </c>
      <c r="Q703" s="1">
        <f t="shared" si="22"/>
        <v>-0.59316307596196916</v>
      </c>
      <c r="Z703" s="44"/>
      <c r="AA703" s="44" t="s">
        <v>502</v>
      </c>
      <c r="AB703" s="1" t="s">
        <v>571</v>
      </c>
      <c r="AC703" s="1">
        <v>-5.3114000810538086E-3</v>
      </c>
      <c r="AD703" s="1">
        <v>-1.2285169262862889</v>
      </c>
      <c r="AE703" s="1">
        <v>-3.830458583683647E-2</v>
      </c>
      <c r="AF703" s="1">
        <v>4.7247561673361638E-2</v>
      </c>
      <c r="AG703" s="1">
        <v>-3.8482509464126687E-2</v>
      </c>
    </row>
    <row r="704" spans="1:33">
      <c r="A704" s="44"/>
      <c r="B704" s="44" t="s">
        <v>502</v>
      </c>
      <c r="C704" s="13" t="s">
        <v>572</v>
      </c>
      <c r="D704" s="44">
        <v>12.51</v>
      </c>
      <c r="E704" s="44">
        <v>56.87</v>
      </c>
      <c r="F704" s="44">
        <v>0.94795271446115736</v>
      </c>
      <c r="G704" s="44">
        <v>12.34</v>
      </c>
      <c r="H704" s="44">
        <v>14.367020632009593</v>
      </c>
      <c r="J704" s="44"/>
      <c r="K704" s="44" t="s">
        <v>502</v>
      </c>
      <c r="L704" s="13" t="s">
        <v>572</v>
      </c>
      <c r="M704" s="1">
        <f t="shared" si="22"/>
        <v>-9.796821205485462E-2</v>
      </c>
      <c r="N704" s="1">
        <f t="shared" si="22"/>
        <v>0.17898831616998692</v>
      </c>
      <c r="O704" s="1">
        <f t="shared" si="22"/>
        <v>-0.81371374870924829</v>
      </c>
      <c r="P704" s="1">
        <f t="shared" si="22"/>
        <v>0.47645316858924225</v>
      </c>
      <c r="Q704" s="1">
        <f t="shared" si="22"/>
        <v>-0.7260583715308222</v>
      </c>
      <c r="Z704" s="44"/>
      <c r="AA704" s="44" t="s">
        <v>502</v>
      </c>
      <c r="AB704" s="1" t="s">
        <v>572</v>
      </c>
      <c r="AC704" s="1">
        <v>-0.41923120487807658</v>
      </c>
      <c r="AD704" s="1">
        <v>-1.064684835423036</v>
      </c>
      <c r="AE704" s="1">
        <v>0.33126560814625411</v>
      </c>
      <c r="AF704" s="1">
        <v>-0.14856740030464841</v>
      </c>
      <c r="AG704" s="1">
        <v>-0.1296736517904766</v>
      </c>
    </row>
    <row r="705" spans="1:33">
      <c r="A705" s="44"/>
      <c r="B705" s="44" t="s">
        <v>502</v>
      </c>
      <c r="C705" s="13" t="s">
        <v>573</v>
      </c>
      <c r="D705" s="44">
        <v>12.67</v>
      </c>
      <c r="E705" s="44">
        <v>58.78</v>
      </c>
      <c r="F705" s="44">
        <v>0.41639083093207591</v>
      </c>
      <c r="G705" s="44">
        <v>12.19</v>
      </c>
      <c r="H705" s="44">
        <v>15.415326472104322</v>
      </c>
      <c r="J705" s="44"/>
      <c r="K705" s="44" t="s">
        <v>502</v>
      </c>
      <c r="L705" s="13" t="s">
        <v>573</v>
      </c>
      <c r="M705" s="1">
        <f t="shared" si="22"/>
        <v>-6.5291346195534533E-2</v>
      </c>
      <c r="N705" s="1">
        <f t="shared" si="22"/>
        <v>0.52983330497574244</v>
      </c>
      <c r="O705" s="1">
        <f t="shared" si="22"/>
        <v>-1.116377081639818</v>
      </c>
      <c r="P705" s="1">
        <f t="shared" si="22"/>
        <v>0.41619424062589866</v>
      </c>
      <c r="Q705" s="1">
        <f t="shared" si="22"/>
        <v>-0.43956668179983016</v>
      </c>
      <c r="Z705" s="44"/>
      <c r="AA705" s="44" t="s">
        <v>502</v>
      </c>
      <c r="AB705" s="1" t="s">
        <v>573</v>
      </c>
      <c r="AC705" s="1">
        <v>-0.10206794866393711</v>
      </c>
      <c r="AD705" s="1">
        <v>-1.2304436715144511</v>
      </c>
      <c r="AE705" s="1">
        <v>0.59109588265564461</v>
      </c>
      <c r="AF705" s="1">
        <v>0.15428531832839221</v>
      </c>
      <c r="AG705" s="1">
        <v>-1.062055461293474E-2</v>
      </c>
    </row>
    <row r="706" spans="1:33">
      <c r="A706" s="44"/>
      <c r="B706" s="44" t="s">
        <v>502</v>
      </c>
      <c r="C706" s="13" t="s">
        <v>574</v>
      </c>
      <c r="D706" s="44">
        <v>10.119999999999999</v>
      </c>
      <c r="E706" s="44">
        <v>59.18</v>
      </c>
      <c r="F706" s="44">
        <v>1.4723289241093684</v>
      </c>
      <c r="G706" s="44">
        <v>12.57</v>
      </c>
      <c r="H706" s="44">
        <v>13.615180548562828</v>
      </c>
      <c r="J706" s="44"/>
      <c r="K706" s="44" t="s">
        <v>502</v>
      </c>
      <c r="L706" s="13" t="s">
        <v>574</v>
      </c>
      <c r="M706" s="1">
        <f t="shared" si="22"/>
        <v>-0.58607889582844819</v>
      </c>
      <c r="N706" s="1">
        <f t="shared" si="22"/>
        <v>0.60330869530155473</v>
      </c>
      <c r="O706" s="1">
        <f t="shared" si="22"/>
        <v>-0.51514183029413907</v>
      </c>
      <c r="P706" s="1">
        <f t="shared" si="22"/>
        <v>0.56885019146636906</v>
      </c>
      <c r="Q706" s="1">
        <f t="shared" si="22"/>
        <v>-0.93152888183026872</v>
      </c>
      <c r="Z706" s="44"/>
      <c r="AA706" s="44" t="s">
        <v>502</v>
      </c>
      <c r="AB706" s="1" t="s">
        <v>574</v>
      </c>
      <c r="AC706" s="1">
        <v>-0.1242745544654907</v>
      </c>
      <c r="AD706" s="1">
        <v>-1.4196628227603501</v>
      </c>
      <c r="AE706" s="1">
        <v>-0.25211177023436798</v>
      </c>
      <c r="AF706" s="1">
        <v>-0.21323442483954599</v>
      </c>
      <c r="AG706" s="1">
        <v>-0.15576134775094169</v>
      </c>
    </row>
    <row r="707" spans="1:33">
      <c r="A707" s="44"/>
      <c r="B707" s="44" t="s">
        <v>502</v>
      </c>
      <c r="C707" s="13" t="s">
        <v>575</v>
      </c>
      <c r="D707" s="44">
        <v>10.35</v>
      </c>
      <c r="E707" s="44">
        <v>60.52</v>
      </c>
      <c r="F707" s="44">
        <v>0.85621030807880938</v>
      </c>
      <c r="G707" s="44">
        <v>12.51</v>
      </c>
      <c r="H707" s="44">
        <v>14.23957156373873</v>
      </c>
      <c r="J707" s="44"/>
      <c r="K707" s="44" t="s">
        <v>502</v>
      </c>
      <c r="L707" s="13" t="s">
        <v>575</v>
      </c>
      <c r="M707" s="1">
        <f t="shared" si="22"/>
        <v>-0.53910590115567547</v>
      </c>
      <c r="N707" s="1">
        <f t="shared" si="22"/>
        <v>0.84945125289302736</v>
      </c>
      <c r="O707" s="1">
        <f t="shared" si="22"/>
        <v>-0.8659504935683876</v>
      </c>
      <c r="P707" s="1">
        <f t="shared" si="22"/>
        <v>0.54474662028103149</v>
      </c>
      <c r="Q707" s="1">
        <f t="shared" si="22"/>
        <v>-0.76088895009581492</v>
      </c>
      <c r="Z707" s="44"/>
      <c r="AA707" s="44" t="s">
        <v>502</v>
      </c>
      <c r="AB707" s="1" t="s">
        <v>575</v>
      </c>
      <c r="AC707" s="1">
        <v>6.8114222030067811E-2</v>
      </c>
      <c r="AD707" s="1">
        <v>-1.620133604074333</v>
      </c>
      <c r="AE707" s="1">
        <v>4.3987891559069341E-2</v>
      </c>
      <c r="AF707" s="1">
        <v>-1.319495040268839E-3</v>
      </c>
      <c r="AG707" s="1">
        <v>-7.9778554352876105E-2</v>
      </c>
    </row>
    <row r="708" spans="1:33">
      <c r="A708" s="44"/>
      <c r="B708" s="44" t="s">
        <v>502</v>
      </c>
      <c r="C708" s="13" t="s">
        <v>576</v>
      </c>
      <c r="D708" s="44">
        <v>10.85</v>
      </c>
      <c r="E708" s="44">
        <v>59.52</v>
      </c>
      <c r="F708" s="44">
        <v>1.0042310729251616</v>
      </c>
      <c r="G708" s="44">
        <v>12.25</v>
      </c>
      <c r="H708" s="44">
        <v>14.646380681406727</v>
      </c>
      <c r="J708" s="44"/>
      <c r="K708" s="44" t="s">
        <v>502</v>
      </c>
      <c r="L708" s="13" t="s">
        <v>576</v>
      </c>
      <c r="M708" s="1">
        <f t="shared" si="22"/>
        <v>-0.43699069534530027</v>
      </c>
      <c r="N708" s="1">
        <f t="shared" si="22"/>
        <v>0.66576277707849607</v>
      </c>
      <c r="O708" s="1">
        <f t="shared" si="22"/>
        <v>-0.7816696987644125</v>
      </c>
      <c r="P708" s="1">
        <f t="shared" si="22"/>
        <v>0.44029781181123623</v>
      </c>
      <c r="Q708" s="1">
        <f t="shared" si="22"/>
        <v>-0.64971201388019029</v>
      </c>
      <c r="Z708" s="44"/>
      <c r="AA708" s="44" t="s">
        <v>502</v>
      </c>
      <c r="AB708" s="1" t="s">
        <v>576</v>
      </c>
      <c r="AC708" s="1">
        <v>3.4509388572993793E-2</v>
      </c>
      <c r="AD708" s="1">
        <v>-1.357195997298356</v>
      </c>
      <c r="AE708" s="1">
        <v>0.10202356710997861</v>
      </c>
      <c r="AF708" s="1">
        <v>-3.1415929742918687E-2</v>
      </c>
      <c r="AG708" s="1">
        <v>-8.1416726317667595E-2</v>
      </c>
    </row>
    <row r="709" spans="1:33">
      <c r="A709" s="44"/>
      <c r="B709" s="44" t="s">
        <v>502</v>
      </c>
      <c r="C709" s="13" t="s">
        <v>577</v>
      </c>
      <c r="D709" s="44">
        <v>12.62</v>
      </c>
      <c r="E709" s="44">
        <v>57.32</v>
      </c>
      <c r="F709" s="44">
        <v>1.1999243276094027</v>
      </c>
      <c r="G709" s="44">
        <v>12.32</v>
      </c>
      <c r="H709" s="44">
        <v>14.810293513603813</v>
      </c>
      <c r="J709" s="44"/>
      <c r="K709" s="44" t="s">
        <v>502</v>
      </c>
      <c r="L709" s="13" t="s">
        <v>577</v>
      </c>
      <c r="M709" s="1">
        <f t="shared" si="22"/>
        <v>-7.5502866776572197E-2</v>
      </c>
      <c r="N709" s="1">
        <f t="shared" si="22"/>
        <v>0.26164813028652656</v>
      </c>
      <c r="O709" s="1">
        <f t="shared" si="22"/>
        <v>-0.67024490603560349</v>
      </c>
      <c r="P709" s="1">
        <f t="shared" si="22"/>
        <v>0.46841864486079665</v>
      </c>
      <c r="Q709" s="1">
        <f t="shared" si="22"/>
        <v>-0.60491624677801303</v>
      </c>
      <c r="Z709" s="44"/>
      <c r="AA709" s="44" t="s">
        <v>502</v>
      </c>
      <c r="AB709" s="1" t="s">
        <v>577</v>
      </c>
      <c r="AC709" s="1">
        <v>-0.34167919616059161</v>
      </c>
      <c r="AD709" s="1">
        <v>-0.96677471829534012</v>
      </c>
      <c r="AE709" s="1">
        <v>0.22511810859364051</v>
      </c>
      <c r="AF709" s="1">
        <v>-3.6413162848933013E-2</v>
      </c>
      <c r="AG709" s="1">
        <v>-7.2981115642272262E-2</v>
      </c>
    </row>
    <row r="710" spans="1:33">
      <c r="A710" s="44"/>
      <c r="B710" s="44" t="s">
        <v>502</v>
      </c>
      <c r="C710" s="13" t="s">
        <v>578</v>
      </c>
      <c r="D710" s="44">
        <v>11</v>
      </c>
      <c r="E710" s="44">
        <v>58.85</v>
      </c>
      <c r="F710" s="44">
        <v>0.9646082299397013</v>
      </c>
      <c r="G710" s="44">
        <v>12.33</v>
      </c>
      <c r="H710" s="44">
        <v>14.27203379685451</v>
      </c>
      <c r="J710" s="44"/>
      <c r="K710" s="44" t="s">
        <v>502</v>
      </c>
      <c r="L710" s="13" t="s">
        <v>578</v>
      </c>
      <c r="M710" s="1">
        <f t="shared" si="22"/>
        <v>-0.40635613360218764</v>
      </c>
      <c r="N710" s="1">
        <f t="shared" si="22"/>
        <v>0.54269149828275975</v>
      </c>
      <c r="O710" s="1">
        <f t="shared" si="22"/>
        <v>-0.80423034897233514</v>
      </c>
      <c r="P710" s="1">
        <f t="shared" si="22"/>
        <v>0.47243590672501945</v>
      </c>
      <c r="Q710" s="1">
        <f t="shared" si="22"/>
        <v>-0.7520173406264441</v>
      </c>
      <c r="Z710" s="44"/>
      <c r="AA710" s="44" t="s">
        <v>502</v>
      </c>
      <c r="AB710" s="1" t="s">
        <v>578</v>
      </c>
      <c r="AC710" s="1">
        <v>-0.1001536137564184</v>
      </c>
      <c r="AD710" s="1">
        <v>-1.3562431717462891</v>
      </c>
      <c r="AE710" s="1">
        <v>0.1303541391146692</v>
      </c>
      <c r="AF710" s="1">
        <v>-0.1183833332314717</v>
      </c>
      <c r="AG710" s="1">
        <v>-0.12131977567736089</v>
      </c>
    </row>
    <row r="711" spans="1:33">
      <c r="A711" s="44"/>
      <c r="B711" s="44" t="s">
        <v>502</v>
      </c>
      <c r="C711" s="13" t="s">
        <v>579</v>
      </c>
      <c r="D711" s="44">
        <v>11.13</v>
      </c>
      <c r="E711" s="44">
        <v>59.23</v>
      </c>
      <c r="F711" s="44">
        <v>0.93169871532255477</v>
      </c>
      <c r="G711" s="44">
        <v>12.66</v>
      </c>
      <c r="H711" s="44">
        <v>13.941646177884463</v>
      </c>
      <c r="J711" s="44"/>
      <c r="K711" s="44" t="s">
        <v>502</v>
      </c>
      <c r="L711" s="13" t="s">
        <v>579</v>
      </c>
      <c r="M711" s="1">
        <f t="shared" si="22"/>
        <v>-0.37980618009148992</v>
      </c>
      <c r="N711" s="1">
        <f t="shared" si="22"/>
        <v>0.61249311909228077</v>
      </c>
      <c r="O711" s="1">
        <f t="shared" si="22"/>
        <v>-0.82296853108769719</v>
      </c>
      <c r="P711" s="1">
        <f t="shared" si="22"/>
        <v>0.60500554824437514</v>
      </c>
      <c r="Q711" s="1">
        <f t="shared" si="22"/>
        <v>-0.84230903185309469</v>
      </c>
      <c r="Z711" s="44"/>
      <c r="AA711" s="44" t="s">
        <v>502</v>
      </c>
      <c r="AB711" s="1" t="s">
        <v>579</v>
      </c>
      <c r="AC711" s="1">
        <v>-0.19593398966280531</v>
      </c>
      <c r="AD711" s="1">
        <v>-1.487140271432702</v>
      </c>
      <c r="AE711" s="1">
        <v>8.3164195982358455E-2</v>
      </c>
      <c r="AF711" s="1">
        <v>-6.4855811673043773E-2</v>
      </c>
      <c r="AG711" s="1">
        <v>-0.1053332903512481</v>
      </c>
    </row>
    <row r="712" spans="1:33">
      <c r="A712" s="44"/>
      <c r="B712" s="44" t="s">
        <v>502</v>
      </c>
      <c r="C712" s="13" t="s">
        <v>580</v>
      </c>
      <c r="D712" s="44">
        <v>13.32</v>
      </c>
      <c r="E712" s="44">
        <v>56.82</v>
      </c>
      <c r="F712" s="44">
        <v>0.88024607231621677</v>
      </c>
      <c r="G712" s="44">
        <v>12.5</v>
      </c>
      <c r="H712" s="44">
        <v>14.597943891096806</v>
      </c>
      <c r="J712" s="44"/>
      <c r="K712" s="44" t="s">
        <v>502</v>
      </c>
      <c r="L712" s="13" t="s">
        <v>580</v>
      </c>
      <c r="M712" s="1">
        <f t="shared" si="22"/>
        <v>6.7458421357953297E-2</v>
      </c>
      <c r="N712" s="1">
        <f t="shared" si="22"/>
        <v>0.16980389237926088</v>
      </c>
      <c r="O712" s="1">
        <f t="shared" si="22"/>
        <v>-0.85226489131013417</v>
      </c>
      <c r="P712" s="1">
        <f t="shared" si="22"/>
        <v>0.54072935841680869</v>
      </c>
      <c r="Q712" s="1">
        <f t="shared" si="22"/>
        <v>-0.66294931293003734</v>
      </c>
      <c r="Z712" s="44"/>
      <c r="AA712" s="44" t="s">
        <v>502</v>
      </c>
      <c r="AB712" s="1" t="s">
        <v>580</v>
      </c>
      <c r="AC712" s="1">
        <v>-0.51718133517499332</v>
      </c>
      <c r="AD712" s="1">
        <v>-1.021867456411403</v>
      </c>
      <c r="AE712" s="1">
        <v>0.41635243537277777</v>
      </c>
      <c r="AF712" s="1">
        <v>-2.331329770036961E-2</v>
      </c>
      <c r="AG712" s="1">
        <v>-7.7762354586154506E-2</v>
      </c>
    </row>
    <row r="713" spans="1:33">
      <c r="A713" s="44"/>
      <c r="B713" s="44" t="s">
        <v>502</v>
      </c>
      <c r="C713" s="13" t="s">
        <v>581</v>
      </c>
      <c r="D713" s="44">
        <v>11.36</v>
      </c>
      <c r="E713" s="44">
        <v>58.3</v>
      </c>
      <c r="F713" s="44">
        <v>2.0494036630258816</v>
      </c>
      <c r="G713" s="44">
        <v>12.47</v>
      </c>
      <c r="H713" s="44">
        <v>14.515921688310463</v>
      </c>
      <c r="J713" s="44"/>
      <c r="K713" s="44" t="s">
        <v>502</v>
      </c>
      <c r="L713" s="13" t="s">
        <v>581</v>
      </c>
      <c r="M713" s="1">
        <f t="shared" si="22"/>
        <v>-0.33283318541871765</v>
      </c>
      <c r="N713" s="1">
        <f t="shared" si="22"/>
        <v>0.44166283658476668</v>
      </c>
      <c r="O713" s="1">
        <f t="shared" si="22"/>
        <v>-0.1865641627779267</v>
      </c>
      <c r="P713" s="1">
        <f t="shared" si="22"/>
        <v>0.52867757282414019</v>
      </c>
      <c r="Q713" s="1">
        <f t="shared" si="22"/>
        <v>-0.68536517533675057</v>
      </c>
      <c r="Z713" s="44"/>
      <c r="AA713" s="44" t="s">
        <v>502</v>
      </c>
      <c r="AB713" s="1" t="s">
        <v>581</v>
      </c>
      <c r="AC713" s="1">
        <v>-0.21491776895184511</v>
      </c>
      <c r="AD713" s="1">
        <v>-0.9566251261576687</v>
      </c>
      <c r="AE713" s="1">
        <v>-0.34549805772738412</v>
      </c>
      <c r="AF713" s="1">
        <v>-6.619027473022969E-2</v>
      </c>
      <c r="AG713" s="1">
        <v>-6.9312604705264874E-2</v>
      </c>
    </row>
    <row r="714" spans="1:33">
      <c r="A714" s="44"/>
      <c r="B714" s="44" t="s">
        <v>502</v>
      </c>
      <c r="C714" s="13" t="s">
        <v>582</v>
      </c>
      <c r="D714" s="44">
        <v>12.99</v>
      </c>
      <c r="E714" s="44">
        <v>55.94</v>
      </c>
      <c r="F714" s="44">
        <v>0.75125071049581271</v>
      </c>
      <c r="G714" s="44">
        <v>11.89</v>
      </c>
      <c r="H714" s="44">
        <v>14.974015484669707</v>
      </c>
      <c r="J714" s="44"/>
      <c r="K714" s="44" t="s">
        <v>502</v>
      </c>
      <c r="L714" s="13" t="s">
        <v>582</v>
      </c>
      <c r="M714" s="1">
        <f t="shared" si="22"/>
        <v>6.2385523105650708E-5</v>
      </c>
      <c r="N714" s="1">
        <f t="shared" si="22"/>
        <v>8.1580336624728252E-3</v>
      </c>
      <c r="O714" s="1">
        <f t="shared" si="22"/>
        <v>-0.92571290809031448</v>
      </c>
      <c r="P714" s="1">
        <f t="shared" si="22"/>
        <v>0.29567638469921215</v>
      </c>
      <c r="Q714" s="1">
        <f t="shared" si="22"/>
        <v>-0.56017264014836965</v>
      </c>
      <c r="Z714" s="44"/>
      <c r="AA714" s="44" t="s">
        <v>502</v>
      </c>
      <c r="AB714" s="1" t="s">
        <v>582</v>
      </c>
      <c r="AC714" s="1">
        <v>-0.36887298636349503</v>
      </c>
      <c r="AD714" s="1">
        <v>-0.85423174607756647</v>
      </c>
      <c r="AE714" s="1">
        <v>0.58336211932056914</v>
      </c>
      <c r="AF714" s="1">
        <v>-0.18132612287929159</v>
      </c>
      <c r="AG714" s="1">
        <v>-0.13877743216293029</v>
      </c>
    </row>
    <row r="715" spans="1:33">
      <c r="A715" s="44"/>
      <c r="B715" s="44" t="s">
        <v>502</v>
      </c>
      <c r="C715" s="13" t="s">
        <v>583</v>
      </c>
      <c r="D715" s="44">
        <v>12.1</v>
      </c>
      <c r="E715" s="44">
        <v>58.09</v>
      </c>
      <c r="F715" s="44">
        <v>1.3040597973663461</v>
      </c>
      <c r="G715" s="44">
        <v>12.31</v>
      </c>
      <c r="H715" s="44">
        <v>14.876591152902042</v>
      </c>
      <c r="J715" s="44"/>
      <c r="K715" s="44" t="s">
        <v>502</v>
      </c>
      <c r="L715" s="13" t="s">
        <v>583</v>
      </c>
      <c r="M715" s="1">
        <f t="shared" si="22"/>
        <v>-0.18170268081936231</v>
      </c>
      <c r="N715" s="1">
        <f t="shared" si="22"/>
        <v>0.40308825666371628</v>
      </c>
      <c r="O715" s="1">
        <f t="shared" si="22"/>
        <v>-0.61095173748921228</v>
      </c>
      <c r="P715" s="1">
        <f t="shared" si="22"/>
        <v>0.4644013829965738</v>
      </c>
      <c r="Q715" s="1">
        <f t="shared" si="22"/>
        <v>-0.58679775312733451</v>
      </c>
      <c r="Z715" s="44"/>
      <c r="AA715" s="44" t="s">
        <v>502</v>
      </c>
      <c r="AB715" s="1" t="s">
        <v>583</v>
      </c>
      <c r="AC715" s="1">
        <v>-0.21347059895992049</v>
      </c>
      <c r="AD715" s="1">
        <v>-1.0332082512833489</v>
      </c>
      <c r="AE715" s="1">
        <v>0.1110363650432695</v>
      </c>
      <c r="AF715" s="1">
        <v>-4.1145599235829933E-3</v>
      </c>
      <c r="AG715" s="1">
        <v>-5.764797409234982E-2</v>
      </c>
    </row>
    <row r="716" spans="1:33">
      <c r="A716" s="44"/>
      <c r="B716" s="44" t="s">
        <v>502</v>
      </c>
      <c r="C716" s="13" t="s">
        <v>584</v>
      </c>
      <c r="D716" s="44">
        <v>12.66</v>
      </c>
      <c r="E716" s="44">
        <v>57.98</v>
      </c>
      <c r="F716" s="44">
        <v>0.5790300145801891</v>
      </c>
      <c r="G716" s="44">
        <v>12.09</v>
      </c>
      <c r="H716" s="44">
        <v>15.278981758953208</v>
      </c>
      <c r="J716" s="44"/>
      <c r="K716" s="44" t="s">
        <v>502</v>
      </c>
      <c r="L716" s="13" t="s">
        <v>584</v>
      </c>
      <c r="M716" s="1">
        <f t="shared" si="22"/>
        <v>-6.7333650311741988E-2</v>
      </c>
      <c r="N716" s="1">
        <f t="shared" si="22"/>
        <v>0.38288252432411662</v>
      </c>
      <c r="O716" s="1">
        <f t="shared" si="22"/>
        <v>-1.023772779274801</v>
      </c>
      <c r="P716" s="1">
        <f t="shared" si="22"/>
        <v>0.37602162198366984</v>
      </c>
      <c r="Q716" s="1">
        <f t="shared" si="22"/>
        <v>-0.47682835273836122</v>
      </c>
      <c r="Z716" s="44"/>
      <c r="AA716" s="44" t="s">
        <v>502</v>
      </c>
      <c r="AB716" s="1" t="s">
        <v>584</v>
      </c>
      <c r="AC716" s="1">
        <v>-0.16613990178140881</v>
      </c>
      <c r="AD716" s="1">
        <v>-1.110344793101814</v>
      </c>
      <c r="AE716" s="1">
        <v>0.55025399571590972</v>
      </c>
      <c r="AF716" s="1">
        <v>4.740376844434261E-2</v>
      </c>
      <c r="AG716" s="1">
        <v>-5.0064818578266342E-2</v>
      </c>
    </row>
    <row r="717" spans="1:33">
      <c r="A717" s="44"/>
      <c r="B717" s="44" t="s">
        <v>502</v>
      </c>
      <c r="C717" s="13" t="s">
        <v>585</v>
      </c>
      <c r="D717" s="44">
        <v>13.92</v>
      </c>
      <c r="E717" s="44">
        <v>56.57</v>
      </c>
      <c r="F717" s="44">
        <v>0.92323423243856995</v>
      </c>
      <c r="G717" s="44">
        <v>12.72</v>
      </c>
      <c r="H717" s="44">
        <v>14.529262622408124</v>
      </c>
      <c r="J717" s="44"/>
      <c r="K717" s="44" t="s">
        <v>502</v>
      </c>
      <c r="L717" s="13" t="s">
        <v>585</v>
      </c>
      <c r="M717" s="1">
        <f t="shared" si="22"/>
        <v>0.18999666833040343</v>
      </c>
      <c r="N717" s="1">
        <f t="shared" si="22"/>
        <v>0.12388177342562805</v>
      </c>
      <c r="O717" s="1">
        <f t="shared" si="22"/>
        <v>-0.82778808019492811</v>
      </c>
      <c r="P717" s="1">
        <f t="shared" si="22"/>
        <v>0.6291091194297127</v>
      </c>
      <c r="Q717" s="1">
        <f t="shared" si="22"/>
        <v>-0.6817192290813302</v>
      </c>
      <c r="Z717" s="44"/>
      <c r="AA717" s="44" t="s">
        <v>502</v>
      </c>
      <c r="AB717" s="1" t="s">
        <v>585</v>
      </c>
      <c r="AC717" s="1">
        <v>-0.66188548770110944</v>
      </c>
      <c r="AD717" s="1">
        <v>-0.98970334102805324</v>
      </c>
      <c r="AE717" s="1">
        <v>0.41894099282624792</v>
      </c>
      <c r="AF717" s="1">
        <v>3.4419651838434442E-2</v>
      </c>
      <c r="AG717" s="1">
        <v>-5.3819652089736922E-2</v>
      </c>
    </row>
    <row r="718" spans="1:33">
      <c r="A718" s="44"/>
      <c r="B718" s="44" t="s">
        <v>502</v>
      </c>
      <c r="C718" s="13" t="s">
        <v>586</v>
      </c>
      <c r="D718" s="44">
        <v>13.3</v>
      </c>
      <c r="E718" s="44">
        <v>55.91</v>
      </c>
      <c r="F718" s="44">
        <v>1.1133388855126054</v>
      </c>
      <c r="G718" s="44">
        <v>12.46</v>
      </c>
      <c r="H718" s="44">
        <v>14.328204146223159</v>
      </c>
      <c r="J718" s="44"/>
      <c r="K718" s="44" t="s">
        <v>502</v>
      </c>
      <c r="L718" s="13" t="s">
        <v>586</v>
      </c>
      <c r="M718" s="1">
        <f t="shared" ref="M718:Q781" si="23">(D718-D$1186)/D$1187</f>
        <v>6.3373813125538372E-2</v>
      </c>
      <c r="N718" s="1">
        <f t="shared" si="23"/>
        <v>2.6473793880366766E-3</v>
      </c>
      <c r="O718" s="1">
        <f t="shared" si="23"/>
        <v>-0.71954535307725032</v>
      </c>
      <c r="P718" s="1">
        <f t="shared" si="23"/>
        <v>0.52466031095991739</v>
      </c>
      <c r="Q718" s="1">
        <f t="shared" si="23"/>
        <v>-0.73666653584417718</v>
      </c>
      <c r="Z718" s="44"/>
      <c r="AA718" s="44" t="s">
        <v>502</v>
      </c>
      <c r="AB718" s="1" t="s">
        <v>586</v>
      </c>
      <c r="AC718" s="1">
        <v>-0.62087857849820172</v>
      </c>
      <c r="AD718" s="1">
        <v>-0.89811838263820765</v>
      </c>
      <c r="AE718" s="1">
        <v>0.33147046579587869</v>
      </c>
      <c r="AF718" s="1">
        <v>-0.14899038212179669</v>
      </c>
      <c r="AG718" s="1">
        <v>-0.1246480996310171</v>
      </c>
    </row>
    <row r="719" spans="1:33">
      <c r="A719" s="44"/>
      <c r="B719" s="44" t="s">
        <v>502</v>
      </c>
      <c r="C719" s="13" t="s">
        <v>587</v>
      </c>
      <c r="D719" s="44">
        <v>14.73</v>
      </c>
      <c r="E719" s="44">
        <v>56.55</v>
      </c>
      <c r="F719" s="44">
        <v>6.4247559034700863E-2</v>
      </c>
      <c r="G719" s="44">
        <v>12.36</v>
      </c>
      <c r="H719" s="44">
        <v>15.342189265915552</v>
      </c>
      <c r="J719" s="44"/>
      <c r="K719" s="44" t="s">
        <v>502</v>
      </c>
      <c r="L719" s="13" t="s">
        <v>587</v>
      </c>
      <c r="M719" s="1">
        <f t="shared" si="23"/>
        <v>0.35542330174321135</v>
      </c>
      <c r="N719" s="1">
        <f t="shared" si="23"/>
        <v>0.12020800390933684</v>
      </c>
      <c r="O719" s="1">
        <f t="shared" si="23"/>
        <v>-1.3168821585537918</v>
      </c>
      <c r="P719" s="1">
        <f t="shared" si="23"/>
        <v>0.4844876923176879</v>
      </c>
      <c r="Q719" s="1">
        <f t="shared" si="23"/>
        <v>-0.45955436190407462</v>
      </c>
      <c r="Z719" s="44"/>
      <c r="AA719" s="44" t="s">
        <v>502</v>
      </c>
      <c r="AB719" s="1" t="s">
        <v>587</v>
      </c>
      <c r="AC719" s="1">
        <v>-0.54923897614340889</v>
      </c>
      <c r="AD719" s="1">
        <v>-1.0231476488908029</v>
      </c>
      <c r="AE719" s="1">
        <v>0.97453156400487773</v>
      </c>
      <c r="AF719" s="1">
        <v>0.14929158556176689</v>
      </c>
      <c r="AG719" s="1">
        <v>-1.945588827091254E-2</v>
      </c>
    </row>
    <row r="720" spans="1:33">
      <c r="A720" s="44"/>
      <c r="B720" s="44" t="s">
        <v>502</v>
      </c>
      <c r="C720" s="13" t="s">
        <v>588</v>
      </c>
      <c r="D720" s="44">
        <v>12.58</v>
      </c>
      <c r="E720" s="44">
        <v>55.86</v>
      </c>
      <c r="F720" s="44">
        <v>2.8364379343162729</v>
      </c>
      <c r="G720" s="44">
        <v>12.95</v>
      </c>
      <c r="H720" s="44">
        <v>13.727738690286488</v>
      </c>
      <c r="J720" s="44"/>
      <c r="K720" s="44" t="s">
        <v>502</v>
      </c>
      <c r="L720" s="13" t="s">
        <v>588</v>
      </c>
      <c r="M720" s="1">
        <f t="shared" si="23"/>
        <v>-8.3672083241402032E-2</v>
      </c>
      <c r="N720" s="1">
        <f t="shared" si="23"/>
        <v>-6.5370444026893685E-3</v>
      </c>
      <c r="O720" s="1">
        <f t="shared" si="23"/>
        <v>0.26156130118096488</v>
      </c>
      <c r="P720" s="1">
        <f t="shared" si="23"/>
        <v>0.72150614230683874</v>
      </c>
      <c r="Q720" s="1">
        <f t="shared" si="23"/>
        <v>-0.90076784723326797</v>
      </c>
      <c r="Z720" s="44"/>
      <c r="AA720" s="44" t="s">
        <v>502</v>
      </c>
      <c r="AB720" s="1" t="s">
        <v>588</v>
      </c>
      <c r="AC720" s="1">
        <v>-0.77476457101123741</v>
      </c>
      <c r="AD720" s="1">
        <v>-0.59438265990231487</v>
      </c>
      <c r="AE720" s="1">
        <v>-0.63351632099445987</v>
      </c>
      <c r="AF720" s="1">
        <v>-0.20036125494808649</v>
      </c>
      <c r="AG720" s="1">
        <v>-0.1112359851720917</v>
      </c>
    </row>
    <row r="721" spans="1:33">
      <c r="A721" s="44"/>
      <c r="B721" s="44" t="s">
        <v>502</v>
      </c>
      <c r="C721" s="13" t="s">
        <v>589</v>
      </c>
      <c r="D721" s="44">
        <v>14.17</v>
      </c>
      <c r="E721" s="44">
        <v>55.91</v>
      </c>
      <c r="F721" s="44">
        <v>1.0295932207619736</v>
      </c>
      <c r="G721" s="44">
        <v>12.83</v>
      </c>
      <c r="H721" s="44">
        <v>14.243559512689446</v>
      </c>
      <c r="J721" s="44"/>
      <c r="K721" s="44" t="s">
        <v>502</v>
      </c>
      <c r="L721" s="13" t="s">
        <v>589</v>
      </c>
      <c r="M721" s="1">
        <f t="shared" si="23"/>
        <v>0.24105427123559103</v>
      </c>
      <c r="N721" s="1">
        <f t="shared" si="23"/>
        <v>2.6473793880366766E-3</v>
      </c>
      <c r="O721" s="1">
        <f t="shared" si="23"/>
        <v>-0.76722887365557568</v>
      </c>
      <c r="P721" s="1">
        <f t="shared" si="23"/>
        <v>0.67329899993616427</v>
      </c>
      <c r="Q721" s="1">
        <f t="shared" si="23"/>
        <v>-0.75979908281686481</v>
      </c>
      <c r="Z721" s="44"/>
      <c r="AA721" s="44" t="s">
        <v>502</v>
      </c>
      <c r="AB721" s="1" t="s">
        <v>589</v>
      </c>
      <c r="AC721" s="1">
        <v>-0.80627687912007906</v>
      </c>
      <c r="AD721" s="1">
        <v>-0.93410089072498481</v>
      </c>
      <c r="AE721" s="1">
        <v>0.38500160855562382</v>
      </c>
      <c r="AF721" s="1">
        <v>-2.372538491047331E-2</v>
      </c>
      <c r="AG721" s="1">
        <v>-7.7230124286736243E-2</v>
      </c>
    </row>
    <row r="722" spans="1:33">
      <c r="A722" s="44"/>
      <c r="B722" s="44" t="s">
        <v>502</v>
      </c>
      <c r="C722" s="13" t="s">
        <v>590</v>
      </c>
      <c r="D722" s="44">
        <v>14.09</v>
      </c>
      <c r="E722" s="44">
        <v>54.45</v>
      </c>
      <c r="F722" s="44">
        <v>1.7286258211842698</v>
      </c>
      <c r="G722" s="44">
        <v>13.2</v>
      </c>
      <c r="H722" s="44">
        <v>13.154561487137261</v>
      </c>
      <c r="J722" s="44"/>
      <c r="K722" s="44" t="s">
        <v>502</v>
      </c>
      <c r="L722" s="13" t="s">
        <v>590</v>
      </c>
      <c r="M722" s="1">
        <f t="shared" si="23"/>
        <v>0.224715838305931</v>
      </c>
      <c r="N722" s="1">
        <f t="shared" si="23"/>
        <v>-0.26553779530117794</v>
      </c>
      <c r="O722" s="1">
        <f t="shared" si="23"/>
        <v>-0.36921023607702125</v>
      </c>
      <c r="P722" s="1">
        <f t="shared" si="23"/>
        <v>0.82193768891241115</v>
      </c>
      <c r="Q722" s="1">
        <f t="shared" si="23"/>
        <v>-1.0574115471583465</v>
      </c>
      <c r="Z722" s="44"/>
      <c r="AA722" s="44" t="s">
        <v>502</v>
      </c>
      <c r="AB722" s="1" t="s">
        <v>590</v>
      </c>
      <c r="AC722" s="1">
        <v>-1.1531958429615869</v>
      </c>
      <c r="AD722" s="1">
        <v>-0.79655455736736802</v>
      </c>
      <c r="AE722" s="1">
        <v>3.6534252323816691E-3</v>
      </c>
      <c r="AF722" s="1">
        <v>-0.2462255627786758</v>
      </c>
      <c r="AG722" s="1">
        <v>-0.16132043048934561</v>
      </c>
    </row>
    <row r="723" spans="1:33">
      <c r="A723" s="44"/>
      <c r="B723" s="44" t="s">
        <v>502</v>
      </c>
      <c r="C723" s="13" t="s">
        <v>591</v>
      </c>
      <c r="D723" s="44">
        <v>13.61</v>
      </c>
      <c r="E723" s="44">
        <v>55.7</v>
      </c>
      <c r="F723" s="44">
        <v>1.3234298323509901</v>
      </c>
      <c r="G723" s="44">
        <v>12.9</v>
      </c>
      <c r="H723" s="44">
        <v>13.759161760119991</v>
      </c>
      <c r="J723" s="44"/>
      <c r="K723" s="44" t="s">
        <v>502</v>
      </c>
      <c r="L723" s="13" t="s">
        <v>591</v>
      </c>
      <c r="M723" s="1">
        <f t="shared" si="23"/>
        <v>0.12668524072797072</v>
      </c>
      <c r="N723" s="1">
        <f t="shared" si="23"/>
        <v>-3.5927200533013758E-2</v>
      </c>
      <c r="O723" s="1">
        <f t="shared" si="23"/>
        <v>-0.59992273121714512</v>
      </c>
      <c r="P723" s="1">
        <f t="shared" si="23"/>
        <v>0.70141983298572474</v>
      </c>
      <c r="Q723" s="1">
        <f t="shared" si="23"/>
        <v>-0.89218023088237397</v>
      </c>
      <c r="Z723" s="44"/>
      <c r="AA723" s="44" t="s">
        <v>502</v>
      </c>
      <c r="AB723" s="1" t="s">
        <v>591</v>
      </c>
      <c r="AC723" s="1">
        <v>-0.84544281172139557</v>
      </c>
      <c r="AD723" s="1">
        <v>-0.93892362184696065</v>
      </c>
      <c r="AE723" s="1">
        <v>0.17939622902234681</v>
      </c>
      <c r="AF723" s="1">
        <v>-0.14530449326819991</v>
      </c>
      <c r="AG723" s="1">
        <v>-0.12479994216973971</v>
      </c>
    </row>
    <row r="724" spans="1:33">
      <c r="A724" s="44"/>
      <c r="B724" s="44" t="s">
        <v>502</v>
      </c>
      <c r="C724" s="13" t="s">
        <v>592</v>
      </c>
      <c r="D724" s="44">
        <v>12.41</v>
      </c>
      <c r="E724" s="44">
        <v>57.62</v>
      </c>
      <c r="F724" s="44">
        <v>-1.3895058441970007</v>
      </c>
      <c r="G724" s="44">
        <v>12.31</v>
      </c>
      <c r="H724" s="44">
        <v>13.660294238015712</v>
      </c>
      <c r="J724" s="44"/>
      <c r="K724" s="44" t="s">
        <v>502</v>
      </c>
      <c r="L724" s="13" t="s">
        <v>592</v>
      </c>
      <c r="M724" s="1">
        <f t="shared" si="23"/>
        <v>-0.11839125321692959</v>
      </c>
      <c r="N724" s="1">
        <f t="shared" si="23"/>
        <v>0.31675467303088545</v>
      </c>
      <c r="O724" s="1">
        <f t="shared" si="23"/>
        <v>-2.1446274576713367</v>
      </c>
      <c r="P724" s="1">
        <f t="shared" si="23"/>
        <v>0.4644013829965738</v>
      </c>
      <c r="Q724" s="1">
        <f t="shared" si="23"/>
        <v>-0.91919975360544814</v>
      </c>
      <c r="Z724" s="44"/>
      <c r="AA724" s="44" t="s">
        <v>502</v>
      </c>
      <c r="AB724" s="1" t="s">
        <v>592</v>
      </c>
      <c r="AC724" s="1">
        <v>-0.36430292967420819</v>
      </c>
      <c r="AD724" s="1">
        <v>-1.905829104769666</v>
      </c>
      <c r="AE724" s="1">
        <v>1.3810813924833381</v>
      </c>
      <c r="AF724" s="1">
        <v>-0.2198039997432405</v>
      </c>
      <c r="AG724" s="1">
        <v>-0.23188998114890999</v>
      </c>
    </row>
    <row r="725" spans="1:33">
      <c r="A725" s="44"/>
      <c r="B725" s="44" t="s">
        <v>502</v>
      </c>
      <c r="C725" s="13" t="s">
        <v>593</v>
      </c>
      <c r="D725" s="44">
        <v>10.92</v>
      </c>
      <c r="E725" s="44">
        <v>57.47</v>
      </c>
      <c r="F725" s="44">
        <v>2.4154449606204769</v>
      </c>
      <c r="G725" s="44">
        <v>13.27</v>
      </c>
      <c r="H725" s="44">
        <v>12.55655328214676</v>
      </c>
      <c r="J725" s="44"/>
      <c r="K725" s="44" t="s">
        <v>502</v>
      </c>
      <c r="L725" s="13" t="s">
        <v>593</v>
      </c>
      <c r="M725" s="1">
        <f t="shared" si="23"/>
        <v>-0.42269456653184767</v>
      </c>
      <c r="N725" s="1">
        <f t="shared" si="23"/>
        <v>0.289201401658706</v>
      </c>
      <c r="O725" s="1">
        <f t="shared" si="23"/>
        <v>2.1854240710083316E-2</v>
      </c>
      <c r="P725" s="1">
        <f t="shared" si="23"/>
        <v>0.85005852196197162</v>
      </c>
      <c r="Q725" s="1">
        <f t="shared" si="23"/>
        <v>-1.2208413159987495</v>
      </c>
      <c r="Z725" s="44"/>
      <c r="AA725" s="44" t="s">
        <v>502</v>
      </c>
      <c r="AB725" s="1" t="s">
        <v>593</v>
      </c>
      <c r="AC725" s="1">
        <v>-0.66404591534712687</v>
      </c>
      <c r="AD725" s="1">
        <v>-1.177688602278596</v>
      </c>
      <c r="AE725" s="1">
        <v>-0.71530766831680703</v>
      </c>
      <c r="AF725" s="1">
        <v>-0.31863940832047882</v>
      </c>
      <c r="AG725" s="1">
        <v>-0.18637384534822371</v>
      </c>
    </row>
    <row r="726" spans="1:33">
      <c r="A726" s="44"/>
      <c r="B726" s="44" t="s">
        <v>502</v>
      </c>
      <c r="C726" s="13" t="s">
        <v>594</v>
      </c>
      <c r="D726" s="44">
        <v>16.59</v>
      </c>
      <c r="E726" s="44">
        <v>51.44</v>
      </c>
      <c r="F726" s="44">
        <v>1.7765586393361039</v>
      </c>
      <c r="G726" s="44">
        <v>14.06</v>
      </c>
      <c r="H726" s="44">
        <v>11.971430955087051</v>
      </c>
      <c r="J726" s="44"/>
      <c r="K726" s="44" t="s">
        <v>502</v>
      </c>
      <c r="L726" s="13" t="s">
        <v>594</v>
      </c>
      <c r="M726" s="1">
        <f t="shared" si="23"/>
        <v>0.73529186735780694</v>
      </c>
      <c r="N726" s="1">
        <f t="shared" si="23"/>
        <v>-0.81844010750291818</v>
      </c>
      <c r="O726" s="1">
        <f t="shared" si="23"/>
        <v>-0.341918011129904</v>
      </c>
      <c r="P726" s="1">
        <f t="shared" si="23"/>
        <v>1.1674222092355808</v>
      </c>
      <c r="Q726" s="1">
        <f t="shared" si="23"/>
        <v>-1.3807495009646162</v>
      </c>
      <c r="Z726" s="44"/>
      <c r="AA726" s="44" t="s">
        <v>502</v>
      </c>
      <c r="AB726" s="1" t="s">
        <v>594</v>
      </c>
      <c r="AC726" s="1">
        <v>-2.0134819643280228</v>
      </c>
      <c r="AD726" s="1">
        <v>-0.6212561521771317</v>
      </c>
      <c r="AE726" s="1">
        <v>0.1187361464280146</v>
      </c>
      <c r="AF726" s="1">
        <v>-0.32002626989327138</v>
      </c>
      <c r="AG726" s="1">
        <v>-0.20041494942973789</v>
      </c>
    </row>
    <row r="727" spans="1:33">
      <c r="A727" s="44"/>
      <c r="B727" s="44" t="s">
        <v>502</v>
      </c>
      <c r="C727" s="13" t="s">
        <v>595</v>
      </c>
      <c r="D727" s="44">
        <v>17.05</v>
      </c>
      <c r="E727" s="44">
        <v>51.01</v>
      </c>
      <c r="F727" s="44">
        <v>2.0131810861781934</v>
      </c>
      <c r="G727" s="44">
        <v>14.6</v>
      </c>
      <c r="H727" s="44">
        <v>11.2385152029818</v>
      </c>
      <c r="J727" s="44"/>
      <c r="K727" s="44" t="s">
        <v>502</v>
      </c>
      <c r="L727" s="13" t="s">
        <v>595</v>
      </c>
      <c r="M727" s="1">
        <f t="shared" si="23"/>
        <v>0.82923785670335226</v>
      </c>
      <c r="N727" s="1">
        <f t="shared" si="23"/>
        <v>-0.89742615210316667</v>
      </c>
      <c r="O727" s="1">
        <f t="shared" si="23"/>
        <v>-0.20718875264368072</v>
      </c>
      <c r="P727" s="1">
        <f t="shared" si="23"/>
        <v>1.3843543499036171</v>
      </c>
      <c r="Q727" s="1">
        <f t="shared" si="23"/>
        <v>-1.5810481773815293</v>
      </c>
      <c r="Z727" s="44"/>
      <c r="AA727" s="44" t="s">
        <v>502</v>
      </c>
      <c r="AB727" s="1" t="s">
        <v>595</v>
      </c>
      <c r="AC727" s="1">
        <v>-2.3157272517936178</v>
      </c>
      <c r="AD727" s="1">
        <v>-0.66044932492284247</v>
      </c>
      <c r="AE727" s="1">
        <v>-4.6741501736326817E-2</v>
      </c>
      <c r="AF727" s="1">
        <v>-0.32905198046945078</v>
      </c>
      <c r="AG727" s="1">
        <v>-0.2069797494035043</v>
      </c>
    </row>
    <row r="728" spans="1:33">
      <c r="A728" s="44"/>
      <c r="B728" s="44" t="s">
        <v>502</v>
      </c>
      <c r="C728" s="13" t="s">
        <v>596</v>
      </c>
      <c r="D728" s="44">
        <v>9.18</v>
      </c>
      <c r="E728" s="44">
        <v>53.55</v>
      </c>
      <c r="F728" s="44">
        <v>3.7656979836734763</v>
      </c>
      <c r="G728" s="44">
        <v>12.36</v>
      </c>
      <c r="H728" s="44">
        <v>11.73157920943094</v>
      </c>
      <c r="J728" s="44"/>
      <c r="K728" s="44" t="s">
        <v>502</v>
      </c>
      <c r="L728" s="13" t="s">
        <v>596</v>
      </c>
      <c r="M728" s="1">
        <f t="shared" si="23"/>
        <v>-0.77805548275195335</v>
      </c>
      <c r="N728" s="1">
        <f t="shared" si="23"/>
        <v>-0.43085742353425721</v>
      </c>
      <c r="O728" s="1">
        <f t="shared" si="23"/>
        <v>0.7906679817247545</v>
      </c>
      <c r="P728" s="1">
        <f t="shared" si="23"/>
        <v>0.4844876923176879</v>
      </c>
      <c r="Q728" s="1">
        <f t="shared" si="23"/>
        <v>-1.4462986272498786</v>
      </c>
      <c r="Z728" s="44"/>
      <c r="AA728" s="44" t="s">
        <v>502</v>
      </c>
      <c r="AB728" s="1" t="s">
        <v>596</v>
      </c>
      <c r="AC728" s="1">
        <v>-0.73387277626042924</v>
      </c>
      <c r="AD728" s="1">
        <v>-0.49370809521926212</v>
      </c>
      <c r="AE728" s="1">
        <v>-1.2589009741450321</v>
      </c>
      <c r="AF728" s="1">
        <v>-1.0758818765578251</v>
      </c>
      <c r="AG728" s="1">
        <v>-0.46690678313957013</v>
      </c>
    </row>
    <row r="729" spans="1:33">
      <c r="A729" s="44"/>
      <c r="B729" s="44" t="s">
        <v>502</v>
      </c>
      <c r="C729" s="13" t="s">
        <v>597</v>
      </c>
      <c r="D729" s="44">
        <v>10.43</v>
      </c>
      <c r="E729" s="44">
        <v>55.06</v>
      </c>
      <c r="F729" s="44">
        <v>3.8119757857233423</v>
      </c>
      <c r="G729" s="44">
        <v>13.04</v>
      </c>
      <c r="H729" s="44">
        <v>12.139937880974049</v>
      </c>
      <c r="J729" s="44"/>
      <c r="K729" s="44" t="s">
        <v>502</v>
      </c>
      <c r="L729" s="13" t="s">
        <v>597</v>
      </c>
      <c r="M729" s="1">
        <f t="shared" si="23"/>
        <v>-0.52276746822601539</v>
      </c>
      <c r="N729" s="1">
        <f t="shared" si="23"/>
        <v>-0.15348782505431394</v>
      </c>
      <c r="O729" s="1">
        <f t="shared" si="23"/>
        <v>0.81701786542243926</v>
      </c>
      <c r="P729" s="1">
        <f t="shared" si="23"/>
        <v>0.75766149908484481</v>
      </c>
      <c r="Q729" s="1">
        <f t="shared" si="23"/>
        <v>-1.3346982131797664</v>
      </c>
      <c r="Z729" s="44"/>
      <c r="AA729" s="44" t="s">
        <v>502</v>
      </c>
      <c r="AB729" s="1" t="s">
        <v>597</v>
      </c>
      <c r="AC729" s="1">
        <v>-0.84733428184299608</v>
      </c>
      <c r="AD729" s="1">
        <v>-0.59466872504366231</v>
      </c>
      <c r="AE729" s="1">
        <v>-1.3143751247054061</v>
      </c>
      <c r="AF729" s="1">
        <v>-0.65891577054593709</v>
      </c>
      <c r="AG729" s="1">
        <v>-0.29406556973845649</v>
      </c>
    </row>
    <row r="730" spans="1:33">
      <c r="A730" s="44"/>
      <c r="B730" s="44" t="s">
        <v>502</v>
      </c>
      <c r="C730" s="13" t="s">
        <v>598</v>
      </c>
      <c r="D730" s="44">
        <v>13.05</v>
      </c>
      <c r="E730" s="44">
        <v>57.8</v>
      </c>
      <c r="F730" s="44">
        <v>2.1022642144161092</v>
      </c>
      <c r="G730" s="44">
        <v>12.77</v>
      </c>
      <c r="H730" s="44">
        <v>14.958357122031343</v>
      </c>
      <c r="J730" s="44"/>
      <c r="K730" s="44" t="s">
        <v>502</v>
      </c>
      <c r="L730" s="13" t="s">
        <v>598</v>
      </c>
      <c r="M730" s="1">
        <f t="shared" si="23"/>
        <v>1.2316210220350775E-2</v>
      </c>
      <c r="N730" s="1">
        <f t="shared" si="23"/>
        <v>0.34981859867750104</v>
      </c>
      <c r="O730" s="1">
        <f t="shared" si="23"/>
        <v>-0.15646616072011241</v>
      </c>
      <c r="P730" s="1">
        <f t="shared" si="23"/>
        <v>0.6491954287508267</v>
      </c>
      <c r="Q730" s="1">
        <f t="shared" si="23"/>
        <v>-0.56445191686238672</v>
      </c>
      <c r="Z730" s="44"/>
      <c r="AA730" s="44" t="s">
        <v>502</v>
      </c>
      <c r="AB730" s="1" t="s">
        <v>598</v>
      </c>
      <c r="AC730" s="1">
        <v>-0.4545488945845631</v>
      </c>
      <c r="AD730" s="1">
        <v>-0.77342559650784304</v>
      </c>
      <c r="AE730" s="1">
        <v>-0.24273689473265669</v>
      </c>
      <c r="AF730" s="1">
        <v>0.15055279294166121</v>
      </c>
      <c r="AG730" s="1">
        <v>2.603607492342884E-2</v>
      </c>
    </row>
    <row r="731" spans="1:33">
      <c r="A731" s="44"/>
      <c r="B731" s="44" t="s">
        <v>502</v>
      </c>
      <c r="C731" s="13" t="s">
        <v>599</v>
      </c>
      <c r="D731" s="44">
        <v>13.06</v>
      </c>
      <c r="E731" s="44">
        <v>52.95</v>
      </c>
      <c r="F731" s="44">
        <v>4.0010875482091564</v>
      </c>
      <c r="G731" s="44">
        <v>12.27</v>
      </c>
      <c r="H731" s="44">
        <v>14.44977281980178</v>
      </c>
      <c r="J731" s="44"/>
      <c r="K731" s="44" t="s">
        <v>502</v>
      </c>
      <c r="L731" s="13" t="s">
        <v>599</v>
      </c>
      <c r="M731" s="1">
        <f t="shared" si="23"/>
        <v>1.4358514336558235E-2</v>
      </c>
      <c r="N731" s="1">
        <f t="shared" si="23"/>
        <v>-0.54107050902297493</v>
      </c>
      <c r="O731" s="1">
        <f t="shared" si="23"/>
        <v>0.92469525558880805</v>
      </c>
      <c r="P731" s="1">
        <f t="shared" si="23"/>
        <v>0.44833233553968188</v>
      </c>
      <c r="Q731" s="1">
        <f t="shared" si="23"/>
        <v>-0.70344301139185972</v>
      </c>
      <c r="Z731" s="44"/>
      <c r="AA731" s="44" t="s">
        <v>502</v>
      </c>
      <c r="AB731" s="1" t="s">
        <v>599</v>
      </c>
      <c r="AC731" s="1">
        <v>-0.85926352787376481</v>
      </c>
      <c r="AD731" s="1">
        <v>0.24870289682205721</v>
      </c>
      <c r="AE731" s="1">
        <v>-0.91888544003448946</v>
      </c>
      <c r="AF731" s="1">
        <v>-0.41708515303445137</v>
      </c>
      <c r="AG731" s="1">
        <v>-0.15925235863999179</v>
      </c>
    </row>
    <row r="732" spans="1:33">
      <c r="A732" s="44"/>
      <c r="B732" s="44" t="s">
        <v>502</v>
      </c>
      <c r="C732" s="13" t="s">
        <v>600</v>
      </c>
      <c r="D732" s="44">
        <v>14.66</v>
      </c>
      <c r="E732" s="44">
        <v>53.03</v>
      </c>
      <c r="F732" s="44">
        <v>3.6369262748526947</v>
      </c>
      <c r="G732" s="44">
        <v>14.79</v>
      </c>
      <c r="H732" s="44">
        <v>10.947449557317897</v>
      </c>
      <c r="J732" s="44"/>
      <c r="K732" s="44" t="s">
        <v>502</v>
      </c>
      <c r="L732" s="13" t="s">
        <v>600</v>
      </c>
      <c r="M732" s="1">
        <f t="shared" si="23"/>
        <v>0.34112717292975875</v>
      </c>
      <c r="N732" s="1">
        <f t="shared" si="23"/>
        <v>-0.52637543095781281</v>
      </c>
      <c r="O732" s="1">
        <f t="shared" si="23"/>
        <v>0.71734730959509019</v>
      </c>
      <c r="P732" s="1">
        <f t="shared" si="23"/>
        <v>1.4606823253238519</v>
      </c>
      <c r="Q732" s="1">
        <f t="shared" si="23"/>
        <v>-1.6605935595205417</v>
      </c>
      <c r="Z732" s="44"/>
      <c r="AA732" s="44" t="s">
        <v>502</v>
      </c>
      <c r="AB732" s="1" t="s">
        <v>600</v>
      </c>
      <c r="AC732" s="1">
        <v>-2.0083256519547259</v>
      </c>
      <c r="AD732" s="1">
        <v>-0.60351440595144568</v>
      </c>
      <c r="AE732" s="1">
        <v>-1.1164206166862241</v>
      </c>
      <c r="AF732" s="1">
        <v>-0.34833813989240292</v>
      </c>
      <c r="AG732" s="1">
        <v>-0.18399406210238689</v>
      </c>
    </row>
    <row r="733" spans="1:33">
      <c r="A733" s="44"/>
      <c r="B733" s="44" t="s">
        <v>502</v>
      </c>
      <c r="C733" s="13" t="s">
        <v>601</v>
      </c>
      <c r="D733" s="44">
        <v>14.78</v>
      </c>
      <c r="E733" s="44">
        <v>53.44</v>
      </c>
      <c r="F733" s="44">
        <v>2.4524188576106458</v>
      </c>
      <c r="G733" s="44">
        <v>14.51</v>
      </c>
      <c r="H733" s="44">
        <v>11.163283720484348</v>
      </c>
      <c r="J733" s="44"/>
      <c r="K733" s="44" t="s">
        <v>502</v>
      </c>
      <c r="L733" s="13" t="s">
        <v>601</v>
      </c>
      <c r="M733" s="1">
        <f t="shared" si="23"/>
        <v>0.36563482232424865</v>
      </c>
      <c r="N733" s="1">
        <f t="shared" si="23"/>
        <v>-0.45106315587385554</v>
      </c>
      <c r="O733" s="1">
        <f t="shared" si="23"/>
        <v>4.2906620952587772E-2</v>
      </c>
      <c r="P733" s="1">
        <f t="shared" si="23"/>
        <v>1.3481989931256109</v>
      </c>
      <c r="Q733" s="1">
        <f t="shared" si="23"/>
        <v>-1.6016082026311407</v>
      </c>
      <c r="Z733" s="44"/>
      <c r="AA733" s="44" t="s">
        <v>502</v>
      </c>
      <c r="AB733" s="1" t="s">
        <v>601</v>
      </c>
      <c r="AC733" s="1">
        <v>-1.8673539706489299</v>
      </c>
      <c r="AD733" s="1">
        <v>-0.90660797000219195</v>
      </c>
      <c r="AE733" s="1">
        <v>-0.51234209671975794</v>
      </c>
      <c r="AF733" s="1">
        <v>-0.33096853897049539</v>
      </c>
      <c r="AG733" s="1">
        <v>-0.2019744314895274</v>
      </c>
    </row>
    <row r="734" spans="1:33">
      <c r="A734" s="44"/>
      <c r="B734" s="44" t="s">
        <v>502</v>
      </c>
      <c r="C734" s="13" t="s">
        <v>602</v>
      </c>
      <c r="D734" s="44">
        <v>13.6</v>
      </c>
      <c r="E734" s="44">
        <v>54.6</v>
      </c>
      <c r="F734" s="44">
        <v>3.2174466700980813</v>
      </c>
      <c r="G734" s="44">
        <v>15.28</v>
      </c>
      <c r="H734" s="44">
        <v>9.8749024014208224</v>
      </c>
      <c r="J734" s="44"/>
      <c r="K734" s="44" t="s">
        <v>502</v>
      </c>
      <c r="L734" s="13" t="s">
        <v>602</v>
      </c>
      <c r="M734" s="1">
        <f t="shared" si="23"/>
        <v>0.12464293661176326</v>
      </c>
      <c r="N734" s="1">
        <f t="shared" si="23"/>
        <v>-0.23798452392899849</v>
      </c>
      <c r="O734" s="1">
        <f t="shared" si="23"/>
        <v>0.47850193861302398</v>
      </c>
      <c r="P734" s="1">
        <f t="shared" si="23"/>
        <v>1.6575281566707738</v>
      </c>
      <c r="Q734" s="1">
        <f t="shared" si="23"/>
        <v>-1.9537101627642632</v>
      </c>
      <c r="Z734" s="44"/>
      <c r="AA734" s="44" t="s">
        <v>502</v>
      </c>
      <c r="AB734" s="1" t="s">
        <v>602</v>
      </c>
      <c r="AC734" s="1">
        <v>-1.9921334743871919</v>
      </c>
      <c r="AD734" s="1">
        <v>-1.157217169972923</v>
      </c>
      <c r="AE734" s="1">
        <v>-1.169764471443705</v>
      </c>
      <c r="AF734" s="1">
        <v>-0.37528399462437262</v>
      </c>
      <c r="AG734" s="1">
        <v>-0.2204205917122857</v>
      </c>
    </row>
    <row r="735" spans="1:33">
      <c r="A735" s="44"/>
      <c r="B735" s="44" t="s">
        <v>502</v>
      </c>
      <c r="C735" s="13" t="s">
        <v>603</v>
      </c>
      <c r="D735" s="44">
        <v>6.97</v>
      </c>
      <c r="E735" s="44">
        <v>63.36</v>
      </c>
      <c r="F735" s="44">
        <v>1.5404351035317643</v>
      </c>
      <c r="G735" s="44">
        <v>13.28</v>
      </c>
      <c r="H735" s="44">
        <v>12.153897780979872</v>
      </c>
      <c r="J735" s="44"/>
      <c r="K735" s="44" t="s">
        <v>502</v>
      </c>
      <c r="L735" s="13" t="s">
        <v>603</v>
      </c>
      <c r="M735" s="1">
        <f t="shared" si="23"/>
        <v>-1.2294046924338118</v>
      </c>
      <c r="N735" s="1">
        <f t="shared" si="23"/>
        <v>1.3711265242062958</v>
      </c>
      <c r="O735" s="1">
        <f t="shared" si="23"/>
        <v>-0.47636319718317044</v>
      </c>
      <c r="P735" s="1">
        <f t="shared" si="23"/>
        <v>0.85407578382619442</v>
      </c>
      <c r="Q735" s="1">
        <f t="shared" si="23"/>
        <v>-1.3308831096210738</v>
      </c>
      <c r="Z735" s="44"/>
      <c r="AA735" s="44" t="s">
        <v>502</v>
      </c>
      <c r="AB735" s="1" t="s">
        <v>603</v>
      </c>
      <c r="AC735" s="1">
        <v>0.226855898224572</v>
      </c>
      <c r="AD735" s="1">
        <v>-2.2993718841568098</v>
      </c>
      <c r="AE735" s="1">
        <v>-0.842103471439832</v>
      </c>
      <c r="AF735" s="1">
        <v>-0.20203983765991901</v>
      </c>
      <c r="AG735" s="1">
        <v>-0.17466545726358601</v>
      </c>
    </row>
    <row r="736" spans="1:33">
      <c r="A736" s="44"/>
      <c r="B736" s="44" t="s">
        <v>502</v>
      </c>
      <c r="C736" s="13" t="s">
        <v>604</v>
      </c>
      <c r="D736" s="44">
        <v>8.17</v>
      </c>
      <c r="E736" s="44">
        <v>63.46</v>
      </c>
      <c r="F736" s="44">
        <v>1.6179223931360116</v>
      </c>
      <c r="G736" s="44">
        <v>13.79</v>
      </c>
      <c r="H736" s="44">
        <v>12.17417377649565</v>
      </c>
      <c r="J736" s="44"/>
      <c r="K736" s="44" t="s">
        <v>502</v>
      </c>
      <c r="L736" s="13" t="s">
        <v>604</v>
      </c>
      <c r="M736" s="1">
        <f t="shared" si="23"/>
        <v>-0.98432819848891118</v>
      </c>
      <c r="N736" s="1">
        <f t="shared" si="23"/>
        <v>1.3894953717877492</v>
      </c>
      <c r="O736" s="1">
        <f t="shared" si="23"/>
        <v>-0.43224310118291859</v>
      </c>
      <c r="P736" s="1">
        <f t="shared" si="23"/>
        <v>1.058956138901562</v>
      </c>
      <c r="Q736" s="1">
        <f t="shared" si="23"/>
        <v>-1.3253418791956395</v>
      </c>
      <c r="Z736" s="44"/>
      <c r="AA736" s="44" t="s">
        <v>502</v>
      </c>
      <c r="AB736" s="1" t="s">
        <v>604</v>
      </c>
      <c r="AC736" s="1">
        <v>-8.7697848751990271E-3</v>
      </c>
      <c r="AD736" s="1">
        <v>-2.2847983949539699</v>
      </c>
      <c r="AE736" s="1">
        <v>-0.85777689298858462</v>
      </c>
      <c r="AF736" s="1">
        <v>1.1623955032647991E-3</v>
      </c>
      <c r="AG736" s="1">
        <v>-9.0495999513314052E-2</v>
      </c>
    </row>
    <row r="737" spans="1:33">
      <c r="A737" s="44"/>
      <c r="B737" s="44" t="s">
        <v>502</v>
      </c>
      <c r="C737" s="13" t="s">
        <v>605</v>
      </c>
      <c r="D737" s="44">
        <v>9.1</v>
      </c>
      <c r="E737" s="44">
        <v>63.54</v>
      </c>
      <c r="F737" s="44">
        <v>1.4796834317784375</v>
      </c>
      <c r="G737" s="44">
        <v>14.73</v>
      </c>
      <c r="H737" s="44">
        <v>11.128562873221281</v>
      </c>
      <c r="J737" s="44"/>
      <c r="K737" s="44" t="s">
        <v>502</v>
      </c>
      <c r="L737" s="13" t="s">
        <v>605</v>
      </c>
      <c r="M737" s="1">
        <f t="shared" si="23"/>
        <v>-0.79439391568161344</v>
      </c>
      <c r="N737" s="1">
        <f t="shared" si="23"/>
        <v>1.4041904498529114</v>
      </c>
      <c r="O737" s="1">
        <f t="shared" si="23"/>
        <v>-0.51095428436175261</v>
      </c>
      <c r="P737" s="1">
        <f t="shared" si="23"/>
        <v>1.4365787541385149</v>
      </c>
      <c r="Q737" s="1">
        <f t="shared" si="23"/>
        <v>-1.6110970691630575</v>
      </c>
      <c r="Z737" s="44"/>
      <c r="AA737" s="44" t="s">
        <v>502</v>
      </c>
      <c r="AB737" s="1" t="s">
        <v>605</v>
      </c>
      <c r="AC737" s="1">
        <v>-0.43746490080849698</v>
      </c>
      <c r="AD737" s="1">
        <v>-2.55274739975258</v>
      </c>
      <c r="AE737" s="1">
        <v>-0.89509156573163817</v>
      </c>
      <c r="AF737" s="1">
        <v>9.7527263435737144E-2</v>
      </c>
      <c r="AG737" s="1">
        <v>-6.8438088850850037E-2</v>
      </c>
    </row>
    <row r="738" spans="1:33">
      <c r="A738" s="44"/>
      <c r="B738" s="44" t="s">
        <v>502</v>
      </c>
      <c r="C738" s="13" t="s">
        <v>606</v>
      </c>
      <c r="D738" s="44">
        <v>12.83</v>
      </c>
      <c r="E738" s="44">
        <v>56.82</v>
      </c>
      <c r="F738" s="44">
        <v>3.6068716425810554</v>
      </c>
      <c r="G738" s="44">
        <v>15.09</v>
      </c>
      <c r="H738" s="44">
        <v>10.914493080532887</v>
      </c>
      <c r="J738" s="44"/>
      <c r="K738" s="44" t="s">
        <v>502</v>
      </c>
      <c r="L738" s="13" t="s">
        <v>606</v>
      </c>
      <c r="M738" s="1">
        <f t="shared" si="23"/>
        <v>-3.2614480336214439E-2</v>
      </c>
      <c r="N738" s="1">
        <f t="shared" si="23"/>
        <v>0.16980389237926088</v>
      </c>
      <c r="O738" s="1">
        <f t="shared" si="23"/>
        <v>0.70023465450224365</v>
      </c>
      <c r="P738" s="1">
        <f t="shared" si="23"/>
        <v>1.581200181250539</v>
      </c>
      <c r="Q738" s="1">
        <f t="shared" si="23"/>
        <v>-1.6696002409302957</v>
      </c>
      <c r="Z738" s="44"/>
      <c r="AA738" s="44" t="s">
        <v>502</v>
      </c>
      <c r="AB738" s="1" t="s">
        <v>606</v>
      </c>
      <c r="AC738" s="1">
        <v>-1.564319024202643</v>
      </c>
      <c r="AD738" s="1">
        <v>-1.1408473567166331</v>
      </c>
      <c r="AE738" s="1">
        <v>-1.426181741029694</v>
      </c>
      <c r="AF738" s="1">
        <v>-0.1238613073618114</v>
      </c>
      <c r="AG738" s="1">
        <v>-0.1001096026580932</v>
      </c>
    </row>
    <row r="739" spans="1:33">
      <c r="A739" s="44"/>
      <c r="B739" s="44" t="s">
        <v>502</v>
      </c>
      <c r="C739" s="13" t="s">
        <v>607</v>
      </c>
      <c r="D739" s="44">
        <v>11.9</v>
      </c>
      <c r="E739" s="44">
        <v>55.43</v>
      </c>
      <c r="F739" s="44">
        <v>2.9003097314233632</v>
      </c>
      <c r="G739" s="44">
        <v>13.94</v>
      </c>
      <c r="H739" s="44">
        <v>11.310266071349169</v>
      </c>
      <c r="J739" s="44"/>
      <c r="K739" s="44" t="s">
        <v>502</v>
      </c>
      <c r="L739" s="13" t="s">
        <v>607</v>
      </c>
      <c r="M739" s="1">
        <f t="shared" si="23"/>
        <v>-0.22254876314351224</v>
      </c>
      <c r="N739" s="1">
        <f t="shared" si="23"/>
        <v>-8.5523089002937799E-2</v>
      </c>
      <c r="O739" s="1">
        <f t="shared" si="23"/>
        <v>0.29792894075728799</v>
      </c>
      <c r="P739" s="1">
        <f t="shared" si="23"/>
        <v>1.1192150668649057</v>
      </c>
      <c r="Q739" s="1">
        <f t="shared" si="23"/>
        <v>-1.5614393697873867</v>
      </c>
      <c r="Z739" s="44"/>
      <c r="AA739" s="44" t="s">
        <v>502</v>
      </c>
      <c r="AB739" s="1" t="s">
        <v>607</v>
      </c>
      <c r="AC739" s="1">
        <v>-1.2550793855698279</v>
      </c>
      <c r="AD739" s="1">
        <v>-1.045126011251571</v>
      </c>
      <c r="AE739" s="1">
        <v>-0.93851170750076784</v>
      </c>
      <c r="AF739" s="1">
        <v>-0.47445543809936302</v>
      </c>
      <c r="AG739" s="1">
        <v>-0.25082712085119202</v>
      </c>
    </row>
    <row r="740" spans="1:33">
      <c r="A740" s="44"/>
      <c r="B740" s="44" t="s">
        <v>502</v>
      </c>
      <c r="C740" s="13" t="s">
        <v>608</v>
      </c>
      <c r="D740" s="44">
        <v>18.75</v>
      </c>
      <c r="E740" s="44">
        <v>50.45</v>
      </c>
      <c r="F740" s="44">
        <v>3.1871753176553526</v>
      </c>
      <c r="G740" s="44">
        <v>15.61</v>
      </c>
      <c r="H740" s="44">
        <v>10.922140932078435</v>
      </c>
      <c r="J740" s="44"/>
      <c r="K740" s="44" t="s">
        <v>502</v>
      </c>
      <c r="L740" s="13" t="s">
        <v>608</v>
      </c>
      <c r="M740" s="1">
        <f t="shared" si="23"/>
        <v>1.1764295564586278</v>
      </c>
      <c r="N740" s="1">
        <f t="shared" si="23"/>
        <v>-1.0002916985593033</v>
      </c>
      <c r="O740" s="1">
        <f t="shared" si="23"/>
        <v>0.46126588631784288</v>
      </c>
      <c r="P740" s="1">
        <f t="shared" si="23"/>
        <v>1.7900977981901296</v>
      </c>
      <c r="Q740" s="1">
        <f t="shared" si="23"/>
        <v>-1.6675101582194165</v>
      </c>
      <c r="Z740" s="44"/>
      <c r="AA740" s="44" t="s">
        <v>502</v>
      </c>
      <c r="AB740" s="1" t="s">
        <v>608</v>
      </c>
      <c r="AC740" s="1">
        <v>-2.8421727353366379</v>
      </c>
      <c r="AD740" s="1">
        <v>-0.35406001708991391</v>
      </c>
      <c r="AE740" s="1">
        <v>-0.60242598418557614</v>
      </c>
      <c r="AF740" s="1">
        <v>-9.2762282546322891E-2</v>
      </c>
      <c r="AG740" s="1">
        <v>-8.6891861350539987E-2</v>
      </c>
    </row>
    <row r="741" spans="1:33">
      <c r="A741" s="44"/>
      <c r="B741" s="44" t="s">
        <v>502</v>
      </c>
      <c r="C741" s="13" t="s">
        <v>609</v>
      </c>
      <c r="D741" s="44">
        <v>17.75</v>
      </c>
      <c r="E741" s="44">
        <v>50.14</v>
      </c>
      <c r="F741" s="44">
        <v>2.3147490455645894</v>
      </c>
      <c r="G741" s="44">
        <v>14.81</v>
      </c>
      <c r="H741" s="44">
        <v>10.547160689745578</v>
      </c>
      <c r="J741" s="44"/>
      <c r="K741" s="44" t="s">
        <v>502</v>
      </c>
      <c r="L741" s="13" t="s">
        <v>609</v>
      </c>
      <c r="M741" s="1">
        <f t="shared" si="23"/>
        <v>0.97219914483787739</v>
      </c>
      <c r="N741" s="1">
        <f t="shared" si="23"/>
        <v>-1.0572351260618085</v>
      </c>
      <c r="O741" s="1">
        <f t="shared" si="23"/>
        <v>-3.5480497177760466E-2</v>
      </c>
      <c r="P741" s="1">
        <f t="shared" si="23"/>
        <v>1.4687168490522982</v>
      </c>
      <c r="Q741" s="1">
        <f t="shared" si="23"/>
        <v>-1.7699885754263354</v>
      </c>
      <c r="Z741" s="44"/>
      <c r="AA741" s="44" t="s">
        <v>502</v>
      </c>
      <c r="AB741" s="1" t="s">
        <v>609</v>
      </c>
      <c r="AC741" s="1">
        <v>-2.6059678780369522</v>
      </c>
      <c r="AD741" s="1">
        <v>-0.57201190142311453</v>
      </c>
      <c r="AE741" s="1">
        <v>-0.1706178168267031</v>
      </c>
      <c r="AF741" s="1">
        <v>-0.42409216182734788</v>
      </c>
      <c r="AG741" s="1">
        <v>-0.16411610719262959</v>
      </c>
    </row>
    <row r="742" spans="1:33">
      <c r="A742" s="44"/>
      <c r="B742" s="44" t="s">
        <v>502</v>
      </c>
      <c r="C742" s="13" t="s">
        <v>610</v>
      </c>
      <c r="D742" s="44">
        <v>8.35</v>
      </c>
      <c r="E742" s="44">
        <v>62.15</v>
      </c>
      <c r="F742" s="44">
        <v>0.48036014246658171</v>
      </c>
      <c r="G742" s="44">
        <v>12.29</v>
      </c>
      <c r="H742" s="44">
        <v>13.827766108500638</v>
      </c>
      <c r="J742" s="44"/>
      <c r="K742" s="44" t="s">
        <v>502</v>
      </c>
      <c r="L742" s="13" t="s">
        <v>610</v>
      </c>
      <c r="M742" s="1">
        <f t="shared" si="23"/>
        <v>-0.94756672439717626</v>
      </c>
      <c r="N742" s="1">
        <f t="shared" si="23"/>
        <v>1.1488634684707126</v>
      </c>
      <c r="O742" s="1">
        <f t="shared" si="23"/>
        <v>-1.0799539188167668</v>
      </c>
      <c r="P742" s="1">
        <f t="shared" si="23"/>
        <v>0.45636685926812748</v>
      </c>
      <c r="Q742" s="1">
        <f t="shared" si="23"/>
        <v>-0.87343133629576242</v>
      </c>
      <c r="Z742" s="44"/>
      <c r="AA742" s="44" t="s">
        <v>502</v>
      </c>
      <c r="AB742" s="1" t="s">
        <v>610</v>
      </c>
      <c r="AC742" s="1">
        <v>0.42980748055439799</v>
      </c>
      <c r="AD742" s="1">
        <v>-2.0324951967266869</v>
      </c>
      <c r="AE742" s="1">
        <v>1.9461434633506539E-2</v>
      </c>
      <c r="AF742" s="1">
        <v>-0.1296993775428778</v>
      </c>
      <c r="AG742" s="1">
        <v>-0.1491696067237637</v>
      </c>
    </row>
    <row r="743" spans="1:33">
      <c r="A743" s="44"/>
      <c r="B743" s="44" t="s">
        <v>502</v>
      </c>
      <c r="C743" s="13" t="s">
        <v>611</v>
      </c>
      <c r="D743" s="44">
        <v>8.4499999999999993</v>
      </c>
      <c r="E743" s="44">
        <v>62.56</v>
      </c>
      <c r="F743" s="44">
        <v>1.3414860226465291</v>
      </c>
      <c r="G743" s="44">
        <v>12.91</v>
      </c>
      <c r="H743" s="44">
        <v>13.382914580749491</v>
      </c>
      <c r="J743" s="44"/>
      <c r="K743" s="44" t="s">
        <v>502</v>
      </c>
      <c r="L743" s="13" t="s">
        <v>611</v>
      </c>
      <c r="M743" s="1">
        <f t="shared" si="23"/>
        <v>-0.92714368323510121</v>
      </c>
      <c r="N743" s="1">
        <f t="shared" si="23"/>
        <v>1.2241757435546712</v>
      </c>
      <c r="O743" s="1">
        <f t="shared" si="23"/>
        <v>-0.58964180832893076</v>
      </c>
      <c r="P743" s="1">
        <f t="shared" si="23"/>
        <v>0.70543709484994754</v>
      </c>
      <c r="Q743" s="1">
        <f t="shared" si="23"/>
        <v>-0.99500488953793742</v>
      </c>
      <c r="Z743" s="44"/>
      <c r="AA743" s="44" t="s">
        <v>502</v>
      </c>
      <c r="AB743" s="1" t="s">
        <v>611</v>
      </c>
      <c r="AC743" s="1">
        <v>0.23756197350910321</v>
      </c>
      <c r="AD743" s="1">
        <v>-1.9689115666027981</v>
      </c>
      <c r="AE743" s="1">
        <v>-0.50035766355793698</v>
      </c>
      <c r="AF743" s="1">
        <v>-3.408496125912612E-2</v>
      </c>
      <c r="AG743" s="1">
        <v>-9.4801493498318568E-2</v>
      </c>
    </row>
    <row r="744" spans="1:33">
      <c r="A744" s="45" t="s">
        <v>626</v>
      </c>
      <c r="B744" s="45" t="s">
        <v>626</v>
      </c>
      <c r="C744" s="13" t="s">
        <v>613</v>
      </c>
      <c r="D744" s="45">
        <v>13.64</v>
      </c>
      <c r="E744" s="45">
        <v>55.37</v>
      </c>
      <c r="F744" s="45">
        <v>2.67</v>
      </c>
      <c r="G744" s="45">
        <v>11.87</v>
      </c>
      <c r="H744" s="45">
        <v>15.62</v>
      </c>
      <c r="J744" s="45" t="s">
        <v>626</v>
      </c>
      <c r="K744" s="45" t="s">
        <v>626</v>
      </c>
      <c r="L744" s="13" t="s">
        <v>613</v>
      </c>
      <c r="M744" s="1">
        <f t="shared" si="23"/>
        <v>0.13281215307659347</v>
      </c>
      <c r="N744" s="1">
        <f t="shared" si="23"/>
        <v>-9.6544397551810088E-2</v>
      </c>
      <c r="O744" s="1">
        <f t="shared" si="23"/>
        <v>0.16679404738202611</v>
      </c>
      <c r="P744" s="1">
        <f t="shared" si="23"/>
        <v>0.28764186097076583</v>
      </c>
      <c r="Q744" s="1">
        <f t="shared" si="23"/>
        <v>-0.38363141691116259</v>
      </c>
      <c r="Z744" s="45" t="s">
        <v>626</v>
      </c>
      <c r="AA744" s="45" t="s">
        <v>626</v>
      </c>
      <c r="AB744" s="1" t="s">
        <v>613</v>
      </c>
      <c r="AC744" s="1">
        <v>-0.45583313288647359</v>
      </c>
      <c r="AD744" s="1">
        <v>-0.1197788284577256</v>
      </c>
      <c r="AE744" s="1">
        <v>-0.23439605203442099</v>
      </c>
      <c r="AF744" s="1">
        <v>-8.2562744951913236E-2</v>
      </c>
      <c r="AG744" s="1">
        <v>2.832169349511519E-2</v>
      </c>
    </row>
    <row r="745" spans="1:33">
      <c r="A745" s="45"/>
      <c r="B745" s="45" t="s">
        <v>626</v>
      </c>
      <c r="C745" s="13" t="s">
        <v>615</v>
      </c>
      <c r="D745" s="45">
        <v>13.78</v>
      </c>
      <c r="E745" s="45">
        <v>57.2</v>
      </c>
      <c r="F745" s="45">
        <v>1.54</v>
      </c>
      <c r="G745" s="45">
        <v>12.96</v>
      </c>
      <c r="H745" s="45">
        <v>14.43</v>
      </c>
      <c r="J745" s="45"/>
      <c r="K745" s="45" t="s">
        <v>626</v>
      </c>
      <c r="L745" s="13" t="s">
        <v>615</v>
      </c>
      <c r="M745" s="1">
        <f t="shared" si="23"/>
        <v>0.16140441070349829</v>
      </c>
      <c r="N745" s="1">
        <f t="shared" si="23"/>
        <v>0.23960551318878326</v>
      </c>
      <c r="O745" s="1">
        <f t="shared" si="23"/>
        <v>-0.47661093858294751</v>
      </c>
      <c r="P745" s="1">
        <f t="shared" si="23"/>
        <v>0.72552340417106231</v>
      </c>
      <c r="Q745" s="1">
        <f t="shared" si="23"/>
        <v>-0.70884672883680544</v>
      </c>
      <c r="Z745" s="45"/>
      <c r="AA745" s="45" t="s">
        <v>626</v>
      </c>
      <c r="AB745" s="1" t="s">
        <v>615</v>
      </c>
      <c r="AC745" s="1">
        <v>-0.67687043173255879</v>
      </c>
      <c r="AD745" s="1">
        <v>-0.93124466627647584</v>
      </c>
      <c r="AE745" s="1">
        <v>5.2263390183874443E-2</v>
      </c>
      <c r="AF745" s="1">
        <v>0.1059107845811539</v>
      </c>
      <c r="AG745" s="1">
        <v>1.221889676752097E-2</v>
      </c>
    </row>
    <row r="746" spans="1:33">
      <c r="A746" s="45"/>
      <c r="B746" s="45" t="s">
        <v>626</v>
      </c>
      <c r="C746" s="13" t="s">
        <v>616</v>
      </c>
      <c r="D746" s="45">
        <v>15.04</v>
      </c>
      <c r="E746" s="45">
        <v>55.27</v>
      </c>
      <c r="F746" s="45">
        <v>2.73</v>
      </c>
      <c r="G746" s="45">
        <v>13.8</v>
      </c>
      <c r="H746" s="45">
        <v>13.19</v>
      </c>
      <c r="J746" s="45"/>
      <c r="K746" s="45" t="s">
        <v>626</v>
      </c>
      <c r="L746" s="13" t="s">
        <v>616</v>
      </c>
      <c r="M746" s="1">
        <f t="shared" si="23"/>
        <v>0.41873472934564371</v>
      </c>
      <c r="N746" s="1">
        <f t="shared" si="23"/>
        <v>-0.11491324513326219</v>
      </c>
      <c r="O746" s="1">
        <f t="shared" si="23"/>
        <v>0.20095714398193626</v>
      </c>
      <c r="P746" s="1">
        <f t="shared" si="23"/>
        <v>1.0629734007657856</v>
      </c>
      <c r="Q746" s="1">
        <f t="shared" si="23"/>
        <v>-1.0477265496668873</v>
      </c>
      <c r="Z746" s="45"/>
      <c r="AA746" s="45" t="s">
        <v>626</v>
      </c>
      <c r="AB746" s="1" t="s">
        <v>616</v>
      </c>
      <c r="AC746" s="1">
        <v>-1.346066812918463</v>
      </c>
      <c r="AD746" s="1">
        <v>-0.61459018660397036</v>
      </c>
      <c r="AE746" s="1">
        <v>-0.51561541481539575</v>
      </c>
      <c r="AF746" s="1">
        <v>1.2163080699985521E-2</v>
      </c>
      <c r="AG746" s="1">
        <v>3.0770374702374099E-2</v>
      </c>
    </row>
    <row r="747" spans="1:33">
      <c r="A747" s="45"/>
      <c r="B747" s="45" t="s">
        <v>626</v>
      </c>
      <c r="C747" s="13" t="s">
        <v>617</v>
      </c>
      <c r="D747" s="45">
        <v>13.44</v>
      </c>
      <c r="E747" s="45">
        <v>55.6</v>
      </c>
      <c r="F747" s="45">
        <v>3.9</v>
      </c>
      <c r="G747" s="45">
        <v>13.85</v>
      </c>
      <c r="H747" s="45">
        <v>12.83</v>
      </c>
      <c r="J747" s="45"/>
      <c r="K747" s="45" t="s">
        <v>626</v>
      </c>
      <c r="L747" s="13" t="s">
        <v>617</v>
      </c>
      <c r="M747" s="1">
        <f t="shared" si="23"/>
        <v>9.1966070752443174E-2</v>
      </c>
      <c r="N747" s="1">
        <f t="shared" si="23"/>
        <v>-5.4296048114467151E-2</v>
      </c>
      <c r="O747" s="1">
        <f t="shared" si="23"/>
        <v>0.86713752768018326</v>
      </c>
      <c r="P747" s="1">
        <f t="shared" si="23"/>
        <v>1.0830597100868997</v>
      </c>
      <c r="Q747" s="1">
        <f t="shared" si="23"/>
        <v>-1.1461110137788464</v>
      </c>
      <c r="Z747" s="45"/>
      <c r="AA747" s="45" t="s">
        <v>626</v>
      </c>
      <c r="AB747" s="1" t="s">
        <v>617</v>
      </c>
      <c r="AC747" s="1">
        <v>-1.2297978861725141</v>
      </c>
      <c r="AD747" s="1">
        <v>-0.46364473467160339</v>
      </c>
      <c r="AE747" s="1">
        <v>-1.2275832543241381</v>
      </c>
      <c r="AF747" s="1">
        <v>-0.1225904974536208</v>
      </c>
      <c r="AG747" s="1">
        <v>-2.3743320206630711E-2</v>
      </c>
    </row>
    <row r="748" spans="1:33">
      <c r="A748" s="45"/>
      <c r="B748" s="45" t="s">
        <v>626</v>
      </c>
      <c r="C748" s="13" t="s">
        <v>618</v>
      </c>
      <c r="D748" s="45">
        <v>9.86</v>
      </c>
      <c r="E748" s="45">
        <v>57.41</v>
      </c>
      <c r="F748" s="45">
        <v>3.58</v>
      </c>
      <c r="G748" s="45">
        <v>10.3</v>
      </c>
      <c r="H748" s="45">
        <v>17.22</v>
      </c>
      <c r="J748" s="45"/>
      <c r="K748" s="45" t="s">
        <v>626</v>
      </c>
      <c r="L748" s="13" t="s">
        <v>618</v>
      </c>
      <c r="M748" s="1">
        <f t="shared" si="23"/>
        <v>-0.63917880284984319</v>
      </c>
      <c r="N748" s="1">
        <f t="shared" si="23"/>
        <v>0.27818009310983371</v>
      </c>
      <c r="O748" s="1">
        <f t="shared" si="23"/>
        <v>0.68493434581399615</v>
      </c>
      <c r="P748" s="1">
        <f t="shared" si="23"/>
        <v>-0.34306825171222843</v>
      </c>
      <c r="Q748" s="1">
        <f t="shared" si="23"/>
        <v>5.363286803087839E-2</v>
      </c>
      <c r="Z748" s="45"/>
      <c r="AA748" s="45" t="s">
        <v>626</v>
      </c>
      <c r="AB748" s="1" t="s">
        <v>618</v>
      </c>
      <c r="AC748" s="1">
        <v>0.64773561735227891</v>
      </c>
      <c r="AD748" s="1">
        <v>0.15569647890075389</v>
      </c>
      <c r="AE748" s="1">
        <v>-0.75293558989954912</v>
      </c>
      <c r="AF748" s="1">
        <v>-0.25450659419628019</v>
      </c>
      <c r="AG748" s="1">
        <v>-1.2354820974069239E-2</v>
      </c>
    </row>
    <row r="749" spans="1:33">
      <c r="A749" s="45"/>
      <c r="B749" s="45" t="s">
        <v>626</v>
      </c>
      <c r="C749" s="13" t="s">
        <v>619</v>
      </c>
      <c r="D749" s="45">
        <v>9.4</v>
      </c>
      <c r="E749" s="45">
        <v>57.99</v>
      </c>
      <c r="F749" s="45">
        <v>3.82</v>
      </c>
      <c r="G749" s="45">
        <v>10.44</v>
      </c>
      <c r="H749" s="45">
        <v>16.940000000000001</v>
      </c>
      <c r="J749" s="45"/>
      <c r="K749" s="45" t="s">
        <v>626</v>
      </c>
      <c r="L749" s="13" t="s">
        <v>619</v>
      </c>
      <c r="M749" s="1">
        <f t="shared" si="23"/>
        <v>-0.73312479219538818</v>
      </c>
      <c r="N749" s="1">
        <f t="shared" si="23"/>
        <v>0.38471940908226288</v>
      </c>
      <c r="O749" s="1">
        <f t="shared" si="23"/>
        <v>0.82158673221363643</v>
      </c>
      <c r="P749" s="1">
        <f t="shared" si="23"/>
        <v>-0.28682658561310836</v>
      </c>
      <c r="Q749" s="1">
        <f t="shared" si="23"/>
        <v>-2.2888381833978136E-2</v>
      </c>
      <c r="Z749" s="45"/>
      <c r="AA749" s="45" t="s">
        <v>626</v>
      </c>
      <c r="AB749" s="1" t="s">
        <v>619</v>
      </c>
      <c r="AC749" s="1">
        <v>0.67377672222294982</v>
      </c>
      <c r="AD749" s="1">
        <v>8.166510554265663E-2</v>
      </c>
      <c r="AE749" s="1">
        <v>-0.95664459773108745</v>
      </c>
      <c r="AF749" s="1">
        <v>-0.25973903858147512</v>
      </c>
      <c r="AG749" s="1">
        <v>1.2633443598690239E-3</v>
      </c>
    </row>
    <row r="750" spans="1:33">
      <c r="A750" s="45"/>
      <c r="B750" s="45" t="s">
        <v>626</v>
      </c>
      <c r="C750" s="13" t="s">
        <v>620</v>
      </c>
      <c r="D750" s="45">
        <v>9.61</v>
      </c>
      <c r="E750" s="45">
        <v>59.35</v>
      </c>
      <c r="F750" s="45">
        <v>4.08</v>
      </c>
      <c r="G750" s="45">
        <v>12.38</v>
      </c>
      <c r="H750" s="45">
        <v>14.59</v>
      </c>
      <c r="J750" s="45"/>
      <c r="K750" s="45" t="s">
        <v>626</v>
      </c>
      <c r="L750" s="13" t="s">
        <v>620</v>
      </c>
      <c r="M750" s="1">
        <f t="shared" si="23"/>
        <v>-0.69023640575503076</v>
      </c>
      <c r="N750" s="1">
        <f t="shared" si="23"/>
        <v>0.63453573619002535</v>
      </c>
      <c r="O750" s="1">
        <f t="shared" si="23"/>
        <v>0.96962681747991375</v>
      </c>
      <c r="P750" s="1">
        <f t="shared" si="23"/>
        <v>0.49252221604613422</v>
      </c>
      <c r="Q750" s="1">
        <f t="shared" si="23"/>
        <v>-0.66512030034260128</v>
      </c>
      <c r="Z750" s="45"/>
      <c r="AA750" s="45" t="s">
        <v>626</v>
      </c>
      <c r="AB750" s="1" t="s">
        <v>620</v>
      </c>
      <c r="AC750" s="1">
        <v>3.735960017041131E-2</v>
      </c>
      <c r="AD750" s="1">
        <v>-0.56065364221121206</v>
      </c>
      <c r="AE750" s="1">
        <v>-1.47463065947339</v>
      </c>
      <c r="AF750" s="1">
        <v>-0.1179898189113863</v>
      </c>
      <c r="AG750" s="1">
        <v>3.9728150771208689E-3</v>
      </c>
    </row>
    <row r="751" spans="1:33">
      <c r="A751" s="45"/>
      <c r="B751" s="45" t="s">
        <v>626</v>
      </c>
      <c r="C751" s="13" t="s">
        <v>621</v>
      </c>
      <c r="D751" s="45">
        <v>9.6300000000000008</v>
      </c>
      <c r="E751" s="45">
        <v>59.25</v>
      </c>
      <c r="F751" s="45">
        <v>4.18</v>
      </c>
      <c r="G751" s="45">
        <v>12.52</v>
      </c>
      <c r="H751" s="45">
        <v>14.33</v>
      </c>
      <c r="J751" s="45"/>
      <c r="K751" s="45" t="s">
        <v>626</v>
      </c>
      <c r="L751" s="13" t="s">
        <v>621</v>
      </c>
      <c r="M751" s="1">
        <f t="shared" si="23"/>
        <v>-0.68615179752261546</v>
      </c>
      <c r="N751" s="1">
        <f t="shared" si="23"/>
        <v>0.61616688860857205</v>
      </c>
      <c r="O751" s="1">
        <f t="shared" si="23"/>
        <v>1.0265653118130971</v>
      </c>
      <c r="P751" s="1">
        <f t="shared" si="23"/>
        <v>0.54876388214525429</v>
      </c>
      <c r="Q751" s="1">
        <f t="shared" si="23"/>
        <v>-0.73617574664568297</v>
      </c>
      <c r="Z751" s="45"/>
      <c r="AA751" s="45" t="s">
        <v>626</v>
      </c>
      <c r="AB751" s="1" t="s">
        <v>621</v>
      </c>
      <c r="AC751" s="1">
        <v>-3.89295216337582E-2</v>
      </c>
      <c r="AD751" s="1">
        <v>-0.57641415074609237</v>
      </c>
      <c r="AE751" s="1">
        <v>-1.5474163417915989</v>
      </c>
      <c r="AF751" s="1">
        <v>-0.13831385049311989</v>
      </c>
      <c r="AG751" s="1">
        <v>-1.3980910434463339E-3</v>
      </c>
    </row>
    <row r="752" spans="1:33">
      <c r="A752" s="45"/>
      <c r="B752" s="45" t="s">
        <v>626</v>
      </c>
      <c r="C752" s="13" t="s">
        <v>622</v>
      </c>
      <c r="D752" s="45">
        <v>9.5</v>
      </c>
      <c r="E752" s="45">
        <v>58.92</v>
      </c>
      <c r="F752" s="45">
        <v>2.33</v>
      </c>
      <c r="G752" s="45">
        <v>9.3800000000000008</v>
      </c>
      <c r="H752" s="45">
        <v>19.04</v>
      </c>
      <c r="J752" s="45"/>
      <c r="K752" s="45" t="s">
        <v>626</v>
      </c>
      <c r="L752" s="13" t="s">
        <v>622</v>
      </c>
      <c r="M752" s="1">
        <f t="shared" si="23"/>
        <v>-0.71270175103331324</v>
      </c>
      <c r="N752" s="1">
        <f t="shared" si="23"/>
        <v>0.55554969158977696</v>
      </c>
      <c r="O752" s="1">
        <f t="shared" si="23"/>
        <v>-2.6796833350797748E-2</v>
      </c>
      <c r="P752" s="1">
        <f t="shared" si="23"/>
        <v>-0.71265634322073501</v>
      </c>
      <c r="Q752" s="1">
        <f t="shared" si="23"/>
        <v>0.55102099215245015</v>
      </c>
      <c r="Z752" s="45"/>
      <c r="AA752" s="45" t="s">
        <v>626</v>
      </c>
      <c r="AB752" s="1" t="s">
        <v>622</v>
      </c>
      <c r="AC752" s="1">
        <v>1.2746544876853581</v>
      </c>
      <c r="AD752" s="1">
        <v>7.5623528557491161E-3</v>
      </c>
      <c r="AE752" s="1">
        <v>-3.4985474849943653E-2</v>
      </c>
      <c r="AF752" s="1">
        <v>-5.0329460150243213E-2</v>
      </c>
      <c r="AG752" s="1">
        <v>1.5563521062690081E-2</v>
      </c>
    </row>
    <row r="753" spans="1:33">
      <c r="A753" s="45"/>
      <c r="B753" s="45" t="s">
        <v>626</v>
      </c>
      <c r="C753" s="13" t="s">
        <v>623</v>
      </c>
      <c r="D753" s="45">
        <v>9.4</v>
      </c>
      <c r="E753" s="45">
        <v>58.81</v>
      </c>
      <c r="F753" s="45">
        <v>2.39</v>
      </c>
      <c r="G753" s="45">
        <v>9.25</v>
      </c>
      <c r="H753" s="45">
        <v>19.25</v>
      </c>
      <c r="J753" s="45"/>
      <c r="K753" s="45" t="s">
        <v>626</v>
      </c>
      <c r="L753" s="13" t="s">
        <v>623</v>
      </c>
      <c r="M753" s="1">
        <f t="shared" si="23"/>
        <v>-0.73312479219538818</v>
      </c>
      <c r="N753" s="1">
        <f t="shared" si="23"/>
        <v>0.53534395925017864</v>
      </c>
      <c r="O753" s="1">
        <f t="shared" si="23"/>
        <v>7.3662632491123901E-3</v>
      </c>
      <c r="P753" s="1">
        <f t="shared" si="23"/>
        <v>-0.76488074745563295</v>
      </c>
      <c r="Q753" s="1">
        <f t="shared" si="23"/>
        <v>0.60841192955109324</v>
      </c>
      <c r="Z753" s="45"/>
      <c r="AA753" s="45" t="s">
        <v>626</v>
      </c>
      <c r="AB753" s="1" t="s">
        <v>623</v>
      </c>
      <c r="AC753" s="1">
        <v>1.3298547000683609</v>
      </c>
      <c r="AD753" s="1">
        <v>7.6823969144446044E-2</v>
      </c>
      <c r="AE753" s="1">
        <v>-3.9356816635403358E-2</v>
      </c>
      <c r="AF753" s="1">
        <v>-5.7700268432993453E-2</v>
      </c>
      <c r="AG753" s="1">
        <v>5.7693845326315836E-3</v>
      </c>
    </row>
    <row r="754" spans="1:33">
      <c r="A754" s="45"/>
      <c r="B754" s="45" t="s">
        <v>626</v>
      </c>
      <c r="C754" s="13" t="s">
        <v>624</v>
      </c>
      <c r="D754" s="45">
        <v>9.58</v>
      </c>
      <c r="E754" s="45">
        <v>58.32</v>
      </c>
      <c r="F754" s="45">
        <v>2.87</v>
      </c>
      <c r="G754" s="45">
        <v>9.08</v>
      </c>
      <c r="H754" s="45">
        <v>19.54</v>
      </c>
      <c r="J754" s="45"/>
      <c r="K754" s="45" t="s">
        <v>626</v>
      </c>
      <c r="L754" s="13" t="s">
        <v>624</v>
      </c>
      <c r="M754" s="1">
        <f t="shared" si="23"/>
        <v>-0.69636331810365315</v>
      </c>
      <c r="N754" s="1">
        <f t="shared" si="23"/>
        <v>0.44533660610105791</v>
      </c>
      <c r="O754" s="1">
        <f t="shared" si="23"/>
        <v>0.28067103604839322</v>
      </c>
      <c r="P754" s="1">
        <f t="shared" si="23"/>
        <v>-0.83317419914742219</v>
      </c>
      <c r="Q754" s="1">
        <f t="shared" si="23"/>
        <v>0.68766608119683803</v>
      </c>
      <c r="Z754" s="45"/>
      <c r="AA754" s="45" t="s">
        <v>626</v>
      </c>
      <c r="AB754" s="1" t="s">
        <v>624</v>
      </c>
      <c r="AC754" s="1">
        <v>1.3298128748712681</v>
      </c>
      <c r="AD754" s="1">
        <v>0.33663192253160817</v>
      </c>
      <c r="AE754" s="1">
        <v>-0.202088764819883</v>
      </c>
      <c r="AF754" s="1">
        <v>-7.246957433722391E-2</v>
      </c>
      <c r="AG754" s="1">
        <v>3.5660031579122412E-2</v>
      </c>
    </row>
    <row r="755" spans="1:33">
      <c r="A755" s="45"/>
      <c r="B755" s="45" t="s">
        <v>626</v>
      </c>
      <c r="C755" s="13" t="s">
        <v>625</v>
      </c>
      <c r="D755" s="45">
        <v>9.44</v>
      </c>
      <c r="E755" s="45">
        <v>58.6</v>
      </c>
      <c r="F755" s="45">
        <v>2.39</v>
      </c>
      <c r="G755" s="45">
        <v>9.07</v>
      </c>
      <c r="H755" s="45">
        <v>19.559999999999999</v>
      </c>
      <c r="J755" s="45"/>
      <c r="K755" s="45" t="s">
        <v>626</v>
      </c>
      <c r="L755" s="13" t="s">
        <v>625</v>
      </c>
      <c r="M755" s="1">
        <f t="shared" si="23"/>
        <v>-0.72495557573055835</v>
      </c>
      <c r="N755" s="1">
        <f t="shared" si="23"/>
        <v>0.4967693793291269</v>
      </c>
      <c r="O755" s="1">
        <f t="shared" si="23"/>
        <v>7.3662632491123901E-3</v>
      </c>
      <c r="P755" s="1">
        <f t="shared" si="23"/>
        <v>-0.83719146101164499</v>
      </c>
      <c r="Q755" s="1">
        <f t="shared" si="23"/>
        <v>0.69313188475861343</v>
      </c>
      <c r="Z755" s="45"/>
      <c r="AA755" s="45" t="s">
        <v>626</v>
      </c>
      <c r="AB755" s="1" t="s">
        <v>625</v>
      </c>
      <c r="AC755" s="1">
        <v>1.386430110486204</v>
      </c>
      <c r="AD755" s="1">
        <v>0.16782634814057909</v>
      </c>
      <c r="AE755" s="1">
        <v>1.0200427168069629E-2</v>
      </c>
      <c r="AF755" s="1">
        <v>-5.7068242762965272E-2</v>
      </c>
      <c r="AG755" s="1">
        <v>1.024439608710358E-3</v>
      </c>
    </row>
    <row r="756" spans="1:33">
      <c r="A756" s="45"/>
      <c r="B756" s="45" t="s">
        <v>626</v>
      </c>
      <c r="C756" s="13" t="s">
        <v>628</v>
      </c>
      <c r="D756" s="45">
        <v>13.13</v>
      </c>
      <c r="E756" s="45">
        <v>54.49</v>
      </c>
      <c r="F756" s="45">
        <v>3.76</v>
      </c>
      <c r="G756" s="45">
        <v>9.9499999999999993</v>
      </c>
      <c r="H756" s="45">
        <v>19.3</v>
      </c>
      <c r="J756" s="45"/>
      <c r="K756" s="45" t="s">
        <v>626</v>
      </c>
      <c r="L756" s="13" t="s">
        <v>628</v>
      </c>
      <c r="M756" s="1">
        <f t="shared" si="23"/>
        <v>2.865464315001082E-2</v>
      </c>
      <c r="N756" s="1">
        <f t="shared" si="23"/>
        <v>-0.25819025626859682</v>
      </c>
      <c r="O756" s="1">
        <f t="shared" si="23"/>
        <v>0.7874236356137263</v>
      </c>
      <c r="P756" s="1">
        <f t="shared" si="23"/>
        <v>-0.48367241696003044</v>
      </c>
      <c r="Q756" s="1">
        <f t="shared" si="23"/>
        <v>0.62207643845553229</v>
      </c>
      <c r="Z756" s="45"/>
      <c r="AA756" s="45" t="s">
        <v>626</v>
      </c>
      <c r="AB756" s="1" t="s">
        <v>628</v>
      </c>
      <c r="AC756" s="1">
        <v>0.37919003286838038</v>
      </c>
      <c r="AD756" s="1">
        <v>1.024194778578875</v>
      </c>
      <c r="AE756" s="1">
        <v>-0.33270894221544078</v>
      </c>
      <c r="AF756" s="1">
        <v>2.4670099795713961E-2</v>
      </c>
      <c r="AG756" s="1">
        <v>6.613245488949758E-2</v>
      </c>
    </row>
    <row r="757" spans="1:33">
      <c r="A757" s="45"/>
      <c r="B757" s="45" t="s">
        <v>626</v>
      </c>
      <c r="C757" s="13" t="s">
        <v>629</v>
      </c>
      <c r="D757" s="45">
        <v>13.13</v>
      </c>
      <c r="E757" s="45">
        <v>54.32</v>
      </c>
      <c r="F757" s="45">
        <v>3.61</v>
      </c>
      <c r="G757" s="45">
        <v>8.89</v>
      </c>
      <c r="H757" s="45">
        <v>20.92</v>
      </c>
      <c r="J757" s="45"/>
      <c r="K757" s="45" t="s">
        <v>626</v>
      </c>
      <c r="L757" s="13" t="s">
        <v>629</v>
      </c>
      <c r="M757" s="1">
        <f t="shared" si="23"/>
        <v>2.865464315001082E-2</v>
      </c>
      <c r="N757" s="1">
        <f t="shared" si="23"/>
        <v>-0.28941729715706749</v>
      </c>
      <c r="O757" s="1">
        <f t="shared" si="23"/>
        <v>0.70201589411395116</v>
      </c>
      <c r="P757" s="1">
        <f t="shared" si="23"/>
        <v>-0.90950217456765703</v>
      </c>
      <c r="Q757" s="1">
        <f t="shared" si="23"/>
        <v>1.0648065269593492</v>
      </c>
      <c r="Z757" s="45"/>
      <c r="AA757" s="45" t="s">
        <v>626</v>
      </c>
      <c r="AB757" s="1" t="s">
        <v>629</v>
      </c>
      <c r="AC757" s="1">
        <v>0.80335981070487505</v>
      </c>
      <c r="AD757" s="1">
        <v>1.36931922348526</v>
      </c>
      <c r="AE757" s="1">
        <v>-4.401569584050239E-2</v>
      </c>
      <c r="AF757" s="1">
        <v>5.5629623851126048E-2</v>
      </c>
      <c r="AG757" s="1">
        <v>0.1138541332701876</v>
      </c>
    </row>
    <row r="758" spans="1:33">
      <c r="A758" s="45"/>
      <c r="B758" s="45" t="s">
        <v>626</v>
      </c>
      <c r="C758" s="13" t="s">
        <v>630</v>
      </c>
      <c r="D758" s="45">
        <v>13</v>
      </c>
      <c r="E758" s="45">
        <v>54.49</v>
      </c>
      <c r="F758" s="45">
        <v>3.56</v>
      </c>
      <c r="G758" s="45">
        <v>9.39</v>
      </c>
      <c r="H758" s="45">
        <v>20.09</v>
      </c>
      <c r="J758" s="45"/>
      <c r="K758" s="45" t="s">
        <v>626</v>
      </c>
      <c r="L758" s="13" t="s">
        <v>630</v>
      </c>
      <c r="M758" s="1">
        <f t="shared" si="23"/>
        <v>2.104689639313111E-3</v>
      </c>
      <c r="N758" s="1">
        <f t="shared" si="23"/>
        <v>-0.25819025626859682</v>
      </c>
      <c r="O758" s="1">
        <f t="shared" si="23"/>
        <v>0.67354664694735944</v>
      </c>
      <c r="P758" s="1">
        <f t="shared" si="23"/>
        <v>-0.70863908135651221</v>
      </c>
      <c r="Q758" s="1">
        <f t="shared" si="23"/>
        <v>0.83797567914566484</v>
      </c>
      <c r="Z758" s="45"/>
      <c r="AA758" s="45" t="s">
        <v>626</v>
      </c>
      <c r="AB758" s="1" t="s">
        <v>630</v>
      </c>
      <c r="AC758" s="1">
        <v>0.62016934053800632</v>
      </c>
      <c r="AD758" s="1">
        <v>1.146432126696872</v>
      </c>
      <c r="AE758" s="1">
        <v>-0.13838015170947171</v>
      </c>
      <c r="AF758" s="1">
        <v>2.839951730056936E-2</v>
      </c>
      <c r="AG758" s="1">
        <v>7.6368050871373716E-2</v>
      </c>
    </row>
    <row r="759" spans="1:33">
      <c r="A759" s="45"/>
      <c r="B759" s="45" t="s">
        <v>626</v>
      </c>
      <c r="C759" s="13" t="s">
        <v>631</v>
      </c>
      <c r="D759" s="45">
        <v>12.82</v>
      </c>
      <c r="E759" s="45">
        <v>54.8</v>
      </c>
      <c r="F759" s="45">
        <v>3.69</v>
      </c>
      <c r="G759" s="45">
        <v>9.2200000000000006</v>
      </c>
      <c r="H759" s="45">
        <v>20.55</v>
      </c>
      <c r="J759" s="45"/>
      <c r="K759" s="45" t="s">
        <v>626</v>
      </c>
      <c r="L759" s="13" t="s">
        <v>631</v>
      </c>
      <c r="M759" s="1">
        <f t="shared" si="23"/>
        <v>-3.4656784452421902E-2</v>
      </c>
      <c r="N759" s="1">
        <f t="shared" si="23"/>
        <v>-0.20124682876609301</v>
      </c>
      <c r="O759" s="1">
        <f t="shared" si="23"/>
        <v>0.74756668958049799</v>
      </c>
      <c r="P759" s="1">
        <f t="shared" si="23"/>
        <v>-0.77693253304830134</v>
      </c>
      <c r="Q759" s="1">
        <f t="shared" si="23"/>
        <v>0.96368916106650182</v>
      </c>
      <c r="Z759" s="45"/>
      <c r="AA759" s="45" t="s">
        <v>626</v>
      </c>
      <c r="AB759" s="1" t="s">
        <v>631</v>
      </c>
      <c r="AC759" s="1">
        <v>0.75669666088326892</v>
      </c>
      <c r="AD759" s="1">
        <v>1.229526984569367</v>
      </c>
      <c r="AE759" s="1">
        <v>-0.1815610292757894</v>
      </c>
      <c r="AF759" s="1">
        <v>8.1237364661914072E-2</v>
      </c>
      <c r="AG759" s="1">
        <v>9.4804720811875312E-2</v>
      </c>
    </row>
    <row r="760" spans="1:33">
      <c r="A760" s="45"/>
      <c r="B760" s="45" t="s">
        <v>626</v>
      </c>
      <c r="C760" s="13" t="s">
        <v>632</v>
      </c>
      <c r="D760" s="45">
        <v>12.36</v>
      </c>
      <c r="E760" s="45">
        <v>54.79</v>
      </c>
      <c r="F760" s="45">
        <v>3.96</v>
      </c>
      <c r="G760" s="45">
        <v>9.1199999999999992</v>
      </c>
      <c r="H760" s="45">
        <v>20.34</v>
      </c>
      <c r="J760" s="45"/>
      <c r="K760" s="45" t="s">
        <v>626</v>
      </c>
      <c r="L760" s="13" t="s">
        <v>632</v>
      </c>
      <c r="M760" s="1">
        <f t="shared" si="23"/>
        <v>-0.12860277379796725</v>
      </c>
      <c r="N760" s="1">
        <f t="shared" si="23"/>
        <v>-0.20308371352423796</v>
      </c>
      <c r="O760" s="1">
        <f t="shared" si="23"/>
        <v>0.9013006242800935</v>
      </c>
      <c r="P760" s="1">
        <f t="shared" si="23"/>
        <v>-0.81710515169053088</v>
      </c>
      <c r="Q760" s="1">
        <f t="shared" si="23"/>
        <v>0.90629822366785873</v>
      </c>
      <c r="Z760" s="45"/>
      <c r="AA760" s="45" t="s">
        <v>626</v>
      </c>
      <c r="AB760" s="1" t="s">
        <v>632</v>
      </c>
      <c r="AC760" s="1">
        <v>0.79463675354672791</v>
      </c>
      <c r="AD760" s="1">
        <v>1.2654598092480021</v>
      </c>
      <c r="AE760" s="1">
        <v>-0.34371219146676241</v>
      </c>
      <c r="AF760" s="1">
        <v>-9.9960691408504127E-3</v>
      </c>
      <c r="AG760" s="1">
        <v>8.9931594711251839E-2</v>
      </c>
    </row>
    <row r="761" spans="1:33">
      <c r="A761" s="45"/>
      <c r="B761" s="45" t="s">
        <v>626</v>
      </c>
      <c r="C761" s="13" t="s">
        <v>633</v>
      </c>
      <c r="D761" s="45">
        <v>13.1</v>
      </c>
      <c r="E761" s="45">
        <v>54.61</v>
      </c>
      <c r="F761" s="45">
        <v>3.22</v>
      </c>
      <c r="G761" s="45">
        <v>8.7200000000000006</v>
      </c>
      <c r="H761" s="45">
        <v>21.08</v>
      </c>
      <c r="J761" s="45"/>
      <c r="K761" s="45" t="s">
        <v>626</v>
      </c>
      <c r="L761" s="13" t="s">
        <v>633</v>
      </c>
      <c r="M761" s="1">
        <f t="shared" si="23"/>
        <v>2.2527730801388077E-2</v>
      </c>
      <c r="N761" s="1">
        <f t="shared" si="23"/>
        <v>-0.23614763917085355</v>
      </c>
      <c r="O761" s="1">
        <f t="shared" si="23"/>
        <v>0.47995576621453556</v>
      </c>
      <c r="P761" s="1">
        <f t="shared" si="23"/>
        <v>-0.97779562625944627</v>
      </c>
      <c r="Q761" s="1">
        <f t="shared" si="23"/>
        <v>1.1085329554535523</v>
      </c>
      <c r="Z761" s="45"/>
      <c r="AA761" s="45" t="s">
        <v>626</v>
      </c>
      <c r="AB761" s="1" t="s">
        <v>633</v>
      </c>
      <c r="AC761" s="1">
        <v>0.89815295459604605</v>
      </c>
      <c r="AD761" s="1">
        <v>1.2731862887504859</v>
      </c>
      <c r="AE761" s="1">
        <v>0.15687699073698691</v>
      </c>
      <c r="AF761" s="1">
        <v>6.6080983191753984E-2</v>
      </c>
      <c r="AG761" s="1">
        <v>0.1220704773816127</v>
      </c>
    </row>
    <row r="762" spans="1:33">
      <c r="A762" s="45"/>
      <c r="B762" s="45" t="s">
        <v>626</v>
      </c>
      <c r="C762" s="13" t="s">
        <v>634</v>
      </c>
      <c r="D762" s="45">
        <v>12.79</v>
      </c>
      <c r="E762" s="45">
        <v>54.16</v>
      </c>
      <c r="F762" s="45">
        <v>3.59</v>
      </c>
      <c r="G762" s="45">
        <v>8.83</v>
      </c>
      <c r="H762" s="45">
        <v>20.87</v>
      </c>
      <c r="J762" s="45"/>
      <c r="K762" s="45" t="s">
        <v>626</v>
      </c>
      <c r="L762" s="13" t="s">
        <v>634</v>
      </c>
      <c r="M762" s="1">
        <f t="shared" si="23"/>
        <v>-4.0783696801044642E-2</v>
      </c>
      <c r="N762" s="1">
        <f t="shared" si="23"/>
        <v>-0.31880745328739318</v>
      </c>
      <c r="O762" s="1">
        <f t="shared" si="23"/>
        <v>0.69062819524731445</v>
      </c>
      <c r="P762" s="1">
        <f t="shared" si="23"/>
        <v>-0.9336057457529946</v>
      </c>
      <c r="Q762" s="1">
        <f t="shared" si="23"/>
        <v>1.05114201805491</v>
      </c>
      <c r="Z762" s="45"/>
      <c r="AA762" s="45" t="s">
        <v>626</v>
      </c>
      <c r="AB762" s="1" t="s">
        <v>634</v>
      </c>
      <c r="AC762" s="1">
        <v>0.83557828127932388</v>
      </c>
      <c r="AD762" s="1">
        <v>1.3609699628734311</v>
      </c>
      <c r="AE762" s="1">
        <v>-4.6194762332587708E-2</v>
      </c>
      <c r="AF762" s="1">
        <v>1.0753712464852099E-4</v>
      </c>
      <c r="AG762" s="1">
        <v>6.4990501381774424E-2</v>
      </c>
    </row>
    <row r="763" spans="1:33">
      <c r="A763" s="45"/>
      <c r="B763" s="45" t="s">
        <v>626</v>
      </c>
      <c r="C763" s="13" t="s">
        <v>635</v>
      </c>
      <c r="D763" s="45">
        <v>13.48</v>
      </c>
      <c r="E763" s="45">
        <v>55.59</v>
      </c>
      <c r="F763" s="45">
        <v>2.64</v>
      </c>
      <c r="G763" s="45">
        <v>10.81</v>
      </c>
      <c r="H763" s="45">
        <v>17.989999999999998</v>
      </c>
      <c r="J763" s="45"/>
      <c r="K763" s="45" t="s">
        <v>626</v>
      </c>
      <c r="L763" s="13" t="s">
        <v>635</v>
      </c>
      <c r="M763" s="1">
        <f t="shared" si="23"/>
        <v>0.10013528721727338</v>
      </c>
      <c r="N763" s="1">
        <f t="shared" si="23"/>
        <v>-5.6132932872612104E-2</v>
      </c>
      <c r="O763" s="1">
        <f t="shared" si="23"/>
        <v>0.14971249908207118</v>
      </c>
      <c r="P763" s="1">
        <f t="shared" si="23"/>
        <v>-0.13818789663686076</v>
      </c>
      <c r="Q763" s="1">
        <f t="shared" si="23"/>
        <v>0.26406630515923551</v>
      </c>
      <c r="Z763" s="45"/>
      <c r="AA763" s="45" t="s">
        <v>626</v>
      </c>
      <c r="AB763" s="1" t="s">
        <v>635</v>
      </c>
      <c r="AC763" s="1">
        <v>0.1095348554115799</v>
      </c>
      <c r="AD763" s="1">
        <v>0.31544538994153631</v>
      </c>
      <c r="AE763" s="1">
        <v>1.291954476892161E-2</v>
      </c>
      <c r="AF763" s="1">
        <v>9.8890467980840113E-2</v>
      </c>
      <c r="AG763" s="1">
        <v>5.4486738733632557E-2</v>
      </c>
    </row>
    <row r="764" spans="1:33">
      <c r="A764" s="45"/>
      <c r="B764" s="45" t="s">
        <v>626</v>
      </c>
      <c r="C764" s="13" t="s">
        <v>636</v>
      </c>
      <c r="D764" s="45">
        <v>13.18</v>
      </c>
      <c r="E764" s="45">
        <v>56.24</v>
      </c>
      <c r="F764" s="45">
        <v>2.41</v>
      </c>
      <c r="G764" s="45">
        <v>10.89</v>
      </c>
      <c r="H764" s="45">
        <v>17.82</v>
      </c>
      <c r="J764" s="45"/>
      <c r="K764" s="45" t="s">
        <v>626</v>
      </c>
      <c r="L764" s="13" t="s">
        <v>636</v>
      </c>
      <c r="M764" s="1">
        <f t="shared" si="23"/>
        <v>3.886616373104812E-2</v>
      </c>
      <c r="N764" s="1">
        <f t="shared" si="23"/>
        <v>6.3264576406833015E-2</v>
      </c>
      <c r="O764" s="1">
        <f t="shared" si="23"/>
        <v>1.8753962115749104E-2</v>
      </c>
      <c r="P764" s="1">
        <f t="shared" si="23"/>
        <v>-0.10604980172307757</v>
      </c>
      <c r="Q764" s="1">
        <f t="shared" si="23"/>
        <v>0.21760697488414418</v>
      </c>
      <c r="Z764" s="45"/>
      <c r="AA764" s="45" t="s">
        <v>626</v>
      </c>
      <c r="AB764" s="1" t="s">
        <v>636</v>
      </c>
      <c r="AC764" s="1">
        <v>0.16350547407917981</v>
      </c>
      <c r="AD764" s="1">
        <v>0.13320547525765539</v>
      </c>
      <c r="AE764" s="1">
        <v>5.6499415759800629E-2</v>
      </c>
      <c r="AF764" s="1">
        <v>0.11694242012178679</v>
      </c>
      <c r="AG764" s="1">
        <v>5.58444274056226E-2</v>
      </c>
    </row>
    <row r="765" spans="1:33">
      <c r="A765" s="45"/>
      <c r="B765" s="45" t="s">
        <v>626</v>
      </c>
      <c r="C765" s="13" t="s">
        <v>637</v>
      </c>
      <c r="D765" s="45">
        <v>13.08</v>
      </c>
      <c r="E765" s="45">
        <v>56.18</v>
      </c>
      <c r="F765" s="45">
        <v>2.92</v>
      </c>
      <c r="G765" s="45">
        <v>10.89</v>
      </c>
      <c r="H765" s="45">
        <v>18.010000000000002</v>
      </c>
      <c r="J765" s="45"/>
      <c r="K765" s="45" t="s">
        <v>626</v>
      </c>
      <c r="L765" s="13" t="s">
        <v>637</v>
      </c>
      <c r="M765" s="1">
        <f t="shared" si="23"/>
        <v>1.8443122568973156E-2</v>
      </c>
      <c r="N765" s="1">
        <f t="shared" si="23"/>
        <v>5.2243267857960712E-2</v>
      </c>
      <c r="O765" s="1">
        <f t="shared" si="23"/>
        <v>0.30914028321498488</v>
      </c>
      <c r="P765" s="1">
        <f t="shared" si="23"/>
        <v>-0.10604980172307757</v>
      </c>
      <c r="Q765" s="1">
        <f t="shared" si="23"/>
        <v>0.26953210872101191</v>
      </c>
      <c r="Z765" s="45"/>
      <c r="AA765" s="45" t="s">
        <v>626</v>
      </c>
      <c r="AB765" s="1" t="s">
        <v>637</v>
      </c>
      <c r="AC765" s="1">
        <v>0.17949914375637241</v>
      </c>
      <c r="AD765" s="1">
        <v>0.3051995036942452</v>
      </c>
      <c r="AE765" s="1">
        <v>-0.18240549279356541</v>
      </c>
      <c r="AF765" s="1">
        <v>0.13722014604014399</v>
      </c>
      <c r="AG765" s="1">
        <v>7.1158475566070384E-2</v>
      </c>
    </row>
    <row r="766" spans="1:33">
      <c r="A766" s="45"/>
      <c r="B766" s="45" t="s">
        <v>626</v>
      </c>
      <c r="C766" s="13" t="s">
        <v>638</v>
      </c>
      <c r="D766" s="45">
        <v>13.4</v>
      </c>
      <c r="E766" s="45">
        <v>55.48</v>
      </c>
      <c r="F766" s="45">
        <v>3.03</v>
      </c>
      <c r="G766" s="45">
        <v>10.87</v>
      </c>
      <c r="H766" s="45">
        <v>17.87</v>
      </c>
      <c r="J766" s="45"/>
      <c r="K766" s="45" t="s">
        <v>626</v>
      </c>
      <c r="L766" s="13" t="s">
        <v>638</v>
      </c>
      <c r="M766" s="1">
        <f t="shared" si="23"/>
        <v>8.379685428761334E-2</v>
      </c>
      <c r="N766" s="1">
        <f t="shared" si="23"/>
        <v>-7.6338665212211748E-2</v>
      </c>
      <c r="O766" s="1">
        <f t="shared" si="23"/>
        <v>0.37177262698148666</v>
      </c>
      <c r="P766" s="1">
        <f t="shared" si="23"/>
        <v>-0.1140843254515239</v>
      </c>
      <c r="Q766" s="1">
        <f t="shared" si="23"/>
        <v>0.23127148378858314</v>
      </c>
      <c r="Z766" s="45"/>
      <c r="AA766" s="45" t="s">
        <v>626</v>
      </c>
      <c r="AB766" s="1" t="s">
        <v>638</v>
      </c>
      <c r="AC766" s="1">
        <v>7.0406544131657686E-2</v>
      </c>
      <c r="AD766" s="1">
        <v>0.40807501324134521</v>
      </c>
      <c r="AE766" s="1">
        <v>-0.18926339739530479</v>
      </c>
      <c r="AF766" s="1">
        <v>7.6368016285103854E-2</v>
      </c>
      <c r="AG766" s="1">
        <v>6.656664255974859E-2</v>
      </c>
    </row>
    <row r="767" spans="1:33">
      <c r="A767" s="45"/>
      <c r="B767" s="45" t="s">
        <v>626</v>
      </c>
      <c r="C767" s="13" t="s">
        <v>639</v>
      </c>
      <c r="D767" s="45">
        <v>14.29</v>
      </c>
      <c r="E767" s="45">
        <v>55.22</v>
      </c>
      <c r="F767" s="45">
        <v>2.67</v>
      </c>
      <c r="G767" s="45">
        <v>11.2</v>
      </c>
      <c r="H767" s="45">
        <v>17.7</v>
      </c>
      <c r="J767" s="45"/>
      <c r="K767" s="45" t="s">
        <v>626</v>
      </c>
      <c r="L767" s="13" t="s">
        <v>639</v>
      </c>
      <c r="M767" s="1">
        <f t="shared" si="23"/>
        <v>0.26556192063008094</v>
      </c>
      <c r="N767" s="1">
        <f t="shared" si="23"/>
        <v>-0.12409766892398953</v>
      </c>
      <c r="O767" s="1">
        <f t="shared" si="23"/>
        <v>0.16679404738202611</v>
      </c>
      <c r="P767" s="1">
        <f t="shared" si="23"/>
        <v>1.8485316067831738E-2</v>
      </c>
      <c r="Q767" s="1">
        <f t="shared" si="23"/>
        <v>0.18481215351349081</v>
      </c>
      <c r="Z767" s="45"/>
      <c r="AA767" s="45" t="s">
        <v>626</v>
      </c>
      <c r="AB767" s="1" t="s">
        <v>639</v>
      </c>
      <c r="AC767" s="1">
        <v>-0.13270093993736659</v>
      </c>
      <c r="AD767" s="1">
        <v>0.31389068967035388</v>
      </c>
      <c r="AE767" s="1">
        <v>9.8272361432852444E-3</v>
      </c>
      <c r="AF767" s="1">
        <v>0.16112075074846341</v>
      </c>
      <c r="AG767" s="1">
        <v>7.7765564009075389E-2</v>
      </c>
    </row>
    <row r="768" spans="1:33">
      <c r="A768" s="45"/>
      <c r="B768" s="45" t="s">
        <v>626</v>
      </c>
      <c r="C768" s="13" t="s">
        <v>640</v>
      </c>
      <c r="D768" s="45">
        <v>13.45</v>
      </c>
      <c r="E768" s="45">
        <v>56.28</v>
      </c>
      <c r="F768" s="45">
        <v>2.68</v>
      </c>
      <c r="G768" s="45">
        <v>11.17</v>
      </c>
      <c r="H768" s="45">
        <v>17.649999999999999</v>
      </c>
      <c r="J768" s="45"/>
      <c r="K768" s="45" t="s">
        <v>626</v>
      </c>
      <c r="L768" s="13" t="s">
        <v>640</v>
      </c>
      <c r="M768" s="1">
        <f t="shared" si="23"/>
        <v>9.4008374868650629E-2</v>
      </c>
      <c r="N768" s="1">
        <f t="shared" si="23"/>
        <v>7.0612115439414105E-2</v>
      </c>
      <c r="O768" s="1">
        <f t="shared" si="23"/>
        <v>0.1724878968153446</v>
      </c>
      <c r="P768" s="1">
        <f t="shared" si="23"/>
        <v>6.4335304751633035E-3</v>
      </c>
      <c r="Q768" s="1">
        <f t="shared" si="23"/>
        <v>0.17114764460905185</v>
      </c>
      <c r="Z768" s="45"/>
      <c r="AA768" s="45" t="s">
        <v>626</v>
      </c>
      <c r="AB768" s="1" t="s">
        <v>640</v>
      </c>
      <c r="AC768" s="1">
        <v>4.7042084579890342E-2</v>
      </c>
      <c r="AD768" s="1">
        <v>0.1597948276734566</v>
      </c>
      <c r="AE768" s="1">
        <v>-9.7676260081984143E-2</v>
      </c>
      <c r="AF768" s="1">
        <v>0.16976280836027291</v>
      </c>
      <c r="AG768" s="1">
        <v>8.2469503156468532E-2</v>
      </c>
    </row>
    <row r="769" spans="1:33">
      <c r="A769" s="45"/>
      <c r="B769" s="45" t="s">
        <v>626</v>
      </c>
      <c r="C769" s="13" t="s">
        <v>641</v>
      </c>
      <c r="D769" s="45">
        <v>13.57</v>
      </c>
      <c r="E769" s="45">
        <v>56.72</v>
      </c>
      <c r="F769" s="45">
        <v>2.2000000000000002</v>
      </c>
      <c r="G769" s="45">
        <v>11.08</v>
      </c>
      <c r="H769" s="45">
        <v>17.62</v>
      </c>
      <c r="J769" s="45"/>
      <c r="K769" s="45" t="s">
        <v>626</v>
      </c>
      <c r="L769" s="13" t="s">
        <v>641</v>
      </c>
      <c r="M769" s="1">
        <f t="shared" ref="M769:Q832" si="24">(D769-D$1186)/D$1187</f>
        <v>0.11851602426314088</v>
      </c>
      <c r="N769" s="1">
        <f t="shared" si="24"/>
        <v>0.15143504479780748</v>
      </c>
      <c r="O769" s="1">
        <f t="shared" si="24"/>
        <v>-0.10081687598393625</v>
      </c>
      <c r="P769" s="1">
        <f t="shared" si="24"/>
        <v>-2.9721826302842716E-2</v>
      </c>
      <c r="Q769" s="1">
        <f t="shared" si="24"/>
        <v>0.16294893926638923</v>
      </c>
      <c r="Z769" s="45"/>
      <c r="AA769" s="45" t="s">
        <v>626</v>
      </c>
      <c r="AB769" s="1" t="s">
        <v>641</v>
      </c>
      <c r="AC769" s="1">
        <v>9.8438466791909221E-2</v>
      </c>
      <c r="AD769" s="1">
        <v>-5.5117735076385321E-3</v>
      </c>
      <c r="AE769" s="1">
        <v>0.13006103420444559</v>
      </c>
      <c r="AF769" s="1">
        <v>0.18580593152972141</v>
      </c>
      <c r="AG769" s="1">
        <v>0.11583686308138259</v>
      </c>
    </row>
    <row r="770" spans="1:33">
      <c r="A770" s="45"/>
      <c r="B770" s="45" t="s">
        <v>626</v>
      </c>
      <c r="C770" s="13" t="s">
        <v>642</v>
      </c>
      <c r="D770" s="45">
        <v>12.24</v>
      </c>
      <c r="E770" s="45">
        <v>54.96</v>
      </c>
      <c r="F770" s="45">
        <v>3.74</v>
      </c>
      <c r="G770" s="45">
        <v>11.17</v>
      </c>
      <c r="H770" s="45">
        <v>16.87</v>
      </c>
      <c r="J770" s="45"/>
      <c r="K770" s="45" t="s">
        <v>626</v>
      </c>
      <c r="L770" s="13" t="s">
        <v>642</v>
      </c>
      <c r="M770" s="1">
        <f t="shared" si="24"/>
        <v>-0.15311042319245713</v>
      </c>
      <c r="N770" s="1">
        <f t="shared" si="24"/>
        <v>-0.17185667263576732</v>
      </c>
      <c r="O770" s="1">
        <f t="shared" si="24"/>
        <v>0.77603593674708982</v>
      </c>
      <c r="P770" s="1">
        <f t="shared" si="24"/>
        <v>6.4335304751633035E-3</v>
      </c>
      <c r="Q770" s="1">
        <f t="shared" si="24"/>
        <v>-4.2018694300192512E-2</v>
      </c>
      <c r="Z770" s="45"/>
      <c r="AA770" s="45" t="s">
        <v>626</v>
      </c>
      <c r="AB770" s="1" t="s">
        <v>642</v>
      </c>
      <c r="AC770" s="1">
        <v>-5.343794624903709E-2</v>
      </c>
      <c r="AD770" s="1">
        <v>0.41444671685838308</v>
      </c>
      <c r="AE770" s="1">
        <v>-0.67650431170324699</v>
      </c>
      <c r="AF770" s="1">
        <v>-0.14587413579412389</v>
      </c>
      <c r="AG770" s="1">
        <v>-5.8798054957945912E-2</v>
      </c>
    </row>
    <row r="771" spans="1:33">
      <c r="A771" s="45"/>
      <c r="B771" s="45" t="s">
        <v>626</v>
      </c>
      <c r="C771" s="13" t="s">
        <v>643</v>
      </c>
      <c r="D771" s="45">
        <v>12.03</v>
      </c>
      <c r="E771" s="45">
        <v>54.86</v>
      </c>
      <c r="F771" s="45">
        <v>4.6100000000000003</v>
      </c>
      <c r="G771" s="45">
        <v>11.11</v>
      </c>
      <c r="H771" s="45">
        <v>17.03</v>
      </c>
      <c r="J771" s="45"/>
      <c r="K771" s="45" t="s">
        <v>626</v>
      </c>
      <c r="L771" s="13" t="s">
        <v>643</v>
      </c>
      <c r="M771" s="1">
        <f t="shared" si="24"/>
        <v>-0.19599880963281488</v>
      </c>
      <c r="N771" s="1">
        <f t="shared" si="24"/>
        <v>-0.19022552021722072</v>
      </c>
      <c r="O771" s="1">
        <f t="shared" si="24"/>
        <v>1.2714008374457866</v>
      </c>
      <c r="P771" s="1">
        <f t="shared" si="24"/>
        <v>-1.7670040710174278E-2</v>
      </c>
      <c r="Q771" s="1">
        <f t="shared" si="24"/>
        <v>1.7077341940116343E-3</v>
      </c>
      <c r="Z771" s="45"/>
      <c r="AA771" s="45" t="s">
        <v>626</v>
      </c>
      <c r="AB771" s="1" t="s">
        <v>643</v>
      </c>
      <c r="AC771" s="1">
        <v>-2.943411774011143E-2</v>
      </c>
      <c r="AD771" s="1">
        <v>0.69089210468124518</v>
      </c>
      <c r="AE771" s="1">
        <v>-1.090156768841493</v>
      </c>
      <c r="AF771" s="1">
        <v>-0.15646912199049601</v>
      </c>
      <c r="AG771" s="1">
        <v>-1.593372795664014E-2</v>
      </c>
    </row>
    <row r="772" spans="1:33">
      <c r="A772" s="45"/>
      <c r="B772" s="45" t="s">
        <v>626</v>
      </c>
      <c r="C772" s="13" t="s">
        <v>644</v>
      </c>
      <c r="D772" s="45">
        <v>11.81</v>
      </c>
      <c r="E772" s="45">
        <v>54.96</v>
      </c>
      <c r="F772" s="45">
        <v>4.2699999999999996</v>
      </c>
      <c r="G772" s="45">
        <v>10.9</v>
      </c>
      <c r="H772" s="45">
        <v>17.059999999999999</v>
      </c>
      <c r="J772" s="45"/>
      <c r="K772" s="45" t="s">
        <v>626</v>
      </c>
      <c r="L772" s="13" t="s">
        <v>644</v>
      </c>
      <c r="M772" s="1">
        <f t="shared" si="24"/>
        <v>-0.24092950018937973</v>
      </c>
      <c r="N772" s="1">
        <f t="shared" si="24"/>
        <v>-0.17185667263576732</v>
      </c>
      <c r="O772" s="1">
        <f t="shared" si="24"/>
        <v>1.0778099567129622</v>
      </c>
      <c r="P772" s="1">
        <f t="shared" si="24"/>
        <v>-0.10203253985885476</v>
      </c>
      <c r="Q772" s="1">
        <f t="shared" si="24"/>
        <v>9.9064395366742445E-3</v>
      </c>
      <c r="Z772" s="45"/>
      <c r="AA772" s="45" t="s">
        <v>626</v>
      </c>
      <c r="AB772" s="1" t="s">
        <v>644</v>
      </c>
      <c r="AC772" s="1">
        <v>6.193633944717726E-2</v>
      </c>
      <c r="AD772" s="1">
        <v>0.6042900184891189</v>
      </c>
      <c r="AE772" s="1">
        <v>-0.92090101427493953</v>
      </c>
      <c r="AF772" s="1">
        <v>-0.20425136165678129</v>
      </c>
      <c r="AG772" s="1">
        <v>-3.1384488109967371E-2</v>
      </c>
    </row>
    <row r="773" spans="1:33">
      <c r="A773" s="45"/>
      <c r="B773" s="45" t="s">
        <v>626</v>
      </c>
      <c r="C773" s="13" t="s">
        <v>645</v>
      </c>
      <c r="D773" s="45">
        <v>11.71</v>
      </c>
      <c r="E773" s="45">
        <v>54.73</v>
      </c>
      <c r="F773" s="45">
        <v>4.37</v>
      </c>
      <c r="G773" s="45">
        <v>10.93</v>
      </c>
      <c r="H773" s="45">
        <v>16.899999999999999</v>
      </c>
      <c r="J773" s="45"/>
      <c r="K773" s="45" t="s">
        <v>626</v>
      </c>
      <c r="L773" s="13" t="s">
        <v>645</v>
      </c>
      <c r="M773" s="1">
        <f t="shared" si="24"/>
        <v>-0.26135254135145469</v>
      </c>
      <c r="N773" s="1">
        <f t="shared" si="24"/>
        <v>-0.21410502207311025</v>
      </c>
      <c r="O773" s="1">
        <f t="shared" si="24"/>
        <v>1.1347484510461459</v>
      </c>
      <c r="P773" s="1">
        <f t="shared" si="24"/>
        <v>-8.9980754266186319E-2</v>
      </c>
      <c r="Q773" s="1">
        <f t="shared" si="24"/>
        <v>-3.3819988957529898E-2</v>
      </c>
      <c r="Z773" s="45"/>
      <c r="AA773" s="45" t="s">
        <v>626</v>
      </c>
      <c r="AB773" s="1" t="s">
        <v>645</v>
      </c>
      <c r="AC773" s="1">
        <v>2.4906670803957729E-2</v>
      </c>
      <c r="AD773" s="1">
        <v>0.62347495071960124</v>
      </c>
      <c r="AE773" s="1">
        <v>-0.97816169287985144</v>
      </c>
      <c r="AF773" s="1">
        <v>-0.24919991398175309</v>
      </c>
      <c r="AG773" s="1">
        <v>-5.2898348928691823E-2</v>
      </c>
    </row>
    <row r="774" spans="1:33">
      <c r="A774" s="45"/>
      <c r="B774" s="45" t="s">
        <v>626</v>
      </c>
      <c r="C774" s="13" t="s">
        <v>646</v>
      </c>
      <c r="D774" s="45">
        <v>12.01</v>
      </c>
      <c r="E774" s="45">
        <v>55.65</v>
      </c>
      <c r="F774" s="45">
        <v>3.47</v>
      </c>
      <c r="G774" s="45">
        <v>11.18</v>
      </c>
      <c r="H774" s="45">
        <v>16.809999999999999</v>
      </c>
      <c r="J774" s="45"/>
      <c r="K774" s="45" t="s">
        <v>626</v>
      </c>
      <c r="L774" s="13" t="s">
        <v>646</v>
      </c>
      <c r="M774" s="1">
        <f t="shared" si="24"/>
        <v>-0.20008341786522982</v>
      </c>
      <c r="N774" s="1">
        <f t="shared" si="24"/>
        <v>-4.5111624323741106E-2</v>
      </c>
      <c r="O774" s="1">
        <f t="shared" si="24"/>
        <v>0.62230200204749442</v>
      </c>
      <c r="P774" s="1">
        <f t="shared" si="24"/>
        <v>1.0450792339386115E-2</v>
      </c>
      <c r="Q774" s="1">
        <f t="shared" si="24"/>
        <v>-5.8416104985519669E-2</v>
      </c>
      <c r="Z774" s="45"/>
      <c r="AA774" s="45" t="s">
        <v>626</v>
      </c>
      <c r="AB774" s="1" t="s">
        <v>646</v>
      </c>
      <c r="AC774" s="1">
        <v>2.6098824929470629E-2</v>
      </c>
      <c r="AD774" s="1">
        <v>0.24584147492208391</v>
      </c>
      <c r="AE774" s="1">
        <v>-0.59683269621200596</v>
      </c>
      <c r="AF774" s="1">
        <v>-0.1169686043906711</v>
      </c>
      <c r="AG774" s="1">
        <v>-4.289258389185651E-2</v>
      </c>
    </row>
    <row r="775" spans="1:33">
      <c r="A775" s="45"/>
      <c r="B775" s="45" t="s">
        <v>626</v>
      </c>
      <c r="C775" s="13" t="s">
        <v>647</v>
      </c>
      <c r="D775" s="45">
        <v>11.22</v>
      </c>
      <c r="E775" s="45">
        <v>56.04</v>
      </c>
      <c r="F775" s="45">
        <v>3.79</v>
      </c>
      <c r="G775" s="45">
        <v>10.83</v>
      </c>
      <c r="H775" s="45">
        <v>17.16</v>
      </c>
      <c r="J775" s="45"/>
      <c r="K775" s="45" t="s">
        <v>626</v>
      </c>
      <c r="L775" s="13" t="s">
        <v>647</v>
      </c>
      <c r="M775" s="1">
        <f t="shared" si="24"/>
        <v>-0.36142544304562241</v>
      </c>
      <c r="N775" s="1">
        <f t="shared" si="24"/>
        <v>2.6526881243926222E-2</v>
      </c>
      <c r="O775" s="1">
        <f t="shared" si="24"/>
        <v>0.80450518391368153</v>
      </c>
      <c r="P775" s="1">
        <f t="shared" si="24"/>
        <v>-0.13015337290841514</v>
      </c>
      <c r="Q775" s="1">
        <f t="shared" si="24"/>
        <v>3.7235457345552198E-2</v>
      </c>
      <c r="Z775" s="45"/>
      <c r="AA775" s="45" t="s">
        <v>626</v>
      </c>
      <c r="AB775" s="1" t="s">
        <v>647</v>
      </c>
      <c r="AC775" s="1">
        <v>0.25681467043282852</v>
      </c>
      <c r="AD775" s="1">
        <v>0.34926470760009398</v>
      </c>
      <c r="AE775" s="1">
        <v>-0.76302433287418803</v>
      </c>
      <c r="AF775" s="1">
        <v>-0.1585224217492946</v>
      </c>
      <c r="AG775" s="1">
        <v>-4.0148416364130059E-2</v>
      </c>
    </row>
    <row r="776" spans="1:33">
      <c r="A776" s="45"/>
      <c r="B776" s="45" t="s">
        <v>626</v>
      </c>
      <c r="C776" s="13" t="s">
        <v>648</v>
      </c>
      <c r="D776" s="45">
        <v>11.76</v>
      </c>
      <c r="E776" s="45">
        <v>55.04</v>
      </c>
      <c r="F776" s="45">
        <v>4.66</v>
      </c>
      <c r="G776" s="45">
        <v>11.12</v>
      </c>
      <c r="H776" s="45">
        <v>16.84</v>
      </c>
      <c r="J776" s="45"/>
      <c r="K776" s="45" t="s">
        <v>626</v>
      </c>
      <c r="L776" s="13" t="s">
        <v>648</v>
      </c>
      <c r="M776" s="1">
        <f t="shared" si="24"/>
        <v>-0.25114102077041739</v>
      </c>
      <c r="N776" s="1">
        <f t="shared" si="24"/>
        <v>-0.15716159457060513</v>
      </c>
      <c r="O776" s="1">
        <f t="shared" si="24"/>
        <v>1.2998700846123781</v>
      </c>
      <c r="P776" s="1">
        <f t="shared" si="24"/>
        <v>-1.3652778845951468E-2</v>
      </c>
      <c r="Q776" s="1">
        <f t="shared" si="24"/>
        <v>-5.0217399642856091E-2</v>
      </c>
      <c r="Z776" s="45"/>
      <c r="AA776" s="45" t="s">
        <v>626</v>
      </c>
      <c r="AB776" s="1" t="s">
        <v>648</v>
      </c>
      <c r="AC776" s="1">
        <v>-1.2290201163851461E-2</v>
      </c>
      <c r="AD776" s="1">
        <v>0.64384149204655872</v>
      </c>
      <c r="AE776" s="1">
        <v>-1.1525240701338779</v>
      </c>
      <c r="AF776" s="1">
        <v>-0.19190096948575999</v>
      </c>
      <c r="AG776" s="1">
        <v>-1.7926832847975738E-2</v>
      </c>
    </row>
    <row r="777" spans="1:33">
      <c r="A777" s="45"/>
      <c r="B777" s="45" t="s">
        <v>626</v>
      </c>
      <c r="C777" s="13" t="s">
        <v>649</v>
      </c>
      <c r="D777" s="45">
        <v>12.25</v>
      </c>
      <c r="E777" s="45">
        <v>55.92</v>
      </c>
      <c r="F777" s="45">
        <v>4.5999999999999996</v>
      </c>
      <c r="G777" s="45">
        <v>11.79</v>
      </c>
      <c r="H777" s="45">
        <v>16.440000000000001</v>
      </c>
      <c r="J777" s="45"/>
      <c r="K777" s="45" t="s">
        <v>626</v>
      </c>
      <c r="L777" s="13" t="s">
        <v>649</v>
      </c>
      <c r="M777" s="1">
        <f t="shared" si="24"/>
        <v>-0.15106811907624967</v>
      </c>
      <c r="N777" s="1">
        <f t="shared" si="24"/>
        <v>4.4842641461829294E-3</v>
      </c>
      <c r="O777" s="1">
        <f t="shared" si="24"/>
        <v>1.2657069880124678</v>
      </c>
      <c r="P777" s="1">
        <f t="shared" si="24"/>
        <v>0.25550376605698261</v>
      </c>
      <c r="Q777" s="1">
        <f t="shared" si="24"/>
        <v>-0.15953347087836597</v>
      </c>
      <c r="Z777" s="45"/>
      <c r="AA777" s="45" t="s">
        <v>626</v>
      </c>
      <c r="AB777" s="1" t="s">
        <v>649</v>
      </c>
      <c r="AC777" s="1">
        <v>-0.18911476719483619</v>
      </c>
      <c r="AD777" s="1">
        <v>0.41999026474421602</v>
      </c>
      <c r="AE777" s="1">
        <v>-1.225494927023016</v>
      </c>
      <c r="AF777" s="1">
        <v>-1.3256032700895671E-2</v>
      </c>
      <c r="AG777" s="1">
        <v>3.7672421164205917E-2</v>
      </c>
    </row>
    <row r="778" spans="1:33">
      <c r="A778" s="45"/>
      <c r="B778" s="45" t="s">
        <v>626</v>
      </c>
      <c r="C778" s="13" t="s">
        <v>650</v>
      </c>
      <c r="D778" s="45">
        <v>12.26</v>
      </c>
      <c r="E778" s="45">
        <v>55.87</v>
      </c>
      <c r="F778" s="45">
        <v>4.8899999999999997</v>
      </c>
      <c r="G778" s="45">
        <v>11.87</v>
      </c>
      <c r="H778" s="45">
        <v>16.39</v>
      </c>
      <c r="J778" s="45"/>
      <c r="K778" s="45" t="s">
        <v>626</v>
      </c>
      <c r="L778" s="13" t="s">
        <v>650</v>
      </c>
      <c r="M778" s="1">
        <f t="shared" si="24"/>
        <v>-0.14902581496004222</v>
      </c>
      <c r="N778" s="1">
        <f t="shared" si="24"/>
        <v>-4.7001596445444202E-3</v>
      </c>
      <c r="O778" s="1">
        <f t="shared" si="24"/>
        <v>1.4308286215787001</v>
      </c>
      <c r="P778" s="1">
        <f t="shared" si="24"/>
        <v>0.28764186097076583</v>
      </c>
      <c r="Q778" s="1">
        <f t="shared" si="24"/>
        <v>-0.17319797978280493</v>
      </c>
      <c r="Z778" s="45"/>
      <c r="AA778" s="45" t="s">
        <v>626</v>
      </c>
      <c r="AB778" s="1" t="s">
        <v>650</v>
      </c>
      <c r="AC778" s="1">
        <v>-0.22605590448578669</v>
      </c>
      <c r="AD778" s="1">
        <v>0.49031385482145989</v>
      </c>
      <c r="AE778" s="1">
        <v>-1.3740992742575879</v>
      </c>
      <c r="AF778" s="1">
        <v>-8.2340163316726341E-3</v>
      </c>
      <c r="AG778" s="1">
        <v>5.0111346166451527E-2</v>
      </c>
    </row>
    <row r="779" spans="1:33">
      <c r="A779" s="45"/>
      <c r="B779" s="45" t="s">
        <v>626</v>
      </c>
      <c r="C779" s="13" t="s">
        <v>651</v>
      </c>
      <c r="D779" s="45">
        <v>12.06</v>
      </c>
      <c r="E779" s="45">
        <v>56.1</v>
      </c>
      <c r="F779" s="45">
        <v>4.3899999999999997</v>
      </c>
      <c r="G779" s="45">
        <v>11.64</v>
      </c>
      <c r="H779" s="45">
        <v>16.55</v>
      </c>
      <c r="J779" s="45"/>
      <c r="K779" s="45" t="s">
        <v>626</v>
      </c>
      <c r="L779" s="13" t="s">
        <v>651</v>
      </c>
      <c r="M779" s="1">
        <f t="shared" si="24"/>
        <v>-0.18987189728419215</v>
      </c>
      <c r="N779" s="1">
        <f t="shared" si="24"/>
        <v>3.7548189792798517E-2</v>
      </c>
      <c r="O779" s="1">
        <f t="shared" si="24"/>
        <v>1.1461361499127825</v>
      </c>
      <c r="P779" s="1">
        <f t="shared" si="24"/>
        <v>0.19524483809363974</v>
      </c>
      <c r="Q779" s="1">
        <f t="shared" si="24"/>
        <v>-0.1294715512886008</v>
      </c>
      <c r="Z779" s="45"/>
      <c r="AA779" s="45" t="s">
        <v>626</v>
      </c>
      <c r="AB779" s="1" t="s">
        <v>651</v>
      </c>
      <c r="AC779" s="1">
        <v>-0.1010738169476221</v>
      </c>
      <c r="AD779" s="1">
        <v>0.36709357946215349</v>
      </c>
      <c r="AE779" s="1">
        <v>-1.122232710601843</v>
      </c>
      <c r="AF779" s="1">
        <v>-2.604125875828861E-2</v>
      </c>
      <c r="AG779" s="1">
        <v>3.024385904652253E-2</v>
      </c>
    </row>
    <row r="780" spans="1:33">
      <c r="A780" s="45"/>
      <c r="B780" s="45" t="s">
        <v>626</v>
      </c>
      <c r="C780" s="13" t="s">
        <v>652</v>
      </c>
      <c r="D780" s="45">
        <v>12.04</v>
      </c>
      <c r="E780" s="45">
        <v>55.92</v>
      </c>
      <c r="F780" s="45">
        <v>4.79</v>
      </c>
      <c r="G780" s="45">
        <v>11.79</v>
      </c>
      <c r="H780" s="45">
        <v>16.41</v>
      </c>
      <c r="J780" s="45"/>
      <c r="K780" s="45" t="s">
        <v>626</v>
      </c>
      <c r="L780" s="13" t="s">
        <v>652</v>
      </c>
      <c r="M780" s="1">
        <f t="shared" si="24"/>
        <v>-0.19395650551660742</v>
      </c>
      <c r="N780" s="1">
        <f t="shared" si="24"/>
        <v>4.4842641461829294E-3</v>
      </c>
      <c r="O780" s="1">
        <f t="shared" si="24"/>
        <v>1.3738901272455166</v>
      </c>
      <c r="P780" s="1">
        <f t="shared" si="24"/>
        <v>0.25550376605698261</v>
      </c>
      <c r="Q780" s="1">
        <f t="shared" si="24"/>
        <v>-0.16773217622102954</v>
      </c>
      <c r="Z780" s="45"/>
      <c r="AA780" s="45" t="s">
        <v>626</v>
      </c>
      <c r="AB780" s="1" t="s">
        <v>652</v>
      </c>
      <c r="AC780" s="1">
        <v>-0.1747950709004239</v>
      </c>
      <c r="AD780" s="1">
        <v>0.45779348430686329</v>
      </c>
      <c r="AE780" s="1">
        <v>-1.3328747605900779</v>
      </c>
      <c r="AF780" s="1">
        <v>-3.2746567748855981E-2</v>
      </c>
      <c r="AG780" s="1">
        <v>2.9562097467897629E-2</v>
      </c>
    </row>
    <row r="781" spans="1:33">
      <c r="A781" s="45"/>
      <c r="B781" s="45" t="s">
        <v>626</v>
      </c>
      <c r="C781" s="13" t="s">
        <v>653</v>
      </c>
      <c r="D781" s="45">
        <v>12.92</v>
      </c>
      <c r="E781" s="45">
        <v>56.31</v>
      </c>
      <c r="F781" s="45">
        <v>2.91</v>
      </c>
      <c r="G781" s="45">
        <v>11.66</v>
      </c>
      <c r="H781" s="45">
        <v>16.760000000000002</v>
      </c>
      <c r="J781" s="45"/>
      <c r="K781" s="45" t="s">
        <v>626</v>
      </c>
      <c r="L781" s="13" t="s">
        <v>653</v>
      </c>
      <c r="M781" s="1">
        <f t="shared" si="24"/>
        <v>-1.4233743290346934E-2</v>
      </c>
      <c r="N781" s="1">
        <f t="shared" si="24"/>
        <v>7.6122769713850263E-2</v>
      </c>
      <c r="O781" s="1">
        <f t="shared" si="24"/>
        <v>0.30344643378166669</v>
      </c>
      <c r="P781" s="1">
        <f t="shared" si="24"/>
        <v>0.20327936182208536</v>
      </c>
      <c r="Q781" s="1">
        <f t="shared" si="24"/>
        <v>-7.2080613889957679E-2</v>
      </c>
      <c r="Z781" s="45"/>
      <c r="AA781" s="45" t="s">
        <v>626</v>
      </c>
      <c r="AB781" s="1" t="s">
        <v>653</v>
      </c>
      <c r="AC781" s="1">
        <v>-0.11611474617949211</v>
      </c>
      <c r="AD781" s="1">
        <v>3.9809211551544981E-4</v>
      </c>
      <c r="AE781" s="1">
        <v>-0.34984796393384721</v>
      </c>
      <c r="AF781" s="1">
        <v>9.285187629613878E-2</v>
      </c>
      <c r="AG781" s="1">
        <v>9.8623514077549063E-3</v>
      </c>
    </row>
    <row r="782" spans="1:33">
      <c r="A782" s="45"/>
      <c r="B782" s="45" t="s">
        <v>626</v>
      </c>
      <c r="C782" s="13" t="s">
        <v>654</v>
      </c>
      <c r="D782" s="45">
        <v>12.45</v>
      </c>
      <c r="E782" s="45">
        <v>55.4</v>
      </c>
      <c r="F782" s="45">
        <v>5.08</v>
      </c>
      <c r="G782" s="45">
        <v>11.73</v>
      </c>
      <c r="H782" s="45">
        <v>16.73</v>
      </c>
      <c r="J782" s="45"/>
      <c r="K782" s="45" t="s">
        <v>626</v>
      </c>
      <c r="L782" s="13" t="s">
        <v>654</v>
      </c>
      <c r="M782" s="1">
        <f t="shared" si="24"/>
        <v>-0.11022203675209974</v>
      </c>
      <c r="N782" s="1">
        <f t="shared" si="24"/>
        <v>-9.1033743277373944E-2</v>
      </c>
      <c r="O782" s="1">
        <f t="shared" si="24"/>
        <v>1.5390117608117488</v>
      </c>
      <c r="P782" s="1">
        <f t="shared" si="24"/>
        <v>0.23140019487164576</v>
      </c>
      <c r="Q782" s="1">
        <f t="shared" si="24"/>
        <v>-8.0279319232621257E-2</v>
      </c>
      <c r="Z782" s="45"/>
      <c r="AA782" s="45" t="s">
        <v>626</v>
      </c>
      <c r="AB782" s="1" t="s">
        <v>654</v>
      </c>
      <c r="AC782" s="1">
        <v>-0.2175225254541181</v>
      </c>
      <c r="AD782" s="1">
        <v>0.66871055401263035</v>
      </c>
      <c r="AE782" s="1">
        <v>-1.3972139580068159</v>
      </c>
      <c r="AF782" s="1">
        <v>-3.6009256283438271E-3</v>
      </c>
      <c r="AG782" s="1">
        <v>4.7690604510434727E-2</v>
      </c>
    </row>
    <row r="783" spans="1:33">
      <c r="A783" s="45"/>
      <c r="B783" s="45" t="s">
        <v>626</v>
      </c>
      <c r="C783" s="13" t="s">
        <v>655</v>
      </c>
      <c r="D783" s="45">
        <v>12.24</v>
      </c>
      <c r="E783" s="45">
        <v>55.63</v>
      </c>
      <c r="F783" s="45">
        <v>4.87</v>
      </c>
      <c r="G783" s="45">
        <v>11.88</v>
      </c>
      <c r="H783" s="45">
        <v>16.22</v>
      </c>
      <c r="J783" s="45"/>
      <c r="K783" s="45" t="s">
        <v>626</v>
      </c>
      <c r="L783" s="13" t="s">
        <v>655</v>
      </c>
      <c r="M783" s="1">
        <f t="shared" si="24"/>
        <v>-0.15311042319245713</v>
      </c>
      <c r="N783" s="1">
        <f t="shared" si="24"/>
        <v>-4.8785393840031006E-2</v>
      </c>
      <c r="O783" s="1">
        <f t="shared" si="24"/>
        <v>1.4194409227120635</v>
      </c>
      <c r="P783" s="1">
        <f t="shared" si="24"/>
        <v>0.29165912283498935</v>
      </c>
      <c r="Q783" s="1">
        <f t="shared" si="24"/>
        <v>-0.21965731005789726</v>
      </c>
      <c r="Z783" s="45"/>
      <c r="AA783" s="45" t="s">
        <v>626</v>
      </c>
      <c r="AB783" s="1" t="s">
        <v>655</v>
      </c>
      <c r="AC783" s="1">
        <v>-0.26641334408499617</v>
      </c>
      <c r="AD783" s="1">
        <v>0.48229723942811598</v>
      </c>
      <c r="AE783" s="1">
        <v>-1.366162990793834</v>
      </c>
      <c r="AF783" s="1">
        <v>-5.4633770349174833E-2</v>
      </c>
      <c r="AG783" s="1">
        <v>3.1254821433992233E-2</v>
      </c>
    </row>
    <row r="784" spans="1:33">
      <c r="A784" s="45"/>
      <c r="B784" s="45" t="s">
        <v>626</v>
      </c>
      <c r="C784" s="13" t="s">
        <v>656</v>
      </c>
      <c r="D784" s="45">
        <v>13.25</v>
      </c>
      <c r="E784" s="45">
        <v>55</v>
      </c>
      <c r="F784" s="45">
        <v>3.26</v>
      </c>
      <c r="G784" s="45">
        <v>9.91</v>
      </c>
      <c r="H784" s="45">
        <v>19.39</v>
      </c>
      <c r="J784" s="45"/>
      <c r="K784" s="45" t="s">
        <v>626</v>
      </c>
      <c r="L784" s="13" t="s">
        <v>656</v>
      </c>
      <c r="M784" s="1">
        <f t="shared" si="24"/>
        <v>5.3162292544500708E-2</v>
      </c>
      <c r="N784" s="1">
        <f t="shared" si="24"/>
        <v>-0.16450913360318623</v>
      </c>
      <c r="O784" s="1">
        <f t="shared" si="24"/>
        <v>0.50273116394780881</v>
      </c>
      <c r="P784" s="1">
        <f t="shared" si="24"/>
        <v>-0.49974146441692169</v>
      </c>
      <c r="Q784" s="1">
        <f t="shared" si="24"/>
        <v>0.64667255448352201</v>
      </c>
      <c r="Z784" s="45"/>
      <c r="AA784" s="45" t="s">
        <v>626</v>
      </c>
      <c r="AB784" s="1" t="s">
        <v>656</v>
      </c>
      <c r="AC784" s="1">
        <v>0.44126714480965379</v>
      </c>
      <c r="AD784" s="1">
        <v>0.85593482463447013</v>
      </c>
      <c r="AE784" s="1">
        <v>-9.6610114864127988E-2</v>
      </c>
      <c r="AF784" s="1">
        <v>7.8683632956513608E-2</v>
      </c>
      <c r="AG784" s="1">
        <v>8.7688574351447834E-2</v>
      </c>
    </row>
    <row r="785" spans="1:33">
      <c r="A785" s="45"/>
      <c r="B785" s="45" t="s">
        <v>626</v>
      </c>
      <c r="C785" s="13" t="s">
        <v>657</v>
      </c>
      <c r="D785" s="45">
        <v>13.51</v>
      </c>
      <c r="E785" s="45">
        <v>54.42</v>
      </c>
      <c r="F785" s="45">
        <v>3.45</v>
      </c>
      <c r="G785" s="45">
        <v>10.130000000000001</v>
      </c>
      <c r="H785" s="45">
        <v>19.18</v>
      </c>
      <c r="J785" s="45"/>
      <c r="K785" s="45" t="s">
        <v>626</v>
      </c>
      <c r="L785" s="13" t="s">
        <v>657</v>
      </c>
      <c r="M785" s="1">
        <f t="shared" si="24"/>
        <v>0.10626219956589576</v>
      </c>
      <c r="N785" s="1">
        <f t="shared" si="24"/>
        <v>-0.27104844957561408</v>
      </c>
      <c r="O785" s="1">
        <f t="shared" si="24"/>
        <v>0.61091430318085771</v>
      </c>
      <c r="P785" s="1">
        <f t="shared" si="24"/>
        <v>-0.41136170340401768</v>
      </c>
      <c r="Q785" s="1">
        <f t="shared" si="24"/>
        <v>0.58928161708487892</v>
      </c>
      <c r="Z785" s="45"/>
      <c r="AA785" s="45" t="s">
        <v>626</v>
      </c>
      <c r="AB785" s="1" t="s">
        <v>657</v>
      </c>
      <c r="AC785" s="1">
        <v>0.28577818403399458</v>
      </c>
      <c r="AD785" s="1">
        <v>0.92332146397390025</v>
      </c>
      <c r="AE785" s="1">
        <v>-0.18102190604898141</v>
      </c>
      <c r="AF785" s="1">
        <v>6.529389902093248E-2</v>
      </c>
      <c r="AG785" s="1">
        <v>5.6767580033573628E-2</v>
      </c>
    </row>
    <row r="786" spans="1:33">
      <c r="A786" s="45"/>
      <c r="B786" s="45" t="s">
        <v>626</v>
      </c>
      <c r="C786" s="13" t="s">
        <v>658</v>
      </c>
      <c r="D786" s="45">
        <v>12.89</v>
      </c>
      <c r="E786" s="45">
        <v>55.34</v>
      </c>
      <c r="F786" s="45">
        <v>3.37</v>
      </c>
      <c r="G786" s="45">
        <v>10.220000000000001</v>
      </c>
      <c r="H786" s="45">
        <v>18.77</v>
      </c>
      <c r="J786" s="45"/>
      <c r="K786" s="45" t="s">
        <v>626</v>
      </c>
      <c r="L786" s="13" t="s">
        <v>658</v>
      </c>
      <c r="M786" s="1">
        <f t="shared" si="24"/>
        <v>-2.0360655638969313E-2</v>
      </c>
      <c r="N786" s="1">
        <f t="shared" si="24"/>
        <v>-0.10205505182624494</v>
      </c>
      <c r="O786" s="1">
        <f t="shared" si="24"/>
        <v>0.56536350771431076</v>
      </c>
      <c r="P786" s="1">
        <f t="shared" si="24"/>
        <v>-0.37520634662601166</v>
      </c>
      <c r="Q786" s="1">
        <f t="shared" si="24"/>
        <v>0.47723264406848087</v>
      </c>
      <c r="Z786" s="45"/>
      <c r="AA786" s="45" t="s">
        <v>626</v>
      </c>
      <c r="AB786" s="1" t="s">
        <v>658</v>
      </c>
      <c r="AC786" s="1">
        <v>0.36061727323919029</v>
      </c>
      <c r="AD786" s="1">
        <v>0.70380931199008223</v>
      </c>
      <c r="AE786" s="1">
        <v>-0.2584100167491345</v>
      </c>
      <c r="AF786" s="1">
        <v>4.193867908407907E-2</v>
      </c>
      <c r="AG786" s="1">
        <v>7.1200631368975489E-2</v>
      </c>
    </row>
    <row r="787" spans="1:33">
      <c r="A787" s="45"/>
      <c r="B787" s="45" t="s">
        <v>626</v>
      </c>
      <c r="C787" s="13" t="s">
        <v>659</v>
      </c>
      <c r="D787" s="45">
        <v>13.19</v>
      </c>
      <c r="E787" s="45">
        <v>54.66</v>
      </c>
      <c r="F787" s="45">
        <v>3.49</v>
      </c>
      <c r="G787" s="45">
        <v>9.8000000000000007</v>
      </c>
      <c r="H787" s="45">
        <v>19.53</v>
      </c>
      <c r="J787" s="45"/>
      <c r="K787" s="45" t="s">
        <v>626</v>
      </c>
      <c r="L787" s="13" t="s">
        <v>659</v>
      </c>
      <c r="M787" s="1">
        <f t="shared" si="24"/>
        <v>4.0908467847255582E-2</v>
      </c>
      <c r="N787" s="1">
        <f t="shared" si="24"/>
        <v>-0.22696321538012751</v>
      </c>
      <c r="O787" s="1">
        <f t="shared" si="24"/>
        <v>0.63368970091413113</v>
      </c>
      <c r="P787" s="1">
        <f t="shared" si="24"/>
        <v>-0.54393134492337336</v>
      </c>
      <c r="Q787" s="1">
        <f t="shared" si="24"/>
        <v>0.68493317941595078</v>
      </c>
      <c r="Z787" s="45"/>
      <c r="AA787" s="45" t="s">
        <v>626</v>
      </c>
      <c r="AB787" s="1" t="s">
        <v>659</v>
      </c>
      <c r="AC787" s="1">
        <v>0.45536027609029123</v>
      </c>
      <c r="AD787" s="1">
        <v>0.98639757195845645</v>
      </c>
      <c r="AE787" s="1">
        <v>-0.17641533697422029</v>
      </c>
      <c r="AF787" s="1">
        <v>4.8393830154072212E-2</v>
      </c>
      <c r="AG787" s="1">
        <v>7.7108522574721242E-2</v>
      </c>
    </row>
    <row r="788" spans="1:33">
      <c r="A788" s="45"/>
      <c r="B788" s="45" t="s">
        <v>626</v>
      </c>
      <c r="C788" s="13" t="s">
        <v>660</v>
      </c>
      <c r="D788" s="45">
        <v>12.97</v>
      </c>
      <c r="E788" s="45">
        <v>55.21</v>
      </c>
      <c r="F788" s="45">
        <v>3.49</v>
      </c>
      <c r="G788" s="45">
        <v>10.199999999999999</v>
      </c>
      <c r="H788" s="45">
        <v>18.86</v>
      </c>
      <c r="J788" s="45"/>
      <c r="K788" s="45" t="s">
        <v>626</v>
      </c>
      <c r="L788" s="13" t="s">
        <v>660</v>
      </c>
      <c r="M788" s="1">
        <f t="shared" si="24"/>
        <v>-4.02222270930927E-3</v>
      </c>
      <c r="N788" s="1">
        <f t="shared" si="24"/>
        <v>-0.12593455368213449</v>
      </c>
      <c r="O788" s="1">
        <f t="shared" si="24"/>
        <v>0.63368970091413113</v>
      </c>
      <c r="P788" s="1">
        <f t="shared" si="24"/>
        <v>-0.38324087035445797</v>
      </c>
      <c r="Q788" s="1">
        <f t="shared" si="24"/>
        <v>0.50182876009647059</v>
      </c>
      <c r="Z788" s="45"/>
      <c r="AA788" s="45" t="s">
        <v>626</v>
      </c>
      <c r="AB788" s="1" t="s">
        <v>660</v>
      </c>
      <c r="AC788" s="1">
        <v>0.35345470889432601</v>
      </c>
      <c r="AD788" s="1">
        <v>0.77085927036064383</v>
      </c>
      <c r="AE788" s="1">
        <v>-0.29779321814328691</v>
      </c>
      <c r="AF788" s="1">
        <v>4.8178717939423583E-2</v>
      </c>
      <c r="AG788" s="1">
        <v>7.7380622421555911E-2</v>
      </c>
    </row>
    <row r="789" spans="1:33">
      <c r="A789" s="45"/>
      <c r="B789" s="45" t="s">
        <v>626</v>
      </c>
      <c r="C789" s="13" t="s">
        <v>661</v>
      </c>
      <c r="D789" s="45">
        <v>12.89</v>
      </c>
      <c r="E789" s="45">
        <v>55.17</v>
      </c>
      <c r="F789" s="45">
        <v>3.89</v>
      </c>
      <c r="G789" s="45">
        <v>10.63</v>
      </c>
      <c r="H789" s="45">
        <v>18.23</v>
      </c>
      <c r="J789" s="45"/>
      <c r="K789" s="45" t="s">
        <v>626</v>
      </c>
      <c r="L789" s="13" t="s">
        <v>661</v>
      </c>
      <c r="M789" s="1">
        <f t="shared" si="24"/>
        <v>-2.0360655638969313E-2</v>
      </c>
      <c r="N789" s="1">
        <f t="shared" si="24"/>
        <v>-0.13328209271471558</v>
      </c>
      <c r="O789" s="1">
        <f t="shared" si="24"/>
        <v>0.86144367824686507</v>
      </c>
      <c r="P789" s="1">
        <f t="shared" si="24"/>
        <v>-0.2104986101928728</v>
      </c>
      <c r="Q789" s="1">
        <f t="shared" si="24"/>
        <v>0.32965594790054226</v>
      </c>
      <c r="Z789" s="45"/>
      <c r="AA789" s="45" t="s">
        <v>626</v>
      </c>
      <c r="AB789" s="1" t="s">
        <v>661</v>
      </c>
      <c r="AC789" s="1">
        <v>0.175360577163894</v>
      </c>
      <c r="AD789" s="1">
        <v>0.73755400272667704</v>
      </c>
      <c r="AE789" s="1">
        <v>-0.57746758919277419</v>
      </c>
      <c r="AF789" s="1">
        <v>2.5673756558536549E-2</v>
      </c>
      <c r="AG789" s="1">
        <v>6.6192106039529366E-2</v>
      </c>
    </row>
    <row r="790" spans="1:33">
      <c r="A790" s="45"/>
      <c r="B790" s="45" t="s">
        <v>626</v>
      </c>
      <c r="C790" s="13" t="s">
        <v>662</v>
      </c>
      <c r="D790" s="45">
        <v>13.13</v>
      </c>
      <c r="E790" s="45">
        <v>54.84</v>
      </c>
      <c r="F790" s="45">
        <v>3.57</v>
      </c>
      <c r="G790" s="45">
        <v>9.9600000000000009</v>
      </c>
      <c r="H790" s="45">
        <v>19.329999999999998</v>
      </c>
      <c r="J790" s="45"/>
      <c r="K790" s="45" t="s">
        <v>626</v>
      </c>
      <c r="L790" s="13" t="s">
        <v>662</v>
      </c>
      <c r="M790" s="1">
        <f t="shared" si="24"/>
        <v>2.865464315001082E-2</v>
      </c>
      <c r="N790" s="1">
        <f t="shared" si="24"/>
        <v>-0.19389928973351062</v>
      </c>
      <c r="O790" s="1">
        <f t="shared" si="24"/>
        <v>0.67924049638067763</v>
      </c>
      <c r="P790" s="1">
        <f t="shared" si="24"/>
        <v>-0.47965515509580692</v>
      </c>
      <c r="Q790" s="1">
        <f t="shared" si="24"/>
        <v>0.63027514379819483</v>
      </c>
      <c r="Z790" s="45"/>
      <c r="AA790" s="45" t="s">
        <v>626</v>
      </c>
      <c r="AB790" s="1" t="s">
        <v>662</v>
      </c>
      <c r="AC790" s="1">
        <v>0.41458195459623592</v>
      </c>
      <c r="AD790" s="1">
        <v>0.9380371770663124</v>
      </c>
      <c r="AE790" s="1">
        <v>-0.25592019443492481</v>
      </c>
      <c r="AF790" s="1">
        <v>5.8764384699559177E-2</v>
      </c>
      <c r="AG790" s="1">
        <v>7.9756869875905731E-2</v>
      </c>
    </row>
    <row r="791" spans="1:33">
      <c r="A791" s="45"/>
      <c r="B791" s="45" t="s">
        <v>626</v>
      </c>
      <c r="C791" s="13" t="s">
        <v>663</v>
      </c>
      <c r="D791" s="45">
        <v>12.17</v>
      </c>
      <c r="E791" s="45">
        <v>56.61</v>
      </c>
      <c r="F791" s="45">
        <v>4.5199999999999996</v>
      </c>
      <c r="G791" s="45">
        <v>12.16</v>
      </c>
      <c r="H791" s="45">
        <v>16</v>
      </c>
      <c r="J791" s="45"/>
      <c r="K791" s="45" t="s">
        <v>626</v>
      </c>
      <c r="L791" s="13" t="s">
        <v>663</v>
      </c>
      <c r="M791" s="1">
        <f t="shared" si="24"/>
        <v>-0.1674065520059097</v>
      </c>
      <c r="N791" s="1">
        <f t="shared" si="24"/>
        <v>0.13122931245820915</v>
      </c>
      <c r="O791" s="1">
        <f t="shared" si="24"/>
        <v>1.220156192545921</v>
      </c>
      <c r="P791" s="1">
        <f t="shared" si="24"/>
        <v>0.40414245503323021</v>
      </c>
      <c r="Q791" s="1">
        <f t="shared" si="24"/>
        <v>-0.27978114923742758</v>
      </c>
      <c r="Z791" s="45"/>
      <c r="AA791" s="45" t="s">
        <v>626</v>
      </c>
      <c r="AB791" s="1" t="s">
        <v>663</v>
      </c>
      <c r="AC791" s="1">
        <v>-0.2574530106854665</v>
      </c>
      <c r="AD791" s="1">
        <v>0.2119286442683519</v>
      </c>
      <c r="AE791" s="1">
        <v>-1.2884359612723471</v>
      </c>
      <c r="AF791" s="1">
        <v>3.9724430191343113E-2</v>
      </c>
      <c r="AG791" s="1">
        <v>5.2865642089786703E-2</v>
      </c>
    </row>
    <row r="792" spans="1:33">
      <c r="A792" s="45"/>
      <c r="B792" s="45" t="s">
        <v>626</v>
      </c>
      <c r="C792" s="13" t="s">
        <v>664</v>
      </c>
      <c r="D792" s="45">
        <v>12.55</v>
      </c>
      <c r="E792" s="45">
        <v>56.35</v>
      </c>
      <c r="F792" s="45">
        <v>3.98</v>
      </c>
      <c r="G792" s="45">
        <v>11.61</v>
      </c>
      <c r="H792" s="45">
        <v>16.88</v>
      </c>
      <c r="J792" s="45"/>
      <c r="K792" s="45" t="s">
        <v>626</v>
      </c>
      <c r="L792" s="13" t="s">
        <v>664</v>
      </c>
      <c r="M792" s="1">
        <f t="shared" si="24"/>
        <v>-8.9798995590024411E-2</v>
      </c>
      <c r="N792" s="1">
        <f t="shared" si="24"/>
        <v>8.3470308746431354E-2</v>
      </c>
      <c r="O792" s="1">
        <f t="shared" si="24"/>
        <v>0.91268832314673021</v>
      </c>
      <c r="P792" s="1">
        <f t="shared" si="24"/>
        <v>0.18319305250097059</v>
      </c>
      <c r="Q792" s="1">
        <f t="shared" si="24"/>
        <v>-3.92857925193053E-2</v>
      </c>
      <c r="Z792" s="45"/>
      <c r="AA792" s="45" t="s">
        <v>626</v>
      </c>
      <c r="AB792" s="1" t="s">
        <v>664</v>
      </c>
      <c r="AC792" s="1">
        <v>-7.5740294841400019E-2</v>
      </c>
      <c r="AD792" s="1">
        <v>0.30377995178147238</v>
      </c>
      <c r="AE792" s="1">
        <v>-0.8803500249428946</v>
      </c>
      <c r="AF792" s="1">
        <v>7.6564612103423871E-2</v>
      </c>
      <c r="AG792" s="1">
        <v>6.5092531273307289E-2</v>
      </c>
    </row>
    <row r="793" spans="1:33">
      <c r="A793" s="45"/>
      <c r="B793" s="45" t="s">
        <v>626</v>
      </c>
      <c r="C793" s="13" t="s">
        <v>665</v>
      </c>
      <c r="D793" s="45">
        <v>12.36</v>
      </c>
      <c r="E793" s="45">
        <v>56.14</v>
      </c>
      <c r="F793" s="45">
        <v>4.21</v>
      </c>
      <c r="G793" s="45">
        <v>12.21</v>
      </c>
      <c r="H793" s="45">
        <v>15.79</v>
      </c>
      <c r="J793" s="45"/>
      <c r="K793" s="45" t="s">
        <v>626</v>
      </c>
      <c r="L793" s="13" t="s">
        <v>665</v>
      </c>
      <c r="M793" s="1">
        <f t="shared" si="24"/>
        <v>-0.12860277379796725</v>
      </c>
      <c r="N793" s="1">
        <f t="shared" si="24"/>
        <v>4.4895728825379615E-2</v>
      </c>
      <c r="O793" s="1">
        <f t="shared" si="24"/>
        <v>1.0436468601130522</v>
      </c>
      <c r="P793" s="1">
        <f t="shared" si="24"/>
        <v>0.42422876435434498</v>
      </c>
      <c r="Q793" s="1">
        <f t="shared" si="24"/>
        <v>-0.33717208663607073</v>
      </c>
      <c r="Z793" s="45"/>
      <c r="AA793" s="45" t="s">
        <v>626</v>
      </c>
      <c r="AB793" s="1" t="s">
        <v>665</v>
      </c>
      <c r="AC793" s="1">
        <v>-0.34543914277957372</v>
      </c>
      <c r="AD793" s="1">
        <v>0.14512726387148789</v>
      </c>
      <c r="AE793" s="1">
        <v>-1.122907011579265</v>
      </c>
      <c r="AF793" s="1">
        <v>-6.554745456299583E-3</v>
      </c>
      <c r="AG793" s="1">
        <v>7.4083470679215139E-3</v>
      </c>
    </row>
    <row r="794" spans="1:33">
      <c r="A794" s="45"/>
      <c r="B794" s="45" t="s">
        <v>626</v>
      </c>
      <c r="C794" s="13" t="s">
        <v>666</v>
      </c>
      <c r="D794" s="45">
        <v>12.58</v>
      </c>
      <c r="E794" s="45">
        <v>55.94</v>
      </c>
      <c r="F794" s="45">
        <v>4.55</v>
      </c>
      <c r="G794" s="45">
        <v>12.33</v>
      </c>
      <c r="H794" s="45">
        <v>15.7</v>
      </c>
      <c r="J794" s="45"/>
      <c r="K794" s="45" t="s">
        <v>626</v>
      </c>
      <c r="L794" s="13" t="s">
        <v>666</v>
      </c>
      <c r="M794" s="1">
        <f t="shared" si="24"/>
        <v>-8.3672083241402032E-2</v>
      </c>
      <c r="N794" s="1">
        <f t="shared" si="24"/>
        <v>8.1580336624728252E-3</v>
      </c>
      <c r="O794" s="1">
        <f t="shared" si="24"/>
        <v>1.2372377408458761</v>
      </c>
      <c r="P794" s="1">
        <f t="shared" si="24"/>
        <v>0.47243590672501945</v>
      </c>
      <c r="Q794" s="1">
        <f t="shared" si="24"/>
        <v>-0.36176820266406051</v>
      </c>
      <c r="Z794" s="45"/>
      <c r="AA794" s="45" t="s">
        <v>626</v>
      </c>
      <c r="AB794" s="1" t="s">
        <v>666</v>
      </c>
      <c r="AC794" s="1">
        <v>-0.4331340251591515</v>
      </c>
      <c r="AD794" s="1">
        <v>0.24579368289566439</v>
      </c>
      <c r="AE794" s="1">
        <v>-1.2817141535593279</v>
      </c>
      <c r="AF794" s="1">
        <v>2.5861015535438361E-3</v>
      </c>
      <c r="AG794" s="1">
        <v>3.2851775674130362E-2</v>
      </c>
    </row>
    <row r="795" spans="1:33">
      <c r="A795" s="45"/>
      <c r="B795" s="45" t="s">
        <v>626</v>
      </c>
      <c r="C795" s="13" t="s">
        <v>667</v>
      </c>
      <c r="D795" s="45">
        <v>12.57</v>
      </c>
      <c r="E795" s="45">
        <v>55.43</v>
      </c>
      <c r="F795" s="45">
        <v>4.5599999999999996</v>
      </c>
      <c r="G795" s="45">
        <v>12.1</v>
      </c>
      <c r="H795" s="45">
        <v>16.02</v>
      </c>
      <c r="J795" s="45"/>
      <c r="K795" s="45" t="s">
        <v>626</v>
      </c>
      <c r="L795" s="13" t="s">
        <v>667</v>
      </c>
      <c r="M795" s="1">
        <f t="shared" si="24"/>
        <v>-8.5714387357609487E-2</v>
      </c>
      <c r="N795" s="1">
        <f t="shared" si="24"/>
        <v>-8.5523089002937799E-2</v>
      </c>
      <c r="O795" s="1">
        <f t="shared" si="24"/>
        <v>1.2429315902791944</v>
      </c>
      <c r="P795" s="1">
        <f t="shared" si="24"/>
        <v>0.38003888384789264</v>
      </c>
      <c r="Q795" s="1">
        <f t="shared" si="24"/>
        <v>-0.27431534567565219</v>
      </c>
      <c r="Z795" s="45"/>
      <c r="AA795" s="45" t="s">
        <v>626</v>
      </c>
      <c r="AB795" s="1" t="s">
        <v>667</v>
      </c>
      <c r="AC795" s="1">
        <v>-0.38352830780140029</v>
      </c>
      <c r="AD795" s="1">
        <v>0.37476855273295029</v>
      </c>
      <c r="AE795" s="1">
        <v>-1.220933129001516</v>
      </c>
      <c r="AF795" s="1">
        <v>-3.1545464809728613E-2</v>
      </c>
      <c r="AG795" s="1">
        <v>5.4984553852411222E-4</v>
      </c>
    </row>
    <row r="796" spans="1:33">
      <c r="A796" s="45"/>
      <c r="B796" s="45" t="s">
        <v>626</v>
      </c>
      <c r="C796" s="13" t="s">
        <v>668</v>
      </c>
      <c r="D796" s="45">
        <v>12.89</v>
      </c>
      <c r="E796" s="45">
        <v>55.92</v>
      </c>
      <c r="F796" s="45">
        <v>4.55</v>
      </c>
      <c r="G796" s="45">
        <v>12.22</v>
      </c>
      <c r="H796" s="45">
        <v>16.2</v>
      </c>
      <c r="J796" s="45"/>
      <c r="K796" s="45" t="s">
        <v>626</v>
      </c>
      <c r="L796" s="13" t="s">
        <v>668</v>
      </c>
      <c r="M796" s="1">
        <f t="shared" si="24"/>
        <v>-2.0360655638969313E-2</v>
      </c>
      <c r="N796" s="1">
        <f t="shared" si="24"/>
        <v>4.4842641461829294E-3</v>
      </c>
      <c r="O796" s="1">
        <f t="shared" si="24"/>
        <v>1.2372377408458761</v>
      </c>
      <c r="P796" s="1">
        <f t="shared" si="24"/>
        <v>0.42824602621856783</v>
      </c>
      <c r="Q796" s="1">
        <f t="shared" si="24"/>
        <v>-0.22512311361967266</v>
      </c>
      <c r="Z796" s="45"/>
      <c r="AA796" s="45" t="s">
        <v>626</v>
      </c>
      <c r="AB796" s="1" t="s">
        <v>668</v>
      </c>
      <c r="AC796" s="1">
        <v>-0.38235564165393332</v>
      </c>
      <c r="AD796" s="1">
        <v>0.35037099151108109</v>
      </c>
      <c r="AE796" s="1">
        <v>-1.2190069607239209</v>
      </c>
      <c r="AF796" s="1">
        <v>8.3735708296765798E-2</v>
      </c>
      <c r="AG796" s="1">
        <v>5.7633844395615259E-2</v>
      </c>
    </row>
    <row r="797" spans="1:33">
      <c r="A797" s="45"/>
      <c r="B797" s="45" t="s">
        <v>626</v>
      </c>
      <c r="C797" s="13" t="s">
        <v>669</v>
      </c>
      <c r="D797" s="45">
        <v>12.98</v>
      </c>
      <c r="E797" s="45">
        <v>56.43</v>
      </c>
      <c r="F797" s="45">
        <v>2.74</v>
      </c>
      <c r="G797" s="45">
        <v>11.7</v>
      </c>
      <c r="H797" s="45">
        <v>16.8</v>
      </c>
      <c r="J797" s="45"/>
      <c r="K797" s="45" t="s">
        <v>626</v>
      </c>
      <c r="L797" s="13" t="s">
        <v>669</v>
      </c>
      <c r="M797" s="1">
        <f t="shared" si="24"/>
        <v>-1.9799185931018096E-3</v>
      </c>
      <c r="N797" s="1">
        <f t="shared" si="24"/>
        <v>9.816538681159355E-2</v>
      </c>
      <c r="O797" s="1">
        <f t="shared" si="24"/>
        <v>0.20665099341525472</v>
      </c>
      <c r="P797" s="1">
        <f t="shared" si="24"/>
        <v>0.21934840927897661</v>
      </c>
      <c r="Q797" s="1">
        <f t="shared" si="24"/>
        <v>-6.1149006766406881E-2</v>
      </c>
      <c r="Z797" s="45"/>
      <c r="AA797" s="45" t="s">
        <v>626</v>
      </c>
      <c r="AB797" s="1" t="s">
        <v>669</v>
      </c>
      <c r="AC797" s="1">
        <v>-0.1118404079397757</v>
      </c>
      <c r="AD797" s="1">
        <v>-5.6514694223860788E-2</v>
      </c>
      <c r="AE797" s="1">
        <v>-0.27103206902923399</v>
      </c>
      <c r="AF797" s="1">
        <v>0.1225536188020204</v>
      </c>
      <c r="AG797" s="1">
        <v>4.2382274197973616E-3</v>
      </c>
    </row>
    <row r="798" spans="1:33">
      <c r="A798" s="46" t="s">
        <v>687</v>
      </c>
      <c r="B798" s="46" t="s">
        <v>810</v>
      </c>
      <c r="C798" s="13" t="s">
        <v>688</v>
      </c>
      <c r="D798" s="46">
        <v>12.619</v>
      </c>
      <c r="E798" s="46">
        <v>56.292000000000002</v>
      </c>
      <c r="F798" s="46">
        <v>0.78961405605500234</v>
      </c>
      <c r="G798" s="46">
        <v>11.974</v>
      </c>
      <c r="H798" s="46">
        <v>14.933496577579239</v>
      </c>
      <c r="J798" s="46" t="s">
        <v>687</v>
      </c>
      <c r="K798" s="46" t="s">
        <v>810</v>
      </c>
      <c r="L798" s="13" t="s">
        <v>688</v>
      </c>
      <c r="M798" s="1">
        <f t="shared" si="24"/>
        <v>-7.5707097188192823E-2</v>
      </c>
      <c r="N798" s="1">
        <f t="shared" si="24"/>
        <v>7.2816377149188566E-2</v>
      </c>
      <c r="O798" s="1">
        <f t="shared" si="24"/>
        <v>-0.90386939675307576</v>
      </c>
      <c r="P798" s="1">
        <f t="shared" si="24"/>
        <v>0.32942138435868434</v>
      </c>
      <c r="Q798" s="1">
        <f t="shared" si="24"/>
        <v>-0.57124605948308604</v>
      </c>
      <c r="Z798" s="46" t="s">
        <v>687</v>
      </c>
      <c r="AA798" s="46" t="s">
        <v>810</v>
      </c>
      <c r="AB798" s="1" t="s">
        <v>688</v>
      </c>
      <c r="AC798" s="1">
        <v>-0.32314996128656692</v>
      </c>
      <c r="AD798" s="1">
        <v>-0.91710471359414381</v>
      </c>
      <c r="AE798" s="1">
        <v>0.51330079953163565</v>
      </c>
      <c r="AF798" s="1">
        <v>-0.16699092384013081</v>
      </c>
      <c r="AG798" s="1">
        <v>-0.1611941439984933</v>
      </c>
    </row>
    <row r="799" spans="1:33">
      <c r="A799" s="46"/>
      <c r="B799" s="46" t="s">
        <v>810</v>
      </c>
      <c r="C799" s="13" t="s">
        <v>689</v>
      </c>
      <c r="D799" s="46">
        <v>12.603</v>
      </c>
      <c r="E799" s="46">
        <v>56.472999999999999</v>
      </c>
      <c r="F799" s="46">
        <v>0.53812014292720245</v>
      </c>
      <c r="G799" s="46">
        <v>11.989000000000001</v>
      </c>
      <c r="H799" s="46">
        <v>14.797793569920069</v>
      </c>
      <c r="J799" s="46"/>
      <c r="K799" s="46" t="s">
        <v>810</v>
      </c>
      <c r="L799" s="13" t="s">
        <v>689</v>
      </c>
      <c r="M799" s="1">
        <f t="shared" si="24"/>
        <v>-7.897478377412484E-2</v>
      </c>
      <c r="N799" s="1">
        <f t="shared" si="24"/>
        <v>0.10606399127161827</v>
      </c>
      <c r="O799" s="1">
        <f t="shared" si="24"/>
        <v>-1.0470662442276495</v>
      </c>
      <c r="P799" s="1">
        <f t="shared" si="24"/>
        <v>0.33544727715501893</v>
      </c>
      <c r="Q799" s="1">
        <f t="shared" si="24"/>
        <v>-0.60833235861344326</v>
      </c>
      <c r="Z799" s="46"/>
      <c r="AA799" s="46" t="s">
        <v>810</v>
      </c>
      <c r="AB799" s="1" t="s">
        <v>689</v>
      </c>
      <c r="AC799" s="1">
        <v>-0.32001268444777559</v>
      </c>
      <c r="AD799" s="1">
        <v>-1.0286396331404279</v>
      </c>
      <c r="AE799" s="1">
        <v>0.61592970739880937</v>
      </c>
      <c r="AF799" s="1">
        <v>-0.1740503139982299</v>
      </c>
      <c r="AG799" s="1">
        <v>-0.1620398453175361</v>
      </c>
    </row>
    <row r="800" spans="1:33">
      <c r="A800" s="46"/>
      <c r="B800" s="46" t="s">
        <v>810</v>
      </c>
      <c r="C800" s="13" t="s">
        <v>690</v>
      </c>
      <c r="D800" s="46">
        <v>12.738</v>
      </c>
      <c r="E800" s="46">
        <v>55.619</v>
      </c>
      <c r="F800" s="46">
        <v>0.96115130929742132</v>
      </c>
      <c r="G800" s="46">
        <v>11.984</v>
      </c>
      <c r="H800" s="46">
        <v>14.760145468240699</v>
      </c>
      <c r="J800" s="46"/>
      <c r="K800" s="46" t="s">
        <v>810</v>
      </c>
      <c r="L800" s="13" t="s">
        <v>690</v>
      </c>
      <c r="M800" s="1">
        <f t="shared" si="24"/>
        <v>-5.1403678205323579E-2</v>
      </c>
      <c r="N800" s="1">
        <f t="shared" si="24"/>
        <v>-5.0805967073991362E-2</v>
      </c>
      <c r="O800" s="1">
        <f t="shared" si="24"/>
        <v>-0.80619866753634228</v>
      </c>
      <c r="P800" s="1">
        <f t="shared" si="24"/>
        <v>0.33343864622290714</v>
      </c>
      <c r="Q800" s="1">
        <f t="shared" si="24"/>
        <v>-0.61862121502610246</v>
      </c>
      <c r="Z800" s="46"/>
      <c r="AA800" s="46" t="s">
        <v>810</v>
      </c>
      <c r="AB800" s="1" t="s">
        <v>690</v>
      </c>
      <c r="AC800" s="1">
        <v>-0.41999741099150423</v>
      </c>
      <c r="AD800" s="1">
        <v>-0.81986466453104767</v>
      </c>
      <c r="AE800" s="1">
        <v>0.4571107739286025</v>
      </c>
      <c r="AF800" s="1">
        <v>-0.2377962128060504</v>
      </c>
      <c r="AG800" s="1">
        <v>-0.1870300045003214</v>
      </c>
    </row>
    <row r="801" spans="1:33">
      <c r="A801" s="46"/>
      <c r="B801" s="46" t="s">
        <v>810</v>
      </c>
      <c r="C801" s="13" t="s">
        <v>691</v>
      </c>
      <c r="D801" s="46">
        <v>12.657</v>
      </c>
      <c r="E801" s="46">
        <v>55.457000000000001</v>
      </c>
      <c r="F801" s="46">
        <v>0.7876159893119411</v>
      </c>
      <c r="G801" s="46">
        <v>11.957000000000001</v>
      </c>
      <c r="H801" s="46">
        <v>14.653294460036225</v>
      </c>
      <c r="J801" s="46"/>
      <c r="K801" s="46" t="s">
        <v>810</v>
      </c>
      <c r="L801" s="13" t="s">
        <v>691</v>
      </c>
      <c r="M801" s="1">
        <f t="shared" si="24"/>
        <v>-6.7946341546604269E-2</v>
      </c>
      <c r="N801" s="1">
        <f t="shared" si="24"/>
        <v>-8.0563500155945267E-2</v>
      </c>
      <c r="O801" s="1">
        <f t="shared" si="24"/>
        <v>-0.90500706587234681</v>
      </c>
      <c r="P801" s="1">
        <f t="shared" si="24"/>
        <v>0.32259203918950563</v>
      </c>
      <c r="Q801" s="1">
        <f t="shared" si="24"/>
        <v>-0.64782254608726852</v>
      </c>
      <c r="Z801" s="46"/>
      <c r="AA801" s="46" t="s">
        <v>810</v>
      </c>
      <c r="AB801" s="1" t="s">
        <v>691</v>
      </c>
      <c r="AC801" s="1">
        <v>-0.42689198950541218</v>
      </c>
      <c r="AD801" s="1">
        <v>-0.8691400433632207</v>
      </c>
      <c r="AE801" s="1">
        <v>0.53935682602599599</v>
      </c>
      <c r="AF801" s="1">
        <v>-0.27886943031659928</v>
      </c>
      <c r="AG801" s="1">
        <v>-0.21810437067148081</v>
      </c>
    </row>
    <row r="802" spans="1:33">
      <c r="A802" s="46"/>
      <c r="B802" s="46" t="s">
        <v>810</v>
      </c>
      <c r="C802" s="13" t="s">
        <v>692</v>
      </c>
      <c r="D802" s="46">
        <v>12.571</v>
      </c>
      <c r="E802" s="46">
        <v>55.524999999999999</v>
      </c>
      <c r="F802" s="46">
        <v>1.1846118298476203</v>
      </c>
      <c r="G802" s="46">
        <v>12.066000000000001</v>
      </c>
      <c r="H802" s="46">
        <v>14.505073231229026</v>
      </c>
      <c r="J802" s="46"/>
      <c r="K802" s="46" t="s">
        <v>810</v>
      </c>
      <c r="L802" s="13" t="s">
        <v>692</v>
      </c>
      <c r="M802" s="1">
        <f t="shared" si="24"/>
        <v>-8.5510156945988861E-2</v>
      </c>
      <c r="N802" s="1">
        <f t="shared" si="24"/>
        <v>-6.8072683800557532E-2</v>
      </c>
      <c r="O802" s="1">
        <f t="shared" si="24"/>
        <v>-0.67896361170596486</v>
      </c>
      <c r="P802" s="1">
        <f t="shared" si="24"/>
        <v>0.36638019350953521</v>
      </c>
      <c r="Q802" s="1">
        <f t="shared" si="24"/>
        <v>-0.68832995210452497</v>
      </c>
      <c r="Z802" s="46"/>
      <c r="AA802" s="46" t="s">
        <v>810</v>
      </c>
      <c r="AB802" s="1" t="s">
        <v>692</v>
      </c>
      <c r="AC802" s="1">
        <v>-0.46525051015145269</v>
      </c>
      <c r="AD802" s="1">
        <v>-0.80319883616176113</v>
      </c>
      <c r="AE802" s="1">
        <v>0.31854748887349649</v>
      </c>
      <c r="AF802" s="1">
        <v>-0.28256027237645043</v>
      </c>
      <c r="AG802" s="1">
        <v>-0.1951174379725969</v>
      </c>
    </row>
    <row r="803" spans="1:33">
      <c r="A803" s="46"/>
      <c r="B803" s="46" t="s">
        <v>810</v>
      </c>
      <c r="C803" s="13" t="s">
        <v>693</v>
      </c>
      <c r="D803" s="46">
        <v>12.817</v>
      </c>
      <c r="E803" s="46">
        <v>55.738</v>
      </c>
      <c r="F803" s="46">
        <v>0.95787473889155816</v>
      </c>
      <c r="G803" s="46">
        <v>11.914999999999999</v>
      </c>
      <c r="H803" s="46">
        <v>14.886093762371631</v>
      </c>
      <c r="J803" s="46"/>
      <c r="K803" s="46" t="s">
        <v>810</v>
      </c>
      <c r="L803" s="13" t="s">
        <v>693</v>
      </c>
      <c r="M803" s="1">
        <f t="shared" si="24"/>
        <v>-3.5269475687284176E-2</v>
      </c>
      <c r="N803" s="1">
        <f t="shared" si="24"/>
        <v>-2.894703845206217E-2</v>
      </c>
      <c r="O803" s="1">
        <f t="shared" si="24"/>
        <v>-0.80806429739120744</v>
      </c>
      <c r="P803" s="1">
        <f t="shared" si="24"/>
        <v>0.30571953935976887</v>
      </c>
      <c r="Q803" s="1">
        <f t="shared" si="24"/>
        <v>-0.58420078329308256</v>
      </c>
      <c r="Z803" s="46"/>
      <c r="AA803" s="46" t="s">
        <v>810</v>
      </c>
      <c r="AB803" s="1" t="s">
        <v>693</v>
      </c>
      <c r="AC803" s="1">
        <v>-0.3882656900541912</v>
      </c>
      <c r="AD803" s="1">
        <v>-0.80098060086743728</v>
      </c>
      <c r="AE803" s="1">
        <v>0.47335847135213222</v>
      </c>
      <c r="AF803" s="1">
        <v>-0.2177743425538671</v>
      </c>
      <c r="AG803" s="1">
        <v>-0.1612162891910521</v>
      </c>
    </row>
    <row r="804" spans="1:33">
      <c r="A804" s="46"/>
      <c r="B804" s="46" t="s">
        <v>810</v>
      </c>
      <c r="C804" s="13" t="s">
        <v>694</v>
      </c>
      <c r="D804" s="46">
        <v>12.712</v>
      </c>
      <c r="E804" s="46">
        <v>54.826999999999998</v>
      </c>
      <c r="F804" s="46">
        <v>1.3289385454576745</v>
      </c>
      <c r="G804" s="46">
        <v>11.452</v>
      </c>
      <c r="H804" s="46">
        <v>15.485206463279104</v>
      </c>
      <c r="J804" s="46"/>
      <c r="K804" s="46" t="s">
        <v>810</v>
      </c>
      <c r="L804" s="13" t="s">
        <v>694</v>
      </c>
      <c r="M804" s="1">
        <f t="shared" si="24"/>
        <v>-5.6713668907463051E-2</v>
      </c>
      <c r="N804" s="1">
        <f t="shared" si="24"/>
        <v>-0.19628723991910046</v>
      </c>
      <c r="O804" s="1">
        <f t="shared" si="24"/>
        <v>-0.59678615291706427</v>
      </c>
      <c r="P804" s="1">
        <f t="shared" si="24"/>
        <v>0.11972031504624901</v>
      </c>
      <c r="Q804" s="1">
        <f t="shared" si="24"/>
        <v>-0.42046916656683203</v>
      </c>
      <c r="Z804" s="46"/>
      <c r="AA804" s="46" t="s">
        <v>810</v>
      </c>
      <c r="AB804" s="1" t="s">
        <v>694</v>
      </c>
      <c r="AC804" s="1">
        <v>-0.28516891197433042</v>
      </c>
      <c r="AD804" s="1">
        <v>-0.46383621599749858</v>
      </c>
      <c r="AE804" s="1">
        <v>0.41276765761056061</v>
      </c>
      <c r="AF804" s="1">
        <v>-0.29324695538609857</v>
      </c>
      <c r="AG804" s="1">
        <v>-0.19023629342926721</v>
      </c>
    </row>
    <row r="805" spans="1:33">
      <c r="A805" s="46"/>
      <c r="B805" s="46" t="s">
        <v>810</v>
      </c>
      <c r="C805" s="13" t="s">
        <v>695</v>
      </c>
      <c r="D805" s="46">
        <v>12.502000000000001</v>
      </c>
      <c r="E805" s="46">
        <v>54.668999999999997</v>
      </c>
      <c r="F805" s="46">
        <v>0.57987023181190667</v>
      </c>
      <c r="G805" s="46">
        <v>11.545</v>
      </c>
      <c r="H805" s="46">
        <v>15.413226380213301</v>
      </c>
      <c r="J805" s="46"/>
      <c r="K805" s="46" t="s">
        <v>810</v>
      </c>
      <c r="L805" s="13" t="s">
        <v>695</v>
      </c>
      <c r="M805" s="1">
        <f t="shared" si="24"/>
        <v>-9.9602055347820434E-2</v>
      </c>
      <c r="N805" s="1">
        <f t="shared" si="24"/>
        <v>-0.22531001909779666</v>
      </c>
      <c r="O805" s="1">
        <f t="shared" si="24"/>
        <v>-1.0232943722339332</v>
      </c>
      <c r="P805" s="1">
        <f t="shared" si="24"/>
        <v>0.15708085038352196</v>
      </c>
      <c r="Q805" s="1">
        <f t="shared" si="24"/>
        <v>-0.44014061628673018</v>
      </c>
      <c r="Z805" s="46"/>
      <c r="AA805" s="46" t="s">
        <v>810</v>
      </c>
      <c r="AB805" s="1" t="s">
        <v>695</v>
      </c>
      <c r="AC805" s="1">
        <v>-0.28247034379647579</v>
      </c>
      <c r="AD805" s="1">
        <v>-0.6971301472100061</v>
      </c>
      <c r="AE805" s="1">
        <v>0.7536624965054608</v>
      </c>
      <c r="AF805" s="1">
        <v>-0.3051987637022725</v>
      </c>
      <c r="AG805" s="1">
        <v>-0.31508938535864611</v>
      </c>
    </row>
    <row r="806" spans="1:33">
      <c r="A806" s="46"/>
      <c r="B806" s="46" t="s">
        <v>810</v>
      </c>
      <c r="C806" s="13" t="s">
        <v>696</v>
      </c>
      <c r="D806" s="46">
        <v>12.782999999999999</v>
      </c>
      <c r="E806" s="46">
        <v>55.67</v>
      </c>
      <c r="F806" s="46">
        <v>0.43846147429162274</v>
      </c>
      <c r="G806" s="46">
        <v>11.64</v>
      </c>
      <c r="H806" s="46">
        <v>15.085467537343144</v>
      </c>
      <c r="J806" s="46"/>
      <c r="K806" s="46" t="s">
        <v>810</v>
      </c>
      <c r="L806" s="13" t="s">
        <v>696</v>
      </c>
      <c r="M806" s="1">
        <f t="shared" si="24"/>
        <v>-4.221330968238983E-2</v>
      </c>
      <c r="N806" s="1">
        <f t="shared" si="24"/>
        <v>-4.1437854807449909E-2</v>
      </c>
      <c r="O806" s="1">
        <f t="shared" si="24"/>
        <v>-1.1038103896212452</v>
      </c>
      <c r="P806" s="1">
        <f t="shared" si="24"/>
        <v>0.19524483809363974</v>
      </c>
      <c r="Q806" s="1">
        <f t="shared" si="24"/>
        <v>-0.52971388882488646</v>
      </c>
      <c r="Z806" s="46"/>
      <c r="AA806" s="46" t="s">
        <v>810</v>
      </c>
      <c r="AB806" s="1" t="s">
        <v>696</v>
      </c>
      <c r="AC806" s="1">
        <v>-0.29077764706048098</v>
      </c>
      <c r="AD806" s="1">
        <v>-0.87881677479383147</v>
      </c>
      <c r="AE806" s="1">
        <v>0.76601008420163563</v>
      </c>
      <c r="AF806" s="1">
        <v>-0.25015174694208309</v>
      </c>
      <c r="AG806" s="1">
        <v>-0.1854612549605742</v>
      </c>
    </row>
    <row r="807" spans="1:33">
      <c r="A807" s="46"/>
      <c r="B807" s="46" t="s">
        <v>810</v>
      </c>
      <c r="C807" s="13" t="s">
        <v>697</v>
      </c>
      <c r="D807" s="46">
        <v>12.83</v>
      </c>
      <c r="E807" s="46">
        <v>55.216000000000001</v>
      </c>
      <c r="F807" s="46">
        <v>0.79654680659047661</v>
      </c>
      <c r="G807" s="46">
        <v>11.816000000000001</v>
      </c>
      <c r="H807" s="46">
        <v>14.886258412307905</v>
      </c>
      <c r="J807" s="46"/>
      <c r="K807" s="46" t="s">
        <v>810</v>
      </c>
      <c r="L807" s="13" t="s">
        <v>697</v>
      </c>
      <c r="M807" s="1">
        <f t="shared" si="24"/>
        <v>-3.2614480336214439E-2</v>
      </c>
      <c r="N807" s="1">
        <f t="shared" si="24"/>
        <v>-0.12483242282724726</v>
      </c>
      <c r="O807" s="1">
        <f t="shared" si="24"/>
        <v>-0.89992199298230091</v>
      </c>
      <c r="P807" s="1">
        <f t="shared" si="24"/>
        <v>0.2659486469039628</v>
      </c>
      <c r="Q807" s="1">
        <f t="shared" si="24"/>
        <v>-0.58415578608267604</v>
      </c>
      <c r="Z807" s="46"/>
      <c r="AA807" s="46" t="s">
        <v>810</v>
      </c>
      <c r="AB807" s="1" t="s">
        <v>697</v>
      </c>
      <c r="AC807" s="1">
        <v>-0.40612813794172858</v>
      </c>
      <c r="AD807" s="1">
        <v>-0.78080571428904888</v>
      </c>
      <c r="AE807" s="1">
        <v>0.58603936290386582</v>
      </c>
      <c r="AF807" s="1">
        <v>-0.27685597467754569</v>
      </c>
      <c r="AG807" s="1">
        <v>-0.2092465132130194</v>
      </c>
    </row>
    <row r="808" spans="1:33">
      <c r="A808" s="46"/>
      <c r="B808" s="46" t="s">
        <v>810</v>
      </c>
      <c r="C808" s="13" t="s">
        <v>698</v>
      </c>
      <c r="D808" s="46">
        <v>12.853999999999999</v>
      </c>
      <c r="E808" s="46">
        <v>55.825000000000003</v>
      </c>
      <c r="F808" s="46">
        <v>0.59252433582919872</v>
      </c>
      <c r="G808" s="46">
        <v>11.734</v>
      </c>
      <c r="H808" s="46">
        <v>15.202840078078719</v>
      </c>
      <c r="J808" s="46"/>
      <c r="K808" s="46" t="s">
        <v>810</v>
      </c>
      <c r="L808" s="13" t="s">
        <v>698</v>
      </c>
      <c r="M808" s="1">
        <f t="shared" si="24"/>
        <v>-2.7712950457316608E-2</v>
      </c>
      <c r="N808" s="1">
        <f t="shared" si="24"/>
        <v>-1.2966141056197339E-2</v>
      </c>
      <c r="O808" s="1">
        <f t="shared" si="24"/>
        <v>-1.0160893159351321</v>
      </c>
      <c r="P808" s="1">
        <f t="shared" si="24"/>
        <v>0.23300709961733473</v>
      </c>
      <c r="Q808" s="1">
        <f t="shared" si="24"/>
        <v>-0.49763712626452905</v>
      </c>
      <c r="Z808" s="46"/>
      <c r="AA808" s="46" t="s">
        <v>810</v>
      </c>
      <c r="AB808" s="1" t="s">
        <v>698</v>
      </c>
      <c r="AC808" s="1">
        <v>-0.29588097201952712</v>
      </c>
      <c r="AD808" s="1">
        <v>-0.84281086186961685</v>
      </c>
      <c r="AE808" s="1">
        <v>0.68635361224014735</v>
      </c>
      <c r="AF808" s="1">
        <v>-0.19280477043616109</v>
      </c>
      <c r="AG808" s="1">
        <v>-0.17081564704879659</v>
      </c>
    </row>
    <row r="809" spans="1:33">
      <c r="A809" s="46"/>
      <c r="B809" s="46" t="s">
        <v>810</v>
      </c>
      <c r="C809" s="13" t="s">
        <v>699</v>
      </c>
      <c r="D809" s="46">
        <v>12.763</v>
      </c>
      <c r="E809" s="46">
        <v>55.606999999999999</v>
      </c>
      <c r="F809" s="46">
        <v>0.31332829296227177</v>
      </c>
      <c r="G809" s="46">
        <v>11.664</v>
      </c>
      <c r="H809" s="46">
        <v>15.094063751798966</v>
      </c>
      <c r="J809" s="46"/>
      <c r="K809" s="46" t="s">
        <v>810</v>
      </c>
      <c r="L809" s="13" t="s">
        <v>699</v>
      </c>
      <c r="M809" s="1">
        <f t="shared" si="24"/>
        <v>-4.6297917914804747E-2</v>
      </c>
      <c r="N809" s="1">
        <f t="shared" si="24"/>
        <v>-5.3010228783765823E-2</v>
      </c>
      <c r="O809" s="1">
        <f t="shared" si="24"/>
        <v>-1.1750593389813899</v>
      </c>
      <c r="P809" s="1">
        <f t="shared" si="24"/>
        <v>0.20488626656777434</v>
      </c>
      <c r="Q809" s="1">
        <f t="shared" si="24"/>
        <v>-0.52736462784536531</v>
      </c>
      <c r="Z809" s="46"/>
      <c r="AA809" s="46" t="s">
        <v>810</v>
      </c>
      <c r="AB809" s="1" t="s">
        <v>699</v>
      </c>
      <c r="AC809" s="1">
        <v>-0.29419079077641902</v>
      </c>
      <c r="AD809" s="1">
        <v>-0.911595479367596</v>
      </c>
      <c r="AE809" s="1">
        <v>0.82592258611983393</v>
      </c>
      <c r="AF809" s="1">
        <v>-0.248264055569002</v>
      </c>
      <c r="AG809" s="1">
        <v>-0.21088424712472259</v>
      </c>
    </row>
    <row r="810" spans="1:33">
      <c r="A810" s="46"/>
      <c r="B810" s="46" t="s">
        <v>810</v>
      </c>
      <c r="C810" s="13" t="s">
        <v>700</v>
      </c>
      <c r="D810" s="46">
        <v>12.762</v>
      </c>
      <c r="E810" s="46">
        <v>56.405999999999999</v>
      </c>
      <c r="F810" s="46">
        <v>0.28695341884367381</v>
      </c>
      <c r="G810" s="46">
        <v>11.67</v>
      </c>
      <c r="H810" s="46">
        <v>15.396796153956052</v>
      </c>
      <c r="J810" s="46"/>
      <c r="K810" s="46" t="s">
        <v>810</v>
      </c>
      <c r="L810" s="13" t="s">
        <v>700</v>
      </c>
      <c r="M810" s="1">
        <f t="shared" si="24"/>
        <v>-4.6502148326425387E-2</v>
      </c>
      <c r="N810" s="1">
        <f t="shared" si="24"/>
        <v>9.3756863392044629E-2</v>
      </c>
      <c r="O810" s="1">
        <f t="shared" si="24"/>
        <v>-1.1900767951867919</v>
      </c>
      <c r="P810" s="1">
        <f t="shared" si="24"/>
        <v>0.20729662368630816</v>
      </c>
      <c r="Q810" s="1">
        <f t="shared" si="24"/>
        <v>-0.44463083574661266</v>
      </c>
      <c r="Z810" s="46"/>
      <c r="AA810" s="46" t="s">
        <v>810</v>
      </c>
      <c r="AB810" s="1" t="s">
        <v>700</v>
      </c>
      <c r="AC810" s="1">
        <v>-0.1914786422188601</v>
      </c>
      <c r="AD810" s="1">
        <v>-0.95728488843317394</v>
      </c>
      <c r="AE810" s="1">
        <v>0.82012670812202149</v>
      </c>
      <c r="AF810" s="1">
        <v>-0.13507959601684161</v>
      </c>
      <c r="AG810" s="1">
        <v>-0.15489126921488369</v>
      </c>
    </row>
    <row r="811" spans="1:33">
      <c r="A811" s="46"/>
      <c r="B811" s="46" t="s">
        <v>810</v>
      </c>
      <c r="C811" s="13" t="s">
        <v>701</v>
      </c>
      <c r="D811" s="46">
        <v>12.833</v>
      </c>
      <c r="E811" s="46">
        <v>55.311999999999998</v>
      </c>
      <c r="F811" s="46">
        <v>0.69678901495413903</v>
      </c>
      <c r="G811" s="46">
        <v>11.69</v>
      </c>
      <c r="H811" s="46">
        <v>15.124021571698545</v>
      </c>
      <c r="J811" s="46"/>
      <c r="K811" s="46" t="s">
        <v>810</v>
      </c>
      <c r="L811" s="13" t="s">
        <v>701</v>
      </c>
      <c r="M811" s="1">
        <f t="shared" si="24"/>
        <v>-3.2001789101352165E-2</v>
      </c>
      <c r="N811" s="1">
        <f t="shared" si="24"/>
        <v>-0.10719832914905288</v>
      </c>
      <c r="O811" s="1">
        <f t="shared" si="24"/>
        <v>-0.95672257752006595</v>
      </c>
      <c r="P811" s="1">
        <f t="shared" si="24"/>
        <v>0.21533114741475379</v>
      </c>
      <c r="Q811" s="1">
        <f t="shared" si="24"/>
        <v>-0.51917744990985792</v>
      </c>
      <c r="Z811" s="46"/>
      <c r="AA811" s="46" t="s">
        <v>810</v>
      </c>
      <c r="AB811" s="1" t="s">
        <v>701</v>
      </c>
      <c r="AC811" s="1">
        <v>-0.33857800011632538</v>
      </c>
      <c r="AD811" s="1">
        <v>-0.76825229337880696</v>
      </c>
      <c r="AE811" s="1">
        <v>0.657597087788239</v>
      </c>
      <c r="AF811" s="1">
        <v>-0.25609321675869628</v>
      </c>
      <c r="AG811" s="1">
        <v>-0.2021932248483507</v>
      </c>
    </row>
    <row r="812" spans="1:33">
      <c r="A812" s="46"/>
      <c r="B812" s="46" t="s">
        <v>810</v>
      </c>
      <c r="C812" s="13" t="s">
        <v>702</v>
      </c>
      <c r="D812" s="46">
        <v>13.066000000000001</v>
      </c>
      <c r="E812" s="46">
        <v>55.439</v>
      </c>
      <c r="F812" s="46">
        <v>3.4139768316416769E-2</v>
      </c>
      <c r="G812" s="46">
        <v>11.356999999999999</v>
      </c>
      <c r="H812" s="46">
        <v>15.664280660541108</v>
      </c>
      <c r="J812" s="46"/>
      <c r="K812" s="46" t="s">
        <v>810</v>
      </c>
      <c r="L812" s="13" t="s">
        <v>702</v>
      </c>
      <c r="M812" s="1">
        <f t="shared" si="24"/>
        <v>1.5583896806282783E-2</v>
      </c>
      <c r="N812" s="1">
        <f t="shared" si="24"/>
        <v>-8.3869892720606951E-2</v>
      </c>
      <c r="O812" s="1">
        <f t="shared" si="24"/>
        <v>-1.3340250812657686</v>
      </c>
      <c r="P812" s="1">
        <f t="shared" si="24"/>
        <v>8.1556327336131232E-2</v>
      </c>
      <c r="Q812" s="1">
        <f t="shared" si="24"/>
        <v>-0.37152994730599437</v>
      </c>
      <c r="Z812" s="46"/>
      <c r="AA812" s="46" t="s">
        <v>810</v>
      </c>
      <c r="AB812" s="1" t="s">
        <v>702</v>
      </c>
      <c r="AC812" s="1">
        <v>-0.19539598389667881</v>
      </c>
      <c r="AD812" s="1">
        <v>-0.83545632418513915</v>
      </c>
      <c r="AE812" s="1">
        <v>1.054685560949812</v>
      </c>
      <c r="AF812" s="1">
        <v>-0.20979648984352081</v>
      </c>
      <c r="AG812" s="1">
        <v>-0.1975925370401202</v>
      </c>
    </row>
    <row r="813" spans="1:33">
      <c r="A813" s="46"/>
      <c r="B813" s="46" t="s">
        <v>810</v>
      </c>
      <c r="C813" s="13" t="s">
        <v>703</v>
      </c>
      <c r="D813" s="46">
        <v>12.906000000000001</v>
      </c>
      <c r="E813" s="46">
        <v>55.216999999999999</v>
      </c>
      <c r="F813" s="46">
        <v>0.35149303789689718</v>
      </c>
      <c r="G813" s="46">
        <v>11.317</v>
      </c>
      <c r="H813" s="46">
        <v>15.673722694058252</v>
      </c>
      <c r="J813" s="46"/>
      <c r="K813" s="46" t="s">
        <v>810</v>
      </c>
      <c r="L813" s="13" t="s">
        <v>703</v>
      </c>
      <c r="M813" s="1">
        <f t="shared" si="24"/>
        <v>-1.7092969053037307E-2</v>
      </c>
      <c r="N813" s="1">
        <f t="shared" si="24"/>
        <v>-0.12464873435143314</v>
      </c>
      <c r="O813" s="1">
        <f t="shared" si="24"/>
        <v>-1.1533289078495141</v>
      </c>
      <c r="P813" s="1">
        <f t="shared" si="24"/>
        <v>6.5487279879239996E-2</v>
      </c>
      <c r="Q813" s="1">
        <f t="shared" si="24"/>
        <v>-0.36894953228457378</v>
      </c>
      <c r="Z813" s="46"/>
      <c r="AA813" s="46" t="s">
        <v>810</v>
      </c>
      <c r="AB813" s="1" t="s">
        <v>703</v>
      </c>
      <c r="AC813" s="1">
        <v>-0.1946491204687642</v>
      </c>
      <c r="AD813" s="1">
        <v>-0.72537168375379912</v>
      </c>
      <c r="AE813" s="1">
        <v>0.90563275006576216</v>
      </c>
      <c r="AF813" s="1">
        <v>-0.24522028325995759</v>
      </c>
      <c r="AG813" s="1">
        <v>-0.20506916501987529</v>
      </c>
    </row>
    <row r="814" spans="1:33">
      <c r="A814" s="46"/>
      <c r="B814" s="46" t="s">
        <v>810</v>
      </c>
      <c r="C814" s="13" t="s">
        <v>704</v>
      </c>
      <c r="D814" s="46">
        <v>13.039</v>
      </c>
      <c r="E814" s="46">
        <v>56.33</v>
      </c>
      <c r="F814" s="46">
        <v>0</v>
      </c>
      <c r="G814" s="46">
        <v>11.430999999999999</v>
      </c>
      <c r="H814" s="46">
        <v>15.892999999999997</v>
      </c>
      <c r="J814" s="46"/>
      <c r="K814" s="46" t="s">
        <v>810</v>
      </c>
      <c r="L814" s="13" t="s">
        <v>704</v>
      </c>
      <c r="M814" s="1">
        <f t="shared" si="24"/>
        <v>1.0069675692522314E-2</v>
      </c>
      <c r="N814" s="1">
        <f t="shared" si="24"/>
        <v>7.9796539230140157E-2</v>
      </c>
      <c r="O814" s="1">
        <f t="shared" si="24"/>
        <v>-1.3534637513139736</v>
      </c>
      <c r="P814" s="1">
        <f t="shared" si="24"/>
        <v>0.11128406513138062</v>
      </c>
      <c r="Q814" s="1">
        <f t="shared" si="24"/>
        <v>-0.3090231982929274</v>
      </c>
      <c r="Z814" s="46"/>
      <c r="AA814" s="46" t="s">
        <v>810</v>
      </c>
      <c r="AB814" s="1" t="s">
        <v>704</v>
      </c>
      <c r="AC814" s="1">
        <v>-0.1061288969488054</v>
      </c>
      <c r="AD814" s="1">
        <v>-0.91366523685676204</v>
      </c>
      <c r="AE814" s="1">
        <v>1.0351962900706659</v>
      </c>
      <c r="AF814" s="1">
        <v>-8.8939323269658171E-2</v>
      </c>
      <c r="AG814" s="1">
        <v>-0.14360857352567549</v>
      </c>
    </row>
    <row r="815" spans="1:33">
      <c r="A815" s="46"/>
      <c r="B815" s="46" t="s">
        <v>810</v>
      </c>
      <c r="C815" s="13" t="s">
        <v>705</v>
      </c>
      <c r="D815" s="46">
        <v>12.939</v>
      </c>
      <c r="E815" s="46">
        <v>56.255000000000003</v>
      </c>
      <c r="F815" s="46">
        <v>0.25722558014953373</v>
      </c>
      <c r="G815" s="46">
        <v>11.273</v>
      </c>
      <c r="H815" s="46">
        <v>16.037545590559144</v>
      </c>
      <c r="J815" s="46"/>
      <c r="K815" s="46" t="s">
        <v>810</v>
      </c>
      <c r="L815" s="13" t="s">
        <v>705</v>
      </c>
      <c r="M815" s="1">
        <f t="shared" si="24"/>
        <v>-1.035336546955265E-2</v>
      </c>
      <c r="N815" s="1">
        <f t="shared" si="24"/>
        <v>6.6019903544051087E-2</v>
      </c>
      <c r="O815" s="1">
        <f t="shared" si="24"/>
        <v>-1.2070033789370329</v>
      </c>
      <c r="P815" s="1">
        <f t="shared" si="24"/>
        <v>4.7811327676659049E-2</v>
      </c>
      <c r="Q815" s="1">
        <f t="shared" si="24"/>
        <v>-0.26952030810707078</v>
      </c>
      <c r="Z815" s="46"/>
      <c r="AA815" s="46" t="s">
        <v>810</v>
      </c>
      <c r="AB815" s="1" t="s">
        <v>705</v>
      </c>
      <c r="AC815" s="1">
        <v>-5.5931686679331828E-2</v>
      </c>
      <c r="AD815" s="1">
        <v>-0.796759229050781</v>
      </c>
      <c r="AE815" s="1">
        <v>0.93307479502921531</v>
      </c>
      <c r="AF815" s="1">
        <v>-0.1128633995455731</v>
      </c>
      <c r="AG815" s="1">
        <v>-0.12218737010868019</v>
      </c>
    </row>
    <row r="816" spans="1:33">
      <c r="A816" s="46"/>
      <c r="B816" s="46" t="s">
        <v>810</v>
      </c>
      <c r="C816" s="13" t="s">
        <v>706</v>
      </c>
      <c r="D816" s="46">
        <v>12.82</v>
      </c>
      <c r="E816" s="46">
        <v>56.63</v>
      </c>
      <c r="F816" s="46">
        <v>6.8879446167848793E-3</v>
      </c>
      <c r="G816" s="46">
        <v>10.968</v>
      </c>
      <c r="H816" s="46">
        <v>16.629802151587668</v>
      </c>
      <c r="J816" s="46"/>
      <c r="K816" s="46" t="s">
        <v>810</v>
      </c>
      <c r="L816" s="13" t="s">
        <v>706</v>
      </c>
      <c r="M816" s="1">
        <f t="shared" si="24"/>
        <v>-3.4656784452421902E-2</v>
      </c>
      <c r="N816" s="1">
        <f t="shared" si="24"/>
        <v>0.13490308197450035</v>
      </c>
      <c r="O816" s="1">
        <f t="shared" si="24"/>
        <v>-1.349541859358673</v>
      </c>
      <c r="P816" s="1">
        <f t="shared" si="24"/>
        <v>-7.471515918213921E-2</v>
      </c>
      <c r="Q816" s="1">
        <f t="shared" si="24"/>
        <v>-0.10766240706933963</v>
      </c>
      <c r="Z816" s="46"/>
      <c r="AA816" s="46" t="s">
        <v>810</v>
      </c>
      <c r="AB816" s="1" t="s">
        <v>706</v>
      </c>
      <c r="AC816" s="1">
        <v>0.13563894520215711</v>
      </c>
      <c r="AD816" s="1">
        <v>-0.78810502356504675</v>
      </c>
      <c r="AE816" s="1">
        <v>1.096849566929992</v>
      </c>
      <c r="AF816" s="1">
        <v>-5.7135221706021137E-2</v>
      </c>
      <c r="AG816" s="1">
        <v>-0.1094799326165183</v>
      </c>
    </row>
    <row r="817" spans="1:33">
      <c r="A817" s="46"/>
      <c r="B817" s="46" t="s">
        <v>810</v>
      </c>
      <c r="C817" s="13" t="s">
        <v>707</v>
      </c>
      <c r="D817" s="46">
        <v>12.787000000000001</v>
      </c>
      <c r="E817" s="46">
        <v>55.441000000000003</v>
      </c>
      <c r="F817" s="46">
        <v>0.68948696397575504</v>
      </c>
      <c r="G817" s="46">
        <v>11.06</v>
      </c>
      <c r="H817" s="46">
        <v>16.327592037574938</v>
      </c>
      <c r="J817" s="46"/>
      <c r="K817" s="46" t="s">
        <v>810</v>
      </c>
      <c r="L817" s="13" t="s">
        <v>707</v>
      </c>
      <c r="M817" s="1">
        <f t="shared" si="24"/>
        <v>-4.1396388035906555E-2</v>
      </c>
      <c r="N817" s="1">
        <f t="shared" si="24"/>
        <v>-8.3502515768977437E-2</v>
      </c>
      <c r="O817" s="1">
        <f t="shared" si="24"/>
        <v>-0.96088025540259936</v>
      </c>
      <c r="P817" s="1">
        <f t="shared" si="24"/>
        <v>-3.7756350031288341E-2</v>
      </c>
      <c r="Q817" s="1">
        <f t="shared" si="24"/>
        <v>-0.19025346294810794</v>
      </c>
      <c r="Z817" s="46"/>
      <c r="AA817" s="46" t="s">
        <v>810</v>
      </c>
      <c r="AB817" s="1" t="s">
        <v>707</v>
      </c>
      <c r="AC817" s="1">
        <v>-3.4478574431908632E-2</v>
      </c>
      <c r="AD817" s="1">
        <v>-0.53192015124893099</v>
      </c>
      <c r="AE817" s="1">
        <v>0.79062000880824901</v>
      </c>
      <c r="AF817" s="1">
        <v>-0.18165524550045251</v>
      </c>
      <c r="AG817" s="1">
        <v>-0.1655073185416189</v>
      </c>
    </row>
    <row r="818" spans="1:33">
      <c r="A818" s="46"/>
      <c r="B818" s="46" t="s">
        <v>810</v>
      </c>
      <c r="C818" s="13" t="s">
        <v>708</v>
      </c>
      <c r="D818" s="46">
        <v>12.898</v>
      </c>
      <c r="E818" s="46">
        <v>55.482999999999997</v>
      </c>
      <c r="F818" s="46">
        <v>0.4802864569428319</v>
      </c>
      <c r="G818" s="46">
        <v>11.35</v>
      </c>
      <c r="H818" s="46">
        <v>15.825832957400578</v>
      </c>
      <c r="J818" s="46"/>
      <c r="K818" s="46" t="s">
        <v>810</v>
      </c>
      <c r="L818" s="13" t="s">
        <v>708</v>
      </c>
      <c r="M818" s="1">
        <f t="shared" si="24"/>
        <v>-1.8726812346003492E-2</v>
      </c>
      <c r="N818" s="1">
        <f t="shared" si="24"/>
        <v>-7.5787599784768137E-2</v>
      </c>
      <c r="O818" s="1">
        <f t="shared" si="24"/>
        <v>-1.0799958742445315</v>
      </c>
      <c r="P818" s="1">
        <f t="shared" si="24"/>
        <v>7.8744244031175345E-2</v>
      </c>
      <c r="Q818" s="1">
        <f t="shared" si="24"/>
        <v>-0.32737929132661886</v>
      </c>
      <c r="Z818" s="46"/>
      <c r="AA818" s="46" t="s">
        <v>810</v>
      </c>
      <c r="AB818" s="1" t="s">
        <v>708</v>
      </c>
      <c r="AC818" s="1">
        <v>-0.16365768990049151</v>
      </c>
      <c r="AD818" s="1">
        <v>-0.69894414246348824</v>
      </c>
      <c r="AE818" s="1">
        <v>0.83652456463728242</v>
      </c>
      <c r="AF818" s="1">
        <v>-0.19252348176857401</v>
      </c>
      <c r="AG818" s="1">
        <v>-0.18362463479357341</v>
      </c>
    </row>
    <row r="819" spans="1:33">
      <c r="A819" s="46"/>
      <c r="B819" s="46" t="s">
        <v>810</v>
      </c>
      <c r="C819" s="13" t="s">
        <v>709</v>
      </c>
      <c r="D819" s="46">
        <v>12.872</v>
      </c>
      <c r="E819" s="46">
        <v>55.914000000000001</v>
      </c>
      <c r="F819" s="46">
        <v>0.53965924667681775</v>
      </c>
      <c r="G819" s="46">
        <v>11.079000000000001</v>
      </c>
      <c r="H819" s="46">
        <v>16.311408667418426</v>
      </c>
      <c r="J819" s="46"/>
      <c r="K819" s="46" t="s">
        <v>810</v>
      </c>
      <c r="L819" s="13" t="s">
        <v>709</v>
      </c>
      <c r="M819" s="1">
        <f t="shared" si="24"/>
        <v>-2.4036803048142961E-2</v>
      </c>
      <c r="N819" s="1">
        <f t="shared" si="24"/>
        <v>3.3821332912957001E-3</v>
      </c>
      <c r="O819" s="1">
        <f t="shared" si="24"/>
        <v>-1.0461899017263929</v>
      </c>
      <c r="P819" s="1">
        <f t="shared" si="24"/>
        <v>-3.0123552489264783E-2</v>
      </c>
      <c r="Q819" s="1">
        <f t="shared" si="24"/>
        <v>-0.19467621906025753</v>
      </c>
      <c r="Z819" s="46"/>
      <c r="AA819" s="46" t="s">
        <v>810</v>
      </c>
      <c r="AB819" s="1" t="s">
        <v>709</v>
      </c>
      <c r="AC819" s="1">
        <v>-7.5536170977749438E-3</v>
      </c>
      <c r="AD819" s="1">
        <v>-0.62147185369964875</v>
      </c>
      <c r="AE819" s="1">
        <v>0.84438860513390546</v>
      </c>
      <c r="AF819" s="1">
        <v>-0.13960451098699</v>
      </c>
      <c r="AG819" s="1">
        <v>-0.1230565635908512</v>
      </c>
    </row>
    <row r="820" spans="1:33">
      <c r="A820" s="46"/>
      <c r="B820" s="46" t="s">
        <v>810</v>
      </c>
      <c r="C820" s="13" t="s">
        <v>711</v>
      </c>
      <c r="D820" s="46">
        <v>18.192</v>
      </c>
      <c r="E820" s="46">
        <v>46.661000000000001</v>
      </c>
      <c r="F820" s="46">
        <v>2.6245797945042382</v>
      </c>
      <c r="G820" s="46">
        <v>8.7279999999999998</v>
      </c>
      <c r="H820" s="46">
        <v>20.916374200519883</v>
      </c>
      <c r="J820" s="46"/>
      <c r="K820" s="46" t="s">
        <v>810</v>
      </c>
      <c r="L820" s="13" t="s">
        <v>711</v>
      </c>
      <c r="M820" s="1">
        <f t="shared" ref="M820:Q883" si="25">(D820-D$1186)/D$1187</f>
        <v>1.0624689867742492</v>
      </c>
      <c r="N820" s="1">
        <f t="shared" si="25"/>
        <v>-1.6962873334205628</v>
      </c>
      <c r="O820" s="1">
        <f t="shared" si="25"/>
        <v>0.14093246624970149</v>
      </c>
      <c r="P820" s="1">
        <f t="shared" si="25"/>
        <v>-0.97458181676806832</v>
      </c>
      <c r="Q820" s="1">
        <f t="shared" si="25"/>
        <v>1.0638156315737133</v>
      </c>
      <c r="Z820" s="46"/>
      <c r="AA820" s="46" t="s">
        <v>810</v>
      </c>
      <c r="AB820" s="1" t="s">
        <v>711</v>
      </c>
      <c r="AC820" s="1">
        <v>-0.32152043516892798</v>
      </c>
      <c r="AD820" s="1">
        <v>2.1650671675043589</v>
      </c>
      <c r="AE820" s="1">
        <v>1.125825515797505</v>
      </c>
      <c r="AF820" s="1">
        <v>-0.2169651526336549</v>
      </c>
      <c r="AG820" s="1">
        <v>-4.6456877470065633E-2</v>
      </c>
    </row>
    <row r="821" spans="1:33">
      <c r="A821" s="46"/>
      <c r="B821" s="46" t="s">
        <v>810</v>
      </c>
      <c r="C821" s="13" t="s">
        <v>712</v>
      </c>
      <c r="D821" s="46">
        <v>18.238</v>
      </c>
      <c r="E821" s="46">
        <v>46.643999999999998</v>
      </c>
      <c r="F821" s="46">
        <v>2.535316158740331</v>
      </c>
      <c r="G821" s="46">
        <v>8.6440000000000001</v>
      </c>
      <c r="H821" s="46">
        <v>21.096694602900815</v>
      </c>
      <c r="J821" s="46"/>
      <c r="K821" s="46" t="s">
        <v>810</v>
      </c>
      <c r="L821" s="13" t="s">
        <v>712</v>
      </c>
      <c r="M821" s="1">
        <f t="shared" si="25"/>
        <v>1.0718635857088035</v>
      </c>
      <c r="N821" s="1">
        <f t="shared" si="25"/>
        <v>-1.6994100375094106</v>
      </c>
      <c r="O821" s="1">
        <f t="shared" si="25"/>
        <v>9.0107096058675645E-2</v>
      </c>
      <c r="P821" s="1">
        <f t="shared" si="25"/>
        <v>-1.0083268164275405</v>
      </c>
      <c r="Q821" s="1">
        <f t="shared" si="25"/>
        <v>1.1130954264534378</v>
      </c>
      <c r="Z821" s="46"/>
      <c r="AA821" s="46" t="s">
        <v>810</v>
      </c>
      <c r="AB821" s="1" t="s">
        <v>712</v>
      </c>
      <c r="AC821" s="1">
        <v>-0.28456736687167872</v>
      </c>
      <c r="AD821" s="1">
        <v>2.1805609569319109</v>
      </c>
      <c r="AE821" s="1">
        <v>1.1923510388035241</v>
      </c>
      <c r="AF821" s="1">
        <v>-0.20227407434817921</v>
      </c>
      <c r="AG821" s="1">
        <v>-4.7636475116363951E-2</v>
      </c>
    </row>
    <row r="822" spans="1:33">
      <c r="A822" s="46"/>
      <c r="B822" s="46" t="s">
        <v>810</v>
      </c>
      <c r="C822" s="13" t="s">
        <v>713</v>
      </c>
      <c r="D822" s="46">
        <v>17.948</v>
      </c>
      <c r="E822" s="46">
        <v>46.734999999999999</v>
      </c>
      <c r="F822" s="46">
        <v>2.3845396080359502</v>
      </c>
      <c r="G822" s="46">
        <v>8.7210000000000001</v>
      </c>
      <c r="H822" s="46">
        <v>20.757365003490538</v>
      </c>
      <c r="J822" s="46"/>
      <c r="K822" s="46" t="s">
        <v>810</v>
      </c>
      <c r="L822" s="13" t="s">
        <v>713</v>
      </c>
      <c r="M822" s="1">
        <f t="shared" si="25"/>
        <v>1.0126367663387861</v>
      </c>
      <c r="N822" s="1">
        <f t="shared" si="25"/>
        <v>-1.6826943862102879</v>
      </c>
      <c r="O822" s="1">
        <f t="shared" si="25"/>
        <v>4.2571982800922274E-3</v>
      </c>
      <c r="P822" s="1">
        <f t="shared" si="25"/>
        <v>-0.97739390007302418</v>
      </c>
      <c r="Q822" s="1">
        <f t="shared" si="25"/>
        <v>1.0203599797998102</v>
      </c>
      <c r="Z822" s="46"/>
      <c r="AA822" s="46" t="s">
        <v>810</v>
      </c>
      <c r="AB822" s="1" t="s">
        <v>713</v>
      </c>
      <c r="AC822" s="1">
        <v>-0.30008915942783682</v>
      </c>
      <c r="AD822" s="1">
        <v>2.0538930875216761</v>
      </c>
      <c r="AE822" s="1">
        <v>1.2136476678243551</v>
      </c>
      <c r="AF822" s="1">
        <v>-0.2553557342332135</v>
      </c>
      <c r="AG822" s="1">
        <v>-8.1654973775076176E-2</v>
      </c>
    </row>
    <row r="823" spans="1:33">
      <c r="A823" s="46"/>
      <c r="B823" s="46" t="s">
        <v>810</v>
      </c>
      <c r="C823" s="13" t="s">
        <v>714</v>
      </c>
      <c r="D823" s="46">
        <v>18.071000000000002</v>
      </c>
      <c r="E823" s="46">
        <v>46.5</v>
      </c>
      <c r="F823" s="46">
        <v>2.692925566814945</v>
      </c>
      <c r="G823" s="46">
        <v>8.6210000000000004</v>
      </c>
      <c r="H823" s="46">
        <v>20.841875922009798</v>
      </c>
      <c r="J823" s="46"/>
      <c r="K823" s="46" t="s">
        <v>810</v>
      </c>
      <c r="L823" s="13" t="s">
        <v>714</v>
      </c>
      <c r="M823" s="1">
        <f t="shared" si="25"/>
        <v>1.0377571069681386</v>
      </c>
      <c r="N823" s="1">
        <f t="shared" si="25"/>
        <v>-1.7258611780267026</v>
      </c>
      <c r="O823" s="1">
        <f t="shared" si="25"/>
        <v>0.1798475199438038</v>
      </c>
      <c r="P823" s="1">
        <f t="shared" si="25"/>
        <v>-1.0175665187152529</v>
      </c>
      <c r="Q823" s="1">
        <f t="shared" si="25"/>
        <v>1.0434559837723849</v>
      </c>
      <c r="Z823" s="46"/>
      <c r="AA823" s="46" t="s">
        <v>810</v>
      </c>
      <c r="AB823" s="1" t="s">
        <v>714</v>
      </c>
      <c r="AC823" s="1">
        <v>-0.30936082964517542</v>
      </c>
      <c r="AD823" s="1">
        <v>2.1979579516500332</v>
      </c>
      <c r="AE823" s="1">
        <v>1.098969757948514</v>
      </c>
      <c r="AF823" s="1">
        <v>-0.27447849436366017</v>
      </c>
      <c r="AG823" s="1">
        <v>-4.8244237990632217E-2</v>
      </c>
    </row>
    <row r="824" spans="1:33">
      <c r="A824" s="46"/>
      <c r="B824" s="46" t="s">
        <v>810</v>
      </c>
      <c r="C824" s="13" t="s">
        <v>715</v>
      </c>
      <c r="D824" s="46">
        <v>18.094999999999999</v>
      </c>
      <c r="E824" s="46">
        <v>46.244</v>
      </c>
      <c r="F824" s="46">
        <v>3.0038335579719395</v>
      </c>
      <c r="G824" s="46">
        <v>8.4420000000000002</v>
      </c>
      <c r="H824" s="46">
        <v>21.333117488024147</v>
      </c>
      <c r="J824" s="46"/>
      <c r="K824" s="46" t="s">
        <v>810</v>
      </c>
      <c r="L824" s="13" t="s">
        <v>715</v>
      </c>
      <c r="M824" s="1">
        <f t="shared" si="25"/>
        <v>1.0426586368470361</v>
      </c>
      <c r="N824" s="1">
        <f t="shared" si="25"/>
        <v>-1.7728854278352226</v>
      </c>
      <c r="O824" s="1">
        <f t="shared" si="25"/>
        <v>0.35687384887014384</v>
      </c>
      <c r="P824" s="1">
        <f t="shared" si="25"/>
        <v>-1.0894755060848429</v>
      </c>
      <c r="Q824" s="1">
        <f t="shared" si="25"/>
        <v>1.1777074788330555</v>
      </c>
      <c r="Z824" s="46"/>
      <c r="AA824" s="46" t="s">
        <v>810</v>
      </c>
      <c r="AB824" s="1" t="s">
        <v>715</v>
      </c>
      <c r="AC824" s="1">
        <v>-0.24075237835935501</v>
      </c>
      <c r="AD824" s="1">
        <v>2.4062945984000819</v>
      </c>
      <c r="AE824" s="1">
        <v>1.0100541677312691</v>
      </c>
      <c r="AF824" s="1">
        <v>-0.2475397867436516</v>
      </c>
      <c r="AG824" s="1">
        <v>-4.3240392461579992E-2</v>
      </c>
    </row>
    <row r="825" spans="1:33">
      <c r="A825" s="46"/>
      <c r="B825" s="46" t="s">
        <v>810</v>
      </c>
      <c r="C825" s="13" t="s">
        <v>716</v>
      </c>
      <c r="D825" s="46">
        <v>19.003</v>
      </c>
      <c r="E825" s="46">
        <v>42.694000000000003</v>
      </c>
      <c r="F825" s="46">
        <v>0</v>
      </c>
      <c r="G825" s="46">
        <v>6.8109999999999999</v>
      </c>
      <c r="H825" s="46">
        <v>24.407000000000004</v>
      </c>
      <c r="J825" s="46"/>
      <c r="K825" s="46" t="s">
        <v>810</v>
      </c>
      <c r="L825" s="13" t="s">
        <v>716</v>
      </c>
      <c r="M825" s="1">
        <f t="shared" si="25"/>
        <v>1.2280998505986775</v>
      </c>
      <c r="N825" s="1">
        <f t="shared" si="25"/>
        <v>-2.4249795169768085</v>
      </c>
      <c r="O825" s="1">
        <f t="shared" si="25"/>
        <v>-1.3534637513139736</v>
      </c>
      <c r="P825" s="1">
        <f t="shared" si="25"/>
        <v>-1.7446909161395976</v>
      </c>
      <c r="Q825" s="1">
        <f t="shared" si="25"/>
        <v>2.0177693779549104</v>
      </c>
      <c r="Z825" s="46"/>
      <c r="AA825" s="46" t="s">
        <v>810</v>
      </c>
      <c r="AB825" s="1" t="s">
        <v>716</v>
      </c>
      <c r="AC825" s="1">
        <v>0.19581389854567449</v>
      </c>
      <c r="AD825" s="1">
        <v>2.605245966225092</v>
      </c>
      <c r="AE825" s="1">
        <v>3.0354133374758909</v>
      </c>
      <c r="AF825" s="1">
        <v>-0.26444214599448962</v>
      </c>
      <c r="AG825" s="1">
        <v>-0.47607276449150437</v>
      </c>
    </row>
    <row r="826" spans="1:33">
      <c r="A826" s="46"/>
      <c r="B826" s="46" t="s">
        <v>810</v>
      </c>
      <c r="C826" s="13" t="s">
        <v>717</v>
      </c>
      <c r="D826" s="46">
        <v>13.804</v>
      </c>
      <c r="E826" s="46">
        <v>55.5</v>
      </c>
      <c r="F826" s="46">
        <v>0</v>
      </c>
      <c r="G826" s="46">
        <v>10.768000000000001</v>
      </c>
      <c r="H826" s="46">
        <v>16.265000000000001</v>
      </c>
      <c r="J826" s="46"/>
      <c r="K826" s="46" t="s">
        <v>810</v>
      </c>
      <c r="L826" s="13" t="s">
        <v>717</v>
      </c>
      <c r="M826" s="1">
        <f t="shared" si="25"/>
        <v>0.16630594058239648</v>
      </c>
      <c r="N826" s="1">
        <f t="shared" si="25"/>
        <v>-7.2664895695920551E-2</v>
      </c>
      <c r="O826" s="1">
        <f t="shared" si="25"/>
        <v>-1.3534637513139736</v>
      </c>
      <c r="P826" s="1">
        <f t="shared" si="25"/>
        <v>-0.15506039646659686</v>
      </c>
      <c r="Q826" s="1">
        <f t="shared" si="25"/>
        <v>-0.2073592520439019</v>
      </c>
      <c r="Z826" s="46"/>
      <c r="AA826" s="46" t="s">
        <v>810</v>
      </c>
      <c r="AB826" s="1" t="s">
        <v>717</v>
      </c>
      <c r="AC826" s="1">
        <v>-6.9012051406828159E-2</v>
      </c>
      <c r="AD826" s="1">
        <v>-0.64335541745977498</v>
      </c>
      <c r="AE826" s="1">
        <v>1.2151618498985</v>
      </c>
      <c r="AF826" s="1">
        <v>-0.18831703902967889</v>
      </c>
      <c r="AG826" s="1">
        <v>-3.3061759921439102E-2</v>
      </c>
    </row>
    <row r="827" spans="1:33">
      <c r="A827" s="46"/>
      <c r="B827" s="46" t="s">
        <v>810</v>
      </c>
      <c r="C827" s="13" t="s">
        <v>718</v>
      </c>
      <c r="D827" s="46">
        <v>13.977</v>
      </c>
      <c r="E827" s="46">
        <v>55.697000000000003</v>
      </c>
      <c r="F827" s="46">
        <v>0</v>
      </c>
      <c r="G827" s="46">
        <v>10.836</v>
      </c>
      <c r="H827" s="46">
        <v>15.711999999999998</v>
      </c>
      <c r="J827" s="46"/>
      <c r="K827" s="46" t="s">
        <v>810</v>
      </c>
      <c r="L827" s="13" t="s">
        <v>718</v>
      </c>
      <c r="M827" s="1">
        <f t="shared" si="25"/>
        <v>0.20163780179278629</v>
      </c>
      <c r="N827" s="1">
        <f t="shared" si="25"/>
        <v>-3.6478265960457369E-2</v>
      </c>
      <c r="O827" s="1">
        <f t="shared" si="25"/>
        <v>-1.3534637513139736</v>
      </c>
      <c r="P827" s="1">
        <f t="shared" si="25"/>
        <v>-0.12774301578988131</v>
      </c>
      <c r="Q827" s="1">
        <f t="shared" si="25"/>
        <v>-0.35848872052699554</v>
      </c>
      <c r="Z827" s="46"/>
      <c r="AA827" s="46" t="s">
        <v>810</v>
      </c>
      <c r="AB827" s="1" t="s">
        <v>718</v>
      </c>
      <c r="AC827" s="1">
        <v>-0.1571470377256822</v>
      </c>
      <c r="AD827" s="1">
        <v>-0.7387552537926666</v>
      </c>
      <c r="AE827" s="1">
        <v>1.177626148666046</v>
      </c>
      <c r="AF827" s="1">
        <v>-0.24538521937220359</v>
      </c>
      <c r="AG827" s="1">
        <v>3.4831961871040609E-2</v>
      </c>
    </row>
    <row r="828" spans="1:33">
      <c r="A828" s="46"/>
      <c r="B828" s="46" t="s">
        <v>810</v>
      </c>
      <c r="C828" s="13" t="s">
        <v>719</v>
      </c>
      <c r="D828" s="46">
        <v>13.016</v>
      </c>
      <c r="E828" s="46">
        <v>54.600999999999999</v>
      </c>
      <c r="F828" s="46">
        <v>1.1191090715372818</v>
      </c>
      <c r="G828" s="46">
        <v>10.183999999999999</v>
      </c>
      <c r="H828" s="46">
        <v>17.324013334435922</v>
      </c>
      <c r="J828" s="46"/>
      <c r="K828" s="46" t="s">
        <v>810</v>
      </c>
      <c r="L828" s="13" t="s">
        <v>719</v>
      </c>
      <c r="M828" s="1">
        <f t="shared" si="25"/>
        <v>5.3723762252451202E-3</v>
      </c>
      <c r="N828" s="1">
        <f t="shared" si="25"/>
        <v>-0.23780083545318439</v>
      </c>
      <c r="O828" s="1">
        <f t="shared" si="25"/>
        <v>-0.71625989603457585</v>
      </c>
      <c r="P828" s="1">
        <f t="shared" si="25"/>
        <v>-0.38966848933721465</v>
      </c>
      <c r="Q828" s="1">
        <f t="shared" si="25"/>
        <v>8.2058690722479066E-2</v>
      </c>
      <c r="Z828" s="46"/>
      <c r="AA828" s="46" t="s">
        <v>810</v>
      </c>
      <c r="AB828" s="1" t="s">
        <v>719</v>
      </c>
      <c r="AC828" s="1">
        <v>0.17468872001778241</v>
      </c>
      <c r="AD828" s="1">
        <v>-5.3364865978236607E-2</v>
      </c>
      <c r="AE828" s="1">
        <v>0.78793668620207347</v>
      </c>
      <c r="AF828" s="1">
        <v>-0.25618735075003318</v>
      </c>
      <c r="AG828" s="1">
        <v>-9.1331050424719853E-2</v>
      </c>
    </row>
    <row r="829" spans="1:33">
      <c r="A829" s="46"/>
      <c r="B829" s="46" t="s">
        <v>810</v>
      </c>
      <c r="C829" s="13" t="s">
        <v>720</v>
      </c>
      <c r="D829" s="46">
        <v>14.189</v>
      </c>
      <c r="E829" s="46">
        <v>55.637999999999998</v>
      </c>
      <c r="F829" s="46">
        <v>0</v>
      </c>
      <c r="G829" s="46">
        <v>10.808</v>
      </c>
      <c r="H829" s="46">
        <v>15.042000000000002</v>
      </c>
      <c r="J829" s="46"/>
      <c r="K829" s="46" t="s">
        <v>810</v>
      </c>
      <c r="L829" s="13" t="s">
        <v>720</v>
      </c>
      <c r="M829" s="1">
        <f t="shared" si="25"/>
        <v>0.24493464905638532</v>
      </c>
      <c r="N829" s="1">
        <f t="shared" si="25"/>
        <v>-4.7315886033515567E-2</v>
      </c>
      <c r="O829" s="1">
        <f t="shared" si="25"/>
        <v>-1.3534637513139736</v>
      </c>
      <c r="P829" s="1">
        <f t="shared" si="25"/>
        <v>-0.13899134900970561</v>
      </c>
      <c r="Q829" s="1">
        <f t="shared" si="25"/>
        <v>-0.54159313984647428</v>
      </c>
      <c r="Z829" s="46"/>
      <c r="AA829" s="46" t="s">
        <v>810</v>
      </c>
      <c r="AB829" s="1" t="s">
        <v>720</v>
      </c>
      <c r="AC829" s="1">
        <v>-0.26454876186236381</v>
      </c>
      <c r="AD829" s="1">
        <v>-0.80941070408142546</v>
      </c>
      <c r="AE829" s="1">
        <v>1.1573504617285</v>
      </c>
      <c r="AF829" s="1">
        <v>-0.36147373360547902</v>
      </c>
      <c r="AG829" s="1">
        <v>0.1071566101290523</v>
      </c>
    </row>
    <row r="830" spans="1:33">
      <c r="A830" s="46"/>
      <c r="B830" s="46" t="s">
        <v>810</v>
      </c>
      <c r="C830" s="13" t="s">
        <v>721</v>
      </c>
      <c r="D830" s="46">
        <v>13.999000000000001</v>
      </c>
      <c r="E830" s="46">
        <v>55.267000000000003</v>
      </c>
      <c r="F830" s="46">
        <v>0</v>
      </c>
      <c r="G830" s="46">
        <v>10.763</v>
      </c>
      <c r="H830" s="46">
        <v>15.702999999999999</v>
      </c>
      <c r="J830" s="46"/>
      <c r="K830" s="46" t="s">
        <v>810</v>
      </c>
      <c r="L830" s="13" t="s">
        <v>721</v>
      </c>
      <c r="M830" s="1">
        <f t="shared" si="25"/>
        <v>0.20613087084844284</v>
      </c>
      <c r="N830" s="1">
        <f t="shared" si="25"/>
        <v>-0.1154643105607058</v>
      </c>
      <c r="O830" s="1">
        <f t="shared" si="25"/>
        <v>-1.3534637513139736</v>
      </c>
      <c r="P830" s="1">
        <f t="shared" si="25"/>
        <v>-0.15706902739870862</v>
      </c>
      <c r="Q830" s="1">
        <f t="shared" si="25"/>
        <v>-0.36094833212979416</v>
      </c>
      <c r="Z830" s="46"/>
      <c r="AA830" s="46" t="s">
        <v>810</v>
      </c>
      <c r="AB830" s="1" t="s">
        <v>721</v>
      </c>
      <c r="AC830" s="1">
        <v>-0.17988114259392199</v>
      </c>
      <c r="AD830" s="1">
        <v>-0.68598872469971572</v>
      </c>
      <c r="AE830" s="1">
        <v>1.205559156932593</v>
      </c>
      <c r="AF830" s="1">
        <v>-0.29370470113335068</v>
      </c>
      <c r="AG830" s="1">
        <v>8.2072332886330771E-3</v>
      </c>
    </row>
    <row r="831" spans="1:33">
      <c r="A831" s="46"/>
      <c r="B831" s="46" t="s">
        <v>810</v>
      </c>
      <c r="C831" s="13" t="s">
        <v>722</v>
      </c>
      <c r="D831" s="46">
        <v>11.516999999999999</v>
      </c>
      <c r="E831" s="46">
        <v>57.326000000000001</v>
      </c>
      <c r="F831" s="46">
        <v>0</v>
      </c>
      <c r="G831" s="46">
        <v>10.022</v>
      </c>
      <c r="H831" s="46">
        <v>17.631999999999998</v>
      </c>
      <c r="J831" s="46"/>
      <c r="K831" s="46" t="s">
        <v>810</v>
      </c>
      <c r="L831" s="13" t="s">
        <v>722</v>
      </c>
      <c r="M831" s="1">
        <f t="shared" si="25"/>
        <v>-0.30076901079425983</v>
      </c>
      <c r="N831" s="1">
        <f t="shared" si="25"/>
        <v>0.26275026114141381</v>
      </c>
      <c r="O831" s="1">
        <f t="shared" si="25"/>
        <v>-1.3534637513139736</v>
      </c>
      <c r="P831" s="1">
        <f t="shared" si="25"/>
        <v>-0.45474813153762517</v>
      </c>
      <c r="Q831" s="1">
        <f t="shared" si="25"/>
        <v>0.1662284214034537</v>
      </c>
      <c r="Z831" s="46"/>
      <c r="AA831" s="46" t="s">
        <v>810</v>
      </c>
      <c r="AB831" s="1" t="s">
        <v>722</v>
      </c>
      <c r="AC831" s="1">
        <v>0.66885997583454249</v>
      </c>
      <c r="AD831" s="1">
        <v>-0.66548860926648723</v>
      </c>
      <c r="AE831" s="1">
        <v>1.1429311482608091</v>
      </c>
      <c r="AF831" s="1">
        <v>-0.12872047914206469</v>
      </c>
      <c r="AG831" s="1">
        <v>-0.1126154837134553</v>
      </c>
    </row>
    <row r="832" spans="1:33">
      <c r="A832" s="46"/>
      <c r="B832" s="46" t="s">
        <v>810</v>
      </c>
      <c r="C832" s="13" t="s">
        <v>723</v>
      </c>
      <c r="D832" s="46">
        <v>12.249000000000001</v>
      </c>
      <c r="E832" s="46">
        <v>56.892000000000003</v>
      </c>
      <c r="F832" s="46">
        <v>0</v>
      </c>
      <c r="G832" s="46">
        <v>10.502000000000001</v>
      </c>
      <c r="H832" s="46">
        <v>16.567</v>
      </c>
      <c r="J832" s="46"/>
      <c r="K832" s="46" t="s">
        <v>810</v>
      </c>
      <c r="L832" s="13" t="s">
        <v>723</v>
      </c>
      <c r="M832" s="1">
        <f t="shared" si="25"/>
        <v>-0.1512723494878703</v>
      </c>
      <c r="N832" s="1">
        <f t="shared" si="25"/>
        <v>0.18302946263790765</v>
      </c>
      <c r="O832" s="1">
        <f t="shared" si="25"/>
        <v>-1.3534637513139736</v>
      </c>
      <c r="P832" s="1">
        <f t="shared" si="25"/>
        <v>-0.26191956205492595</v>
      </c>
      <c r="Q832" s="1">
        <f t="shared" si="25"/>
        <v>-0.12482561826109176</v>
      </c>
      <c r="Z832" s="46"/>
      <c r="AA832" s="46" t="s">
        <v>810</v>
      </c>
      <c r="AB832" s="1" t="s">
        <v>723</v>
      </c>
      <c r="AC832" s="1">
        <v>0.31337753576809629</v>
      </c>
      <c r="AD832" s="1">
        <v>-0.79360325878632565</v>
      </c>
      <c r="AE832" s="1">
        <v>1.096431162927415</v>
      </c>
      <c r="AF832" s="1">
        <v>-0.19235058152301329</v>
      </c>
      <c r="AG832" s="1">
        <v>-7.251808370563062E-2</v>
      </c>
    </row>
    <row r="833" spans="1:33">
      <c r="A833" s="46"/>
      <c r="B833" s="46" t="s">
        <v>810</v>
      </c>
      <c r="C833" s="13" t="s">
        <v>724</v>
      </c>
      <c r="D833" s="46">
        <v>12.922000000000001</v>
      </c>
      <c r="E833" s="46">
        <v>56.064</v>
      </c>
      <c r="F833" s="46">
        <v>0</v>
      </c>
      <c r="G833" s="46">
        <v>10.647</v>
      </c>
      <c r="H833" s="46">
        <v>16.435000000000002</v>
      </c>
      <c r="J833" s="46"/>
      <c r="K833" s="46" t="s">
        <v>810</v>
      </c>
      <c r="L833" s="13" t="s">
        <v>724</v>
      </c>
      <c r="M833" s="1">
        <f t="shared" si="25"/>
        <v>-1.3825282467105297E-2</v>
      </c>
      <c r="N833" s="1">
        <f t="shared" si="25"/>
        <v>3.0935404663475143E-2</v>
      </c>
      <c r="O833" s="1">
        <f t="shared" si="25"/>
        <v>-1.3534637513139736</v>
      </c>
      <c r="P833" s="1">
        <f t="shared" si="25"/>
        <v>-0.20366926502369409</v>
      </c>
      <c r="Q833" s="1">
        <f t="shared" si="25"/>
        <v>-0.16089992176880957</v>
      </c>
      <c r="Z833" s="46"/>
      <c r="AA833" s="46" t="s">
        <v>810</v>
      </c>
      <c r="AB833" s="1" t="s">
        <v>724</v>
      </c>
      <c r="AC833" s="1">
        <v>0.1229963023535298</v>
      </c>
      <c r="AD833" s="1">
        <v>-0.71053773473152748</v>
      </c>
      <c r="AE833" s="1">
        <v>1.1546932114424679</v>
      </c>
      <c r="AF833" s="1">
        <v>-0.20035511253043389</v>
      </c>
      <c r="AG833" s="1">
        <v>-8.3256661114455302E-2</v>
      </c>
    </row>
    <row r="834" spans="1:33">
      <c r="A834" s="46"/>
      <c r="B834" s="46" t="s">
        <v>810</v>
      </c>
      <c r="C834" s="13" t="s">
        <v>725</v>
      </c>
      <c r="D834" s="46">
        <v>13.083</v>
      </c>
      <c r="E834" s="46">
        <v>55.777999999999999</v>
      </c>
      <c r="F834" s="46">
        <v>0</v>
      </c>
      <c r="G834" s="46">
        <v>10.895</v>
      </c>
      <c r="H834" s="46">
        <v>16.312000000000001</v>
      </c>
      <c r="J834" s="46"/>
      <c r="K834" s="46" t="s">
        <v>810</v>
      </c>
      <c r="L834" s="13" t="s">
        <v>725</v>
      </c>
      <c r="M834" s="1">
        <f t="shared" si="25"/>
        <v>1.905581380383543E-2</v>
      </c>
      <c r="N834" s="1">
        <f t="shared" si="25"/>
        <v>-2.1599499419481076E-2</v>
      </c>
      <c r="O834" s="1">
        <f t="shared" si="25"/>
        <v>-1.3534637513139736</v>
      </c>
      <c r="P834" s="1">
        <f t="shared" si="25"/>
        <v>-0.10404117079096652</v>
      </c>
      <c r="Q834" s="1">
        <f t="shared" si="25"/>
        <v>-0.19451461367372927</v>
      </c>
      <c r="Z834" s="46"/>
      <c r="AA834" s="46" t="s">
        <v>810</v>
      </c>
      <c r="AB834" s="1" t="s">
        <v>725</v>
      </c>
      <c r="AC834" s="1">
        <v>1.278306484642904E-2</v>
      </c>
      <c r="AD834" s="1">
        <v>-0.72414685755944519</v>
      </c>
      <c r="AE834" s="1">
        <v>1.1445449624084769</v>
      </c>
      <c r="AF834" s="1">
        <v>-0.1756875734694652</v>
      </c>
      <c r="AG834" s="1">
        <v>-0.12630485414935419</v>
      </c>
    </row>
    <row r="835" spans="1:33">
      <c r="A835" s="46"/>
      <c r="B835" s="46" t="s">
        <v>810</v>
      </c>
      <c r="C835" s="13" t="s">
        <v>726</v>
      </c>
      <c r="D835" s="46">
        <v>11.664999999999999</v>
      </c>
      <c r="E835" s="46">
        <v>58.029000000000003</v>
      </c>
      <c r="F835" s="46">
        <v>0.16574321415857837</v>
      </c>
      <c r="G835" s="46">
        <v>10.404999999999999</v>
      </c>
      <c r="H835" s="46">
        <v>17.252862430829776</v>
      </c>
      <c r="J835" s="46"/>
      <c r="K835" s="46" t="s">
        <v>810</v>
      </c>
      <c r="L835" s="13" t="s">
        <v>726</v>
      </c>
      <c r="M835" s="1">
        <f t="shared" si="25"/>
        <v>-0.27054290987438884</v>
      </c>
      <c r="N835" s="1">
        <f t="shared" si="25"/>
        <v>0.39188325963902987</v>
      </c>
      <c r="O835" s="1">
        <f t="shared" si="25"/>
        <v>-1.2590920607126552</v>
      </c>
      <c r="P835" s="1">
        <f t="shared" si="25"/>
        <v>-0.30088700213788855</v>
      </c>
      <c r="Q835" s="1">
        <f t="shared" si="25"/>
        <v>6.2613847604778186E-2</v>
      </c>
      <c r="Z835" s="46"/>
      <c r="AA835" s="46" t="s">
        <v>810</v>
      </c>
      <c r="AB835" s="1" t="s">
        <v>726</v>
      </c>
      <c r="AC835" s="1">
        <v>0.57403755128783807</v>
      </c>
      <c r="AD835" s="1">
        <v>-0.78472810926139946</v>
      </c>
      <c r="AE835" s="1">
        <v>0.97798400173346967</v>
      </c>
      <c r="AF835" s="1">
        <v>-4.8048973470120833E-2</v>
      </c>
      <c r="AG835" s="1">
        <v>-4.9533093321555297E-2</v>
      </c>
    </row>
    <row r="836" spans="1:33">
      <c r="A836" s="46"/>
      <c r="B836" s="46" t="s">
        <v>810</v>
      </c>
      <c r="C836" s="13" t="s">
        <v>727</v>
      </c>
      <c r="D836" s="46">
        <v>12.739000000000001</v>
      </c>
      <c r="E836" s="46">
        <v>56.359000000000002</v>
      </c>
      <c r="F836" s="46">
        <v>0</v>
      </c>
      <c r="G836" s="46">
        <v>10.414999999999999</v>
      </c>
      <c r="H836" s="46">
        <v>16.702999999999996</v>
      </c>
      <c r="J836" s="46"/>
      <c r="K836" s="46" t="s">
        <v>810</v>
      </c>
      <c r="L836" s="13" t="s">
        <v>727</v>
      </c>
      <c r="M836" s="1">
        <f t="shared" si="25"/>
        <v>-5.1199447793702578E-2</v>
      </c>
      <c r="N836" s="1">
        <f t="shared" si="25"/>
        <v>8.5123505028762203E-2</v>
      </c>
      <c r="O836" s="1">
        <f t="shared" si="25"/>
        <v>-1.3534637513139736</v>
      </c>
      <c r="P836" s="1">
        <f t="shared" si="25"/>
        <v>-0.29686974027366575</v>
      </c>
      <c r="Q836" s="1">
        <f t="shared" si="25"/>
        <v>-8.7658154041019454E-2</v>
      </c>
      <c r="Z836" s="46"/>
      <c r="AA836" s="46" t="s">
        <v>810</v>
      </c>
      <c r="AB836" s="1" t="s">
        <v>727</v>
      </c>
      <c r="AC836" s="1">
        <v>0.25133474862261879</v>
      </c>
      <c r="AD836" s="1">
        <v>-0.68124385590980074</v>
      </c>
      <c r="AE836" s="1">
        <v>1.1699187558174551</v>
      </c>
      <c r="AF836" s="1">
        <v>-0.19638544139654909</v>
      </c>
      <c r="AG836" s="1">
        <v>-5.4841876861207693E-2</v>
      </c>
    </row>
    <row r="837" spans="1:33">
      <c r="A837" s="46"/>
      <c r="B837" s="46" t="s">
        <v>810</v>
      </c>
      <c r="C837" s="13" t="s">
        <v>728</v>
      </c>
      <c r="D837" s="46">
        <v>13.41</v>
      </c>
      <c r="E837" s="46">
        <v>55.113</v>
      </c>
      <c r="F837" s="46">
        <v>0</v>
      </c>
      <c r="G837" s="46">
        <v>10.66</v>
      </c>
      <c r="H837" s="46">
        <v>16.774999999999999</v>
      </c>
      <c r="J837" s="46"/>
      <c r="K837" s="46" t="s">
        <v>810</v>
      </c>
      <c r="L837" s="13" t="s">
        <v>728</v>
      </c>
      <c r="M837" s="1">
        <f t="shared" si="25"/>
        <v>8.5839158403820795E-2</v>
      </c>
      <c r="N837" s="1">
        <f t="shared" si="25"/>
        <v>-0.14375233583614427</v>
      </c>
      <c r="O837" s="1">
        <f t="shared" si="25"/>
        <v>-1.3534637513139736</v>
      </c>
      <c r="P837" s="1">
        <f t="shared" si="25"/>
        <v>-0.19844682460020438</v>
      </c>
      <c r="Q837" s="1">
        <f t="shared" si="25"/>
        <v>-6.7981261218626854E-2</v>
      </c>
      <c r="Z837" s="46"/>
      <c r="AA837" s="46" t="s">
        <v>810</v>
      </c>
      <c r="AB837" s="1" t="s">
        <v>728</v>
      </c>
      <c r="AC837" s="1">
        <v>3.1610279258103897E-2</v>
      </c>
      <c r="AD837" s="1">
        <v>-0.54246337610279938</v>
      </c>
      <c r="AE837" s="1">
        <v>1.2483415660034409</v>
      </c>
      <c r="AF837" s="1">
        <v>-0.17575332793599291</v>
      </c>
      <c r="AG837" s="1">
        <v>-0.13924149347580739</v>
      </c>
    </row>
    <row r="838" spans="1:33">
      <c r="A838" s="46"/>
      <c r="B838" s="46" t="s">
        <v>810</v>
      </c>
      <c r="C838" s="13" t="s">
        <v>729</v>
      </c>
      <c r="D838" s="46">
        <v>13.683</v>
      </c>
      <c r="E838" s="46">
        <v>55.000999999999998</v>
      </c>
      <c r="F838" s="46">
        <v>3.1661834313341172E-2</v>
      </c>
      <c r="G838" s="46">
        <v>10.9</v>
      </c>
      <c r="H838" s="46">
        <v>16.638510332842685</v>
      </c>
      <c r="J838" s="46"/>
      <c r="K838" s="46" t="s">
        <v>810</v>
      </c>
      <c r="L838" s="13" t="s">
        <v>729</v>
      </c>
      <c r="M838" s="1">
        <f t="shared" si="25"/>
        <v>0.14159406077628559</v>
      </c>
      <c r="N838" s="1">
        <f t="shared" si="25"/>
        <v>-0.16432544512737213</v>
      </c>
      <c r="O838" s="1">
        <f t="shared" si="25"/>
        <v>-1.3354359795776898</v>
      </c>
      <c r="P838" s="1">
        <f t="shared" si="25"/>
        <v>-0.10203253985885476</v>
      </c>
      <c r="Q838" s="1">
        <f t="shared" si="25"/>
        <v>-0.10528254666332677</v>
      </c>
      <c r="Z838" s="46"/>
      <c r="AA838" s="46" t="s">
        <v>810</v>
      </c>
      <c r="AB838" s="1" t="s">
        <v>729</v>
      </c>
      <c r="AC838" s="1">
        <v>-7.7908932921087165E-2</v>
      </c>
      <c r="AD838" s="1">
        <v>-0.55849087992379198</v>
      </c>
      <c r="AE838" s="1">
        <v>1.2225193734552839</v>
      </c>
      <c r="AF838" s="1">
        <v>-0.135811255430938</v>
      </c>
      <c r="AG838" s="1">
        <v>-0.14476138633569921</v>
      </c>
    </row>
    <row r="839" spans="1:33">
      <c r="A839" s="46"/>
      <c r="B839" s="46" t="s">
        <v>810</v>
      </c>
      <c r="C839" s="13" t="s">
        <v>730</v>
      </c>
      <c r="D839" s="46">
        <v>13.866</v>
      </c>
      <c r="E839" s="46">
        <v>55.835000000000001</v>
      </c>
      <c r="F839" s="46">
        <v>0</v>
      </c>
      <c r="G839" s="46">
        <v>10.884</v>
      </c>
      <c r="H839" s="46">
        <v>16.358000000000001</v>
      </c>
      <c r="J839" s="46"/>
      <c r="K839" s="46" t="s">
        <v>810</v>
      </c>
      <c r="L839" s="13" t="s">
        <v>730</v>
      </c>
      <c r="M839" s="1">
        <f t="shared" si="25"/>
        <v>0.17896822610288288</v>
      </c>
      <c r="N839" s="1">
        <f t="shared" si="25"/>
        <v>-1.1129256298052391E-2</v>
      </c>
      <c r="O839" s="1">
        <f t="shared" si="25"/>
        <v>-1.3534637513139736</v>
      </c>
      <c r="P839" s="1">
        <f t="shared" si="25"/>
        <v>-0.10846015884161139</v>
      </c>
      <c r="Q839" s="1">
        <f t="shared" si="25"/>
        <v>-0.18194326548164577</v>
      </c>
      <c r="Z839" s="46"/>
      <c r="AA839" s="46" t="s">
        <v>810</v>
      </c>
      <c r="AB839" s="1" t="s">
        <v>730</v>
      </c>
      <c r="AC839" s="1">
        <v>-6.1991136064134797E-2</v>
      </c>
      <c r="AD839" s="1">
        <v>-0.67611615676533032</v>
      </c>
      <c r="AE839" s="1">
        <v>1.197465379657769</v>
      </c>
      <c r="AF839" s="1">
        <v>-0.1168599200888477</v>
      </c>
      <c r="AG839" s="1">
        <v>-1.8139336795696549E-2</v>
      </c>
    </row>
    <row r="840" spans="1:33">
      <c r="A840" s="46"/>
      <c r="B840" s="46" t="s">
        <v>810</v>
      </c>
      <c r="C840" s="13" t="s">
        <v>731</v>
      </c>
      <c r="D840" s="46">
        <v>13.372999999999999</v>
      </c>
      <c r="E840" s="46">
        <v>54.725999999999999</v>
      </c>
      <c r="F840" s="46">
        <v>0</v>
      </c>
      <c r="G840" s="46">
        <v>10.577999999999999</v>
      </c>
      <c r="H840" s="46">
        <v>16.856000000000002</v>
      </c>
      <c r="J840" s="46"/>
      <c r="K840" s="46" t="s">
        <v>810</v>
      </c>
      <c r="L840" s="13" t="s">
        <v>731</v>
      </c>
      <c r="M840" s="1">
        <f t="shared" si="25"/>
        <v>7.8282633173852867E-2</v>
      </c>
      <c r="N840" s="1">
        <f t="shared" si="25"/>
        <v>-0.21483977597636797</v>
      </c>
      <c r="O840" s="1">
        <f t="shared" si="25"/>
        <v>-1.3534637513139736</v>
      </c>
      <c r="P840" s="1">
        <f t="shared" si="25"/>
        <v>-0.23138837188683242</v>
      </c>
      <c r="Q840" s="1">
        <f t="shared" si="25"/>
        <v>-4.5844756793435193E-2</v>
      </c>
      <c r="Z840" s="46"/>
      <c r="AA840" s="46" t="s">
        <v>810</v>
      </c>
      <c r="AB840" s="1" t="s">
        <v>731</v>
      </c>
      <c r="AC840" s="1">
        <v>3.2310251931339948E-2</v>
      </c>
      <c r="AD840" s="1">
        <v>-0.48370011499040733</v>
      </c>
      <c r="AE840" s="1">
        <v>1.2767659328254051</v>
      </c>
      <c r="AF840" s="1">
        <v>-0.2107815484840474</v>
      </c>
      <c r="AG840" s="1">
        <v>-0.17384154987381931</v>
      </c>
    </row>
    <row r="841" spans="1:33">
      <c r="A841" s="46"/>
      <c r="B841" s="46" t="s">
        <v>810</v>
      </c>
      <c r="C841" s="13" t="s">
        <v>732</v>
      </c>
      <c r="D841" s="46">
        <v>13.79</v>
      </c>
      <c r="E841" s="46">
        <v>55.595999999999997</v>
      </c>
      <c r="F841" s="46">
        <v>0</v>
      </c>
      <c r="G841" s="46">
        <v>10.645</v>
      </c>
      <c r="H841" s="46">
        <v>16.733999999999995</v>
      </c>
      <c r="J841" s="46"/>
      <c r="K841" s="46" t="s">
        <v>810</v>
      </c>
      <c r="L841" s="13" t="s">
        <v>732</v>
      </c>
      <c r="M841" s="1">
        <f t="shared" si="25"/>
        <v>0.16344671481970574</v>
      </c>
      <c r="N841" s="1">
        <f t="shared" si="25"/>
        <v>-5.5030802017726178E-2</v>
      </c>
      <c r="O841" s="1">
        <f t="shared" si="25"/>
        <v>-1.3534637513139736</v>
      </c>
      <c r="P841" s="1">
        <f t="shared" si="25"/>
        <v>-0.20447271739653894</v>
      </c>
      <c r="Q841" s="1">
        <f t="shared" si="25"/>
        <v>-7.9186158520267738E-2</v>
      </c>
      <c r="Z841" s="46"/>
      <c r="AA841" s="46" t="s">
        <v>810</v>
      </c>
      <c r="AB841" s="1" t="s">
        <v>732</v>
      </c>
      <c r="AC841" s="1">
        <v>2.6287137278262689E-2</v>
      </c>
      <c r="AD841" s="1">
        <v>-0.57171442424623808</v>
      </c>
      <c r="AE841" s="1">
        <v>1.2508569608593929</v>
      </c>
      <c r="AF841" s="1">
        <v>-0.12752002295574771</v>
      </c>
      <c r="AG841" s="1">
        <v>-3.5128257502446428E-2</v>
      </c>
    </row>
    <row r="842" spans="1:33">
      <c r="A842" s="46"/>
      <c r="B842" s="46" t="s">
        <v>810</v>
      </c>
      <c r="C842" s="13" t="s">
        <v>733</v>
      </c>
      <c r="D842" s="46">
        <v>13.723000000000001</v>
      </c>
      <c r="E842" s="46">
        <v>55.418999999999997</v>
      </c>
      <c r="F842" s="46">
        <v>0</v>
      </c>
      <c r="G842" s="46">
        <v>10.653</v>
      </c>
      <c r="H842" s="46">
        <v>16.556999999999999</v>
      </c>
      <c r="J842" s="46"/>
      <c r="K842" s="46" t="s">
        <v>810</v>
      </c>
      <c r="L842" s="13" t="s">
        <v>733</v>
      </c>
      <c r="M842" s="1">
        <f t="shared" si="25"/>
        <v>0.14976327724111579</v>
      </c>
      <c r="N842" s="1">
        <f t="shared" si="25"/>
        <v>-8.7543662236898148E-2</v>
      </c>
      <c r="O842" s="1">
        <f t="shared" si="25"/>
        <v>-1.3534637513139736</v>
      </c>
      <c r="P842" s="1">
        <f t="shared" si="25"/>
        <v>-0.20125890790516027</v>
      </c>
      <c r="Q842" s="1">
        <f t="shared" si="25"/>
        <v>-0.12755852004197996</v>
      </c>
      <c r="Z842" s="46"/>
      <c r="AA842" s="46" t="s">
        <v>810</v>
      </c>
      <c r="AB842" s="1" t="s">
        <v>733</v>
      </c>
      <c r="AC842" s="1">
        <v>-4.7270572875724786E-3</v>
      </c>
      <c r="AD842" s="1">
        <v>-0.58370676466275118</v>
      </c>
      <c r="AE842" s="1">
        <v>1.2430077037572891</v>
      </c>
      <c r="AF842" s="1">
        <v>-0.17409006196404611</v>
      </c>
      <c r="AG842" s="1">
        <v>-5.1204967697953407E-2</v>
      </c>
    </row>
    <row r="843" spans="1:33">
      <c r="A843" s="46"/>
      <c r="B843" s="46" t="s">
        <v>810</v>
      </c>
      <c r="C843" s="13" t="s">
        <v>734</v>
      </c>
      <c r="D843" s="46">
        <v>13.786</v>
      </c>
      <c r="E843" s="46">
        <v>55.484000000000002</v>
      </c>
      <c r="F843" s="46">
        <v>0</v>
      </c>
      <c r="G843" s="46">
        <v>10.922000000000001</v>
      </c>
      <c r="H843" s="46">
        <v>16.420999999999996</v>
      </c>
      <c r="J843" s="46"/>
      <c r="K843" s="46" t="s">
        <v>810</v>
      </c>
      <c r="L843" s="13" t="s">
        <v>734</v>
      </c>
      <c r="M843" s="1">
        <f t="shared" si="25"/>
        <v>0.16262979317322282</v>
      </c>
      <c r="N843" s="1">
        <f t="shared" si="25"/>
        <v>-7.560391130895272E-2</v>
      </c>
      <c r="O843" s="1">
        <f t="shared" si="25"/>
        <v>-1.3534637513139736</v>
      </c>
      <c r="P843" s="1">
        <f t="shared" si="25"/>
        <v>-9.3194563757564283E-2</v>
      </c>
      <c r="Q843" s="1">
        <f t="shared" si="25"/>
        <v>-0.1647259842620542</v>
      </c>
      <c r="Z843" s="46"/>
      <c r="AA843" s="46" t="s">
        <v>810</v>
      </c>
      <c r="AB843" s="1" t="s">
        <v>734</v>
      </c>
      <c r="AC843" s="1">
        <v>-8.1694909207085831E-2</v>
      </c>
      <c r="AD843" s="1">
        <v>-0.64254319448785313</v>
      </c>
      <c r="AE843" s="1">
        <v>1.2076626678485789</v>
      </c>
      <c r="AF843" s="1">
        <v>-0.1274932425158746</v>
      </c>
      <c r="AG843" s="1">
        <v>-7.4892874049323974E-2</v>
      </c>
    </row>
    <row r="844" spans="1:33">
      <c r="A844" s="46"/>
      <c r="B844" s="46" t="s">
        <v>810</v>
      </c>
      <c r="C844" s="13" t="s">
        <v>735</v>
      </c>
      <c r="D844" s="46">
        <v>13.773999999999999</v>
      </c>
      <c r="E844" s="46">
        <v>55.274000000000001</v>
      </c>
      <c r="F844" s="46">
        <v>0</v>
      </c>
      <c r="G844" s="46">
        <v>10.824999999999999</v>
      </c>
      <c r="H844" s="46">
        <v>16.676999999999996</v>
      </c>
      <c r="J844" s="46"/>
      <c r="K844" s="46" t="s">
        <v>810</v>
      </c>
      <c r="L844" s="13" t="s">
        <v>735</v>
      </c>
      <c r="M844" s="1">
        <f t="shared" si="25"/>
        <v>0.16017902823377372</v>
      </c>
      <c r="N844" s="1">
        <f t="shared" si="25"/>
        <v>-0.11417849123000447</v>
      </c>
      <c r="O844" s="1">
        <f t="shared" si="25"/>
        <v>-1.3534637513139736</v>
      </c>
      <c r="P844" s="1">
        <f t="shared" si="25"/>
        <v>-0.1321620038405269</v>
      </c>
      <c r="Q844" s="1">
        <f t="shared" si="25"/>
        <v>-9.476369867132757E-2</v>
      </c>
      <c r="Z844" s="46"/>
      <c r="AA844" s="46" t="s">
        <v>810</v>
      </c>
      <c r="AB844" s="1" t="s">
        <v>735</v>
      </c>
      <c r="AC844" s="1">
        <v>-4.4027686809562608E-2</v>
      </c>
      <c r="AD844" s="1">
        <v>-0.5735513448515358</v>
      </c>
      <c r="AE844" s="1">
        <v>1.2417921717448139</v>
      </c>
      <c r="AF844" s="1">
        <v>-0.1205511421844022</v>
      </c>
      <c r="AG844" s="1">
        <v>-9.7596981694674317E-2</v>
      </c>
    </row>
    <row r="845" spans="1:33">
      <c r="A845" s="46"/>
      <c r="B845" s="46" t="s">
        <v>810</v>
      </c>
      <c r="C845" s="13" t="s">
        <v>736</v>
      </c>
      <c r="D845" s="46">
        <v>14.329000000000001</v>
      </c>
      <c r="E845" s="46">
        <v>54.777000000000001</v>
      </c>
      <c r="F845" s="46">
        <v>0</v>
      </c>
      <c r="G845" s="46">
        <v>10.941000000000001</v>
      </c>
      <c r="H845" s="46">
        <v>15.932</v>
      </c>
      <c r="J845" s="46"/>
      <c r="K845" s="46" t="s">
        <v>810</v>
      </c>
      <c r="L845" s="13" t="s">
        <v>736</v>
      </c>
      <c r="M845" s="1">
        <f t="shared" si="25"/>
        <v>0.27352690668329049</v>
      </c>
      <c r="N845" s="1">
        <f t="shared" si="25"/>
        <v>-0.20547166370982653</v>
      </c>
      <c r="O845" s="1">
        <f t="shared" si="25"/>
        <v>-1.3534637513139736</v>
      </c>
      <c r="P845" s="1">
        <f t="shared" si="25"/>
        <v>-8.5561766215540722E-2</v>
      </c>
      <c r="Q845" s="1">
        <f t="shared" si="25"/>
        <v>-0.29836488134746425</v>
      </c>
      <c r="Z845" s="46"/>
      <c r="AA845" s="46" t="s">
        <v>810</v>
      </c>
      <c r="AB845" s="1" t="s">
        <v>736</v>
      </c>
      <c r="AC845" s="1">
        <v>-0.26583641032897909</v>
      </c>
      <c r="AD845" s="1">
        <v>-0.61106136356476937</v>
      </c>
      <c r="AE845" s="1">
        <v>1.244044274382913</v>
      </c>
      <c r="AF845" s="1">
        <v>-0.22709429282066029</v>
      </c>
      <c r="AG845" s="1">
        <v>-4.4262355256584042E-2</v>
      </c>
    </row>
    <row r="846" spans="1:33">
      <c r="A846" s="46"/>
      <c r="B846" s="46" t="s">
        <v>810</v>
      </c>
      <c r="C846" s="13" t="s">
        <v>737</v>
      </c>
      <c r="D846" s="46">
        <v>13.154999999999999</v>
      </c>
      <c r="E846" s="46">
        <v>50.473999999999997</v>
      </c>
      <c r="F846" s="46">
        <v>0</v>
      </c>
      <c r="G846" s="46">
        <v>11.935</v>
      </c>
      <c r="H846" s="46">
        <v>15.811</v>
      </c>
      <c r="J846" s="46"/>
      <c r="K846" s="46" t="s">
        <v>810</v>
      </c>
      <c r="L846" s="13" t="s">
        <v>737</v>
      </c>
      <c r="M846" s="1">
        <f t="shared" si="25"/>
        <v>3.3760403440529288E-2</v>
      </c>
      <c r="N846" s="1">
        <f t="shared" si="25"/>
        <v>-0.99588317513975566</v>
      </c>
      <c r="O846" s="1">
        <f t="shared" si="25"/>
        <v>-1.3534637513139736</v>
      </c>
      <c r="P846" s="1">
        <f t="shared" si="25"/>
        <v>0.31375406308821518</v>
      </c>
      <c r="Q846" s="1">
        <f t="shared" si="25"/>
        <v>-0.3314329928962062</v>
      </c>
      <c r="Z846" s="46"/>
      <c r="AA846" s="46" t="s">
        <v>810</v>
      </c>
      <c r="AB846" s="1" t="s">
        <v>737</v>
      </c>
      <c r="AC846" s="1">
        <v>-0.71279023921237217</v>
      </c>
      <c r="AD846" s="1">
        <v>-0.40761307747042602</v>
      </c>
      <c r="AE846" s="1">
        <v>1.2472531509441671</v>
      </c>
      <c r="AF846" s="1">
        <v>-0.40600573942371732</v>
      </c>
      <c r="AG846" s="1">
        <v>-0.79898510708636628</v>
      </c>
    </row>
    <row r="847" spans="1:33">
      <c r="A847" s="46"/>
      <c r="B847" s="46" t="s">
        <v>810</v>
      </c>
      <c r="C847" s="13" t="s">
        <v>738</v>
      </c>
      <c r="D847" s="46">
        <v>14.406000000000001</v>
      </c>
      <c r="E847" s="46">
        <v>54.704999999999998</v>
      </c>
      <c r="F847" s="46">
        <v>0</v>
      </c>
      <c r="G847" s="46">
        <v>11.032999999999999</v>
      </c>
      <c r="H847" s="46">
        <v>16.027000000000001</v>
      </c>
      <c r="J847" s="46"/>
      <c r="K847" s="46" t="s">
        <v>810</v>
      </c>
      <c r="L847" s="13" t="s">
        <v>738</v>
      </c>
      <c r="M847" s="1">
        <f t="shared" si="25"/>
        <v>0.28925264837808828</v>
      </c>
      <c r="N847" s="1">
        <f t="shared" si="25"/>
        <v>-0.21869723396847329</v>
      </c>
      <c r="O847" s="1">
        <f t="shared" si="25"/>
        <v>-1.3534637513139736</v>
      </c>
      <c r="P847" s="1">
        <f t="shared" si="25"/>
        <v>-4.8602957064690575E-2</v>
      </c>
      <c r="Q847" s="1">
        <f t="shared" si="25"/>
        <v>-0.2724023144290304</v>
      </c>
      <c r="Z847" s="46"/>
      <c r="AA847" s="46" t="s">
        <v>810</v>
      </c>
      <c r="AB847" s="1" t="s">
        <v>738</v>
      </c>
      <c r="AC847" s="1">
        <v>-0.28806329970127847</v>
      </c>
      <c r="AD847" s="1">
        <v>-0.59900585079572688</v>
      </c>
      <c r="AE847" s="1">
        <v>1.248252735178806</v>
      </c>
      <c r="AF847" s="1">
        <v>-0.1894808995414117</v>
      </c>
      <c r="AG847" s="1">
        <v>-6.4020255444054291E-2</v>
      </c>
    </row>
    <row r="848" spans="1:33">
      <c r="A848" s="46"/>
      <c r="B848" s="46" t="s">
        <v>810</v>
      </c>
      <c r="C848" s="13" t="s">
        <v>739</v>
      </c>
      <c r="D848" s="46">
        <v>14.172000000000001</v>
      </c>
      <c r="E848" s="46">
        <v>54.073</v>
      </c>
      <c r="F848" s="46">
        <v>0</v>
      </c>
      <c r="G848" s="46">
        <v>10.944000000000001</v>
      </c>
      <c r="H848" s="46">
        <v>15.915000000000001</v>
      </c>
      <c r="J848" s="46"/>
      <c r="K848" s="46" t="s">
        <v>810</v>
      </c>
      <c r="L848" s="13" t="s">
        <v>739</v>
      </c>
      <c r="M848" s="1">
        <f t="shared" si="25"/>
        <v>0.24146273205883267</v>
      </c>
      <c r="N848" s="1">
        <f t="shared" si="25"/>
        <v>-0.33478835068325669</v>
      </c>
      <c r="O848" s="1">
        <f t="shared" si="25"/>
        <v>-1.3534637513139736</v>
      </c>
      <c r="P848" s="1">
        <f t="shared" si="25"/>
        <v>-8.435658765627381E-2</v>
      </c>
      <c r="Q848" s="1">
        <f t="shared" si="25"/>
        <v>-0.30301081437497329</v>
      </c>
      <c r="Z848" s="46"/>
      <c r="AA848" s="46" t="s">
        <v>810</v>
      </c>
      <c r="AB848" s="1" t="s">
        <v>739</v>
      </c>
      <c r="AC848" s="1">
        <v>-0.3081434891541745</v>
      </c>
      <c r="AD848" s="1">
        <v>-0.55323588112668465</v>
      </c>
      <c r="AE848" s="1">
        <v>1.2639518924480899</v>
      </c>
      <c r="AF848" s="1">
        <v>-0.29046319188594782</v>
      </c>
      <c r="AG848" s="1">
        <v>-0.13497259728852681</v>
      </c>
    </row>
    <row r="849" spans="1:33">
      <c r="A849" s="46"/>
      <c r="B849" s="46" t="s">
        <v>810</v>
      </c>
      <c r="C849" s="13" t="s">
        <v>740</v>
      </c>
      <c r="D849" s="46">
        <v>14.154</v>
      </c>
      <c r="E849" s="46">
        <v>54.561</v>
      </c>
      <c r="F849" s="46">
        <v>1.4870789902135429E-2</v>
      </c>
      <c r="G849" s="46">
        <v>11.023999999999999</v>
      </c>
      <c r="H849" s="46">
        <v>16.397619099497351</v>
      </c>
      <c r="J849" s="46"/>
      <c r="K849" s="46" t="s">
        <v>810</v>
      </c>
      <c r="L849" s="13" t="s">
        <v>740</v>
      </c>
      <c r="M849" s="1">
        <f t="shared" si="25"/>
        <v>0.23778658464965902</v>
      </c>
      <c r="N849" s="1">
        <f t="shared" si="25"/>
        <v>-0.24514837448576549</v>
      </c>
      <c r="O849" s="1">
        <f t="shared" si="25"/>
        <v>-1.3449965474482466</v>
      </c>
      <c r="P849" s="1">
        <f t="shared" si="25"/>
        <v>-5.2218492742491317E-2</v>
      </c>
      <c r="Q849" s="1">
        <f t="shared" si="25"/>
        <v>-0.17111575472429782</v>
      </c>
      <c r="Z849" s="46"/>
      <c r="AA849" s="46" t="s">
        <v>810</v>
      </c>
      <c r="AB849" s="1" t="s">
        <v>740</v>
      </c>
      <c r="AC849" s="1">
        <v>-0.223044146337984</v>
      </c>
      <c r="AD849" s="1">
        <v>-0.5426576793038036</v>
      </c>
      <c r="AE849" s="1">
        <v>1.2539285303218879</v>
      </c>
      <c r="AF849" s="1">
        <v>-0.1522816828529889</v>
      </c>
      <c r="AG849" s="1">
        <v>-0.13383105875861701</v>
      </c>
    </row>
    <row r="850" spans="1:33">
      <c r="A850" s="46"/>
      <c r="B850" s="46" t="s">
        <v>810</v>
      </c>
      <c r="C850" s="13" t="s">
        <v>741</v>
      </c>
      <c r="D850" s="46">
        <v>14.26</v>
      </c>
      <c r="E850" s="46">
        <v>54.82</v>
      </c>
      <c r="F850" s="46">
        <v>0</v>
      </c>
      <c r="G850" s="46">
        <v>11.007</v>
      </c>
      <c r="H850" s="46">
        <v>16.041</v>
      </c>
      <c r="J850" s="46"/>
      <c r="K850" s="46" t="s">
        <v>810</v>
      </c>
      <c r="L850" s="13" t="s">
        <v>741</v>
      </c>
      <c r="M850" s="1">
        <f t="shared" si="25"/>
        <v>0.25943500828145855</v>
      </c>
      <c r="N850" s="1">
        <f t="shared" si="25"/>
        <v>-0.19757305924980181</v>
      </c>
      <c r="O850" s="1">
        <f t="shared" si="25"/>
        <v>-1.3534637513139736</v>
      </c>
      <c r="P850" s="1">
        <f t="shared" si="25"/>
        <v>-5.9047837911670023E-2</v>
      </c>
      <c r="Q850" s="1">
        <f t="shared" si="25"/>
        <v>-0.26857625193578771</v>
      </c>
      <c r="Z850" s="46"/>
      <c r="AA850" s="46" t="s">
        <v>810</v>
      </c>
      <c r="AB850" s="1" t="s">
        <v>741</v>
      </c>
      <c r="AC850" s="1">
        <v>-0.25503177481118178</v>
      </c>
      <c r="AD850" s="1">
        <v>-0.61340290656000518</v>
      </c>
      <c r="AE850" s="1">
        <v>1.2370637932602699</v>
      </c>
      <c r="AF850" s="1">
        <v>-0.19377931259919789</v>
      </c>
      <c r="AG850" s="1">
        <v>-6.8147128506114235E-2</v>
      </c>
    </row>
    <row r="851" spans="1:33">
      <c r="A851" s="46"/>
      <c r="B851" s="46" t="s">
        <v>810</v>
      </c>
      <c r="C851" s="13" t="s">
        <v>742</v>
      </c>
      <c r="D851" s="46">
        <v>14.375</v>
      </c>
      <c r="E851" s="46">
        <v>54.835000000000001</v>
      </c>
      <c r="F851" s="46">
        <v>0</v>
      </c>
      <c r="G851" s="46">
        <v>10.778</v>
      </c>
      <c r="H851" s="46">
        <v>16.199000000000002</v>
      </c>
      <c r="J851" s="46"/>
      <c r="K851" s="46" t="s">
        <v>810</v>
      </c>
      <c r="L851" s="13" t="s">
        <v>742</v>
      </c>
      <c r="M851" s="1">
        <f t="shared" si="25"/>
        <v>0.2829215056178449</v>
      </c>
      <c r="N851" s="1">
        <f t="shared" si="25"/>
        <v>-0.19481773211258374</v>
      </c>
      <c r="O851" s="1">
        <f t="shared" si="25"/>
        <v>-1.3534637513139736</v>
      </c>
      <c r="P851" s="1">
        <f t="shared" si="25"/>
        <v>-0.15104313460237406</v>
      </c>
      <c r="Q851" s="1">
        <f t="shared" si="25"/>
        <v>-0.2253964037977608</v>
      </c>
      <c r="Z851" s="46"/>
      <c r="AA851" s="46" t="s">
        <v>810</v>
      </c>
      <c r="AB851" s="1" t="s">
        <v>742</v>
      </c>
      <c r="AC851" s="1">
        <v>-0.1973200127485672</v>
      </c>
      <c r="AD851" s="1">
        <v>-0.55457865941992002</v>
      </c>
      <c r="AE851" s="1">
        <v>1.277617394501265</v>
      </c>
      <c r="AF851" s="1">
        <v>-0.21028648649253201</v>
      </c>
      <c r="AG851" s="1">
        <v>-2.146929235585086E-2</v>
      </c>
    </row>
    <row r="852" spans="1:33">
      <c r="A852" s="46"/>
      <c r="B852" s="46" t="s">
        <v>810</v>
      </c>
      <c r="C852" s="13" t="s">
        <v>743</v>
      </c>
      <c r="D852" s="46">
        <v>14.215</v>
      </c>
      <c r="E852" s="46">
        <v>54.322000000000003</v>
      </c>
      <c r="F852" s="46">
        <v>0</v>
      </c>
      <c r="G852" s="46">
        <v>10.791</v>
      </c>
      <c r="H852" s="46">
        <v>15.901999999999997</v>
      </c>
      <c r="J852" s="46"/>
      <c r="K852" s="46" t="s">
        <v>810</v>
      </c>
      <c r="L852" s="13" t="s">
        <v>743</v>
      </c>
      <c r="M852" s="1">
        <f t="shared" si="25"/>
        <v>0.25024463975852479</v>
      </c>
      <c r="N852" s="1">
        <f t="shared" si="25"/>
        <v>-0.28904992020543796</v>
      </c>
      <c r="O852" s="1">
        <f t="shared" si="25"/>
        <v>-1.3534637513139736</v>
      </c>
      <c r="P852" s="1">
        <f t="shared" si="25"/>
        <v>-0.14582069417888432</v>
      </c>
      <c r="Q852" s="1">
        <f t="shared" si="25"/>
        <v>-0.30656358669012829</v>
      </c>
      <c r="Z852" s="46"/>
      <c r="AA852" s="46" t="s">
        <v>810</v>
      </c>
      <c r="AB852" s="1" t="s">
        <v>743</v>
      </c>
      <c r="AC852" s="1">
        <v>-0.26145706030007532</v>
      </c>
      <c r="AD852" s="1">
        <v>-0.55601636516317143</v>
      </c>
      <c r="AE852" s="1">
        <v>1.271046373567557</v>
      </c>
      <c r="AF852" s="1">
        <v>-0.30722121458795598</v>
      </c>
      <c r="AG852" s="1">
        <v>-7.6311981972074602E-2</v>
      </c>
    </row>
    <row r="853" spans="1:33">
      <c r="A853" s="46"/>
      <c r="B853" s="46" t="s">
        <v>810</v>
      </c>
      <c r="C853" s="13" t="s">
        <v>744</v>
      </c>
      <c r="D853" s="46">
        <v>14.311999999999999</v>
      </c>
      <c r="E853" s="46">
        <v>54.552999999999997</v>
      </c>
      <c r="F853" s="46">
        <v>0</v>
      </c>
      <c r="G853" s="46">
        <v>10.933999999999999</v>
      </c>
      <c r="H853" s="46">
        <v>16.328000000000003</v>
      </c>
      <c r="J853" s="46"/>
      <c r="K853" s="46" t="s">
        <v>810</v>
      </c>
      <c r="L853" s="13" t="s">
        <v>744</v>
      </c>
      <c r="M853" s="1">
        <f t="shared" si="25"/>
        <v>0.27005498968573749</v>
      </c>
      <c r="N853" s="1">
        <f t="shared" si="25"/>
        <v>-0.24661788229228224</v>
      </c>
      <c r="O853" s="1">
        <f t="shared" si="25"/>
        <v>-1.3534637513139736</v>
      </c>
      <c r="P853" s="1">
        <f t="shared" si="25"/>
        <v>-8.837384952049733E-2</v>
      </c>
      <c r="Q853" s="1">
        <f t="shared" si="25"/>
        <v>-0.19014197082430839</v>
      </c>
      <c r="Z853" s="46"/>
      <c r="AA853" s="46" t="s">
        <v>810</v>
      </c>
      <c r="AB853" s="1" t="s">
        <v>744</v>
      </c>
      <c r="AC853" s="1">
        <v>-0.2303854437288729</v>
      </c>
      <c r="AD853" s="1">
        <v>-0.53404945224302958</v>
      </c>
      <c r="AE853" s="1">
        <v>1.27726776322193</v>
      </c>
      <c r="AF853" s="1">
        <v>-0.1759521112571483</v>
      </c>
      <c r="AG853" s="1">
        <v>-9.4444455868945995E-2</v>
      </c>
    </row>
    <row r="854" spans="1:33">
      <c r="A854" s="46"/>
      <c r="B854" s="46" t="s">
        <v>810</v>
      </c>
      <c r="C854" s="13" t="s">
        <v>745</v>
      </c>
      <c r="D854" s="46">
        <v>14.413</v>
      </c>
      <c r="E854" s="46">
        <v>54.951999999999998</v>
      </c>
      <c r="F854" s="46">
        <v>0</v>
      </c>
      <c r="G854" s="46">
        <v>11.005000000000001</v>
      </c>
      <c r="H854" s="46">
        <v>15.974999999999998</v>
      </c>
      <c r="J854" s="46"/>
      <c r="K854" s="46" t="s">
        <v>810</v>
      </c>
      <c r="L854" s="13" t="s">
        <v>745</v>
      </c>
      <c r="M854" s="1">
        <f t="shared" si="25"/>
        <v>0.29068226125943347</v>
      </c>
      <c r="N854" s="1">
        <f t="shared" si="25"/>
        <v>-0.17332618044228407</v>
      </c>
      <c r="O854" s="1">
        <f t="shared" si="25"/>
        <v>-1.3534637513139736</v>
      </c>
      <c r="P854" s="1">
        <f t="shared" si="25"/>
        <v>-5.9851290284514157E-2</v>
      </c>
      <c r="Q854" s="1">
        <f t="shared" si="25"/>
        <v>-0.28661340368964761</v>
      </c>
      <c r="Z854" s="46"/>
      <c r="AA854" s="46" t="s">
        <v>810</v>
      </c>
      <c r="AB854" s="1" t="s">
        <v>745</v>
      </c>
      <c r="AC854" s="1">
        <v>-0.2693834090646921</v>
      </c>
      <c r="AD854" s="1">
        <v>-0.62640122939911425</v>
      </c>
      <c r="AE854" s="1">
        <v>1.2375070795678771</v>
      </c>
      <c r="AF854" s="1">
        <v>-0.18673536479949249</v>
      </c>
      <c r="AG854" s="1">
        <v>-2.986466745733243E-2</v>
      </c>
    </row>
    <row r="855" spans="1:33">
      <c r="A855" s="46"/>
      <c r="B855" s="46" t="s">
        <v>810</v>
      </c>
      <c r="C855" s="13" t="s">
        <v>746</v>
      </c>
      <c r="D855" s="46">
        <v>14.308</v>
      </c>
      <c r="E855" s="46">
        <v>54.679000000000002</v>
      </c>
      <c r="F855" s="46">
        <v>0</v>
      </c>
      <c r="G855" s="46">
        <v>10.805999999999999</v>
      </c>
      <c r="H855" s="46">
        <v>16.11</v>
      </c>
      <c r="J855" s="46"/>
      <c r="K855" s="46" t="s">
        <v>810</v>
      </c>
      <c r="L855" s="13" t="s">
        <v>746</v>
      </c>
      <c r="M855" s="1">
        <f t="shared" si="25"/>
        <v>0.2692380680392546</v>
      </c>
      <c r="N855" s="1">
        <f t="shared" si="25"/>
        <v>-0.22347313433965041</v>
      </c>
      <c r="O855" s="1">
        <f t="shared" si="25"/>
        <v>-1.3534637513139736</v>
      </c>
      <c r="P855" s="1">
        <f t="shared" si="25"/>
        <v>-0.13979480138255046</v>
      </c>
      <c r="Q855" s="1">
        <f t="shared" si="25"/>
        <v>-0.24971922964766244</v>
      </c>
      <c r="Z855" s="46"/>
      <c r="AA855" s="46" t="s">
        <v>810</v>
      </c>
      <c r="AB855" s="1" t="s">
        <v>746</v>
      </c>
      <c r="AC855" s="1">
        <v>-0.2197848146942534</v>
      </c>
      <c r="AD855" s="1">
        <v>-0.5592359307215492</v>
      </c>
      <c r="AE855" s="1">
        <v>1.2719422676245971</v>
      </c>
      <c r="AF855" s="1">
        <v>-0.23513805163584789</v>
      </c>
      <c r="AG855" s="1">
        <v>-4.4928374621283948E-2</v>
      </c>
    </row>
    <row r="856" spans="1:33">
      <c r="A856" s="46"/>
      <c r="B856" s="46" t="s">
        <v>810</v>
      </c>
      <c r="C856" s="13" t="s">
        <v>747</v>
      </c>
      <c r="D856" s="46">
        <v>14.397</v>
      </c>
      <c r="E856" s="46">
        <v>55.276000000000003</v>
      </c>
      <c r="F856" s="46">
        <v>0</v>
      </c>
      <c r="G856" s="46">
        <v>10.84</v>
      </c>
      <c r="H856" s="46">
        <v>16.059000000000001</v>
      </c>
      <c r="J856" s="46"/>
      <c r="K856" s="46" t="s">
        <v>810</v>
      </c>
      <c r="L856" s="13" t="s">
        <v>747</v>
      </c>
      <c r="M856" s="1">
        <f t="shared" si="25"/>
        <v>0.28741457467350146</v>
      </c>
      <c r="N856" s="1">
        <f t="shared" si="25"/>
        <v>-0.11381111427837495</v>
      </c>
      <c r="O856" s="1">
        <f t="shared" si="25"/>
        <v>-1.3534637513139736</v>
      </c>
      <c r="P856" s="1">
        <f t="shared" si="25"/>
        <v>-0.12613611104419234</v>
      </c>
      <c r="Q856" s="1">
        <f t="shared" si="25"/>
        <v>-0.26365702873018954</v>
      </c>
      <c r="Z856" s="46"/>
      <c r="AA856" s="46" t="s">
        <v>810</v>
      </c>
      <c r="AB856" s="1" t="s">
        <v>747</v>
      </c>
      <c r="AC856" s="1">
        <v>-0.1951351878739874</v>
      </c>
      <c r="AD856" s="1">
        <v>-0.62497191417090636</v>
      </c>
      <c r="AE856" s="1">
        <v>1.2443916475783241</v>
      </c>
      <c r="AF856" s="1">
        <v>-0.18732639794591491</v>
      </c>
      <c r="AG856" s="1">
        <v>2.408721482367988E-2</v>
      </c>
    </row>
    <row r="857" spans="1:33">
      <c r="A857" s="46"/>
      <c r="B857" s="46" t="s">
        <v>810</v>
      </c>
      <c r="C857" s="13" t="s">
        <v>748</v>
      </c>
      <c r="D857" s="46">
        <v>14.308999999999999</v>
      </c>
      <c r="E857" s="46">
        <v>54.661000000000001</v>
      </c>
      <c r="F857" s="46">
        <v>0</v>
      </c>
      <c r="G857" s="46">
        <v>10.885999999999999</v>
      </c>
      <c r="H857" s="46">
        <v>15.852000000000002</v>
      </c>
      <c r="J857" s="46"/>
      <c r="K857" s="46" t="s">
        <v>810</v>
      </c>
      <c r="L857" s="13" t="s">
        <v>748</v>
      </c>
      <c r="M857" s="1">
        <f t="shared" si="25"/>
        <v>0.2694422984508752</v>
      </c>
      <c r="N857" s="1">
        <f t="shared" si="25"/>
        <v>-0.22677952690431211</v>
      </c>
      <c r="O857" s="1">
        <f t="shared" si="25"/>
        <v>-1.3534637513139736</v>
      </c>
      <c r="P857" s="1">
        <f t="shared" si="25"/>
        <v>-0.10765670646876727</v>
      </c>
      <c r="Q857" s="1">
        <f t="shared" si="25"/>
        <v>-0.32022809559456583</v>
      </c>
      <c r="Z857" s="46"/>
      <c r="AA857" s="46" t="s">
        <v>810</v>
      </c>
      <c r="AB857" s="1" t="s">
        <v>748</v>
      </c>
      <c r="AC857" s="1">
        <v>-0.27129558123138731</v>
      </c>
      <c r="AD857" s="1">
        <v>-0.60419631895583947</v>
      </c>
      <c r="AE857" s="1">
        <v>1.248996700832719</v>
      </c>
      <c r="AF857" s="1">
        <v>-0.2636272362642354</v>
      </c>
      <c r="AG857" s="1">
        <v>-4.3378210744042828E-2</v>
      </c>
    </row>
    <row r="858" spans="1:33">
      <c r="A858" s="46"/>
      <c r="B858" s="46" t="s">
        <v>810</v>
      </c>
      <c r="C858" s="13" t="s">
        <v>749</v>
      </c>
      <c r="D858" s="46">
        <v>14.417</v>
      </c>
      <c r="E858" s="46">
        <v>55.215000000000003</v>
      </c>
      <c r="F858" s="46">
        <v>0</v>
      </c>
      <c r="G858" s="46">
        <v>10.922000000000001</v>
      </c>
      <c r="H858" s="46">
        <v>15.879999999999995</v>
      </c>
      <c r="J858" s="46"/>
      <c r="K858" s="46" t="s">
        <v>810</v>
      </c>
      <c r="L858" s="13" t="s">
        <v>749</v>
      </c>
      <c r="M858" s="1">
        <f t="shared" si="25"/>
        <v>0.29149918290591637</v>
      </c>
      <c r="N858" s="1">
        <f t="shared" si="25"/>
        <v>-0.12501611130306137</v>
      </c>
      <c r="O858" s="1">
        <f t="shared" si="25"/>
        <v>-1.3534637513139736</v>
      </c>
      <c r="P858" s="1">
        <f t="shared" si="25"/>
        <v>-9.3194563757564283E-2</v>
      </c>
      <c r="Q858" s="1">
        <f t="shared" si="25"/>
        <v>-0.31257597060808195</v>
      </c>
      <c r="Z858" s="46"/>
      <c r="AA858" s="46" t="s">
        <v>810</v>
      </c>
      <c r="AB858" s="1" t="s">
        <v>749</v>
      </c>
      <c r="AC858" s="1">
        <v>-0.2426735708006694</v>
      </c>
      <c r="AD858" s="1">
        <v>-0.65389690256051447</v>
      </c>
      <c r="AE858" s="1">
        <v>1.229113531132868</v>
      </c>
      <c r="AF858" s="1">
        <v>-0.20330412911657811</v>
      </c>
      <c r="AG858" s="1">
        <v>1.8155701128206241E-2</v>
      </c>
    </row>
    <row r="859" spans="1:33">
      <c r="A859" s="46"/>
      <c r="B859" s="46" t="s">
        <v>810</v>
      </c>
      <c r="C859" s="13" t="s">
        <v>750</v>
      </c>
      <c r="D859" s="46">
        <v>14.319000000000001</v>
      </c>
      <c r="E859" s="46">
        <v>55.088000000000001</v>
      </c>
      <c r="F859" s="46">
        <v>0</v>
      </c>
      <c r="G859" s="46">
        <v>11.005000000000001</v>
      </c>
      <c r="H859" s="46">
        <v>15.959999999999999</v>
      </c>
      <c r="J859" s="46"/>
      <c r="K859" s="46" t="s">
        <v>810</v>
      </c>
      <c r="L859" s="13" t="s">
        <v>750</v>
      </c>
      <c r="M859" s="1">
        <f t="shared" si="25"/>
        <v>0.27148460256708301</v>
      </c>
      <c r="N859" s="1">
        <f t="shared" si="25"/>
        <v>-0.14834454773150729</v>
      </c>
      <c r="O859" s="1">
        <f t="shared" si="25"/>
        <v>-1.3534637513139736</v>
      </c>
      <c r="P859" s="1">
        <f t="shared" si="25"/>
        <v>-5.9851290284514157E-2</v>
      </c>
      <c r="Q859" s="1">
        <f t="shared" si="25"/>
        <v>-0.29071275636097887</v>
      </c>
      <c r="Z859" s="46"/>
      <c r="AA859" s="46" t="s">
        <v>810</v>
      </c>
      <c r="AB859" s="1" t="s">
        <v>750</v>
      </c>
      <c r="AC859" s="1">
        <v>-0.24974411255628801</v>
      </c>
      <c r="AD859" s="1">
        <v>-0.64745455606866043</v>
      </c>
      <c r="AE859" s="1">
        <v>1.2243227999726429</v>
      </c>
      <c r="AF859" s="1">
        <v>-0.18538937451744461</v>
      </c>
      <c r="AG859" s="1">
        <v>-2.766118952374888E-2</v>
      </c>
    </row>
    <row r="860" spans="1:33">
      <c r="A860" s="46"/>
      <c r="B860" s="46" t="s">
        <v>810</v>
      </c>
      <c r="C860" s="13" t="s">
        <v>751</v>
      </c>
      <c r="D860" s="46">
        <v>14.331</v>
      </c>
      <c r="E860" s="46">
        <v>54.582000000000001</v>
      </c>
      <c r="F860" s="46">
        <v>0</v>
      </c>
      <c r="G860" s="46">
        <v>10.808999999999999</v>
      </c>
      <c r="H860" s="46">
        <v>15.702000000000004</v>
      </c>
      <c r="J860" s="46"/>
      <c r="K860" s="46" t="s">
        <v>810</v>
      </c>
      <c r="L860" s="13" t="s">
        <v>751</v>
      </c>
      <c r="M860" s="1">
        <f t="shared" si="25"/>
        <v>0.27393536750653175</v>
      </c>
      <c r="N860" s="1">
        <f t="shared" si="25"/>
        <v>-0.24129091649366019</v>
      </c>
      <c r="O860" s="1">
        <f t="shared" si="25"/>
        <v>-1.3534637513139736</v>
      </c>
      <c r="P860" s="1">
        <f t="shared" si="25"/>
        <v>-0.13858962282328355</v>
      </c>
      <c r="Q860" s="1">
        <f t="shared" si="25"/>
        <v>-0.3612216223078818</v>
      </c>
      <c r="Z860" s="46"/>
      <c r="AA860" s="46" t="s">
        <v>810</v>
      </c>
      <c r="AB860" s="1" t="s">
        <v>751</v>
      </c>
      <c r="AC860" s="1">
        <v>-0.28258835637855889</v>
      </c>
      <c r="AD860" s="1">
        <v>-0.60518945074260388</v>
      </c>
      <c r="AE860" s="1">
        <v>1.253222397325378</v>
      </c>
      <c r="AF860" s="1">
        <v>-0.31230126983059031</v>
      </c>
      <c r="AG860" s="1">
        <v>-2.4601855714208039E-2</v>
      </c>
    </row>
    <row r="861" spans="1:33">
      <c r="A861" s="46"/>
      <c r="B861" s="46" t="s">
        <v>810</v>
      </c>
      <c r="C861" s="13" t="s">
        <v>752</v>
      </c>
      <c r="D861" s="46">
        <v>14.465999999999999</v>
      </c>
      <c r="E861" s="46">
        <v>54.686999999999998</v>
      </c>
      <c r="F861" s="46">
        <v>0</v>
      </c>
      <c r="G861" s="46">
        <v>10.726000000000001</v>
      </c>
      <c r="H861" s="46">
        <v>16.170999999999999</v>
      </c>
      <c r="J861" s="46"/>
      <c r="K861" s="46" t="s">
        <v>810</v>
      </c>
      <c r="L861" s="13" t="s">
        <v>752</v>
      </c>
      <c r="M861" s="1">
        <f t="shared" si="25"/>
        <v>0.30150647307533301</v>
      </c>
      <c r="N861" s="1">
        <f t="shared" si="25"/>
        <v>-0.22200362653313496</v>
      </c>
      <c r="O861" s="1">
        <f t="shared" si="25"/>
        <v>-1.3534637513139736</v>
      </c>
      <c r="P861" s="1">
        <f t="shared" si="25"/>
        <v>-0.17193289629633296</v>
      </c>
      <c r="Q861" s="1">
        <f t="shared" si="25"/>
        <v>-0.23304852878424714</v>
      </c>
      <c r="Z861" s="46"/>
      <c r="AA861" s="46" t="s">
        <v>810</v>
      </c>
      <c r="AB861" s="1" t="s">
        <v>752</v>
      </c>
      <c r="AC861" s="1">
        <v>-0.21184544812092801</v>
      </c>
      <c r="AD861" s="1">
        <v>-0.53126583483000467</v>
      </c>
      <c r="AE861" s="1">
        <v>1.29409199652602</v>
      </c>
      <c r="AF861" s="1">
        <v>-0.23229212016881129</v>
      </c>
      <c r="AG861" s="1">
        <v>-1.314615936430138E-2</v>
      </c>
    </row>
    <row r="862" spans="1:33">
      <c r="A862" s="46"/>
      <c r="B862" s="46" t="s">
        <v>810</v>
      </c>
      <c r="C862" s="13" t="s">
        <v>753</v>
      </c>
      <c r="D862" s="46">
        <v>14.345000000000001</v>
      </c>
      <c r="E862" s="46">
        <v>55.506</v>
      </c>
      <c r="F862" s="46">
        <v>0</v>
      </c>
      <c r="G862" s="46">
        <v>10.817</v>
      </c>
      <c r="H862" s="46">
        <v>16.062999999999999</v>
      </c>
      <c r="J862" s="46"/>
      <c r="K862" s="46" t="s">
        <v>810</v>
      </c>
      <c r="L862" s="13" t="s">
        <v>753</v>
      </c>
      <c r="M862" s="1">
        <f t="shared" si="25"/>
        <v>0.27679459326922251</v>
      </c>
      <c r="N862" s="1">
        <f t="shared" si="25"/>
        <v>-7.1562764841033313E-2</v>
      </c>
      <c r="O862" s="1">
        <f t="shared" si="25"/>
        <v>-1.3534637513139736</v>
      </c>
      <c r="P862" s="1">
        <f t="shared" si="25"/>
        <v>-0.13537581333190488</v>
      </c>
      <c r="Q862" s="1">
        <f t="shared" si="25"/>
        <v>-0.26256386801783504</v>
      </c>
      <c r="Z862" s="46"/>
      <c r="AA862" s="46" t="s">
        <v>810</v>
      </c>
      <c r="AB862" s="1" t="s">
        <v>753</v>
      </c>
      <c r="AC862" s="1">
        <v>-0.16521111396756491</v>
      </c>
      <c r="AD862" s="1">
        <v>-0.64707029389874093</v>
      </c>
      <c r="AE862" s="1">
        <v>1.233323577616307</v>
      </c>
      <c r="AF862" s="1">
        <v>-0.1784473941575862</v>
      </c>
      <c r="AG862" s="1">
        <v>4.4065870113906017E-2</v>
      </c>
    </row>
    <row r="863" spans="1:33">
      <c r="A863" s="46"/>
      <c r="B863" s="46" t="s">
        <v>810</v>
      </c>
      <c r="C863" s="13" t="s">
        <v>754</v>
      </c>
      <c r="D863" s="46">
        <v>14.141</v>
      </c>
      <c r="E863" s="46">
        <v>54.777000000000001</v>
      </c>
      <c r="F863" s="46">
        <v>0</v>
      </c>
      <c r="G863" s="46">
        <v>10.851000000000001</v>
      </c>
      <c r="H863" s="46">
        <v>15.977999999999996</v>
      </c>
      <c r="J863" s="46"/>
      <c r="K863" s="46" t="s">
        <v>810</v>
      </c>
      <c r="L863" s="13" t="s">
        <v>754</v>
      </c>
      <c r="M863" s="1">
        <f t="shared" si="25"/>
        <v>0.23513158929858929</v>
      </c>
      <c r="N863" s="1">
        <f t="shared" si="25"/>
        <v>-0.20547166370982653</v>
      </c>
      <c r="O863" s="1">
        <f t="shared" si="25"/>
        <v>-1.3534637513139736</v>
      </c>
      <c r="P863" s="1">
        <f t="shared" si="25"/>
        <v>-0.12171712299354674</v>
      </c>
      <c r="Q863" s="1">
        <f t="shared" si="25"/>
        <v>-0.2857935331553817</v>
      </c>
      <c r="Z863" s="46"/>
      <c r="AA863" s="46" t="s">
        <v>810</v>
      </c>
      <c r="AB863" s="1" t="s">
        <v>754</v>
      </c>
      <c r="AC863" s="1">
        <v>-0.21958509808811891</v>
      </c>
      <c r="AD863" s="1">
        <v>-0.60322383063739937</v>
      </c>
      <c r="AE863" s="1">
        <v>1.24392879291757</v>
      </c>
      <c r="AF863" s="1">
        <v>-0.25147543312418957</v>
      </c>
      <c r="AG863" s="1">
        <v>-5.6278380860961333E-2</v>
      </c>
    </row>
    <row r="864" spans="1:33">
      <c r="A864" s="46"/>
      <c r="B864" s="46" t="s">
        <v>810</v>
      </c>
      <c r="C864" s="13" t="s">
        <v>755</v>
      </c>
      <c r="D864" s="46">
        <v>14.105</v>
      </c>
      <c r="E864" s="46">
        <v>54.136000000000003</v>
      </c>
      <c r="F864" s="46">
        <v>0</v>
      </c>
      <c r="G864" s="46">
        <v>10.752000000000001</v>
      </c>
      <c r="H864" s="46">
        <v>16.787999999999993</v>
      </c>
      <c r="J864" s="46"/>
      <c r="K864" s="46" t="s">
        <v>810</v>
      </c>
      <c r="L864" s="13" t="s">
        <v>755</v>
      </c>
      <c r="M864" s="1">
        <f t="shared" si="25"/>
        <v>0.22777929448024237</v>
      </c>
      <c r="N864" s="1">
        <f t="shared" si="25"/>
        <v>-0.3232159767069408</v>
      </c>
      <c r="O864" s="1">
        <f t="shared" si="25"/>
        <v>-1.3534637513139736</v>
      </c>
      <c r="P864" s="1">
        <f t="shared" si="25"/>
        <v>-0.16148801544935351</v>
      </c>
      <c r="Q864" s="1">
        <f t="shared" si="25"/>
        <v>-6.442848890347426E-2</v>
      </c>
      <c r="Z864" s="46"/>
      <c r="AA864" s="46" t="s">
        <v>810</v>
      </c>
      <c r="AB864" s="1" t="s">
        <v>755</v>
      </c>
      <c r="AC864" s="1">
        <v>-0.14351217406339861</v>
      </c>
      <c r="AD864" s="1">
        <v>-0.41592647611334382</v>
      </c>
      <c r="AE864" s="1">
        <v>1.3289741175306931</v>
      </c>
      <c r="AF864" s="1">
        <v>-0.17975985834758931</v>
      </c>
      <c r="AG864" s="1">
        <v>-0.1623857156694859</v>
      </c>
    </row>
    <row r="865" spans="1:33">
      <c r="A865" s="46"/>
      <c r="B865" s="46" t="s">
        <v>810</v>
      </c>
      <c r="C865" s="13" t="s">
        <v>756</v>
      </c>
      <c r="D865" s="46">
        <v>11.462999999999999</v>
      </c>
      <c r="E865" s="46">
        <v>55.997999999999998</v>
      </c>
      <c r="F865" s="46">
        <v>1.8895714419063045</v>
      </c>
      <c r="G865" s="46">
        <v>9.56</v>
      </c>
      <c r="H865" s="46">
        <v>18.694742809682914</v>
      </c>
      <c r="J865" s="46"/>
      <c r="K865" s="46" t="s">
        <v>810</v>
      </c>
      <c r="L865" s="13" t="s">
        <v>756</v>
      </c>
      <c r="M865" s="1">
        <f t="shared" si="25"/>
        <v>-0.31179745302178036</v>
      </c>
      <c r="N865" s="1">
        <f t="shared" si="25"/>
        <v>1.8811965259715614E-2</v>
      </c>
      <c r="O865" s="1">
        <f t="shared" si="25"/>
        <v>-0.27757022294269845</v>
      </c>
      <c r="P865" s="1">
        <f t="shared" si="25"/>
        <v>-0.64034562966472297</v>
      </c>
      <c r="Q865" s="1">
        <f t="shared" si="25"/>
        <v>0.45666559312426375</v>
      </c>
      <c r="Z865" s="46"/>
      <c r="AA865" s="46" t="s">
        <v>810</v>
      </c>
      <c r="AB865" s="1" t="s">
        <v>756</v>
      </c>
      <c r="AC865" s="1">
        <v>0.74808350998923001</v>
      </c>
      <c r="AD865" s="1">
        <v>0.21350460114287631</v>
      </c>
      <c r="AE865" s="1">
        <v>0.39849410581875921</v>
      </c>
      <c r="AF865" s="1">
        <v>-0.15714388937871129</v>
      </c>
      <c r="AG865" s="1">
        <v>-6.7066033266932695E-2</v>
      </c>
    </row>
    <row r="866" spans="1:33">
      <c r="A866" s="46"/>
      <c r="B866" s="46" t="s">
        <v>810</v>
      </c>
      <c r="C866" s="13" t="s">
        <v>757</v>
      </c>
      <c r="D866" s="46">
        <v>11.988</v>
      </c>
      <c r="E866" s="46">
        <v>56.268999999999998</v>
      </c>
      <c r="F866" s="46">
        <v>1.1498731197431398</v>
      </c>
      <c r="G866" s="46">
        <v>9.5660000000000007</v>
      </c>
      <c r="H866" s="46">
        <v>18.784331505104028</v>
      </c>
      <c r="J866" s="46"/>
      <c r="K866" s="46" t="s">
        <v>810</v>
      </c>
      <c r="L866" s="13" t="s">
        <v>757</v>
      </c>
      <c r="M866" s="1">
        <f t="shared" si="25"/>
        <v>-0.20457648692088637</v>
      </c>
      <c r="N866" s="1">
        <f t="shared" si="25"/>
        <v>6.8591542205453757E-2</v>
      </c>
      <c r="O866" s="1">
        <f t="shared" si="25"/>
        <v>-0.69874331019022551</v>
      </c>
      <c r="P866" s="1">
        <f t="shared" si="25"/>
        <v>-0.63793527254618909</v>
      </c>
      <c r="Q866" s="1">
        <f t="shared" si="25"/>
        <v>0.48114930365064096</v>
      </c>
      <c r="Z866" s="46"/>
      <c r="AA866" s="46" t="s">
        <v>810</v>
      </c>
      <c r="AB866" s="1" t="s">
        <v>757</v>
      </c>
      <c r="AC866" s="1">
        <v>0.74229149226784374</v>
      </c>
      <c r="AD866" s="1">
        <v>1.7765247954510038E-2</v>
      </c>
      <c r="AE866" s="1">
        <v>0.78285941006070625</v>
      </c>
      <c r="AF866" s="1">
        <v>-8.3320478675724022E-2</v>
      </c>
      <c r="AG866" s="1">
        <v>-4.6273047719258803E-2</v>
      </c>
    </row>
    <row r="867" spans="1:33">
      <c r="A867" s="46"/>
      <c r="B867" s="46" t="s">
        <v>810</v>
      </c>
      <c r="C867" s="13" t="s">
        <v>758</v>
      </c>
      <c r="D867" s="46">
        <v>12.038</v>
      </c>
      <c r="E867" s="46">
        <v>56.615000000000002</v>
      </c>
      <c r="F867" s="46">
        <v>1.1444440451582685</v>
      </c>
      <c r="G867" s="46">
        <v>9.8160000000000007</v>
      </c>
      <c r="H867" s="46">
        <v>18.726216646197386</v>
      </c>
      <c r="J867" s="46"/>
      <c r="K867" s="46" t="s">
        <v>810</v>
      </c>
      <c r="L867" s="13" t="s">
        <v>758</v>
      </c>
      <c r="M867" s="1">
        <f t="shared" si="25"/>
        <v>-0.1943649663398487</v>
      </c>
      <c r="N867" s="1">
        <f t="shared" si="25"/>
        <v>0.13214775483728228</v>
      </c>
      <c r="O867" s="1">
        <f t="shared" si="25"/>
        <v>-0.70183454351507679</v>
      </c>
      <c r="P867" s="1">
        <f t="shared" si="25"/>
        <v>-0.53750372594061668</v>
      </c>
      <c r="Q867" s="1">
        <f t="shared" si="25"/>
        <v>0.46526708351044077</v>
      </c>
      <c r="Z867" s="46"/>
      <c r="AA867" s="46" t="s">
        <v>810</v>
      </c>
      <c r="AB867" s="1" t="s">
        <v>758</v>
      </c>
      <c r="AC867" s="1">
        <v>0.70367697031823673</v>
      </c>
      <c r="AD867" s="1">
        <v>-5.781625528315084E-2</v>
      </c>
      <c r="AE867" s="1">
        <v>0.74332073980188162</v>
      </c>
      <c r="AF867" s="1">
        <v>-7.6575333001532922E-3</v>
      </c>
      <c r="AG867" s="1">
        <v>-4.5911351005167932E-2</v>
      </c>
    </row>
    <row r="868" spans="1:33">
      <c r="A868" s="46"/>
      <c r="B868" s="46" t="s">
        <v>810</v>
      </c>
      <c r="C868" s="13" t="s">
        <v>759</v>
      </c>
      <c r="D868" s="46">
        <v>12.170999999999999</v>
      </c>
      <c r="E868" s="46">
        <v>55.052999999999997</v>
      </c>
      <c r="F868" s="46">
        <v>1.5803757891217654</v>
      </c>
      <c r="G868" s="46">
        <v>9.6440000000000001</v>
      </c>
      <c r="H868" s="46">
        <v>18.460960462745735</v>
      </c>
      <c r="J868" s="46"/>
      <c r="K868" s="46" t="s">
        <v>810</v>
      </c>
      <c r="L868" s="13" t="s">
        <v>759</v>
      </c>
      <c r="M868" s="1">
        <f t="shared" si="25"/>
        <v>-0.16720232159428908</v>
      </c>
      <c r="N868" s="1">
        <f t="shared" si="25"/>
        <v>-0.15477364438501656</v>
      </c>
      <c r="O868" s="1">
        <f t="shared" si="25"/>
        <v>-0.45362157218187305</v>
      </c>
      <c r="P868" s="1">
        <f t="shared" si="25"/>
        <v>-0.60660063000525077</v>
      </c>
      <c r="Q868" s="1">
        <f t="shared" si="25"/>
        <v>0.39277517389579009</v>
      </c>
      <c r="Z868" s="46"/>
      <c r="AA868" s="46" t="s">
        <v>810</v>
      </c>
      <c r="AB868" s="1" t="s">
        <v>759</v>
      </c>
      <c r="AC868" s="1">
        <v>0.55327987989521799</v>
      </c>
      <c r="AD868" s="1">
        <v>0.2163017679397887</v>
      </c>
      <c r="AE868" s="1">
        <v>0.61404582561040855</v>
      </c>
      <c r="AF868" s="1">
        <v>-0.20189066185980939</v>
      </c>
      <c r="AG868" s="1">
        <v>-9.593484266221719E-2</v>
      </c>
    </row>
    <row r="869" spans="1:33">
      <c r="A869" s="46"/>
      <c r="B869" s="46" t="s">
        <v>810</v>
      </c>
      <c r="C869" s="13" t="s">
        <v>760</v>
      </c>
      <c r="D869" s="46">
        <v>12.191000000000001</v>
      </c>
      <c r="E869" s="46">
        <v>55.216000000000001</v>
      </c>
      <c r="F869" s="46">
        <v>1.446722754910265</v>
      </c>
      <c r="G869" s="46">
        <v>9.7989999999999995</v>
      </c>
      <c r="H869" s="46">
        <v>18.232222934640703</v>
      </c>
      <c r="J869" s="46"/>
      <c r="K869" s="46" t="s">
        <v>810</v>
      </c>
      <c r="L869" s="13" t="s">
        <v>760</v>
      </c>
      <c r="M869" s="1">
        <f t="shared" si="25"/>
        <v>-0.16311771336187381</v>
      </c>
      <c r="N869" s="1">
        <f t="shared" si="25"/>
        <v>-0.12483242282724726</v>
      </c>
      <c r="O869" s="1">
        <f t="shared" si="25"/>
        <v>-0.52972159749251602</v>
      </c>
      <c r="P869" s="1">
        <f t="shared" si="25"/>
        <v>-0.54433307110979612</v>
      </c>
      <c r="Q869" s="1">
        <f t="shared" si="25"/>
        <v>0.33026345410437946</v>
      </c>
      <c r="Z869" s="46"/>
      <c r="AA869" s="46" t="s">
        <v>810</v>
      </c>
      <c r="AB869" s="1" t="s">
        <v>760</v>
      </c>
      <c r="AC869" s="1">
        <v>0.50564682945095152</v>
      </c>
      <c r="AD869" s="1">
        <v>0.11002780553284661</v>
      </c>
      <c r="AE869" s="1">
        <v>0.64257958840072471</v>
      </c>
      <c r="AF869" s="1">
        <v>-0.192839252536783</v>
      </c>
      <c r="AG869" s="1">
        <v>-0.10142778514669849</v>
      </c>
    </row>
    <row r="870" spans="1:33">
      <c r="A870" s="46"/>
      <c r="B870" s="46" t="s">
        <v>810</v>
      </c>
      <c r="C870" s="13" t="s">
        <v>761</v>
      </c>
      <c r="D870" s="46">
        <v>12.144</v>
      </c>
      <c r="E870" s="46">
        <v>55.866</v>
      </c>
      <c r="F870" s="46">
        <v>1.3202964075589259</v>
      </c>
      <c r="G870" s="46">
        <v>9.9160000000000004</v>
      </c>
      <c r="H870" s="46">
        <v>18.22998275412272</v>
      </c>
      <c r="J870" s="46"/>
      <c r="K870" s="46" t="s">
        <v>810</v>
      </c>
      <c r="L870" s="13" t="s">
        <v>761</v>
      </c>
      <c r="M870" s="1">
        <f t="shared" si="25"/>
        <v>-0.17271654270804918</v>
      </c>
      <c r="N870" s="1">
        <f t="shared" si="25"/>
        <v>-5.4349135478021383E-3</v>
      </c>
      <c r="O870" s="1">
        <f t="shared" si="25"/>
        <v>-0.60170685611480912</v>
      </c>
      <c r="P870" s="1">
        <f t="shared" si="25"/>
        <v>-0.49733110729838786</v>
      </c>
      <c r="Q870" s="1">
        <f t="shared" si="25"/>
        <v>0.32965123477166886</v>
      </c>
      <c r="Z870" s="46"/>
      <c r="AA870" s="46" t="s">
        <v>810</v>
      </c>
      <c r="AB870" s="1" t="s">
        <v>761</v>
      </c>
      <c r="AC870" s="1">
        <v>0.54168200630633134</v>
      </c>
      <c r="AD870" s="1">
        <v>-9.7440350875553031E-3</v>
      </c>
      <c r="AE870" s="1">
        <v>0.6588621673898738</v>
      </c>
      <c r="AF870" s="1">
        <v>-0.1212548419859432</v>
      </c>
      <c r="AG870" s="1">
        <v>-7.4855964895455485E-2</v>
      </c>
    </row>
    <row r="871" spans="1:33">
      <c r="A871" s="46"/>
      <c r="B871" s="46" t="s">
        <v>810</v>
      </c>
      <c r="C871" s="13" t="s">
        <v>762</v>
      </c>
      <c r="D871" s="46">
        <v>12.106999999999999</v>
      </c>
      <c r="E871" s="46">
        <v>55.643999999999998</v>
      </c>
      <c r="F871" s="46">
        <v>0.97687224476057044</v>
      </c>
      <c r="G871" s="46">
        <v>9.7710000000000008</v>
      </c>
      <c r="H871" s="46">
        <v>18.165999597400933</v>
      </c>
      <c r="J871" s="46"/>
      <c r="K871" s="46" t="s">
        <v>810</v>
      </c>
      <c r="L871" s="13" t="s">
        <v>762</v>
      </c>
      <c r="M871" s="1">
        <f t="shared" ref="M871:Q934" si="26">(D871-D$1186)/D$1187</f>
        <v>-0.18027306793801712</v>
      </c>
      <c r="N871" s="1">
        <f t="shared" si="26"/>
        <v>-4.6213755178628337E-2</v>
      </c>
      <c r="O871" s="1">
        <f t="shared" si="26"/>
        <v>-0.79724740358853363</v>
      </c>
      <c r="P871" s="1">
        <f t="shared" si="26"/>
        <v>-0.55558140432961967</v>
      </c>
      <c r="Q871" s="1">
        <f t="shared" si="26"/>
        <v>0.31216526647648984</v>
      </c>
      <c r="Z871" s="46"/>
      <c r="AA871" s="46" t="s">
        <v>810</v>
      </c>
      <c r="AB871" s="1" t="s">
        <v>762</v>
      </c>
      <c r="AC871" s="1">
        <v>0.56065729992805835</v>
      </c>
      <c r="AD871" s="1">
        <v>-7.6721904206009661E-2</v>
      </c>
      <c r="AE871" s="1">
        <v>0.84379486522625813</v>
      </c>
      <c r="AF871" s="1">
        <v>-0.18263207813654009</v>
      </c>
      <c r="AG871" s="1">
        <v>-0.103866520385909</v>
      </c>
    </row>
    <row r="872" spans="1:33">
      <c r="A872" s="46"/>
      <c r="B872" s="46" t="s">
        <v>810</v>
      </c>
      <c r="C872" s="13" t="s">
        <v>763</v>
      </c>
      <c r="D872" s="46">
        <v>12.202999999999999</v>
      </c>
      <c r="E872" s="46">
        <v>56.037999999999997</v>
      </c>
      <c r="F872" s="46">
        <v>1.166451353941979</v>
      </c>
      <c r="G872" s="46">
        <v>9.8719999999999999</v>
      </c>
      <c r="H872" s="46">
        <v>18.433414227421785</v>
      </c>
      <c r="J872" s="46"/>
      <c r="K872" s="46" t="s">
        <v>810</v>
      </c>
      <c r="L872" s="13" t="s">
        <v>763</v>
      </c>
      <c r="M872" s="1">
        <f t="shared" si="26"/>
        <v>-0.16066694842242507</v>
      </c>
      <c r="N872" s="1">
        <f t="shared" si="26"/>
        <v>2.6159504292296711E-2</v>
      </c>
      <c r="O872" s="1">
        <f t="shared" si="26"/>
        <v>-0.68930391325037754</v>
      </c>
      <c r="P872" s="1">
        <f t="shared" si="26"/>
        <v>-0.51500705950096881</v>
      </c>
      <c r="Q872" s="1">
        <f t="shared" si="26"/>
        <v>0.38524705833843254</v>
      </c>
      <c r="Z872" s="46"/>
      <c r="AA872" s="46" t="s">
        <v>810</v>
      </c>
      <c r="AB872" s="1" t="s">
        <v>763</v>
      </c>
      <c r="AC872" s="1">
        <v>0.58864021903740238</v>
      </c>
      <c r="AD872" s="1">
        <v>-3.2996055918584753E-2</v>
      </c>
      <c r="AE872" s="1">
        <v>0.746094972906309</v>
      </c>
      <c r="AF872" s="1">
        <v>-7.8343339188813421E-2</v>
      </c>
      <c r="AG872" s="1">
        <v>-7.0030033063138625E-2</v>
      </c>
    </row>
    <row r="873" spans="1:33">
      <c r="A873" s="46"/>
      <c r="B873" s="46" t="s">
        <v>810</v>
      </c>
      <c r="C873" s="13" t="s">
        <v>764</v>
      </c>
      <c r="D873" s="46">
        <v>12.26</v>
      </c>
      <c r="E873" s="46">
        <v>55.941000000000003</v>
      </c>
      <c r="F873" s="46">
        <v>1.2292187029560326</v>
      </c>
      <c r="G873" s="46">
        <v>10.026</v>
      </c>
      <c r="H873" s="46">
        <v>18.066935475620468</v>
      </c>
      <c r="J873" s="46"/>
      <c r="K873" s="46" t="s">
        <v>810</v>
      </c>
      <c r="L873" s="13" t="s">
        <v>764</v>
      </c>
      <c r="M873" s="1">
        <f t="shared" si="26"/>
        <v>-0.14902581496004222</v>
      </c>
      <c r="N873" s="1">
        <f t="shared" si="26"/>
        <v>8.3417221382882344E-3</v>
      </c>
      <c r="O873" s="1">
        <f t="shared" si="26"/>
        <v>-0.65356512978892112</v>
      </c>
      <c r="P873" s="1">
        <f t="shared" si="26"/>
        <v>-0.45314122679193619</v>
      </c>
      <c r="Q873" s="1">
        <f t="shared" si="26"/>
        <v>0.28509201499289838</v>
      </c>
      <c r="Z873" s="46"/>
      <c r="AA873" s="46" t="s">
        <v>810</v>
      </c>
      <c r="AB873" s="1" t="s">
        <v>764</v>
      </c>
      <c r="AC873" s="1">
        <v>0.4929935103034439</v>
      </c>
      <c r="AD873" s="1">
        <v>-7.4201625303164875E-2</v>
      </c>
      <c r="AE873" s="1">
        <v>0.68577768981184273</v>
      </c>
      <c r="AF873" s="1">
        <v>-0.1115571009847855</v>
      </c>
      <c r="AG873" s="1">
        <v>-6.8960685446258968E-2</v>
      </c>
    </row>
    <row r="874" spans="1:33">
      <c r="A874" s="46"/>
      <c r="B874" s="46" t="s">
        <v>810</v>
      </c>
      <c r="C874" s="13" t="s">
        <v>765</v>
      </c>
      <c r="D874" s="46">
        <v>11.753</v>
      </c>
      <c r="E874" s="46">
        <v>54.71</v>
      </c>
      <c r="F874" s="46">
        <v>1.8128255046483601</v>
      </c>
      <c r="G874" s="46">
        <v>8.5730000000000004</v>
      </c>
      <c r="H874" s="46">
        <v>19.880799649110379</v>
      </c>
      <c r="J874" s="46"/>
      <c r="K874" s="46" t="s">
        <v>810</v>
      </c>
      <c r="L874" s="13" t="s">
        <v>765</v>
      </c>
      <c r="M874" s="1">
        <f t="shared" si="26"/>
        <v>-0.25257063365176258</v>
      </c>
      <c r="N874" s="1">
        <f t="shared" si="26"/>
        <v>-0.21777879158940017</v>
      </c>
      <c r="O874" s="1">
        <f t="shared" si="26"/>
        <v>-0.32126820407926171</v>
      </c>
      <c r="P874" s="1">
        <f t="shared" si="26"/>
        <v>-1.0368493756635229</v>
      </c>
      <c r="Q874" s="1">
        <f t="shared" si="26"/>
        <v>0.78080327799480609</v>
      </c>
      <c r="Z874" s="46"/>
      <c r="AA874" s="46" t="s">
        <v>810</v>
      </c>
      <c r="AB874" s="1" t="s">
        <v>765</v>
      </c>
      <c r="AC874" s="1">
        <v>0.97637373112179893</v>
      </c>
      <c r="AD874" s="1">
        <v>0.63711003732017357</v>
      </c>
      <c r="AE874" s="1">
        <v>0.68751613724673122</v>
      </c>
      <c r="AF874" s="1">
        <v>-0.24973654145401639</v>
      </c>
      <c r="AG874" s="1">
        <v>-6.986795511593813E-2</v>
      </c>
    </row>
    <row r="875" spans="1:33">
      <c r="A875" s="46"/>
      <c r="B875" s="46" t="s">
        <v>810</v>
      </c>
      <c r="C875" s="13" t="s">
        <v>766</v>
      </c>
      <c r="D875" s="46">
        <v>11.625</v>
      </c>
      <c r="E875" s="46">
        <v>55.542999999999999</v>
      </c>
      <c r="F875" s="46">
        <v>1.9926814500694714</v>
      </c>
      <c r="G875" s="46">
        <v>8.9079999999999995</v>
      </c>
      <c r="H875" s="46">
        <v>19.58896328894873</v>
      </c>
      <c r="J875" s="46"/>
      <c r="K875" s="46" t="s">
        <v>810</v>
      </c>
      <c r="L875" s="13" t="s">
        <v>766</v>
      </c>
      <c r="M875" s="1">
        <f t="shared" si="26"/>
        <v>-0.27871212633921866</v>
      </c>
      <c r="N875" s="1">
        <f t="shared" si="26"/>
        <v>-6.4766291235895834E-2</v>
      </c>
      <c r="O875" s="1">
        <f t="shared" si="26"/>
        <v>-0.21886093678776861</v>
      </c>
      <c r="P875" s="1">
        <f t="shared" si="26"/>
        <v>-0.90227110321205628</v>
      </c>
      <c r="Q875" s="1">
        <f t="shared" si="26"/>
        <v>0.70104726715344867</v>
      </c>
      <c r="Z875" s="46"/>
      <c r="AA875" s="46" t="s">
        <v>810</v>
      </c>
      <c r="AB875" s="1" t="s">
        <v>766</v>
      </c>
      <c r="AC875" s="1">
        <v>0.94397475265957564</v>
      </c>
      <c r="AD875" s="1">
        <v>0.51160980834764913</v>
      </c>
      <c r="AE875" s="1">
        <v>0.50201826680472894</v>
      </c>
      <c r="AF875" s="1">
        <v>-0.17258723306593099</v>
      </c>
      <c r="AG875" s="1">
        <v>-2.6344318101215569E-2</v>
      </c>
    </row>
    <row r="876" spans="1:33">
      <c r="A876" s="46"/>
      <c r="B876" s="46" t="s">
        <v>810</v>
      </c>
      <c r="C876" s="13" t="s">
        <v>767</v>
      </c>
      <c r="D876" s="46">
        <v>11.79</v>
      </c>
      <c r="E876" s="46">
        <v>55.283000000000001</v>
      </c>
      <c r="F876" s="46">
        <v>2.3644044482639366</v>
      </c>
      <c r="G876" s="46">
        <v>8.8010000000000002</v>
      </c>
      <c r="H876" s="46">
        <v>19.914482841970369</v>
      </c>
      <c r="J876" s="46"/>
      <c r="K876" s="46" t="s">
        <v>810</v>
      </c>
      <c r="L876" s="13" t="s">
        <v>767</v>
      </c>
      <c r="M876" s="1">
        <f t="shared" si="26"/>
        <v>-0.24501410842179502</v>
      </c>
      <c r="N876" s="1">
        <f t="shared" si="26"/>
        <v>-0.11252529494767362</v>
      </c>
      <c r="O876" s="1">
        <f t="shared" si="26"/>
        <v>-7.2074585256732019E-3</v>
      </c>
      <c r="P876" s="1">
        <f t="shared" si="26"/>
        <v>-0.94525580515924101</v>
      </c>
      <c r="Q876" s="1">
        <f t="shared" si="26"/>
        <v>0.79000856377011108</v>
      </c>
      <c r="Z876" s="46"/>
      <c r="AA876" s="46" t="s">
        <v>810</v>
      </c>
      <c r="AB876" s="1" t="s">
        <v>767</v>
      </c>
      <c r="AC876" s="1">
        <v>0.95824747843909597</v>
      </c>
      <c r="AD876" s="1">
        <v>0.71303124471991441</v>
      </c>
      <c r="AE876" s="1">
        <v>0.37571561203196158</v>
      </c>
      <c r="AF876" s="1">
        <v>-0.15017624903603921</v>
      </c>
      <c r="AG876" s="1">
        <v>9.7878687375338729E-4</v>
      </c>
    </row>
    <row r="877" spans="1:33">
      <c r="A877" s="46"/>
      <c r="B877" s="46" t="s">
        <v>810</v>
      </c>
      <c r="C877" s="13" t="s">
        <v>768</v>
      </c>
      <c r="D877" s="46">
        <v>11.436</v>
      </c>
      <c r="E877" s="46">
        <v>55.616999999999997</v>
      </c>
      <c r="F877" s="46">
        <v>1.9974065990195151</v>
      </c>
      <c r="G877" s="46">
        <v>8.5190000000000001</v>
      </c>
      <c r="H877" s="46">
        <v>20.37671154789281</v>
      </c>
      <c r="J877" s="46"/>
      <c r="K877" s="46" t="s">
        <v>810</v>
      </c>
      <c r="L877" s="13" t="s">
        <v>768</v>
      </c>
      <c r="M877" s="1">
        <f t="shared" si="26"/>
        <v>-0.31731167413554051</v>
      </c>
      <c r="N877" s="1">
        <f t="shared" si="26"/>
        <v>-5.1173344025620869E-2</v>
      </c>
      <c r="O877" s="1">
        <f t="shared" si="26"/>
        <v>-0.2161705081206135</v>
      </c>
      <c r="P877" s="1">
        <f t="shared" si="26"/>
        <v>-1.0585425897303267</v>
      </c>
      <c r="Q877" s="1">
        <f t="shared" si="26"/>
        <v>0.91633112912939951</v>
      </c>
      <c r="Z877" s="46"/>
      <c r="AA877" s="46" t="s">
        <v>810</v>
      </c>
      <c r="AB877" s="1" t="s">
        <v>768</v>
      </c>
      <c r="AC877" s="1">
        <v>1.1546438696536481</v>
      </c>
      <c r="AD877" s="1">
        <v>0.65751517337060572</v>
      </c>
      <c r="AE877" s="1">
        <v>0.57202240864871867</v>
      </c>
      <c r="AF877" s="1">
        <v>-0.1292549595840852</v>
      </c>
      <c r="AG877" s="1">
        <v>-2.7660463344677162E-2</v>
      </c>
    </row>
    <row r="878" spans="1:33">
      <c r="A878" s="46"/>
      <c r="B878" s="46" t="s">
        <v>810</v>
      </c>
      <c r="C878" s="13" t="s">
        <v>769</v>
      </c>
      <c r="D878" s="46">
        <v>12.06</v>
      </c>
      <c r="E878" s="46">
        <v>56.424999999999997</v>
      </c>
      <c r="F878" s="46">
        <v>0.94354777435208848</v>
      </c>
      <c r="G878" s="46">
        <v>10.109</v>
      </c>
      <c r="H878" s="46">
        <v>17.777985322824659</v>
      </c>
      <c r="J878" s="46"/>
      <c r="K878" s="46" t="s">
        <v>810</v>
      </c>
      <c r="L878" s="13" t="s">
        <v>769</v>
      </c>
      <c r="M878" s="1">
        <f t="shared" si="26"/>
        <v>-0.18987189728419215</v>
      </c>
      <c r="N878" s="1">
        <f t="shared" si="26"/>
        <v>9.7246944432520424E-2</v>
      </c>
      <c r="O878" s="1">
        <f t="shared" si="26"/>
        <v>-0.81622185528363067</v>
      </c>
      <c r="P878" s="1">
        <f t="shared" si="26"/>
        <v>-0.41979795331888609</v>
      </c>
      <c r="Q878" s="1">
        <f t="shared" si="26"/>
        <v>0.20612477627655265</v>
      </c>
      <c r="Z878" s="46"/>
      <c r="AA878" s="46" t="s">
        <v>810</v>
      </c>
      <c r="AB878" s="1" t="s">
        <v>769</v>
      </c>
      <c r="AC878" s="1">
        <v>0.50816849250308604</v>
      </c>
      <c r="AD878" s="1">
        <v>-0.26691971548065319</v>
      </c>
      <c r="AE878" s="1">
        <v>0.76288448105368378</v>
      </c>
      <c r="AF878" s="1">
        <v>-0.1193848249175861</v>
      </c>
      <c r="AG878" s="1">
        <v>-6.8682956327712E-2</v>
      </c>
    </row>
    <row r="879" spans="1:33">
      <c r="A879" s="46"/>
      <c r="B879" s="46" t="s">
        <v>810</v>
      </c>
      <c r="C879" s="13" t="s">
        <v>770</v>
      </c>
      <c r="D879" s="46">
        <v>12.128</v>
      </c>
      <c r="E879" s="46">
        <v>55.64</v>
      </c>
      <c r="F879" s="46">
        <v>1.4313756475766484</v>
      </c>
      <c r="G879" s="46">
        <v>10.143000000000001</v>
      </c>
      <c r="H879" s="46">
        <v>17.819032430813142</v>
      </c>
      <c r="J879" s="46"/>
      <c r="K879" s="46" t="s">
        <v>810</v>
      </c>
      <c r="L879" s="13" t="s">
        <v>770</v>
      </c>
      <c r="M879" s="1">
        <f t="shared" si="26"/>
        <v>-0.17598422929398119</v>
      </c>
      <c r="N879" s="1">
        <f t="shared" si="26"/>
        <v>-4.6948509081886053E-2</v>
      </c>
      <c r="O879" s="1">
        <f t="shared" si="26"/>
        <v>-0.53846000933197491</v>
      </c>
      <c r="P879" s="1">
        <f t="shared" si="26"/>
        <v>-0.40613926298052794</v>
      </c>
      <c r="Q879" s="1">
        <f t="shared" si="26"/>
        <v>0.21734254772875436</v>
      </c>
      <c r="Z879" s="46"/>
      <c r="AA879" s="46" t="s">
        <v>810</v>
      </c>
      <c r="AB879" s="1" t="s">
        <v>770</v>
      </c>
      <c r="AC879" s="1">
        <v>0.42101561667273868</v>
      </c>
      <c r="AD879" s="1">
        <v>-4.4907348835021788E-2</v>
      </c>
      <c r="AE879" s="1">
        <v>0.56581326045700042</v>
      </c>
      <c r="AF879" s="1">
        <v>-0.15973497344469839</v>
      </c>
      <c r="AG879" s="1">
        <v>-0.1018329523804294</v>
      </c>
    </row>
    <row r="880" spans="1:33">
      <c r="A880" s="46"/>
      <c r="B880" s="46" t="s">
        <v>810</v>
      </c>
      <c r="C880" s="13" t="s">
        <v>771</v>
      </c>
      <c r="D880" s="46">
        <v>12.163</v>
      </c>
      <c r="E880" s="46">
        <v>56.384</v>
      </c>
      <c r="F880" s="46">
        <v>0.94274648575122044</v>
      </c>
      <c r="G880" s="46">
        <v>10.023</v>
      </c>
      <c r="H880" s="46">
        <v>18.03870633113106</v>
      </c>
      <c r="J880" s="46"/>
      <c r="K880" s="46" t="s">
        <v>810</v>
      </c>
      <c r="L880" s="13" t="s">
        <v>771</v>
      </c>
      <c r="M880" s="1">
        <f t="shared" si="26"/>
        <v>-0.16883616488725489</v>
      </c>
      <c r="N880" s="1">
        <f t="shared" si="26"/>
        <v>8.9715716924125222E-2</v>
      </c>
      <c r="O880" s="1">
        <f t="shared" si="26"/>
        <v>-0.81667809694822824</v>
      </c>
      <c r="P880" s="1">
        <f t="shared" si="26"/>
        <v>-0.45434640535120313</v>
      </c>
      <c r="Q880" s="1">
        <f t="shared" si="26"/>
        <v>0.27737726706809418</v>
      </c>
      <c r="Z880" s="46"/>
      <c r="AA880" s="46" t="s">
        <v>810</v>
      </c>
      <c r="AB880" s="1" t="s">
        <v>771</v>
      </c>
      <c r="AC880" s="1">
        <v>0.54492185589895525</v>
      </c>
      <c r="AD880" s="1">
        <v>-0.2090512456052129</v>
      </c>
      <c r="AE880" s="1">
        <v>0.79651126470797706</v>
      </c>
      <c r="AF880" s="1">
        <v>-8.9566441380854678E-2</v>
      </c>
      <c r="AG880" s="1">
        <v>-6.1578277500807389E-2</v>
      </c>
    </row>
    <row r="881" spans="1:33">
      <c r="A881" s="46"/>
      <c r="B881" s="46" t="s">
        <v>810</v>
      </c>
      <c r="C881" s="13" t="s">
        <v>772</v>
      </c>
      <c r="D881" s="46">
        <v>12.211</v>
      </c>
      <c r="E881" s="46">
        <v>56.098999999999997</v>
      </c>
      <c r="F881" s="46">
        <v>1.1915380812676375</v>
      </c>
      <c r="G881" s="46">
        <v>9.9619999999999997</v>
      </c>
      <c r="H881" s="46">
        <v>18.18584091393334</v>
      </c>
      <c r="J881" s="46"/>
      <c r="K881" s="46" t="s">
        <v>810</v>
      </c>
      <c r="L881" s="13" t="s">
        <v>772</v>
      </c>
      <c r="M881" s="1">
        <f t="shared" si="26"/>
        <v>-0.15903310512945887</v>
      </c>
      <c r="N881" s="1">
        <f t="shared" si="26"/>
        <v>3.7364501316983115E-2</v>
      </c>
      <c r="O881" s="1">
        <f t="shared" si="26"/>
        <v>-0.67501990843367632</v>
      </c>
      <c r="P881" s="1">
        <f t="shared" si="26"/>
        <v>-0.47885170272296279</v>
      </c>
      <c r="Q881" s="1">
        <f t="shared" si="26"/>
        <v>0.31758770340514714</v>
      </c>
      <c r="Z881" s="46"/>
      <c r="AA881" s="46" t="s">
        <v>810</v>
      </c>
      <c r="AB881" s="1" t="s">
        <v>772</v>
      </c>
      <c r="AC881" s="1">
        <v>0.54120891579122565</v>
      </c>
      <c r="AD881" s="1">
        <v>-7.8156563699635043E-2</v>
      </c>
      <c r="AE881" s="1">
        <v>0.7075120815797149</v>
      </c>
      <c r="AF881" s="1">
        <v>-9.663053821526936E-2</v>
      </c>
      <c r="AG881" s="1">
        <v>-5.9783512310225148E-2</v>
      </c>
    </row>
    <row r="882" spans="1:33">
      <c r="A882" s="46"/>
      <c r="B882" s="46" t="s">
        <v>810</v>
      </c>
      <c r="C882" s="13" t="s">
        <v>773</v>
      </c>
      <c r="D882" s="46">
        <v>12.141999999999999</v>
      </c>
      <c r="E882" s="46">
        <v>55.826000000000001</v>
      </c>
      <c r="F882" s="46">
        <v>1.4380133213004247</v>
      </c>
      <c r="G882" s="46">
        <v>9.6880000000000006</v>
      </c>
      <c r="H882" s="46">
        <v>18.685059778906187</v>
      </c>
      <c r="J882" s="46"/>
      <c r="K882" s="46" t="s">
        <v>810</v>
      </c>
      <c r="L882" s="13" t="s">
        <v>773</v>
      </c>
      <c r="M882" s="1">
        <f t="shared" si="26"/>
        <v>-0.17312500353129082</v>
      </c>
      <c r="N882" s="1">
        <f t="shared" si="26"/>
        <v>-1.2782452580383236E-2</v>
      </c>
      <c r="O882" s="1">
        <f t="shared" si="26"/>
        <v>-0.53468061785490728</v>
      </c>
      <c r="P882" s="1">
        <f t="shared" si="26"/>
        <v>-0.58892467780266977</v>
      </c>
      <c r="Q882" s="1">
        <f t="shared" si="26"/>
        <v>0.4540193159188527</v>
      </c>
      <c r="Z882" s="46"/>
      <c r="AA882" s="46" t="s">
        <v>810</v>
      </c>
      <c r="AB882" s="1" t="s">
        <v>773</v>
      </c>
      <c r="AC882" s="1">
        <v>0.64214104147502693</v>
      </c>
      <c r="AD882" s="1">
        <v>0.12229198731977679</v>
      </c>
      <c r="AE882" s="1">
        <v>0.65488767868439435</v>
      </c>
      <c r="AF882" s="1">
        <v>-9.6895344117960691E-2</v>
      </c>
      <c r="AG882" s="1">
        <v>-5.8462036315552003E-2</v>
      </c>
    </row>
    <row r="883" spans="1:33">
      <c r="A883" s="46"/>
      <c r="B883" s="46" t="s">
        <v>810</v>
      </c>
      <c r="C883" s="13" t="s">
        <v>774</v>
      </c>
      <c r="D883" s="46">
        <v>11.832000000000001</v>
      </c>
      <c r="E883" s="46">
        <v>56.115000000000002</v>
      </c>
      <c r="F883" s="46">
        <v>1.3026842253346467</v>
      </c>
      <c r="G883" s="46">
        <v>9.6579999999999995</v>
      </c>
      <c r="H883" s="46">
        <v>18.569830389623501</v>
      </c>
      <c r="J883" s="46"/>
      <c r="K883" s="46" t="s">
        <v>810</v>
      </c>
      <c r="L883" s="13" t="s">
        <v>774</v>
      </c>
      <c r="M883" s="1">
        <f t="shared" si="26"/>
        <v>-0.23643643113372317</v>
      </c>
      <c r="N883" s="1">
        <f t="shared" si="26"/>
        <v>4.0303516930016596E-2</v>
      </c>
      <c r="O883" s="1">
        <f t="shared" si="26"/>
        <v>-0.61173496749253031</v>
      </c>
      <c r="P883" s="1">
        <f t="shared" si="26"/>
        <v>-0.60097646339533894</v>
      </c>
      <c r="Q883" s="1">
        <f t="shared" si="26"/>
        <v>0.42252825560072677</v>
      </c>
      <c r="Z883" s="46"/>
      <c r="AA883" s="46" t="s">
        <v>810</v>
      </c>
      <c r="AB883" s="1" t="s">
        <v>774</v>
      </c>
      <c r="AC883" s="1">
        <v>0.6959296886142482</v>
      </c>
      <c r="AD883" s="1">
        <v>2.5086899718144651E-2</v>
      </c>
      <c r="AE883" s="1">
        <v>0.68318707412151292</v>
      </c>
      <c r="AF883" s="1">
        <v>-0.1218929655149949</v>
      </c>
      <c r="AG883" s="1">
        <v>-6.9993634799769722E-2</v>
      </c>
    </row>
    <row r="884" spans="1:33">
      <c r="A884" s="46"/>
      <c r="B884" s="46" t="s">
        <v>810</v>
      </c>
      <c r="C884" s="13" t="s">
        <v>775</v>
      </c>
      <c r="D884" s="46">
        <v>11.773</v>
      </c>
      <c r="E884" s="46">
        <v>55.570999999999998</v>
      </c>
      <c r="F884" s="46">
        <v>1.8848550318754973</v>
      </c>
      <c r="G884" s="46">
        <v>9.6039999999999992</v>
      </c>
      <c r="H884" s="46">
        <v>18.464986687363069</v>
      </c>
      <c r="J884" s="46"/>
      <c r="K884" s="46" t="s">
        <v>810</v>
      </c>
      <c r="L884" s="13" t="s">
        <v>775</v>
      </c>
      <c r="M884" s="1">
        <f t="shared" si="26"/>
        <v>-0.24848602541934767</v>
      </c>
      <c r="N884" s="1">
        <f t="shared" si="26"/>
        <v>-5.9623013913089197E-2</v>
      </c>
      <c r="O884" s="1">
        <f t="shared" si="26"/>
        <v>-0.28025567580081934</v>
      </c>
      <c r="P884" s="1">
        <f t="shared" si="26"/>
        <v>-0.62266967746214275</v>
      </c>
      <c r="Q884" s="1">
        <f t="shared" si="26"/>
        <v>0.39387550153848677</v>
      </c>
      <c r="Z884" s="46"/>
      <c r="AA884" s="46" t="s">
        <v>810</v>
      </c>
      <c r="AB884" s="1" t="s">
        <v>775</v>
      </c>
      <c r="AC884" s="1">
        <v>0.64031766445938987</v>
      </c>
      <c r="AD884" s="1">
        <v>0.23470011415604461</v>
      </c>
      <c r="AE884" s="1">
        <v>0.42201867018770423</v>
      </c>
      <c r="AF884" s="1">
        <v>-0.19929064267243651</v>
      </c>
      <c r="AG884" s="1">
        <v>-6.1575296434393453E-2</v>
      </c>
    </row>
    <row r="885" spans="1:33">
      <c r="A885" s="46"/>
      <c r="B885" s="46" t="s">
        <v>810</v>
      </c>
      <c r="C885" s="13" t="s">
        <v>776</v>
      </c>
      <c r="D885" s="46">
        <v>11.965999999999999</v>
      </c>
      <c r="E885" s="46">
        <v>56.301000000000002</v>
      </c>
      <c r="F885" s="46">
        <v>1.6561432602891384</v>
      </c>
      <c r="G885" s="46">
        <v>9.7050000000000001</v>
      </c>
      <c r="H885" s="46">
        <v>18.563784057880881</v>
      </c>
      <c r="J885" s="46"/>
      <c r="K885" s="46" t="s">
        <v>810</v>
      </c>
      <c r="L885" s="13" t="s">
        <v>776</v>
      </c>
      <c r="M885" s="1">
        <f t="shared" si="26"/>
        <v>-0.20906955597654292</v>
      </c>
      <c r="N885" s="1">
        <f t="shared" si="26"/>
        <v>7.4469573431519415E-2</v>
      </c>
      <c r="O885" s="1">
        <f t="shared" si="26"/>
        <v>-0.41048071490484189</v>
      </c>
      <c r="P885" s="1">
        <f t="shared" si="26"/>
        <v>-0.58209533263349111</v>
      </c>
      <c r="Q885" s="1">
        <f t="shared" si="26"/>
        <v>0.42087585252200216</v>
      </c>
      <c r="Z885" s="46"/>
      <c r="AA885" s="46" t="s">
        <v>810</v>
      </c>
      <c r="AB885" s="1" t="s">
        <v>776</v>
      </c>
      <c r="AC885" s="1">
        <v>0.6751348692758844</v>
      </c>
      <c r="AD885" s="1">
        <v>0.10804152523739489</v>
      </c>
      <c r="AE885" s="1">
        <v>0.5076258851828912</v>
      </c>
      <c r="AF885" s="1">
        <v>-9.2095868147758234E-2</v>
      </c>
      <c r="AG885" s="1">
        <v>-8.7133401469775551E-3</v>
      </c>
    </row>
    <row r="886" spans="1:33">
      <c r="A886" s="46"/>
      <c r="B886" s="46" t="s">
        <v>810</v>
      </c>
      <c r="C886" s="13" t="s">
        <v>777</v>
      </c>
      <c r="D886" s="46">
        <v>11.851000000000001</v>
      </c>
      <c r="E886" s="46">
        <v>56.207000000000001</v>
      </c>
      <c r="F886" s="46">
        <v>1.4064696715317271</v>
      </c>
      <c r="G886" s="46">
        <v>9.5860000000000003</v>
      </c>
      <c r="H886" s="46">
        <v>18.892443102308853</v>
      </c>
      <c r="J886" s="46"/>
      <c r="K886" s="46" t="s">
        <v>810</v>
      </c>
      <c r="L886" s="13" t="s">
        <v>777</v>
      </c>
      <c r="M886" s="1">
        <f t="shared" si="26"/>
        <v>-0.23255605331292889</v>
      </c>
      <c r="N886" s="1">
        <f t="shared" si="26"/>
        <v>5.7202856704953252E-2</v>
      </c>
      <c r="O886" s="1">
        <f t="shared" si="26"/>
        <v>-0.55264109709093645</v>
      </c>
      <c r="P886" s="1">
        <f t="shared" si="26"/>
        <v>-0.62990074881774349</v>
      </c>
      <c r="Q886" s="1">
        <f t="shared" si="26"/>
        <v>0.51069514130420957</v>
      </c>
      <c r="Z886" s="46"/>
      <c r="AA886" s="46" t="s">
        <v>810</v>
      </c>
      <c r="AB886" s="1" t="s">
        <v>777</v>
      </c>
      <c r="AC886" s="1">
        <v>0.75473564837737706</v>
      </c>
      <c r="AD886" s="1">
        <v>0.1013485657779121</v>
      </c>
      <c r="AE886" s="1">
        <v>0.65700225767639586</v>
      </c>
      <c r="AF886" s="1">
        <v>-7.4039161630604478E-2</v>
      </c>
      <c r="AG886" s="1">
        <v>-5.7619032365566647E-2</v>
      </c>
    </row>
    <row r="887" spans="1:33">
      <c r="A887" s="46"/>
      <c r="B887" s="46" t="s">
        <v>810</v>
      </c>
      <c r="C887" s="13" t="s">
        <v>778</v>
      </c>
      <c r="D887" s="46">
        <v>11.894</v>
      </c>
      <c r="E887" s="46">
        <v>55.603999999999999</v>
      </c>
      <c r="F887" s="46">
        <v>1.8368520433092965</v>
      </c>
      <c r="G887" s="46">
        <v>9.4979999999999993</v>
      </c>
      <c r="H887" s="46">
        <v>18.901180305056638</v>
      </c>
      <c r="J887" s="46"/>
      <c r="K887" s="46" t="s">
        <v>810</v>
      </c>
      <c r="L887" s="13" t="s">
        <v>778</v>
      </c>
      <c r="M887" s="1">
        <f t="shared" si="26"/>
        <v>-0.22377414561323677</v>
      </c>
      <c r="N887" s="1">
        <f t="shared" si="26"/>
        <v>-5.3561294211209434E-2</v>
      </c>
      <c r="O887" s="1">
        <f t="shared" si="26"/>
        <v>-0.30758785472534428</v>
      </c>
      <c r="P887" s="1">
        <f t="shared" si="26"/>
        <v>-0.66525265322290539</v>
      </c>
      <c r="Q887" s="1">
        <f t="shared" si="26"/>
        <v>0.51308293299914942</v>
      </c>
      <c r="Z887" s="46"/>
      <c r="AA887" s="46" t="s">
        <v>810</v>
      </c>
      <c r="AB887" s="1" t="s">
        <v>778</v>
      </c>
      <c r="AC887" s="1">
        <v>0.70894290080718825</v>
      </c>
      <c r="AD887" s="1">
        <v>0.29988001572116341</v>
      </c>
      <c r="AE887" s="1">
        <v>0.48886387529214598</v>
      </c>
      <c r="AF887" s="1">
        <v>-0.1362490542609554</v>
      </c>
      <c r="AG887" s="1">
        <v>-5.7353324451881772E-2</v>
      </c>
    </row>
    <row r="888" spans="1:33">
      <c r="A888" s="46"/>
      <c r="B888" s="46" t="s">
        <v>810</v>
      </c>
      <c r="C888" s="13" t="s">
        <v>779</v>
      </c>
      <c r="D888" s="46">
        <v>11.67</v>
      </c>
      <c r="E888" s="46">
        <v>56.128999999999998</v>
      </c>
      <c r="F888" s="46">
        <v>1.7746548329031739</v>
      </c>
      <c r="G888" s="46">
        <v>9.5790000000000006</v>
      </c>
      <c r="H888" s="46">
        <v>18.830146039860502</v>
      </c>
      <c r="J888" s="46"/>
      <c r="K888" s="46" t="s">
        <v>810</v>
      </c>
      <c r="L888" s="13" t="s">
        <v>779</v>
      </c>
      <c r="M888" s="1">
        <f t="shared" si="26"/>
        <v>-0.2695217578162849</v>
      </c>
      <c r="N888" s="1">
        <f t="shared" si="26"/>
        <v>4.2875155591419259E-2</v>
      </c>
      <c r="O888" s="1">
        <f t="shared" si="26"/>
        <v>-0.34300200984783258</v>
      </c>
      <c r="P888" s="1">
        <f t="shared" si="26"/>
        <v>-0.63271283212269935</v>
      </c>
      <c r="Q888" s="1">
        <f t="shared" si="26"/>
        <v>0.49366996601329205</v>
      </c>
      <c r="Z888" s="46"/>
      <c r="AA888" s="46" t="s">
        <v>810</v>
      </c>
      <c r="AB888" s="1" t="s">
        <v>779</v>
      </c>
      <c r="AC888" s="1">
        <v>0.75186527491790622</v>
      </c>
      <c r="AD888" s="1">
        <v>0.19594026119004021</v>
      </c>
      <c r="AE888" s="1">
        <v>0.46779503486749008</v>
      </c>
      <c r="AF888" s="1">
        <v>-0.1056724537288337</v>
      </c>
      <c r="AG888" s="1">
        <v>-4.9732878792252057E-2</v>
      </c>
    </row>
    <row r="889" spans="1:33">
      <c r="A889" s="46"/>
      <c r="B889" s="46" t="s">
        <v>810</v>
      </c>
      <c r="C889" s="13" t="s">
        <v>780</v>
      </c>
      <c r="D889" s="46">
        <v>11.477</v>
      </c>
      <c r="E889" s="46">
        <v>55.670999999999999</v>
      </c>
      <c r="F889" s="46">
        <v>2.2470004274779973</v>
      </c>
      <c r="G889" s="46">
        <v>9.4909999999999997</v>
      </c>
      <c r="H889" s="46">
        <v>18.862124272660093</v>
      </c>
      <c r="J889" s="46"/>
      <c r="K889" s="46" t="s">
        <v>810</v>
      </c>
      <c r="L889" s="13" t="s">
        <v>780</v>
      </c>
      <c r="M889" s="1">
        <f t="shared" si="26"/>
        <v>-0.30893822725908965</v>
      </c>
      <c r="N889" s="1">
        <f t="shared" si="26"/>
        <v>-4.1254166331635804E-2</v>
      </c>
      <c r="O889" s="1">
        <f t="shared" si="26"/>
        <v>-7.4055540247804821E-2</v>
      </c>
      <c r="P889" s="1">
        <f t="shared" si="26"/>
        <v>-0.66806473652786125</v>
      </c>
      <c r="Q889" s="1">
        <f t="shared" si="26"/>
        <v>0.50240930295005681</v>
      </c>
      <c r="Z889" s="46"/>
      <c r="AA889" s="46" t="s">
        <v>810</v>
      </c>
      <c r="AB889" s="1" t="s">
        <v>780</v>
      </c>
      <c r="AC889" s="1">
        <v>0.74598883337395694</v>
      </c>
      <c r="AD889" s="1">
        <v>0.38149687437188379</v>
      </c>
      <c r="AE889" s="1">
        <v>0.25872312981931928</v>
      </c>
      <c r="AF889" s="1">
        <v>-0.16823490264983509</v>
      </c>
      <c r="AG889" s="1">
        <v>-6.3833473809954258E-2</v>
      </c>
    </row>
    <row r="890" spans="1:33">
      <c r="A890" s="46"/>
      <c r="B890" s="46" t="s">
        <v>810</v>
      </c>
      <c r="C890" s="13" t="s">
        <v>781</v>
      </c>
      <c r="D890" s="46">
        <v>11.371</v>
      </c>
      <c r="E890" s="46">
        <v>55.951999999999998</v>
      </c>
      <c r="F890" s="46">
        <v>2.1949770819824126</v>
      </c>
      <c r="G890" s="46">
        <v>9.5060000000000002</v>
      </c>
      <c r="H890" s="46">
        <v>18.747935451788614</v>
      </c>
      <c r="J890" s="46"/>
      <c r="K890" s="46" t="s">
        <v>810</v>
      </c>
      <c r="L890" s="13" t="s">
        <v>781</v>
      </c>
      <c r="M890" s="1">
        <f t="shared" si="26"/>
        <v>-0.33058665089088918</v>
      </c>
      <c r="N890" s="1">
        <f t="shared" si="26"/>
        <v>1.0362295372247286E-2</v>
      </c>
      <c r="O890" s="1">
        <f t="shared" si="26"/>
        <v>-0.10367684987474081</v>
      </c>
      <c r="P890" s="1">
        <f t="shared" si="26"/>
        <v>-0.66203884373152666</v>
      </c>
      <c r="Q890" s="1">
        <f t="shared" si="26"/>
        <v>0.47120261975834282</v>
      </c>
      <c r="Z890" s="46"/>
      <c r="AA890" s="46" t="s">
        <v>810</v>
      </c>
      <c r="AB890" s="1" t="s">
        <v>781</v>
      </c>
      <c r="AC890" s="1">
        <v>0.76439025437289998</v>
      </c>
      <c r="AD890" s="1">
        <v>0.31470787290855567</v>
      </c>
      <c r="AE890" s="1">
        <v>0.25588122969293492</v>
      </c>
      <c r="AF890" s="1">
        <v>-0.17091962837918531</v>
      </c>
      <c r="AG890" s="1">
        <v>-4.9486465460229542E-2</v>
      </c>
    </row>
    <row r="891" spans="1:33">
      <c r="A891" s="46"/>
      <c r="B891" s="46" t="s">
        <v>811</v>
      </c>
      <c r="C891" s="13" t="s">
        <v>782</v>
      </c>
      <c r="D891" s="46">
        <v>17.920000000000002</v>
      </c>
      <c r="E891" s="46">
        <v>52.98</v>
      </c>
      <c r="F891" s="46">
        <v>2.9287895108530977</v>
      </c>
      <c r="G891" s="46">
        <v>14.37</v>
      </c>
      <c r="H891" s="46">
        <v>13.884642947964196</v>
      </c>
      <c r="J891" s="46"/>
      <c r="K891" s="46" t="s">
        <v>811</v>
      </c>
      <c r="L891" s="13" t="s">
        <v>782</v>
      </c>
      <c r="M891" s="1">
        <f t="shared" si="26"/>
        <v>1.0069183148134053</v>
      </c>
      <c r="N891" s="1">
        <f t="shared" si="26"/>
        <v>-0.53555985474854007</v>
      </c>
      <c r="O891" s="1">
        <f t="shared" si="26"/>
        <v>0.31414489835399051</v>
      </c>
      <c r="P891" s="1">
        <f t="shared" si="26"/>
        <v>1.2919573270264901</v>
      </c>
      <c r="Q891" s="1">
        <f t="shared" si="26"/>
        <v>-0.85788745470964012</v>
      </c>
      <c r="Z891" s="46"/>
      <c r="AA891" s="46" t="s">
        <v>811</v>
      </c>
      <c r="AB891" s="1" t="s">
        <v>782</v>
      </c>
      <c r="AC891" s="1">
        <v>-1.894249281818114</v>
      </c>
      <c r="AD891" s="1">
        <v>-0.14519366911591369</v>
      </c>
      <c r="AE891" s="1">
        <v>-0.33825080844740202</v>
      </c>
      <c r="AF891" s="1">
        <v>0.27938062882641002</v>
      </c>
      <c r="AG891" s="1">
        <v>5.2837480010468993E-2</v>
      </c>
    </row>
    <row r="892" spans="1:33">
      <c r="A892" s="46"/>
      <c r="B892" s="46" t="s">
        <v>811</v>
      </c>
      <c r="C892" s="13" t="s">
        <v>783</v>
      </c>
      <c r="D892" s="46">
        <v>17.47</v>
      </c>
      <c r="E892" s="46">
        <v>53.49</v>
      </c>
      <c r="F892" s="46">
        <v>2.9851837846167881</v>
      </c>
      <c r="G892" s="46">
        <v>14.68</v>
      </c>
      <c r="H892" s="46">
        <v>13.063898759449847</v>
      </c>
      <c r="J892" s="46"/>
      <c r="K892" s="46" t="s">
        <v>811</v>
      </c>
      <c r="L892" s="13" t="s">
        <v>783</v>
      </c>
      <c r="M892" s="1">
        <f t="shared" si="26"/>
        <v>0.9150146295840671</v>
      </c>
      <c r="N892" s="1">
        <f t="shared" si="26"/>
        <v>-0.44187873208312817</v>
      </c>
      <c r="O892" s="1">
        <f t="shared" si="26"/>
        <v>0.34625494872516938</v>
      </c>
      <c r="P892" s="1">
        <f t="shared" si="26"/>
        <v>1.4164924448174001</v>
      </c>
      <c r="Q892" s="1">
        <f t="shared" si="26"/>
        <v>-1.082188780154054</v>
      </c>
      <c r="Z892" s="46"/>
      <c r="AA892" s="46" t="s">
        <v>811</v>
      </c>
      <c r="AB892" s="1" t="s">
        <v>783</v>
      </c>
      <c r="AC892" s="1">
        <v>-1.974982176209183</v>
      </c>
      <c r="AD892" s="1">
        <v>-0.36253139108288618</v>
      </c>
      <c r="AE892" s="1">
        <v>-0.49965524849458459</v>
      </c>
      <c r="AF892" s="1">
        <v>0.21410505701823809</v>
      </c>
      <c r="AG892" s="1">
        <v>5.0045271500936919E-2</v>
      </c>
    </row>
    <row r="893" spans="1:33">
      <c r="A893" s="46"/>
      <c r="B893" s="46" t="s">
        <v>811</v>
      </c>
      <c r="C893" s="13" t="s">
        <v>784</v>
      </c>
      <c r="D893" s="46">
        <v>17.440000000000001</v>
      </c>
      <c r="E893" s="46">
        <v>53.82</v>
      </c>
      <c r="F893" s="46">
        <v>2.2910564454202582</v>
      </c>
      <c r="G893" s="46">
        <v>14.36</v>
      </c>
      <c r="H893" s="46">
        <v>13.408482182595741</v>
      </c>
      <c r="J893" s="46"/>
      <c r="K893" s="46" t="s">
        <v>811</v>
      </c>
      <c r="L893" s="13" t="s">
        <v>784</v>
      </c>
      <c r="M893" s="1">
        <f t="shared" si="26"/>
        <v>0.90888771723544504</v>
      </c>
      <c r="N893" s="1">
        <f t="shared" si="26"/>
        <v>-0.38126153506433313</v>
      </c>
      <c r="O893" s="1">
        <f t="shared" si="26"/>
        <v>-4.8970706968324292E-2</v>
      </c>
      <c r="P893" s="1">
        <f t="shared" si="26"/>
        <v>1.2879400651622674</v>
      </c>
      <c r="Q893" s="1">
        <f t="shared" si="26"/>
        <v>-0.98801751507607283</v>
      </c>
      <c r="Z893" s="46"/>
      <c r="AA893" s="46" t="s">
        <v>811</v>
      </c>
      <c r="AB893" s="1" t="s">
        <v>784</v>
      </c>
      <c r="AC893" s="1">
        <v>-1.812637598750845</v>
      </c>
      <c r="AD893" s="1">
        <v>-0.5031164090677791</v>
      </c>
      <c r="AE893" s="1">
        <v>-0.1268091676897844</v>
      </c>
      <c r="AF893" s="1">
        <v>0.22720467352734411</v>
      </c>
      <c r="AG893" s="1">
        <v>4.816511380658383E-2</v>
      </c>
    </row>
    <row r="894" spans="1:33">
      <c r="A894" s="46"/>
      <c r="B894" s="46" t="s">
        <v>811</v>
      </c>
      <c r="C894" s="13" t="s">
        <v>785</v>
      </c>
      <c r="D894" s="46">
        <v>17.48</v>
      </c>
      <c r="E894" s="46">
        <v>54.35</v>
      </c>
      <c r="F894" s="46">
        <v>2.3208774174294038</v>
      </c>
      <c r="G894" s="46">
        <v>14.62</v>
      </c>
      <c r="H894" s="46">
        <v>13.301648943610271</v>
      </c>
      <c r="J894" s="46"/>
      <c r="K894" s="46" t="s">
        <v>811</v>
      </c>
      <c r="L894" s="13" t="s">
        <v>785</v>
      </c>
      <c r="M894" s="1">
        <f t="shared" si="26"/>
        <v>0.91705693370027486</v>
      </c>
      <c r="N894" s="1">
        <f t="shared" si="26"/>
        <v>-0.28390664288263134</v>
      </c>
      <c r="O894" s="1">
        <f t="shared" si="26"/>
        <v>-3.1991094510796701E-2</v>
      </c>
      <c r="P894" s="1">
        <f t="shared" si="26"/>
        <v>1.3923888736320627</v>
      </c>
      <c r="Q894" s="1">
        <f t="shared" si="26"/>
        <v>-1.0172139899842125</v>
      </c>
      <c r="Z894" s="46"/>
      <c r="AA894" s="46" t="s">
        <v>811</v>
      </c>
      <c r="AB894" s="1" t="s">
        <v>785</v>
      </c>
      <c r="AC894" s="1">
        <v>-1.8445439288626451</v>
      </c>
      <c r="AD894" s="1">
        <v>-0.59558781630418112</v>
      </c>
      <c r="AE894" s="1">
        <v>-0.19624122941902791</v>
      </c>
      <c r="AF894" s="1">
        <v>0.30911556930446782</v>
      </c>
      <c r="AG894" s="1">
        <v>7.0432242178279286E-2</v>
      </c>
    </row>
    <row r="895" spans="1:33">
      <c r="A895" s="46"/>
      <c r="B895" s="46" t="s">
        <v>811</v>
      </c>
      <c r="C895" s="13" t="s">
        <v>786</v>
      </c>
      <c r="D895" s="46">
        <v>17.739999999999998</v>
      </c>
      <c r="E895" s="46">
        <v>53.58</v>
      </c>
      <c r="F895" s="46">
        <v>2.2560984729278695</v>
      </c>
      <c r="G895" s="46">
        <v>14.43</v>
      </c>
      <c r="H895" s="46">
        <v>13.479937751181774</v>
      </c>
      <c r="J895" s="46"/>
      <c r="K895" s="46" t="s">
        <v>811</v>
      </c>
      <c r="L895" s="13" t="s">
        <v>786</v>
      </c>
      <c r="M895" s="1">
        <f t="shared" si="26"/>
        <v>0.97015684072166963</v>
      </c>
      <c r="N895" s="1">
        <f t="shared" si="26"/>
        <v>-0.42534676925982107</v>
      </c>
      <c r="O895" s="1">
        <f t="shared" si="26"/>
        <v>-6.8875250154898912E-2</v>
      </c>
      <c r="P895" s="1">
        <f t="shared" si="26"/>
        <v>1.3160608982118278</v>
      </c>
      <c r="Q895" s="1">
        <f t="shared" si="26"/>
        <v>-0.96848941001176103</v>
      </c>
      <c r="Z895" s="46"/>
      <c r="AA895" s="46" t="s">
        <v>811</v>
      </c>
      <c r="AB895" s="1" t="s">
        <v>786</v>
      </c>
      <c r="AC895" s="1">
        <v>-1.8706881084912479</v>
      </c>
      <c r="AD895" s="1">
        <v>-0.47156282100189462</v>
      </c>
      <c r="AE895" s="1">
        <v>-8.2563109751231781E-2</v>
      </c>
      <c r="AF895" s="1">
        <v>0.2575209129774953</v>
      </c>
      <c r="AG895" s="1">
        <v>4.3322209031686987E-2</v>
      </c>
    </row>
    <row r="896" spans="1:33">
      <c r="A896" s="46"/>
      <c r="B896" s="46" t="s">
        <v>811</v>
      </c>
      <c r="C896" s="13" t="s">
        <v>787</v>
      </c>
      <c r="D896" s="46">
        <v>17.73</v>
      </c>
      <c r="E896" s="46">
        <v>53.78</v>
      </c>
      <c r="F896" s="46">
        <v>2.217074968366294</v>
      </c>
      <c r="G896" s="46">
        <v>14.34</v>
      </c>
      <c r="H896" s="46">
        <v>13.775051530290995</v>
      </c>
      <c r="J896" s="46"/>
      <c r="K896" s="46" t="s">
        <v>811</v>
      </c>
      <c r="L896" s="13" t="s">
        <v>787</v>
      </c>
      <c r="M896" s="1">
        <f t="shared" si="26"/>
        <v>0.96811453660546243</v>
      </c>
      <c r="N896" s="1">
        <f t="shared" si="26"/>
        <v>-0.38860907409691425</v>
      </c>
      <c r="O896" s="1">
        <f t="shared" si="26"/>
        <v>-9.1094646088301146E-2</v>
      </c>
      <c r="P896" s="1">
        <f t="shared" si="26"/>
        <v>1.2799055414338216</v>
      </c>
      <c r="Q896" s="1">
        <f t="shared" si="26"/>
        <v>-0.88783771276255052</v>
      </c>
      <c r="Z896" s="46"/>
      <c r="AA896" s="46" t="s">
        <v>811</v>
      </c>
      <c r="AB896" s="1" t="s">
        <v>787</v>
      </c>
      <c r="AC896" s="1">
        <v>-1.795454633989775</v>
      </c>
      <c r="AD896" s="1">
        <v>-0.44978315758623849</v>
      </c>
      <c r="AE896" s="1">
        <v>-4.6260501307338983E-2</v>
      </c>
      <c r="AF896" s="1">
        <v>0.30316074373656671</v>
      </c>
      <c r="AG896" s="1">
        <v>5.4463750439586241E-2</v>
      </c>
    </row>
    <row r="897" spans="1:33">
      <c r="A897" s="46"/>
      <c r="B897" s="46" t="s">
        <v>811</v>
      </c>
      <c r="C897" s="13" t="s">
        <v>788</v>
      </c>
      <c r="D897" s="46">
        <v>17.62</v>
      </c>
      <c r="E897" s="46">
        <v>54.14</v>
      </c>
      <c r="F897" s="46">
        <v>2.0252397036754415</v>
      </c>
      <c r="G897" s="46">
        <v>14.12</v>
      </c>
      <c r="H897" s="46">
        <v>14.147667013841037</v>
      </c>
      <c r="J897" s="46"/>
      <c r="K897" s="46" t="s">
        <v>811</v>
      </c>
      <c r="L897" s="13" t="s">
        <v>788</v>
      </c>
      <c r="M897" s="1">
        <f t="shared" si="26"/>
        <v>0.94564919132718006</v>
      </c>
      <c r="N897" s="1">
        <f t="shared" si="26"/>
        <v>-0.32248122280368308</v>
      </c>
      <c r="O897" s="1">
        <f t="shared" si="26"/>
        <v>-0.20032275740334982</v>
      </c>
      <c r="P897" s="1">
        <f t="shared" si="26"/>
        <v>1.1915257804209176</v>
      </c>
      <c r="Q897" s="1">
        <f t="shared" si="26"/>
        <v>-0.78600556090452423</v>
      </c>
      <c r="Z897" s="46"/>
      <c r="AA897" s="46" t="s">
        <v>811</v>
      </c>
      <c r="AB897" s="1" t="s">
        <v>788</v>
      </c>
      <c r="AC897" s="1">
        <v>-1.653914616568035</v>
      </c>
      <c r="AD897" s="1">
        <v>-0.46459934900666761</v>
      </c>
      <c r="AE897" s="1">
        <v>6.8458742365069436E-2</v>
      </c>
      <c r="AF897" s="1">
        <v>0.33875019157058761</v>
      </c>
      <c r="AG897" s="1">
        <v>7.2039994050371148E-2</v>
      </c>
    </row>
    <row r="898" spans="1:33">
      <c r="A898" s="46"/>
      <c r="B898" s="46" t="s">
        <v>811</v>
      </c>
      <c r="C898" s="13" t="s">
        <v>789</v>
      </c>
      <c r="D898" s="46">
        <v>17.47</v>
      </c>
      <c r="E898" s="46">
        <v>53.5</v>
      </c>
      <c r="F898" s="46">
        <v>2.7180399011360676</v>
      </c>
      <c r="G898" s="46">
        <v>14.79</v>
      </c>
      <c r="H898" s="46">
        <v>12.834277767442838</v>
      </c>
      <c r="J898" s="46"/>
      <c r="K898" s="46" t="s">
        <v>811</v>
      </c>
      <c r="L898" s="13" t="s">
        <v>789</v>
      </c>
      <c r="M898" s="1">
        <f t="shared" si="26"/>
        <v>0.9150146295840671</v>
      </c>
      <c r="N898" s="1">
        <f t="shared" si="26"/>
        <v>-0.44004184732498325</v>
      </c>
      <c r="O898" s="1">
        <f t="shared" si="26"/>
        <v>0.19414724376805298</v>
      </c>
      <c r="P898" s="1">
        <f t="shared" si="26"/>
        <v>1.4606823253238519</v>
      </c>
      <c r="Q898" s="1">
        <f t="shared" si="26"/>
        <v>-1.1449419419525708</v>
      </c>
      <c r="Z898" s="46"/>
      <c r="AA898" s="46" t="s">
        <v>811</v>
      </c>
      <c r="AB898" s="1" t="s">
        <v>789</v>
      </c>
      <c r="AC898" s="1">
        <v>-2.0194254917847041</v>
      </c>
      <c r="AD898" s="1">
        <v>-0.48680858986235093</v>
      </c>
      <c r="AE898" s="1">
        <v>-0.39639162397150107</v>
      </c>
      <c r="AF898" s="1">
        <v>0.2009602052381454</v>
      </c>
      <c r="AG898" s="1">
        <v>2.221293070753011E-2</v>
      </c>
    </row>
    <row r="899" spans="1:33">
      <c r="A899" s="46"/>
      <c r="B899" s="46" t="s">
        <v>811</v>
      </c>
      <c r="C899" s="13" t="s">
        <v>790</v>
      </c>
      <c r="D899" s="46">
        <v>17.649999999999999</v>
      </c>
      <c r="E899" s="46">
        <v>54.25</v>
      </c>
      <c r="F899" s="46">
        <v>2.2187737049330494</v>
      </c>
      <c r="G899" s="46">
        <v>14.64</v>
      </c>
      <c r="H899" s="46">
        <v>13.323522988422704</v>
      </c>
      <c r="J899" s="46"/>
      <c r="K899" s="46" t="s">
        <v>811</v>
      </c>
      <c r="L899" s="13" t="s">
        <v>790</v>
      </c>
      <c r="M899" s="1">
        <f t="shared" si="26"/>
        <v>0.95177610367580212</v>
      </c>
      <c r="N899" s="1">
        <f t="shared" si="26"/>
        <v>-0.30227549046408475</v>
      </c>
      <c r="O899" s="1">
        <f t="shared" si="26"/>
        <v>-9.0127411064503449E-2</v>
      </c>
      <c r="P899" s="1">
        <f t="shared" si="26"/>
        <v>1.4004233973605089</v>
      </c>
      <c r="Q899" s="1">
        <f t="shared" si="26"/>
        <v>-1.0112360283819009</v>
      </c>
      <c r="Z899" s="46"/>
      <c r="AA899" s="46" t="s">
        <v>811</v>
      </c>
      <c r="AB899" s="1" t="s">
        <v>790</v>
      </c>
      <c r="AC899" s="1">
        <v>-1.8703182229442219</v>
      </c>
      <c r="AD899" s="1">
        <v>-0.60462226387851825</v>
      </c>
      <c r="AE899" s="1">
        <v>-0.13206276578264031</v>
      </c>
      <c r="AF899" s="1">
        <v>0.3215250671834694</v>
      </c>
      <c r="AG899" s="1">
        <v>6.8395108544573424E-2</v>
      </c>
    </row>
    <row r="900" spans="1:33">
      <c r="A900" s="46"/>
      <c r="B900" s="46" t="s">
        <v>811</v>
      </c>
      <c r="C900" s="13" t="s">
        <v>791</v>
      </c>
      <c r="D900" s="46">
        <v>17.559999999999999</v>
      </c>
      <c r="E900" s="46">
        <v>54.16</v>
      </c>
      <c r="F900" s="46">
        <v>2.3741957755117289</v>
      </c>
      <c r="G900" s="46">
        <v>14.83</v>
      </c>
      <c r="H900" s="46">
        <v>13.08367249789625</v>
      </c>
      <c r="J900" s="46"/>
      <c r="K900" s="46" t="s">
        <v>811</v>
      </c>
      <c r="L900" s="13" t="s">
        <v>791</v>
      </c>
      <c r="M900" s="1">
        <f t="shared" si="26"/>
        <v>0.93339536662993461</v>
      </c>
      <c r="N900" s="1">
        <f t="shared" si="26"/>
        <v>-0.31880745328739318</v>
      </c>
      <c r="O900" s="1">
        <f t="shared" si="26"/>
        <v>-1.632424215545528E-3</v>
      </c>
      <c r="P900" s="1">
        <f t="shared" si="26"/>
        <v>1.4767513727807438</v>
      </c>
      <c r="Q900" s="1">
        <f t="shared" si="26"/>
        <v>-1.0767848116525556</v>
      </c>
      <c r="Z900" s="46"/>
      <c r="AA900" s="46" t="s">
        <v>811</v>
      </c>
      <c r="AB900" s="1" t="s">
        <v>791</v>
      </c>
      <c r="AC900" s="1">
        <v>-1.9432741605110611</v>
      </c>
      <c r="AD900" s="1">
        <v>-0.61611835722232677</v>
      </c>
      <c r="AE900" s="1">
        <v>-0.24340643504274129</v>
      </c>
      <c r="AF900" s="1">
        <v>0.30982957832006031</v>
      </c>
      <c r="AG900" s="1">
        <v>4.4391011517813543E-2</v>
      </c>
    </row>
    <row r="901" spans="1:33">
      <c r="A901" s="46"/>
      <c r="B901" s="46" t="s">
        <v>811</v>
      </c>
      <c r="C901" s="13" t="s">
        <v>792</v>
      </c>
      <c r="D901" s="46">
        <v>16.93</v>
      </c>
      <c r="E901" s="46">
        <v>53.12</v>
      </c>
      <c r="F901" s="46">
        <v>2.3108402724641137</v>
      </c>
      <c r="G901" s="46">
        <v>14.94</v>
      </c>
      <c r="H901" s="46">
        <v>11.810680477173392</v>
      </c>
      <c r="J901" s="46"/>
      <c r="K901" s="46" t="s">
        <v>811</v>
      </c>
      <c r="L901" s="13" t="s">
        <v>792</v>
      </c>
      <c r="M901" s="1">
        <f t="shared" si="26"/>
        <v>0.80473020730886202</v>
      </c>
      <c r="N901" s="1">
        <f t="shared" si="26"/>
        <v>-0.50984346813450565</v>
      </c>
      <c r="O901" s="1">
        <f t="shared" si="26"/>
        <v>-3.77060937280718E-2</v>
      </c>
      <c r="P901" s="1">
        <f t="shared" si="26"/>
        <v>1.5209412532871953</v>
      </c>
      <c r="Q901" s="1">
        <f t="shared" si="26"/>
        <v>-1.4246810277014961</v>
      </c>
      <c r="Z901" s="46"/>
      <c r="AA901" s="46" t="s">
        <v>811</v>
      </c>
      <c r="AB901" s="1" t="s">
        <v>792</v>
      </c>
      <c r="AC901" s="1">
        <v>-2.140381348251192</v>
      </c>
      <c r="AD901" s="1">
        <v>-0.75947238674902584</v>
      </c>
      <c r="AE901" s="1">
        <v>-0.29502519014274448</v>
      </c>
      <c r="AF901" s="1">
        <v>-5.0081199693613101E-3</v>
      </c>
      <c r="AG901" s="1">
        <v>-8.2677557064696053E-2</v>
      </c>
    </row>
    <row r="902" spans="1:33">
      <c r="A902" s="46"/>
      <c r="B902" s="46" t="s">
        <v>811</v>
      </c>
      <c r="C902" s="13" t="s">
        <v>793</v>
      </c>
      <c r="D902" s="46">
        <v>17</v>
      </c>
      <c r="E902" s="46">
        <v>53.59</v>
      </c>
      <c r="F902" s="46">
        <v>2.3987817092491195</v>
      </c>
      <c r="G902" s="46">
        <v>14.77</v>
      </c>
      <c r="H902" s="46">
        <v>12.481549803992978</v>
      </c>
      <c r="J902" s="46"/>
      <c r="K902" s="46" t="s">
        <v>811</v>
      </c>
      <c r="L902" s="13" t="s">
        <v>793</v>
      </c>
      <c r="M902" s="1">
        <f t="shared" si="26"/>
        <v>0.81902633612231457</v>
      </c>
      <c r="N902" s="1">
        <f t="shared" si="26"/>
        <v>-0.42350988450167482</v>
      </c>
      <c r="O902" s="1">
        <f t="shared" si="26"/>
        <v>1.2366436272278871E-2</v>
      </c>
      <c r="P902" s="1">
        <f t="shared" si="26"/>
        <v>1.4526478015954063</v>
      </c>
      <c r="Q902" s="1">
        <f t="shared" si="26"/>
        <v>-1.2413390299006741</v>
      </c>
      <c r="Z902" s="46"/>
      <c r="AA902" s="46" t="s">
        <v>811</v>
      </c>
      <c r="AB902" s="1" t="s">
        <v>793</v>
      </c>
      <c r="AC902" s="1">
        <v>-1.990931596608273</v>
      </c>
      <c r="AD902" s="1">
        <v>-0.66042276200459349</v>
      </c>
      <c r="AE902" s="1">
        <v>-0.29606013118786662</v>
      </c>
      <c r="AF902" s="1">
        <v>0.1126980821685593</v>
      </c>
      <c r="AG902" s="1">
        <v>-3.3265702502192109E-2</v>
      </c>
    </row>
    <row r="903" spans="1:33">
      <c r="A903" s="46"/>
      <c r="B903" s="46" t="s">
        <v>811</v>
      </c>
      <c r="C903" s="13" t="s">
        <v>794</v>
      </c>
      <c r="D903" s="46">
        <v>16.18</v>
      </c>
      <c r="E903" s="46">
        <v>54.57</v>
      </c>
      <c r="F903" s="46">
        <v>2.0204105187064307</v>
      </c>
      <c r="G903" s="46">
        <v>14.37</v>
      </c>
      <c r="H903" s="46">
        <v>12.832012367652398</v>
      </c>
      <c r="J903" s="46"/>
      <c r="K903" s="46" t="s">
        <v>811</v>
      </c>
      <c r="L903" s="13" t="s">
        <v>794</v>
      </c>
      <c r="M903" s="1">
        <f t="shared" si="26"/>
        <v>0.65155739859329931</v>
      </c>
      <c r="N903" s="1">
        <f t="shared" si="26"/>
        <v>-0.24349517820343464</v>
      </c>
      <c r="O903" s="1">
        <f t="shared" si="26"/>
        <v>-0.20307242261326897</v>
      </c>
      <c r="P903" s="1">
        <f t="shared" si="26"/>
        <v>1.2919573270264901</v>
      </c>
      <c r="Q903" s="1">
        <f t="shared" si="26"/>
        <v>-1.1455610534647425</v>
      </c>
      <c r="Z903" s="46"/>
      <c r="AA903" s="46" t="s">
        <v>811</v>
      </c>
      <c r="AB903" s="1" t="s">
        <v>794</v>
      </c>
      <c r="AC903" s="1">
        <v>-1.678461747632906</v>
      </c>
      <c r="AD903" s="1">
        <v>-0.80960119912015027</v>
      </c>
      <c r="AE903" s="1">
        <v>-0.14808274136574229</v>
      </c>
      <c r="AF903" s="1">
        <v>0.10448076447103059</v>
      </c>
      <c r="AG903" s="1">
        <v>-3.1409362460231523E-2</v>
      </c>
    </row>
    <row r="904" spans="1:33">
      <c r="A904" s="46"/>
      <c r="B904" s="46" t="s">
        <v>811</v>
      </c>
      <c r="C904" s="13" t="s">
        <v>795</v>
      </c>
      <c r="D904" s="46">
        <v>16.829999999999998</v>
      </c>
      <c r="E904" s="46">
        <v>54.06</v>
      </c>
      <c r="F904" s="46">
        <v>2.0189724670094402</v>
      </c>
      <c r="G904" s="46">
        <v>14.66</v>
      </c>
      <c r="H904" s="46">
        <v>12.683306342404364</v>
      </c>
      <c r="J904" s="46"/>
      <c r="K904" s="46" t="s">
        <v>811</v>
      </c>
      <c r="L904" s="13" t="s">
        <v>795</v>
      </c>
      <c r="M904" s="1">
        <f t="shared" si="26"/>
        <v>0.78430716614678675</v>
      </c>
      <c r="N904" s="1">
        <f t="shared" si="26"/>
        <v>-0.33717630086884526</v>
      </c>
      <c r="O904" s="1">
        <f t="shared" si="26"/>
        <v>-0.20389122759726816</v>
      </c>
      <c r="P904" s="1">
        <f t="shared" si="26"/>
        <v>1.4084579210889545</v>
      </c>
      <c r="Q904" s="1">
        <f t="shared" si="26"/>
        <v>-1.1862009495876515</v>
      </c>
      <c r="Z904" s="46"/>
      <c r="AA904" s="46" t="s">
        <v>811</v>
      </c>
      <c r="AB904" s="1" t="s">
        <v>795</v>
      </c>
      <c r="AC904" s="1">
        <v>-1.873804765608623</v>
      </c>
      <c r="AD904" s="1">
        <v>-0.78219921535765113</v>
      </c>
      <c r="AE904" s="1">
        <v>-0.1212558157216083</v>
      </c>
      <c r="AF904" s="1">
        <v>0.14863693759766419</v>
      </c>
      <c r="AG904" s="1">
        <v>-3.8050039689208018E-2</v>
      </c>
    </row>
    <row r="905" spans="1:33">
      <c r="A905" s="46"/>
      <c r="B905" s="46" t="s">
        <v>811</v>
      </c>
      <c r="C905" s="13" t="s">
        <v>796</v>
      </c>
      <c r="D905" s="46">
        <v>16.89</v>
      </c>
      <c r="E905" s="46">
        <v>54.02</v>
      </c>
      <c r="F905" s="46">
        <v>1.7897118097295908</v>
      </c>
      <c r="G905" s="46">
        <v>14.63</v>
      </c>
      <c r="H905" s="46">
        <v>12.519597606313198</v>
      </c>
      <c r="J905" s="46"/>
      <c r="K905" s="46" t="s">
        <v>811</v>
      </c>
      <c r="L905" s="13" t="s">
        <v>796</v>
      </c>
      <c r="M905" s="1">
        <f t="shared" si="26"/>
        <v>0.7965609908440322</v>
      </c>
      <c r="N905" s="1">
        <f t="shared" si="26"/>
        <v>-0.34452383990142638</v>
      </c>
      <c r="O905" s="1">
        <f t="shared" si="26"/>
        <v>-0.33442879395077452</v>
      </c>
      <c r="P905" s="1">
        <f t="shared" si="26"/>
        <v>1.396406135496286</v>
      </c>
      <c r="Q905" s="1">
        <f t="shared" si="26"/>
        <v>-1.2309409392286947</v>
      </c>
      <c r="Z905" s="46"/>
      <c r="AA905" s="46" t="s">
        <v>811</v>
      </c>
      <c r="AB905" s="1" t="s">
        <v>796</v>
      </c>
      <c r="AC905" s="1">
        <v>-1.89156970095676</v>
      </c>
      <c r="AD905" s="1">
        <v>-0.85868648224503608</v>
      </c>
      <c r="AE905" s="1">
        <v>-1.1345449687904191E-2</v>
      </c>
      <c r="AF905" s="1">
        <v>0.11481490339162501</v>
      </c>
      <c r="AG905" s="1">
        <v>-3.9048791295818543E-2</v>
      </c>
    </row>
    <row r="906" spans="1:33">
      <c r="A906" s="46"/>
      <c r="B906" s="46" t="s">
        <v>811</v>
      </c>
      <c r="C906" s="13" t="s">
        <v>797</v>
      </c>
      <c r="D906" s="46">
        <v>16.77</v>
      </c>
      <c r="E906" s="46">
        <v>53.7</v>
      </c>
      <c r="F906" s="46">
        <v>2.420407215348634</v>
      </c>
      <c r="G906" s="46">
        <v>14.85</v>
      </c>
      <c r="H906" s="46">
        <v>12.222090935476823</v>
      </c>
      <c r="J906" s="46"/>
      <c r="K906" s="46" t="s">
        <v>811</v>
      </c>
      <c r="L906" s="13" t="s">
        <v>797</v>
      </c>
      <c r="M906" s="1">
        <f t="shared" si="26"/>
        <v>0.77205334144954196</v>
      </c>
      <c r="N906" s="1">
        <f t="shared" si="26"/>
        <v>-0.40330415216207643</v>
      </c>
      <c r="O906" s="1">
        <f t="shared" si="26"/>
        <v>2.4679673837273201E-2</v>
      </c>
      <c r="P906" s="1">
        <f t="shared" si="26"/>
        <v>1.4847858965091894</v>
      </c>
      <c r="Q906" s="1">
        <f t="shared" si="26"/>
        <v>-1.3122465902841665</v>
      </c>
      <c r="Z906" s="46"/>
      <c r="AA906" s="46" t="s">
        <v>811</v>
      </c>
      <c r="AB906" s="1" t="s">
        <v>797</v>
      </c>
      <c r="AC906" s="1">
        <v>-2.007019797585631</v>
      </c>
      <c r="AD906" s="1">
        <v>-0.72560657282243068</v>
      </c>
      <c r="AE906" s="1">
        <v>-0.35049415657582722</v>
      </c>
      <c r="AF906" s="1">
        <v>7.8668670001072361E-2</v>
      </c>
      <c r="AG906" s="1">
        <v>-4.7346381308288471E-2</v>
      </c>
    </row>
    <row r="907" spans="1:33">
      <c r="A907" s="46"/>
      <c r="B907" s="46" t="s">
        <v>811</v>
      </c>
      <c r="C907" s="13" t="s">
        <v>798</v>
      </c>
      <c r="D907" s="46">
        <v>17.23</v>
      </c>
      <c r="E907" s="46">
        <v>53.84</v>
      </c>
      <c r="F907" s="46">
        <v>1.9889807705877003</v>
      </c>
      <c r="G907" s="46">
        <v>14.77</v>
      </c>
      <c r="H907" s="46">
        <v>12.55029320109621</v>
      </c>
      <c r="J907" s="46"/>
      <c r="K907" s="46" t="s">
        <v>811</v>
      </c>
      <c r="L907" s="13" t="s">
        <v>798</v>
      </c>
      <c r="M907" s="1">
        <f t="shared" si="26"/>
        <v>0.86599933079508729</v>
      </c>
      <c r="N907" s="1">
        <f t="shared" si="26"/>
        <v>-0.37758776554804196</v>
      </c>
      <c r="O907" s="1">
        <f t="shared" si="26"/>
        <v>-0.22096804796478614</v>
      </c>
      <c r="P907" s="1">
        <f t="shared" si="26"/>
        <v>1.4526478015954063</v>
      </c>
      <c r="Q907" s="1">
        <f t="shared" si="26"/>
        <v>-1.2225521346639046</v>
      </c>
      <c r="Z907" s="46"/>
      <c r="AA907" s="46" t="s">
        <v>811</v>
      </c>
      <c r="AB907" s="1" t="s">
        <v>798</v>
      </c>
      <c r="AC907" s="1">
        <v>-1.9760983609003</v>
      </c>
      <c r="AD907" s="1">
        <v>-0.77921438887078864</v>
      </c>
      <c r="AE907" s="1">
        <v>-9.0116748182132445E-2</v>
      </c>
      <c r="AF907" s="1">
        <v>0.15966494126702879</v>
      </c>
      <c r="AG907" s="1">
        <v>-2.0490967591954599E-2</v>
      </c>
    </row>
    <row r="908" spans="1:33">
      <c r="A908" s="46"/>
      <c r="B908" s="46" t="s">
        <v>811</v>
      </c>
      <c r="C908" s="13" t="s">
        <v>799</v>
      </c>
      <c r="D908" s="46">
        <v>16.899999999999999</v>
      </c>
      <c r="E908" s="46">
        <v>53.99</v>
      </c>
      <c r="F908" s="46">
        <v>1.8762246054632667</v>
      </c>
      <c r="G908" s="46">
        <v>14.82</v>
      </c>
      <c r="H908" s="46">
        <v>12.321752440082159</v>
      </c>
      <c r="J908" s="46"/>
      <c r="K908" s="46" t="s">
        <v>811</v>
      </c>
      <c r="L908" s="13" t="s">
        <v>799</v>
      </c>
      <c r="M908" s="1">
        <f t="shared" si="26"/>
        <v>0.7986032949602393</v>
      </c>
      <c r="N908" s="1">
        <f t="shared" si="26"/>
        <v>-0.35003449417586252</v>
      </c>
      <c r="O908" s="1">
        <f t="shared" si="26"/>
        <v>-0.28516971065447677</v>
      </c>
      <c r="P908" s="1">
        <f t="shared" si="26"/>
        <v>1.4727341109165211</v>
      </c>
      <c r="Q908" s="1">
        <f t="shared" si="26"/>
        <v>-1.2850100799419788</v>
      </c>
      <c r="Z908" s="46"/>
      <c r="AA908" s="46" t="s">
        <v>811</v>
      </c>
      <c r="AB908" s="1" t="s">
        <v>799</v>
      </c>
      <c r="AC908" s="1">
        <v>-1.963576315086409</v>
      </c>
      <c r="AD908" s="1">
        <v>-0.88413597351328221</v>
      </c>
      <c r="AE908" s="1">
        <v>-8.3014396424722095E-2</v>
      </c>
      <c r="AF908" s="1">
        <v>0.1215576725477634</v>
      </c>
      <c r="AG908" s="1">
        <v>-5.3045057460954281E-2</v>
      </c>
    </row>
    <row r="909" spans="1:33">
      <c r="A909" s="46"/>
      <c r="B909" s="46" t="s">
        <v>811</v>
      </c>
      <c r="C909" s="13" t="s">
        <v>800</v>
      </c>
      <c r="D909" s="46">
        <v>16.809999999999999</v>
      </c>
      <c r="E909" s="46">
        <v>53.58</v>
      </c>
      <c r="F909" s="46">
        <v>2.6663146890612595</v>
      </c>
      <c r="G909" s="46">
        <v>15</v>
      </c>
      <c r="H909" s="46">
        <v>12.06082068283647</v>
      </c>
      <c r="J909" s="46"/>
      <c r="K909" s="46" t="s">
        <v>811</v>
      </c>
      <c r="L909" s="13" t="s">
        <v>800</v>
      </c>
      <c r="M909" s="1">
        <f t="shared" si="26"/>
        <v>0.78022255791437178</v>
      </c>
      <c r="N909" s="1">
        <f t="shared" si="26"/>
        <v>-0.42534676925982107</v>
      </c>
      <c r="O909" s="1">
        <f t="shared" si="26"/>
        <v>0.16469568682201119</v>
      </c>
      <c r="P909" s="1">
        <f t="shared" si="26"/>
        <v>1.545044824472533</v>
      </c>
      <c r="Q909" s="1">
        <f t="shared" si="26"/>
        <v>-1.3563201663486706</v>
      </c>
      <c r="Z909" s="46"/>
      <c r="AA909" s="46" t="s">
        <v>811</v>
      </c>
      <c r="AB909" s="1" t="s">
        <v>800</v>
      </c>
      <c r="AC909" s="1">
        <v>-2.0809303568808328</v>
      </c>
      <c r="AD909" s="1">
        <v>-0.6842775896366261</v>
      </c>
      <c r="AE909" s="1">
        <v>-0.48671968296952978</v>
      </c>
      <c r="AF909" s="1">
        <v>7.7147514564449779E-2</v>
      </c>
      <c r="AG909" s="1">
        <v>-4.6956659473396847E-2</v>
      </c>
    </row>
    <row r="910" spans="1:33">
      <c r="A910" s="46"/>
      <c r="B910" s="46" t="s">
        <v>811</v>
      </c>
      <c r="C910" s="13" t="s">
        <v>801</v>
      </c>
      <c r="D910" s="46">
        <v>16.89</v>
      </c>
      <c r="E910" s="46">
        <v>54.02</v>
      </c>
      <c r="F910" s="46">
        <v>1.9834435003766258</v>
      </c>
      <c r="G910" s="46">
        <v>14.88</v>
      </c>
      <c r="H910" s="46">
        <v>12.165275697805411</v>
      </c>
      <c r="J910" s="46"/>
      <c r="K910" s="46" t="s">
        <v>811</v>
      </c>
      <c r="L910" s="13" t="s">
        <v>801</v>
      </c>
      <c r="M910" s="1">
        <f t="shared" si="26"/>
        <v>0.7965609908440322</v>
      </c>
      <c r="N910" s="1">
        <f t="shared" si="26"/>
        <v>-0.34452383990142638</v>
      </c>
      <c r="O910" s="1">
        <f t="shared" si="26"/>
        <v>-0.22412088625013188</v>
      </c>
      <c r="P910" s="1">
        <f t="shared" si="26"/>
        <v>1.4968376821018585</v>
      </c>
      <c r="Q910" s="1">
        <f t="shared" si="26"/>
        <v>-1.3277736367055428</v>
      </c>
      <c r="Z910" s="46"/>
      <c r="AA910" s="46" t="s">
        <v>811</v>
      </c>
      <c r="AB910" s="1" t="s">
        <v>801</v>
      </c>
      <c r="AC910" s="1">
        <v>-1.9958177039407841</v>
      </c>
      <c r="AD910" s="1">
        <v>-0.88706279992395565</v>
      </c>
      <c r="AE910" s="1">
        <v>-0.15246334714462631</v>
      </c>
      <c r="AF910" s="1">
        <v>0.1086623694494768</v>
      </c>
      <c r="AG910" s="1">
        <v>-4.148295806008389E-2</v>
      </c>
    </row>
    <row r="911" spans="1:33">
      <c r="A911" s="46"/>
      <c r="B911" s="46" t="s">
        <v>811</v>
      </c>
      <c r="C911" s="13" t="s">
        <v>802</v>
      </c>
      <c r="D911" s="46">
        <v>16.59</v>
      </c>
      <c r="E911" s="46">
        <v>53.84</v>
      </c>
      <c r="F911" s="46">
        <v>2.3239192027314033</v>
      </c>
      <c r="G911" s="46">
        <v>14.96</v>
      </c>
      <c r="H911" s="46">
        <v>11.998911911701116</v>
      </c>
      <c r="J911" s="46"/>
      <c r="K911" s="46" t="s">
        <v>811</v>
      </c>
      <c r="L911" s="13" t="s">
        <v>802</v>
      </c>
      <c r="M911" s="1">
        <f t="shared" si="26"/>
        <v>0.73529186735780694</v>
      </c>
      <c r="N911" s="1">
        <f t="shared" si="26"/>
        <v>-0.37758776554804196</v>
      </c>
      <c r="O911" s="1">
        <f t="shared" si="26"/>
        <v>-3.0259147758990104E-2</v>
      </c>
      <c r="P911" s="1">
        <f t="shared" si="26"/>
        <v>1.5289757770156418</v>
      </c>
      <c r="Q911" s="1">
        <f t="shared" si="26"/>
        <v>-1.3732392254375085</v>
      </c>
      <c r="Z911" s="46"/>
      <c r="AA911" s="46" t="s">
        <v>811</v>
      </c>
      <c r="AB911" s="1" t="s">
        <v>802</v>
      </c>
      <c r="AC911" s="1">
        <v>-2.024794735074174</v>
      </c>
      <c r="AD911" s="1">
        <v>-0.82368672857670489</v>
      </c>
      <c r="AE911" s="1">
        <v>-0.34695538212261129</v>
      </c>
      <c r="AF911" s="1">
        <v>6.3925983821724361E-2</v>
      </c>
      <c r="AG911" s="1">
        <v>-7.0548205427769378E-2</v>
      </c>
    </row>
    <row r="912" spans="1:33">
      <c r="A912" s="46"/>
      <c r="B912" s="46" t="s">
        <v>811</v>
      </c>
      <c r="C912" s="13" t="s">
        <v>803</v>
      </c>
      <c r="D912" s="46">
        <v>16.57</v>
      </c>
      <c r="E912" s="46">
        <v>54.47</v>
      </c>
      <c r="F912" s="46">
        <v>1.7127067203890949</v>
      </c>
      <c r="G912" s="46">
        <v>14.54</v>
      </c>
      <c r="H912" s="46">
        <v>12.61888763363817</v>
      </c>
      <c r="J912" s="46"/>
      <c r="K912" s="46" t="s">
        <v>811</v>
      </c>
      <c r="L912" s="13" t="s">
        <v>803</v>
      </c>
      <c r="M912" s="1">
        <f t="shared" si="26"/>
        <v>0.73120725912539197</v>
      </c>
      <c r="N912" s="1">
        <f t="shared" si="26"/>
        <v>-0.26186402578488804</v>
      </c>
      <c r="O912" s="1">
        <f t="shared" si="26"/>
        <v>-0.37827433238117564</v>
      </c>
      <c r="P912" s="1">
        <f t="shared" si="26"/>
        <v>1.3602507787182794</v>
      </c>
      <c r="Q912" s="1">
        <f t="shared" si="26"/>
        <v>-1.2038059499786138</v>
      </c>
      <c r="Z912" s="46"/>
      <c r="AA912" s="46" t="s">
        <v>811</v>
      </c>
      <c r="AB912" s="1" t="s">
        <v>803</v>
      </c>
      <c r="AC912" s="1">
        <v>-1.785140075301938</v>
      </c>
      <c r="AD912" s="1">
        <v>-0.91777155834238477</v>
      </c>
      <c r="AE912" s="1">
        <v>1.9655864161886639E-5</v>
      </c>
      <c r="AF912" s="1">
        <v>0.1247432843116201</v>
      </c>
      <c r="AG912" s="1">
        <v>-3.4185251579284343E-2</v>
      </c>
    </row>
    <row r="913" spans="1:33">
      <c r="A913" s="46"/>
      <c r="B913" s="46" t="s">
        <v>812</v>
      </c>
      <c r="C913" s="13" t="s">
        <v>804</v>
      </c>
      <c r="D913" s="46">
        <v>19.63</v>
      </c>
      <c r="E913" s="46">
        <v>52.24</v>
      </c>
      <c r="F913" s="46">
        <v>2.7231256485185984</v>
      </c>
      <c r="G913" s="46">
        <v>15.81</v>
      </c>
      <c r="H913" s="46">
        <v>11.869701555946673</v>
      </c>
      <c r="J913" s="46"/>
      <c r="K913" s="46" t="s">
        <v>812</v>
      </c>
      <c r="L913" s="13" t="s">
        <v>804</v>
      </c>
      <c r="M913" s="1">
        <f t="shared" si="26"/>
        <v>1.3561523186848878</v>
      </c>
      <c r="N913" s="1">
        <f t="shared" si="26"/>
        <v>-0.67148932685129237</v>
      </c>
      <c r="O913" s="1">
        <f t="shared" si="26"/>
        <v>0.19704299175325529</v>
      </c>
      <c r="P913" s="1">
        <f t="shared" si="26"/>
        <v>1.8704430354745878</v>
      </c>
      <c r="Q913" s="1">
        <f t="shared" si="26"/>
        <v>-1.4085511465725544</v>
      </c>
      <c r="Z913" s="46"/>
      <c r="AA913" s="46" t="s">
        <v>812</v>
      </c>
      <c r="AB913" s="1" t="s">
        <v>804</v>
      </c>
      <c r="AC913" s="1">
        <v>-2.7053626834415998</v>
      </c>
      <c r="AD913" s="1">
        <v>-0.50896139550351893</v>
      </c>
      <c r="AE913" s="1">
        <v>-0.3654536661278161</v>
      </c>
      <c r="AF913" s="1">
        <v>0.30895491996779112</v>
      </c>
      <c r="AG913" s="1">
        <v>6.639257402097376E-2</v>
      </c>
    </row>
    <row r="914" spans="1:33">
      <c r="A914" s="46"/>
      <c r="B914" s="46" t="s">
        <v>812</v>
      </c>
      <c r="C914" s="13" t="s">
        <v>805</v>
      </c>
      <c r="D914" s="46">
        <v>19.54</v>
      </c>
      <c r="E914" s="46">
        <v>51.82</v>
      </c>
      <c r="F914" s="46">
        <v>2.9324087903884575</v>
      </c>
      <c r="G914" s="46">
        <v>15.56</v>
      </c>
      <c r="H914" s="46">
        <v>12.121386280384822</v>
      </c>
      <c r="J914" s="46"/>
      <c r="K914" s="46" t="s">
        <v>812</v>
      </c>
      <c r="L914" s="13" t="s">
        <v>805</v>
      </c>
      <c r="M914" s="1">
        <f t="shared" si="26"/>
        <v>1.3377715816390203</v>
      </c>
      <c r="N914" s="1">
        <f t="shared" si="26"/>
        <v>-0.74863848669339583</v>
      </c>
      <c r="O914" s="1">
        <f t="shared" si="26"/>
        <v>0.31620566162713343</v>
      </c>
      <c r="P914" s="1">
        <f t="shared" si="26"/>
        <v>1.7700114888690155</v>
      </c>
      <c r="Q914" s="1">
        <f t="shared" si="26"/>
        <v>-1.3397681834086281</v>
      </c>
      <c r="Z914" s="46"/>
      <c r="AA914" s="46" t="s">
        <v>812</v>
      </c>
      <c r="AB914" s="1" t="s">
        <v>805</v>
      </c>
      <c r="AC914" s="1">
        <v>-2.6494958391468351</v>
      </c>
      <c r="AD914" s="1">
        <v>-0.34338798943999782</v>
      </c>
      <c r="AE914" s="1">
        <v>-0.41217058746551788</v>
      </c>
      <c r="AF914" s="1">
        <v>0.25858351237701871</v>
      </c>
      <c r="AG914" s="1">
        <v>5.9197346680574699E-2</v>
      </c>
    </row>
    <row r="915" spans="1:33">
      <c r="A915" s="46"/>
      <c r="B915" s="46" t="s">
        <v>812</v>
      </c>
      <c r="C915" s="13" t="s">
        <v>806</v>
      </c>
      <c r="D915" s="46">
        <v>20.07</v>
      </c>
      <c r="E915" s="46">
        <v>51.39</v>
      </c>
      <c r="F915" s="46">
        <v>2.6366794684382606</v>
      </c>
      <c r="G915" s="46">
        <v>15.33</v>
      </c>
      <c r="H915" s="46">
        <v>12.847486780679302</v>
      </c>
      <c r="J915" s="46"/>
      <c r="K915" s="46" t="s">
        <v>812</v>
      </c>
      <c r="L915" s="13" t="s">
        <v>806</v>
      </c>
      <c r="M915" s="1">
        <f t="shared" si="26"/>
        <v>1.4460136997980184</v>
      </c>
      <c r="N915" s="1">
        <f t="shared" si="26"/>
        <v>-0.82762453129364433</v>
      </c>
      <c r="O915" s="1">
        <f t="shared" si="26"/>
        <v>0.14782183840695856</v>
      </c>
      <c r="P915" s="1">
        <f t="shared" si="26"/>
        <v>1.6776144659918886</v>
      </c>
      <c r="Q915" s="1">
        <f t="shared" si="26"/>
        <v>-1.1413320483728004</v>
      </c>
      <c r="Z915" s="46"/>
      <c r="AA915" s="46" t="s">
        <v>812</v>
      </c>
      <c r="AB915" s="1" t="s">
        <v>806</v>
      </c>
      <c r="AC915" s="1">
        <v>-2.593694155661892</v>
      </c>
      <c r="AD915" s="1">
        <v>-0.2218043736056923</v>
      </c>
      <c r="AE915" s="1">
        <v>-0.14759756735812751</v>
      </c>
      <c r="AF915" s="1">
        <v>0.33765542576822161</v>
      </c>
      <c r="AG915" s="1">
        <v>5.0553339698485592E-2</v>
      </c>
    </row>
    <row r="916" spans="1:33">
      <c r="A916" s="46"/>
      <c r="B916" s="46" t="s">
        <v>812</v>
      </c>
      <c r="C916" s="13" t="s">
        <v>795</v>
      </c>
      <c r="D916" s="46">
        <v>19.47</v>
      </c>
      <c r="E916" s="46">
        <v>52.29</v>
      </c>
      <c r="F916" s="46">
        <v>2.2278873522693745</v>
      </c>
      <c r="G916" s="46">
        <v>15.21</v>
      </c>
      <c r="H916" s="46">
        <v>12.855322428195164</v>
      </c>
      <c r="J916" s="46"/>
      <c r="K916" s="46" t="s">
        <v>812</v>
      </c>
      <c r="L916" s="13" t="s">
        <v>795</v>
      </c>
      <c r="M916" s="1">
        <f t="shared" si="26"/>
        <v>1.3234754528255679</v>
      </c>
      <c r="N916" s="1">
        <f t="shared" si="26"/>
        <v>-0.66230490306056633</v>
      </c>
      <c r="O916" s="1">
        <f t="shared" si="26"/>
        <v>-8.4938237492363622E-2</v>
      </c>
      <c r="P916" s="1">
        <f t="shared" si="26"/>
        <v>1.6294073236212141</v>
      </c>
      <c r="Q916" s="1">
        <f t="shared" si="26"/>
        <v>-1.1391906428677498</v>
      </c>
      <c r="Z916" s="46"/>
      <c r="AA916" s="46" t="s">
        <v>812</v>
      </c>
      <c r="AB916" s="1" t="s">
        <v>795</v>
      </c>
      <c r="AC916" s="1">
        <v>-2.4152137443831889</v>
      </c>
      <c r="AD916" s="1">
        <v>-0.44508630176368119</v>
      </c>
      <c r="AE916" s="1">
        <v>-1.6882816805695922E-2</v>
      </c>
      <c r="AF916" s="1">
        <v>0.34143979997793289</v>
      </c>
      <c r="AG916" s="1">
        <v>4.4132714834929559E-2</v>
      </c>
    </row>
    <row r="917" spans="1:33">
      <c r="A917" s="46"/>
      <c r="B917" s="46" t="s">
        <v>812</v>
      </c>
      <c r="C917" s="13" t="s">
        <v>796</v>
      </c>
      <c r="D917" s="46">
        <v>19.649999999999999</v>
      </c>
      <c r="E917" s="46">
        <v>52.24</v>
      </c>
      <c r="F917" s="46">
        <v>2.330893006212583</v>
      </c>
      <c r="G917" s="46">
        <v>15.63</v>
      </c>
      <c r="H917" s="46">
        <v>12.062636806537178</v>
      </c>
      <c r="J917" s="46"/>
      <c r="K917" s="46" t="s">
        <v>812</v>
      </c>
      <c r="L917" s="13" t="s">
        <v>796</v>
      </c>
      <c r="M917" s="1">
        <f t="shared" si="26"/>
        <v>1.3602369269173029</v>
      </c>
      <c r="N917" s="1">
        <f t="shared" si="26"/>
        <v>-0.67148932685129237</v>
      </c>
      <c r="O917" s="1">
        <f t="shared" si="26"/>
        <v>-2.6288369059051242E-2</v>
      </c>
      <c r="P917" s="1">
        <f t="shared" si="26"/>
        <v>1.7981323219185759</v>
      </c>
      <c r="Q917" s="1">
        <f t="shared" si="26"/>
        <v>-1.3558238375790728</v>
      </c>
      <c r="Z917" s="46"/>
      <c r="AA917" s="46" t="s">
        <v>812</v>
      </c>
      <c r="AB917" s="1" t="s">
        <v>796</v>
      </c>
      <c r="AC917" s="1">
        <v>-2.633279523656169</v>
      </c>
      <c r="AD917" s="1">
        <v>-0.568119712901615</v>
      </c>
      <c r="AE917" s="1">
        <v>-0.14416308181924001</v>
      </c>
      <c r="AF917" s="1">
        <v>0.30498306629030708</v>
      </c>
      <c r="AG917" s="1">
        <v>5.1506258557760892E-2</v>
      </c>
    </row>
    <row r="918" spans="1:33">
      <c r="A918" s="46"/>
      <c r="B918" s="46" t="s">
        <v>812</v>
      </c>
      <c r="C918" s="13" t="s">
        <v>797</v>
      </c>
      <c r="D918" s="46">
        <v>19.27</v>
      </c>
      <c r="E918" s="46">
        <v>52.28</v>
      </c>
      <c r="F918" s="46">
        <v>2.7749691016537201</v>
      </c>
      <c r="G918" s="46">
        <v>15.42</v>
      </c>
      <c r="H918" s="46">
        <v>12.603052245944964</v>
      </c>
      <c r="J918" s="46"/>
      <c r="K918" s="46" t="s">
        <v>812</v>
      </c>
      <c r="L918" s="13" t="s">
        <v>797</v>
      </c>
      <c r="M918" s="1">
        <f t="shared" si="26"/>
        <v>1.2826293705014178</v>
      </c>
      <c r="N918" s="1">
        <f t="shared" si="26"/>
        <v>-0.66414178781871125</v>
      </c>
      <c r="O918" s="1">
        <f t="shared" si="26"/>
        <v>0.22656187337872324</v>
      </c>
      <c r="P918" s="1">
        <f t="shared" si="26"/>
        <v>1.7137698227698948</v>
      </c>
      <c r="Q918" s="1">
        <f t="shared" si="26"/>
        <v>-1.208133605901395</v>
      </c>
      <c r="Z918" s="46"/>
      <c r="AA918" s="46" t="s">
        <v>812</v>
      </c>
      <c r="AB918" s="1" t="s">
        <v>797</v>
      </c>
      <c r="AC918" s="1">
        <v>-2.4863318582854781</v>
      </c>
      <c r="AD918" s="1">
        <v>-0.36362943240801637</v>
      </c>
      <c r="AE918" s="1">
        <v>-0.33107421724119762</v>
      </c>
      <c r="AF918" s="1">
        <v>0.32898263521261961</v>
      </c>
      <c r="AG918" s="1">
        <v>4.7268687117705183E-2</v>
      </c>
    </row>
    <row r="919" spans="1:33">
      <c r="A919" s="46"/>
      <c r="B919" s="46" t="s">
        <v>812</v>
      </c>
      <c r="C919" s="13" t="s">
        <v>807</v>
      </c>
      <c r="D919" s="46">
        <v>18.190000000000001</v>
      </c>
      <c r="E919" s="46">
        <v>52.75</v>
      </c>
      <c r="F919" s="46">
        <v>2.1794291615702925</v>
      </c>
      <c r="G919" s="46">
        <v>14.74</v>
      </c>
      <c r="H919" s="46">
        <v>13.028925641780326</v>
      </c>
      <c r="J919" s="46"/>
      <c r="K919" s="46" t="s">
        <v>812</v>
      </c>
      <c r="L919" s="13" t="s">
        <v>807</v>
      </c>
      <c r="M919" s="1">
        <f t="shared" si="26"/>
        <v>1.0620605259510079</v>
      </c>
      <c r="N919" s="1">
        <f t="shared" si="26"/>
        <v>-0.57780820418588175</v>
      </c>
      <c r="O919" s="1">
        <f t="shared" si="26"/>
        <v>-0.11252960165752368</v>
      </c>
      <c r="P919" s="1">
        <f t="shared" si="26"/>
        <v>1.4405960160027378</v>
      </c>
      <c r="Q919" s="1">
        <f t="shared" si="26"/>
        <v>-1.0917465897102772</v>
      </c>
      <c r="Z919" s="46"/>
      <c r="AA919" s="46" t="s">
        <v>812</v>
      </c>
      <c r="AB919" s="1" t="s">
        <v>807</v>
      </c>
      <c r="AC919" s="1">
        <v>-2.1101019206877161</v>
      </c>
      <c r="AD919" s="1">
        <v>-0.49024602521685962</v>
      </c>
      <c r="AE919" s="1">
        <v>-3.832220430463764E-2</v>
      </c>
      <c r="AF919" s="1">
        <v>0.2173517071422493</v>
      </c>
      <c r="AG919" s="1">
        <v>-1.1985551830935659E-2</v>
      </c>
    </row>
    <row r="920" spans="1:33">
      <c r="A920" s="46"/>
      <c r="B920" s="46" t="s">
        <v>812</v>
      </c>
      <c r="C920" s="13" t="s">
        <v>808</v>
      </c>
      <c r="D920" s="46">
        <v>18.600000000000001</v>
      </c>
      <c r="E920" s="46">
        <v>52.2</v>
      </c>
      <c r="F920" s="46">
        <v>3.5099936200116391</v>
      </c>
      <c r="G920" s="46">
        <v>15.24</v>
      </c>
      <c r="H920" s="46">
        <v>12.41166909065309</v>
      </c>
      <c r="J920" s="46"/>
      <c r="K920" s="46" t="s">
        <v>812</v>
      </c>
      <c r="L920" s="13" t="s">
        <v>808</v>
      </c>
      <c r="M920" s="1">
        <f t="shared" si="26"/>
        <v>1.1457949947155155</v>
      </c>
      <c r="N920" s="1">
        <f t="shared" si="26"/>
        <v>-0.67883686588387349</v>
      </c>
      <c r="O920" s="1">
        <f t="shared" si="26"/>
        <v>0.64507376711145636</v>
      </c>
      <c r="P920" s="1">
        <f t="shared" si="26"/>
        <v>1.6414591092138826</v>
      </c>
      <c r="Q920" s="1">
        <f t="shared" si="26"/>
        <v>-1.2604367424943028</v>
      </c>
      <c r="Z920" s="46"/>
      <c r="AA920" s="46" t="s">
        <v>812</v>
      </c>
      <c r="AB920" s="1" t="s">
        <v>808</v>
      </c>
      <c r="AC920" s="1">
        <v>-2.4241234364943178</v>
      </c>
      <c r="AD920" s="1">
        <v>-0.18663781621588299</v>
      </c>
      <c r="AE920" s="1">
        <v>-0.71892712256694102</v>
      </c>
      <c r="AF920" s="1">
        <v>0.2018628538102675</v>
      </c>
      <c r="AG920" s="1">
        <v>6.3731352965039414E-2</v>
      </c>
    </row>
    <row r="921" spans="1:33">
      <c r="A921" s="46"/>
      <c r="B921" s="46" t="s">
        <v>812</v>
      </c>
      <c r="C921" s="13" t="s">
        <v>809</v>
      </c>
      <c r="D921" s="46">
        <v>18.649999999999999</v>
      </c>
      <c r="E921" s="46">
        <v>51.67</v>
      </c>
      <c r="F921" s="46">
        <v>3.2894907989309772</v>
      </c>
      <c r="G921" s="46">
        <v>15.23</v>
      </c>
      <c r="H921" s="46">
        <v>12.420079957113568</v>
      </c>
      <c r="J921" s="46"/>
      <c r="K921" s="46" t="s">
        <v>812</v>
      </c>
      <c r="L921" s="13" t="s">
        <v>809</v>
      </c>
      <c r="M921" s="1">
        <f t="shared" si="26"/>
        <v>1.1560065152965524</v>
      </c>
      <c r="N921" s="1">
        <f t="shared" si="26"/>
        <v>-0.77619175806557528</v>
      </c>
      <c r="O921" s="1">
        <f t="shared" si="26"/>
        <v>0.51952278082593384</v>
      </c>
      <c r="P921" s="1">
        <f t="shared" si="26"/>
        <v>1.6374418473496597</v>
      </c>
      <c r="Q921" s="1">
        <f t="shared" si="26"/>
        <v>-1.258138135301438</v>
      </c>
      <c r="Z921" s="46"/>
      <c r="AA921" s="46" t="s">
        <v>812</v>
      </c>
      <c r="AB921" s="1" t="s">
        <v>809</v>
      </c>
      <c r="AC921" s="1">
        <v>-2.463228378057106</v>
      </c>
      <c r="AD921" s="1">
        <v>-0.19157954916967951</v>
      </c>
      <c r="AE921" s="1">
        <v>-0.58380651916441595</v>
      </c>
      <c r="AF921" s="1">
        <v>0.16680825536593341</v>
      </c>
      <c r="AG921" s="1">
        <v>-2.0463242081194058E-3</v>
      </c>
    </row>
    <row r="922" spans="1:33">
      <c r="A922" s="47" t="s">
        <v>686</v>
      </c>
      <c r="B922" s="47" t="s">
        <v>686</v>
      </c>
      <c r="C922" s="13" t="s">
        <v>675</v>
      </c>
      <c r="D922" s="47">
        <v>16.850000000000001</v>
      </c>
      <c r="E922" s="47">
        <v>53.41</v>
      </c>
      <c r="F922" s="47">
        <v>1.0606096475529618</v>
      </c>
      <c r="G922" s="47">
        <v>13.49</v>
      </c>
      <c r="H922" s="47">
        <v>15.389390352447037</v>
      </c>
      <c r="J922" s="47" t="s">
        <v>686</v>
      </c>
      <c r="K922" s="47" t="s">
        <v>686</v>
      </c>
      <c r="L922" s="13" t="s">
        <v>675</v>
      </c>
      <c r="M922" s="1">
        <f t="shared" ref="M922:Q985" si="27">(D922-D$1186)/D$1187</f>
        <v>0.78839177437920238</v>
      </c>
      <c r="N922" s="1">
        <f t="shared" si="27"/>
        <v>-0.45657381014829168</v>
      </c>
      <c r="O922" s="1">
        <f t="shared" si="27"/>
        <v>-0.74956858724483288</v>
      </c>
      <c r="P922" s="1">
        <f t="shared" si="27"/>
        <v>0.93843828297487564</v>
      </c>
      <c r="Q922" s="1">
        <f t="shared" si="27"/>
        <v>-0.44665476855990127</v>
      </c>
      <c r="Z922" s="47" t="s">
        <v>686</v>
      </c>
      <c r="AA922" s="47" t="s">
        <v>686</v>
      </c>
      <c r="AB922" s="1" t="s">
        <v>675</v>
      </c>
      <c r="AC922" s="1">
        <v>-1.3065587484390719</v>
      </c>
      <c r="AD922" s="1">
        <v>-0.45346250404780769</v>
      </c>
      <c r="AE922" s="1">
        <v>0.65694487609766183</v>
      </c>
      <c r="AF922" s="1">
        <v>0.31721096079226502</v>
      </c>
      <c r="AG922" s="1">
        <v>-0.16467490597767051</v>
      </c>
    </row>
    <row r="923" spans="1:33">
      <c r="A923" s="47"/>
      <c r="B923" s="47" t="s">
        <v>686</v>
      </c>
      <c r="C923" s="13" t="s">
        <v>676</v>
      </c>
      <c r="D923" s="47">
        <v>17.68</v>
      </c>
      <c r="E923" s="47">
        <v>52.68</v>
      </c>
      <c r="F923" s="47">
        <v>1.2332626349710072</v>
      </c>
      <c r="G923" s="47">
        <v>14.22</v>
      </c>
      <c r="H923" s="47">
        <v>14.716737365028992</v>
      </c>
      <c r="J923" s="47"/>
      <c r="K923" s="47" t="s">
        <v>686</v>
      </c>
      <c r="L923" s="13" t="s">
        <v>676</v>
      </c>
      <c r="M923" s="1">
        <f t="shared" si="27"/>
        <v>0.95790301602442485</v>
      </c>
      <c r="N923" s="1">
        <f t="shared" si="27"/>
        <v>-0.59066639749289895</v>
      </c>
      <c r="O923" s="1">
        <f t="shared" si="27"/>
        <v>-0.65126257578773705</v>
      </c>
      <c r="P923" s="1">
        <f t="shared" si="27"/>
        <v>1.2316983990631474</v>
      </c>
      <c r="Q923" s="1">
        <f t="shared" si="27"/>
        <v>-0.63048422328332587</v>
      </c>
      <c r="Z923" s="47"/>
      <c r="AA923" s="47" t="s">
        <v>686</v>
      </c>
      <c r="AB923" s="1" t="s">
        <v>676</v>
      </c>
      <c r="AC923" s="1">
        <v>-1.7059991164015731</v>
      </c>
      <c r="AD923" s="1">
        <v>-0.47750865938907272</v>
      </c>
      <c r="AE923" s="1">
        <v>0.54365193328135009</v>
      </c>
      <c r="AF923" s="1">
        <v>0.36435565612282811</v>
      </c>
      <c r="AG923" s="1">
        <v>-0.19605930801102739</v>
      </c>
    </row>
    <row r="924" spans="1:33">
      <c r="A924" s="47"/>
      <c r="B924" s="47" t="s">
        <v>686</v>
      </c>
      <c r="C924" s="13" t="s">
        <v>677</v>
      </c>
      <c r="D924" s="47">
        <v>16.399999999999999</v>
      </c>
      <c r="E924" s="47">
        <v>53.93</v>
      </c>
      <c r="F924" s="47">
        <v>1.0970180143129458</v>
      </c>
      <c r="G924" s="47">
        <v>13.66</v>
      </c>
      <c r="H924" s="47">
        <v>15.112981985687055</v>
      </c>
      <c r="J924" s="47"/>
      <c r="K924" s="47" t="s">
        <v>686</v>
      </c>
      <c r="L924" s="13" t="s">
        <v>677</v>
      </c>
      <c r="M924" s="1">
        <f t="shared" si="27"/>
        <v>0.69648808914986415</v>
      </c>
      <c r="N924" s="1">
        <f t="shared" si="27"/>
        <v>-0.36105580272473481</v>
      </c>
      <c r="O924" s="1">
        <f t="shared" si="27"/>
        <v>-0.72883821140039473</v>
      </c>
      <c r="P924" s="1">
        <f t="shared" si="27"/>
        <v>1.0067317346666649</v>
      </c>
      <c r="Q924" s="1">
        <f t="shared" si="27"/>
        <v>-0.52219446033696448</v>
      </c>
      <c r="Z924" s="47"/>
      <c r="AA924" s="47" t="s">
        <v>686</v>
      </c>
      <c r="AB924" s="1" t="s">
        <v>677</v>
      </c>
      <c r="AC924" s="1">
        <v>-1.286753047750995</v>
      </c>
      <c r="AD924" s="1">
        <v>-0.58273618805784133</v>
      </c>
      <c r="AE924" s="1">
        <v>0.5519492028365196</v>
      </c>
      <c r="AF924" s="1">
        <v>0.31688163847397771</v>
      </c>
      <c r="AG924" s="1">
        <v>-0.18022531263738559</v>
      </c>
    </row>
    <row r="925" spans="1:33">
      <c r="A925" s="47"/>
      <c r="B925" s="47" t="s">
        <v>686</v>
      </c>
      <c r="C925" s="13" t="s">
        <v>678</v>
      </c>
      <c r="D925" s="47">
        <v>16.52</v>
      </c>
      <c r="E925" s="47">
        <v>54.27</v>
      </c>
      <c r="F925" s="47">
        <v>1.0625467929592212</v>
      </c>
      <c r="G925" s="47">
        <v>13.73</v>
      </c>
      <c r="H925" s="47">
        <v>15.37745320704078</v>
      </c>
      <c r="J925" s="47"/>
      <c r="K925" s="47" t="s">
        <v>686</v>
      </c>
      <c r="L925" s="13" t="s">
        <v>678</v>
      </c>
      <c r="M925" s="1">
        <f t="shared" si="27"/>
        <v>0.72099573854435439</v>
      </c>
      <c r="N925" s="1">
        <f t="shared" si="27"/>
        <v>-0.29860172094779353</v>
      </c>
      <c r="O925" s="1">
        <f t="shared" si="27"/>
        <v>-0.74846560581746435</v>
      </c>
      <c r="P925" s="1">
        <f t="shared" si="27"/>
        <v>1.0348525677162252</v>
      </c>
      <c r="Q925" s="1">
        <f t="shared" si="27"/>
        <v>-0.44991707315384893</v>
      </c>
      <c r="Z925" s="47"/>
      <c r="AA925" s="47" t="s">
        <v>686</v>
      </c>
      <c r="AB925" s="1" t="s">
        <v>678</v>
      </c>
      <c r="AC925" s="1">
        <v>-1.2531946949883319</v>
      </c>
      <c r="AD925" s="1">
        <v>-0.59232767960450816</v>
      </c>
      <c r="AE925" s="1">
        <v>0.56956828292915396</v>
      </c>
      <c r="AF925" s="1">
        <v>0.41228031996780878</v>
      </c>
      <c r="AG925" s="1">
        <v>-0.16374278837192749</v>
      </c>
    </row>
    <row r="926" spans="1:33">
      <c r="A926" s="47"/>
      <c r="B926" s="47" t="s">
        <v>686</v>
      </c>
      <c r="C926" s="13" t="s">
        <v>679</v>
      </c>
      <c r="D926" s="47">
        <v>12.8</v>
      </c>
      <c r="E926" s="47">
        <v>57.97</v>
      </c>
      <c r="F926" s="47">
        <v>1.0568026690857906</v>
      </c>
      <c r="G926" s="47">
        <v>12.37</v>
      </c>
      <c r="H926" s="47">
        <v>16.76319733091421</v>
      </c>
      <c r="J926" s="47"/>
      <c r="K926" s="47" t="s">
        <v>686</v>
      </c>
      <c r="L926" s="13" t="s">
        <v>679</v>
      </c>
      <c r="M926" s="1">
        <f t="shared" si="27"/>
        <v>-3.8741392684836819E-2</v>
      </c>
      <c r="N926" s="1">
        <f t="shared" si="27"/>
        <v>0.38104563956597165</v>
      </c>
      <c r="O926" s="1">
        <f t="shared" si="27"/>
        <v>-0.75173622346362867</v>
      </c>
      <c r="P926" s="1">
        <f t="shared" si="27"/>
        <v>0.4885049541819107</v>
      </c>
      <c r="Q926" s="1">
        <f t="shared" si="27"/>
        <v>-7.1206814755004982E-2</v>
      </c>
      <c r="Z926" s="47"/>
      <c r="AA926" s="47" t="s">
        <v>686</v>
      </c>
      <c r="AB926" s="1" t="s">
        <v>679</v>
      </c>
      <c r="AC926" s="1">
        <v>-6.8286069525104326E-2</v>
      </c>
      <c r="AD926" s="1">
        <v>-0.79802616969325513</v>
      </c>
      <c r="AE926" s="1">
        <v>0.3878055347086698</v>
      </c>
      <c r="AF926" s="1">
        <v>0.38022055120795789</v>
      </c>
      <c r="AG926" s="1">
        <v>-0.13799264551615489</v>
      </c>
    </row>
    <row r="927" spans="1:33">
      <c r="A927" s="47"/>
      <c r="B927" s="47" t="s">
        <v>686</v>
      </c>
      <c r="C927" s="13" t="s">
        <v>680</v>
      </c>
      <c r="D927" s="47">
        <v>3.8</v>
      </c>
      <c r="E927" s="47">
        <v>67.94</v>
      </c>
      <c r="F927" s="47">
        <v>0.57102081293891516</v>
      </c>
      <c r="G927" s="47">
        <v>9.36</v>
      </c>
      <c r="H927" s="47">
        <v>19.158979187061085</v>
      </c>
      <c r="J927" s="47"/>
      <c r="K927" s="47" t="s">
        <v>686</v>
      </c>
      <c r="L927" s="13" t="s">
        <v>680</v>
      </c>
      <c r="M927" s="1">
        <f t="shared" si="27"/>
        <v>-1.8768150972715907</v>
      </c>
      <c r="N927" s="1">
        <f t="shared" si="27"/>
        <v>2.2124197434368491</v>
      </c>
      <c r="O927" s="1">
        <f t="shared" si="27"/>
        <v>-1.028333098097451</v>
      </c>
      <c r="P927" s="1">
        <f t="shared" si="27"/>
        <v>-0.72069086694918127</v>
      </c>
      <c r="Q927" s="1">
        <f t="shared" si="27"/>
        <v>0.5835368353732322</v>
      </c>
      <c r="Z927" s="47"/>
      <c r="AA927" s="47" t="s">
        <v>686</v>
      </c>
      <c r="AB927" s="1" t="s">
        <v>680</v>
      </c>
      <c r="AC927" s="1">
        <v>2.7126400629104852</v>
      </c>
      <c r="AD927" s="1">
        <v>-1.702632242558868</v>
      </c>
      <c r="AE927" s="1">
        <v>4.367772748451329E-2</v>
      </c>
      <c r="AF927" s="1">
        <v>0.27445992523969082</v>
      </c>
      <c r="AG927" s="1">
        <v>-2.6260866293447249E-3</v>
      </c>
    </row>
    <row r="928" spans="1:33">
      <c r="A928" s="47"/>
      <c r="B928" s="47" t="s">
        <v>686</v>
      </c>
      <c r="C928" s="13" t="s">
        <v>681</v>
      </c>
      <c r="D928" s="47">
        <v>6.78</v>
      </c>
      <c r="E928" s="47">
        <v>64.37</v>
      </c>
      <c r="F928" s="47">
        <v>1.0483713656510538</v>
      </c>
      <c r="G928" s="47">
        <v>10.86</v>
      </c>
      <c r="H928" s="47">
        <v>18.171628634348945</v>
      </c>
      <c r="J928" s="47"/>
      <c r="K928" s="47" t="s">
        <v>686</v>
      </c>
      <c r="L928" s="13" t="s">
        <v>681</v>
      </c>
      <c r="M928" s="1">
        <f t="shared" si="27"/>
        <v>-1.2682084706417542</v>
      </c>
      <c r="N928" s="1">
        <f t="shared" si="27"/>
        <v>1.5566518847789734</v>
      </c>
      <c r="O928" s="1">
        <f t="shared" si="27"/>
        <v>-0.75653688069202973</v>
      </c>
      <c r="P928" s="1">
        <f t="shared" si="27"/>
        <v>-0.11810158731574671</v>
      </c>
      <c r="Q928" s="1">
        <f t="shared" si="27"/>
        <v>0.31370362698648024</v>
      </c>
      <c r="Z928" s="47"/>
      <c r="AA928" s="47" t="s">
        <v>686</v>
      </c>
      <c r="AB928" s="1" t="s">
        <v>681</v>
      </c>
      <c r="AC928" s="1">
        <v>1.628068956667224</v>
      </c>
      <c r="AD928" s="1">
        <v>-1.3826837147422899</v>
      </c>
      <c r="AE928" s="1">
        <v>-4.8033017761575363E-2</v>
      </c>
      <c r="AF928" s="1">
        <v>0.36988005979357008</v>
      </c>
      <c r="AG928" s="1">
        <v>-0.121171802191779</v>
      </c>
    </row>
    <row r="929" spans="1:33">
      <c r="A929" s="47"/>
      <c r="B929" s="47" t="s">
        <v>686</v>
      </c>
      <c r="C929" s="13" t="s">
        <v>682</v>
      </c>
      <c r="D929" s="47">
        <v>4.22</v>
      </c>
      <c r="E929" s="47">
        <v>66.87</v>
      </c>
      <c r="F929" s="47">
        <v>0.89446976131718259</v>
      </c>
      <c r="G929" s="47">
        <v>9.76</v>
      </c>
      <c r="H929" s="47">
        <v>19.345530238682816</v>
      </c>
      <c r="J929" s="47"/>
      <c r="K929" s="47" t="s">
        <v>686</v>
      </c>
      <c r="L929" s="13" t="s">
        <v>682</v>
      </c>
      <c r="M929" s="1">
        <f t="shared" si="27"/>
        <v>-1.7910383243908752</v>
      </c>
      <c r="N929" s="1">
        <f t="shared" si="27"/>
        <v>2.0158730743153015</v>
      </c>
      <c r="O929" s="1">
        <f t="shared" si="27"/>
        <v>-0.8441661369543495</v>
      </c>
      <c r="P929" s="1">
        <f t="shared" si="27"/>
        <v>-0.56000039238026522</v>
      </c>
      <c r="Q929" s="1">
        <f t="shared" si="27"/>
        <v>0.63451940549358332</v>
      </c>
      <c r="Z929" s="47"/>
      <c r="AA929" s="47" t="s">
        <v>686</v>
      </c>
      <c r="AB929" s="1" t="s">
        <v>682</v>
      </c>
      <c r="AC929" s="1">
        <v>2.5072511871445289</v>
      </c>
      <c r="AD929" s="1">
        <v>-1.509240435667095</v>
      </c>
      <c r="AE929" s="1">
        <v>-6.8143343274723489E-2</v>
      </c>
      <c r="AF929" s="1">
        <v>0.34643900112665188</v>
      </c>
      <c r="AG929" s="1">
        <v>-0.1077757326867526</v>
      </c>
    </row>
    <row r="930" spans="1:33">
      <c r="A930" s="47"/>
      <c r="B930" s="47" t="s">
        <v>686</v>
      </c>
      <c r="C930" s="13" t="s">
        <v>683</v>
      </c>
      <c r="D930" s="47">
        <v>3.24</v>
      </c>
      <c r="E930" s="47">
        <v>65.260000000000005</v>
      </c>
      <c r="F930" s="47">
        <v>0.33648896128320516</v>
      </c>
      <c r="G930" s="47">
        <v>9.4700000000000006</v>
      </c>
      <c r="H930" s="47">
        <v>20.613511038716794</v>
      </c>
      <c r="J930" s="47"/>
      <c r="K930" s="47" t="s">
        <v>686</v>
      </c>
      <c r="L930" s="13" t="s">
        <v>683</v>
      </c>
      <c r="M930" s="1">
        <f t="shared" si="27"/>
        <v>-1.9911841277792106</v>
      </c>
      <c r="N930" s="1">
        <f t="shared" si="27"/>
        <v>1.7201346282539063</v>
      </c>
      <c r="O930" s="1">
        <f t="shared" si="27"/>
        <v>-1.1618720031619478</v>
      </c>
      <c r="P930" s="1">
        <f t="shared" si="27"/>
        <v>-0.67650098644272894</v>
      </c>
      <c r="Q930" s="1">
        <f t="shared" si="27"/>
        <v>0.98104610414801741</v>
      </c>
      <c r="Z930" s="47"/>
      <c r="AA930" s="47" t="s">
        <v>686</v>
      </c>
      <c r="AB930" s="1" t="s">
        <v>683</v>
      </c>
      <c r="AC930" s="1">
        <v>2.7253536818104869</v>
      </c>
      <c r="AD930" s="1">
        <v>-1.3505220464158509</v>
      </c>
      <c r="AE930" s="1">
        <v>0.3151389386551523</v>
      </c>
      <c r="AF930" s="1">
        <v>0.32856068002523919</v>
      </c>
      <c r="AG930" s="1">
        <v>-0.48476984741526907</v>
      </c>
    </row>
    <row r="931" spans="1:33">
      <c r="A931" s="47"/>
      <c r="B931" s="47" t="s">
        <v>686</v>
      </c>
      <c r="C931" s="13" t="s">
        <v>684</v>
      </c>
      <c r="D931" s="47">
        <v>3.22</v>
      </c>
      <c r="E931" s="47">
        <v>66.63</v>
      </c>
      <c r="F931" s="47">
        <v>1.5034436199209509</v>
      </c>
      <c r="G931" s="47">
        <v>9.16</v>
      </c>
      <c r="H931" s="47">
        <v>20.736556380079048</v>
      </c>
      <c r="J931" s="47"/>
      <c r="K931" s="47" t="s">
        <v>686</v>
      </c>
      <c r="L931" s="13" t="s">
        <v>684</v>
      </c>
      <c r="M931" s="1">
        <f t="shared" si="27"/>
        <v>-1.9952687360116255</v>
      </c>
      <c r="N931" s="1">
        <f t="shared" si="27"/>
        <v>1.9717878401198126</v>
      </c>
      <c r="O931" s="1">
        <f t="shared" si="27"/>
        <v>-0.49742559098267397</v>
      </c>
      <c r="P931" s="1">
        <f t="shared" si="27"/>
        <v>-0.80103610423363891</v>
      </c>
      <c r="Q931" s="1">
        <f t="shared" si="27"/>
        <v>1.0146731874019019</v>
      </c>
      <c r="Z931" s="47"/>
      <c r="AA931" s="47" t="s">
        <v>686</v>
      </c>
      <c r="AB931" s="1" t="s">
        <v>684</v>
      </c>
      <c r="AC931" s="1">
        <v>2.8880448175693179</v>
      </c>
      <c r="AD931" s="1">
        <v>-1.094395954348552</v>
      </c>
      <c r="AE931" s="1">
        <v>-0.27107372595798312</v>
      </c>
      <c r="AF931" s="1">
        <v>0.37105034766817557</v>
      </c>
      <c r="AG931" s="1">
        <v>-0.19501962167816281</v>
      </c>
    </row>
    <row r="932" spans="1:33">
      <c r="A932" s="47"/>
      <c r="B932" s="47" t="s">
        <v>686</v>
      </c>
      <c r="C932" s="13" t="s">
        <v>813</v>
      </c>
      <c r="D932" s="47">
        <v>15.78</v>
      </c>
      <c r="E932" s="47">
        <v>54.3</v>
      </c>
      <c r="F932" s="47">
        <v>1.47</v>
      </c>
      <c r="G932" s="47">
        <v>13.18</v>
      </c>
      <c r="H932" s="47">
        <v>14.27</v>
      </c>
      <c r="J932" s="47"/>
      <c r="K932" s="47" t="s">
        <v>686</v>
      </c>
      <c r="L932" s="13" t="s">
        <v>813</v>
      </c>
      <c r="M932" s="1">
        <f t="shared" si="27"/>
        <v>0.56986523394499899</v>
      </c>
      <c r="N932" s="1">
        <f t="shared" si="27"/>
        <v>-0.29309106667335871</v>
      </c>
      <c r="O932" s="1">
        <f t="shared" si="27"/>
        <v>-0.51646788461617599</v>
      </c>
      <c r="P932" s="1">
        <f t="shared" si="27"/>
        <v>0.81390316518396555</v>
      </c>
      <c r="Q932" s="1">
        <f t="shared" si="27"/>
        <v>-0.7525731573310096</v>
      </c>
      <c r="Z932" s="47"/>
      <c r="AA932" s="47" t="s">
        <v>686</v>
      </c>
      <c r="AB932" s="1" t="s">
        <v>813</v>
      </c>
      <c r="AC932" s="1">
        <v>-1.2014000033958641</v>
      </c>
      <c r="AD932" s="1">
        <v>-0.59946168154712642</v>
      </c>
      <c r="AE932" s="1">
        <v>0.31507326419348031</v>
      </c>
      <c r="AF932" s="1">
        <v>4.3052215047017103E-2</v>
      </c>
      <c r="AG932" s="1">
        <v>-4.8493532162408898E-2</v>
      </c>
    </row>
    <row r="933" spans="1:33">
      <c r="A933" s="47"/>
      <c r="B933" s="47" t="s">
        <v>686</v>
      </c>
      <c r="C933" s="13" t="s">
        <v>814</v>
      </c>
      <c r="D933" s="47">
        <v>16.38</v>
      </c>
      <c r="E933" s="47">
        <v>54.11</v>
      </c>
      <c r="F933" s="47">
        <v>1.82</v>
      </c>
      <c r="G933" s="47">
        <v>13.55</v>
      </c>
      <c r="H933" s="47">
        <v>13.78</v>
      </c>
      <c r="J933" s="47"/>
      <c r="K933" s="47" t="s">
        <v>686</v>
      </c>
      <c r="L933" s="13" t="s">
        <v>814</v>
      </c>
      <c r="M933" s="1">
        <f t="shared" si="27"/>
        <v>0.69240348091744919</v>
      </c>
      <c r="N933" s="1">
        <f t="shared" si="27"/>
        <v>-0.32799187707811922</v>
      </c>
      <c r="O933" s="1">
        <f t="shared" si="27"/>
        <v>-0.31718315445003364</v>
      </c>
      <c r="P933" s="1">
        <f t="shared" si="27"/>
        <v>0.96254185416021321</v>
      </c>
      <c r="Q933" s="1">
        <f t="shared" si="27"/>
        <v>-0.88648534459450978</v>
      </c>
      <c r="Z933" s="47"/>
      <c r="AA933" s="47" t="s">
        <v>686</v>
      </c>
      <c r="AB933" s="1" t="s">
        <v>814</v>
      </c>
      <c r="AC933" s="1">
        <v>-1.435640846831852</v>
      </c>
      <c r="AD933" s="1">
        <v>-0.56471491497748638</v>
      </c>
      <c r="AE933" s="1">
        <v>0.12574863379782519</v>
      </c>
      <c r="AF933" s="1">
        <v>6.3479614165428175E-2</v>
      </c>
      <c r="AG933" s="1">
        <v>1.1812530085199941E-2</v>
      </c>
    </row>
    <row r="934" spans="1:33">
      <c r="A934" s="47"/>
      <c r="B934" s="47" t="s">
        <v>686</v>
      </c>
      <c r="C934" s="13" t="s">
        <v>815</v>
      </c>
      <c r="D934" s="47">
        <v>15.3</v>
      </c>
      <c r="E934" s="47">
        <v>54.4</v>
      </c>
      <c r="F934" s="47">
        <v>0.98</v>
      </c>
      <c r="G934" s="47">
        <v>12.21</v>
      </c>
      <c r="H934" s="47">
        <v>15.43</v>
      </c>
      <c r="J934" s="47"/>
      <c r="K934" s="47" t="s">
        <v>686</v>
      </c>
      <c r="L934" s="13" t="s">
        <v>815</v>
      </c>
      <c r="M934" s="1">
        <f t="shared" si="27"/>
        <v>0.47183463636703915</v>
      </c>
      <c r="N934" s="1">
        <f t="shared" si="27"/>
        <v>-0.27472221909190531</v>
      </c>
      <c r="O934" s="1">
        <f t="shared" si="27"/>
        <v>-0.79546650684877518</v>
      </c>
      <c r="P934" s="1">
        <f t="shared" si="27"/>
        <v>0.42422876435434498</v>
      </c>
      <c r="Q934" s="1">
        <f t="shared" si="27"/>
        <v>-0.43555655074802979</v>
      </c>
      <c r="Z934" s="47"/>
      <c r="AA934" s="47" t="s">
        <v>686</v>
      </c>
      <c r="AB934" s="1" t="s">
        <v>815</v>
      </c>
      <c r="AC934" s="1">
        <v>-0.76973474696474131</v>
      </c>
      <c r="AD934" s="1">
        <v>-0.48238245265832369</v>
      </c>
      <c r="AE934" s="1">
        <v>0.68735212394561207</v>
      </c>
      <c r="AF934" s="1">
        <v>4.6874765488436974E-3</v>
      </c>
      <c r="AG934" s="1">
        <v>-5.373465004306377E-2</v>
      </c>
    </row>
    <row r="935" spans="1:33">
      <c r="A935" s="47"/>
      <c r="B935" s="47" t="s">
        <v>686</v>
      </c>
      <c r="C935" s="13" t="s">
        <v>816</v>
      </c>
      <c r="D935" s="47">
        <v>15.69</v>
      </c>
      <c r="E935" s="47">
        <v>54.14</v>
      </c>
      <c r="F935" s="47">
        <v>1.1399999999999999</v>
      </c>
      <c r="G935" s="47">
        <v>12.22</v>
      </c>
      <c r="H935" s="47">
        <v>15.3</v>
      </c>
      <c r="J935" s="47"/>
      <c r="K935" s="47" t="s">
        <v>686</v>
      </c>
      <c r="L935" s="13" t="s">
        <v>816</v>
      </c>
      <c r="M935" s="1">
        <f t="shared" si="27"/>
        <v>0.55148449689913148</v>
      </c>
      <c r="N935" s="1">
        <f t="shared" si="27"/>
        <v>-0.32248122280368308</v>
      </c>
      <c r="O935" s="1">
        <f t="shared" si="27"/>
        <v>-0.70436491591568162</v>
      </c>
      <c r="P935" s="1">
        <f t="shared" si="27"/>
        <v>0.42824602621856783</v>
      </c>
      <c r="Q935" s="1">
        <f t="shared" si="27"/>
        <v>-0.47108427389957036</v>
      </c>
      <c r="Z935" s="47"/>
      <c r="AA935" s="47" t="s">
        <v>686</v>
      </c>
      <c r="AB935" s="1" t="s">
        <v>816</v>
      </c>
      <c r="AC935" s="1">
        <v>-0.85759813316570388</v>
      </c>
      <c r="AD935" s="1">
        <v>-0.40751944947792251</v>
      </c>
      <c r="AE935" s="1">
        <v>0.63863820890801604</v>
      </c>
      <c r="AF935" s="1">
        <v>-1.135352925043813E-2</v>
      </c>
      <c r="AG935" s="1">
        <v>-6.3207614780947628E-3</v>
      </c>
    </row>
    <row r="936" spans="1:33">
      <c r="A936" s="47"/>
      <c r="B936" s="47" t="s">
        <v>686</v>
      </c>
      <c r="C936" s="13" t="s">
        <v>817</v>
      </c>
      <c r="D936" s="47">
        <v>16.05</v>
      </c>
      <c r="E936" s="47">
        <v>54.25</v>
      </c>
      <c r="F936" s="47">
        <v>1.38</v>
      </c>
      <c r="G936" s="47">
        <v>12.6</v>
      </c>
      <c r="H936" s="47">
        <v>15.27</v>
      </c>
      <c r="J936" s="47"/>
      <c r="K936" s="47" t="s">
        <v>686</v>
      </c>
      <c r="L936" s="13" t="s">
        <v>817</v>
      </c>
      <c r="M936" s="1">
        <f t="shared" si="27"/>
        <v>0.62500744508260186</v>
      </c>
      <c r="N936" s="1">
        <f t="shared" si="27"/>
        <v>-0.30227549046408475</v>
      </c>
      <c r="O936" s="1">
        <f t="shared" si="27"/>
        <v>-0.56771252951604123</v>
      </c>
      <c r="P936" s="1">
        <f t="shared" si="27"/>
        <v>0.58090197705903746</v>
      </c>
      <c r="Q936" s="1">
        <f t="shared" si="27"/>
        <v>-0.47928297924223395</v>
      </c>
      <c r="Z936" s="47"/>
      <c r="AA936" s="47" t="s">
        <v>686</v>
      </c>
      <c r="AB936" s="1" t="s">
        <v>817</v>
      </c>
      <c r="AC936" s="1">
        <v>-0.981402442904735</v>
      </c>
      <c r="AD936" s="1">
        <v>-0.38562868014315788</v>
      </c>
      <c r="AE936" s="1">
        <v>0.49947606254184779</v>
      </c>
      <c r="AF936" s="1">
        <v>0.100196674239749</v>
      </c>
      <c r="AG936" s="1">
        <v>9.2537228479542179E-3</v>
      </c>
    </row>
    <row r="937" spans="1:33">
      <c r="A937" s="47"/>
      <c r="B937" s="47" t="s">
        <v>686</v>
      </c>
      <c r="C937" s="13" t="s">
        <v>818</v>
      </c>
      <c r="D937" s="47">
        <v>10.72</v>
      </c>
      <c r="E937" s="47">
        <v>58.97</v>
      </c>
      <c r="F937" s="47">
        <v>4.0999999999999996</v>
      </c>
      <c r="G937" s="47">
        <v>13.72</v>
      </c>
      <c r="H937" s="47">
        <v>12.57</v>
      </c>
      <c r="J937" s="47"/>
      <c r="K937" s="47" t="s">
        <v>686</v>
      </c>
      <c r="L937" s="13" t="s">
        <v>818</v>
      </c>
      <c r="M937" s="1">
        <f t="shared" si="27"/>
        <v>-0.46354064885599761</v>
      </c>
      <c r="N937" s="1">
        <f t="shared" si="27"/>
        <v>0.564734115380503</v>
      </c>
      <c r="O937" s="1">
        <f t="shared" si="27"/>
        <v>0.98101451634655024</v>
      </c>
      <c r="P937" s="1">
        <f t="shared" si="27"/>
        <v>1.0308353058520023</v>
      </c>
      <c r="Q937" s="1">
        <f t="shared" si="27"/>
        <v>-1.2171664600819281</v>
      </c>
      <c r="Z937" s="47"/>
      <c r="AA937" s="47" t="s">
        <v>686</v>
      </c>
      <c r="AB937" s="1" t="s">
        <v>818</v>
      </c>
      <c r="AC937" s="1">
        <v>-0.66292462978077038</v>
      </c>
      <c r="AD937" s="1">
        <v>-0.91762453813388778</v>
      </c>
      <c r="AE937" s="1">
        <v>-1.656200171408633</v>
      </c>
      <c r="AF937" s="1">
        <v>-0.1249839814112903</v>
      </c>
      <c r="AG937" s="1">
        <v>1.325872164478635E-2</v>
      </c>
    </row>
    <row r="938" spans="1:33">
      <c r="A938" s="47"/>
      <c r="B938" s="47" t="s">
        <v>686</v>
      </c>
      <c r="C938" s="13" t="s">
        <v>819</v>
      </c>
      <c r="D938" s="47">
        <v>10.62</v>
      </c>
      <c r="E938" s="47">
        <v>59.04</v>
      </c>
      <c r="F938" s="47">
        <v>4.26</v>
      </c>
      <c r="G938" s="47">
        <v>13.71</v>
      </c>
      <c r="H938" s="47">
        <v>12.8</v>
      </c>
      <c r="J938" s="47"/>
      <c r="K938" s="47" t="s">
        <v>686</v>
      </c>
      <c r="L938" s="13" t="s">
        <v>819</v>
      </c>
      <c r="M938" s="1">
        <f t="shared" si="27"/>
        <v>-0.48396369001807293</v>
      </c>
      <c r="N938" s="1">
        <f t="shared" si="27"/>
        <v>0.57759230868752021</v>
      </c>
      <c r="O938" s="1">
        <f t="shared" si="27"/>
        <v>1.0721161072796439</v>
      </c>
      <c r="P938" s="1">
        <f t="shared" si="27"/>
        <v>1.0268180439877796</v>
      </c>
      <c r="Q938" s="1">
        <f t="shared" si="27"/>
        <v>-1.1543097191215095</v>
      </c>
      <c r="Z938" s="47"/>
      <c r="AA938" s="47" t="s">
        <v>686</v>
      </c>
      <c r="AB938" s="1" t="s">
        <v>819</v>
      </c>
      <c r="AC938" s="1">
        <v>-0.61927471535314083</v>
      </c>
      <c r="AD938" s="1">
        <v>-0.8515029736811045</v>
      </c>
      <c r="AE938" s="1">
        <v>-1.7284612678856419</v>
      </c>
      <c r="AF938" s="1">
        <v>-8.8597448930750777E-2</v>
      </c>
      <c r="AG938" s="1">
        <v>8.157764109168816E-3</v>
      </c>
    </row>
    <row r="939" spans="1:33">
      <c r="A939" s="47"/>
      <c r="B939" s="47" t="s">
        <v>686</v>
      </c>
      <c r="C939" s="13" t="s">
        <v>820</v>
      </c>
      <c r="D939" s="47">
        <v>9.6999999999999993</v>
      </c>
      <c r="E939" s="47">
        <v>58.54</v>
      </c>
      <c r="F939" s="47">
        <v>5.28</v>
      </c>
      <c r="G939" s="47">
        <v>12.77</v>
      </c>
      <c r="H939" s="47">
        <v>13.79</v>
      </c>
      <c r="J939" s="47"/>
      <c r="K939" s="47" t="s">
        <v>686</v>
      </c>
      <c r="L939" s="13" t="s">
        <v>820</v>
      </c>
      <c r="M939" s="1">
        <f t="shared" si="27"/>
        <v>-0.67185566870916325</v>
      </c>
      <c r="N939" s="1">
        <f t="shared" si="27"/>
        <v>0.48574807078025456</v>
      </c>
      <c r="O939" s="1">
        <f t="shared" si="27"/>
        <v>1.6528887494781159</v>
      </c>
      <c r="P939" s="1">
        <f t="shared" si="27"/>
        <v>0.6491954287508267</v>
      </c>
      <c r="Q939" s="1">
        <f t="shared" si="27"/>
        <v>-0.88375244281362209</v>
      </c>
      <c r="Z939" s="47"/>
      <c r="AA939" s="47" t="s">
        <v>686</v>
      </c>
      <c r="AB939" s="1" t="s">
        <v>820</v>
      </c>
      <c r="AC939" s="1">
        <v>-0.25771855161945528</v>
      </c>
      <c r="AD939" s="1">
        <v>-0.29733406268733281</v>
      </c>
      <c r="AE939" s="1">
        <v>-2.1008134555616942</v>
      </c>
      <c r="AF939" s="1">
        <v>-0.229457007833343</v>
      </c>
      <c r="AG939" s="1">
        <v>3.100710706984898E-2</v>
      </c>
    </row>
    <row r="940" spans="1:33">
      <c r="A940" s="47"/>
      <c r="B940" s="47" t="s">
        <v>686</v>
      </c>
      <c r="C940" s="13" t="s">
        <v>821</v>
      </c>
      <c r="D940" s="47">
        <v>10.34</v>
      </c>
      <c r="E940" s="47">
        <v>57.31</v>
      </c>
      <c r="F940" s="47">
        <v>5.12</v>
      </c>
      <c r="G940" s="47">
        <v>12.54</v>
      </c>
      <c r="H940" s="47">
        <v>13.71</v>
      </c>
      <c r="J940" s="47"/>
      <c r="K940" s="47" t="s">
        <v>686</v>
      </c>
      <c r="L940" s="13" t="s">
        <v>821</v>
      </c>
      <c r="M940" s="1">
        <f t="shared" si="27"/>
        <v>-0.5411482052718829</v>
      </c>
      <c r="N940" s="1">
        <f t="shared" si="27"/>
        <v>0.25981124552838158</v>
      </c>
      <c r="O940" s="1">
        <f t="shared" si="27"/>
        <v>1.5617871585450223</v>
      </c>
      <c r="P940" s="1">
        <f t="shared" si="27"/>
        <v>0.55679840587369989</v>
      </c>
      <c r="Q940" s="1">
        <f t="shared" si="27"/>
        <v>-0.90561565706072367</v>
      </c>
      <c r="Z940" s="47"/>
      <c r="AA940" s="47" t="s">
        <v>686</v>
      </c>
      <c r="AB940" s="1" t="s">
        <v>821</v>
      </c>
      <c r="AC940" s="1">
        <v>-0.38509806993424861</v>
      </c>
      <c r="AD940" s="1">
        <v>-0.16290533988847361</v>
      </c>
      <c r="AE940" s="1">
        <v>-1.906610044944451</v>
      </c>
      <c r="AF940" s="1">
        <v>-0.34513977475906182</v>
      </c>
      <c r="AG940" s="1">
        <v>2.3760770822191218E-2</v>
      </c>
    </row>
    <row r="941" spans="1:33">
      <c r="A941" s="47"/>
      <c r="B941" s="47" t="s">
        <v>686</v>
      </c>
      <c r="C941" s="13" t="s">
        <v>822</v>
      </c>
      <c r="D941" s="47">
        <v>10.61</v>
      </c>
      <c r="E941" s="47">
        <v>58.55</v>
      </c>
      <c r="F941" s="47">
        <v>4.3099999999999996</v>
      </c>
      <c r="G941" s="47">
        <v>14.03</v>
      </c>
      <c r="H941" s="47">
        <v>12.14</v>
      </c>
      <c r="J941" s="47"/>
      <c r="K941" s="47" t="s">
        <v>686</v>
      </c>
      <c r="L941" s="13" t="s">
        <v>822</v>
      </c>
      <c r="M941" s="1">
        <f t="shared" si="27"/>
        <v>-0.48600599413428042</v>
      </c>
      <c r="N941" s="1">
        <f t="shared" si="27"/>
        <v>0.48758495553839953</v>
      </c>
      <c r="O941" s="1">
        <f t="shared" si="27"/>
        <v>1.1005853544462356</v>
      </c>
      <c r="P941" s="1">
        <f t="shared" si="27"/>
        <v>1.1553704236429116</v>
      </c>
      <c r="Q941" s="1">
        <f t="shared" si="27"/>
        <v>-1.3346812366601015</v>
      </c>
      <c r="Z941" s="47"/>
      <c r="AA941" s="47" t="s">
        <v>686</v>
      </c>
      <c r="AB941" s="1" t="s">
        <v>822</v>
      </c>
      <c r="AC941" s="1">
        <v>-0.81189266116068426</v>
      </c>
      <c r="AD941" s="1">
        <v>-0.92494874496412482</v>
      </c>
      <c r="AE941" s="1">
        <v>-1.804437525991619</v>
      </c>
      <c r="AF941" s="1">
        <v>-0.1682399292566199</v>
      </c>
      <c r="AG941" s="1">
        <v>-4.9844998589688397E-2</v>
      </c>
    </row>
    <row r="942" spans="1:33">
      <c r="A942" s="47"/>
      <c r="B942" s="47" t="s">
        <v>686</v>
      </c>
      <c r="C942" s="13" t="s">
        <v>854</v>
      </c>
      <c r="D942" s="47">
        <v>12.3</v>
      </c>
      <c r="E942" s="47">
        <v>53.71</v>
      </c>
      <c r="F942" s="47">
        <v>4.5713130853088941</v>
      </c>
      <c r="G942" s="47">
        <v>8.33</v>
      </c>
      <c r="H942" s="47">
        <v>21.126682149130179</v>
      </c>
      <c r="J942" s="47"/>
      <c r="K942" s="47" t="s">
        <v>686</v>
      </c>
      <c r="L942" s="13" t="s">
        <v>854</v>
      </c>
      <c r="M942" s="1">
        <f t="shared" si="27"/>
        <v>-0.14085659849521201</v>
      </c>
      <c r="N942" s="1">
        <f t="shared" si="27"/>
        <v>-0.40146726740393152</v>
      </c>
      <c r="O942" s="1">
        <f t="shared" si="27"/>
        <v>1.2493730907167075</v>
      </c>
      <c r="P942" s="1">
        <f t="shared" si="27"/>
        <v>-1.1344688389641395</v>
      </c>
      <c r="Q942" s="1">
        <f t="shared" si="27"/>
        <v>1.1212907283029061</v>
      </c>
      <c r="Z942" s="47"/>
      <c r="AA942" s="47" t="s">
        <v>686</v>
      </c>
      <c r="AB942" s="1" t="s">
        <v>854</v>
      </c>
      <c r="AC942" s="1">
        <v>0.96642954636721179</v>
      </c>
      <c r="AD942" s="1">
        <v>1.7618173123080449</v>
      </c>
      <c r="AE942" s="1">
        <v>-0.46400015327491562</v>
      </c>
      <c r="AF942" s="1">
        <v>-0.13838631887469</v>
      </c>
      <c r="AG942" s="1">
        <v>0.1175962855341588</v>
      </c>
    </row>
    <row r="943" spans="1:33">
      <c r="A943" s="47"/>
      <c r="B943" s="47" t="s">
        <v>686</v>
      </c>
      <c r="C943" s="13" t="s">
        <v>855</v>
      </c>
      <c r="D943" s="47">
        <v>12.42</v>
      </c>
      <c r="E943" s="47">
        <v>53.99</v>
      </c>
      <c r="F943" s="47">
        <v>4.3577578565188313</v>
      </c>
      <c r="G943" s="47">
        <v>8.3800000000000008</v>
      </c>
      <c r="H943" s="47">
        <v>21.308841495544627</v>
      </c>
      <c r="J943" s="47"/>
      <c r="K943" s="47" t="s">
        <v>686</v>
      </c>
      <c r="L943" s="13" t="s">
        <v>855</v>
      </c>
      <c r="M943" s="1">
        <f t="shared" si="27"/>
        <v>-0.11634894910072212</v>
      </c>
      <c r="N943" s="1">
        <f t="shared" si="27"/>
        <v>-0.35003449417586252</v>
      </c>
      <c r="O943" s="1">
        <f t="shared" si="27"/>
        <v>1.1277779588738603</v>
      </c>
      <c r="P943" s="1">
        <f t="shared" si="27"/>
        <v>-1.1143825296430248</v>
      </c>
      <c r="Q943" s="1">
        <f t="shared" si="27"/>
        <v>1.1710730885250455</v>
      </c>
      <c r="Z943" s="47"/>
      <c r="AA943" s="47" t="s">
        <v>686</v>
      </c>
      <c r="AB943" s="1" t="s">
        <v>855</v>
      </c>
      <c r="AC943" s="1">
        <v>0.9940599273492583</v>
      </c>
      <c r="AD943" s="1">
        <v>1.698422367021523</v>
      </c>
      <c r="AE943" s="1">
        <v>-0.35997676540895962</v>
      </c>
      <c r="AF943" s="1">
        <v>-6.5576703533443498E-2</v>
      </c>
      <c r="AG943" s="1">
        <v>0.1205309047151242</v>
      </c>
    </row>
    <row r="944" spans="1:33">
      <c r="A944" s="47"/>
      <c r="B944" s="47" t="s">
        <v>686</v>
      </c>
      <c r="C944" s="13" t="s">
        <v>856</v>
      </c>
      <c r="D944" s="47">
        <v>9.43</v>
      </c>
      <c r="E944" s="47">
        <v>54.02</v>
      </c>
      <c r="F944" s="47">
        <v>5.5777103797115259</v>
      </c>
      <c r="G944" s="47">
        <v>6.58</v>
      </c>
      <c r="H944" s="47">
        <v>23.341114781750061</v>
      </c>
      <c r="J944" s="47"/>
      <c r="K944" s="47" t="s">
        <v>686</v>
      </c>
      <c r="L944" s="13" t="s">
        <v>856</v>
      </c>
      <c r="M944" s="1">
        <f t="shared" si="27"/>
        <v>-0.72699787984676578</v>
      </c>
      <c r="N944" s="1">
        <f t="shared" si="27"/>
        <v>-0.34452383990142638</v>
      </c>
      <c r="O944" s="1">
        <f t="shared" si="27"/>
        <v>1.8224005571594621</v>
      </c>
      <c r="P944" s="1">
        <f t="shared" si="27"/>
        <v>-1.8374896652031465</v>
      </c>
      <c r="Q944" s="1">
        <f t="shared" si="27"/>
        <v>1.72647341683719</v>
      </c>
      <c r="Z944" s="47"/>
      <c r="AA944" s="47" t="s">
        <v>686</v>
      </c>
      <c r="AB944" s="1" t="s">
        <v>856</v>
      </c>
      <c r="AC944" s="1">
        <v>1.9418936487161189</v>
      </c>
      <c r="AD944" s="1">
        <v>2.3994954555642178</v>
      </c>
      <c r="AE944" s="1">
        <v>-0.83594416878185296</v>
      </c>
      <c r="AF944" s="1">
        <v>-0.31235655493368919</v>
      </c>
      <c r="AG944" s="1">
        <v>2.337644419758881E-2</v>
      </c>
    </row>
    <row r="945" spans="1:33">
      <c r="A945" s="47"/>
      <c r="B945" s="47" t="s">
        <v>686</v>
      </c>
      <c r="C945" s="13" t="s">
        <v>857</v>
      </c>
      <c r="D945" s="47">
        <v>11.63</v>
      </c>
      <c r="E945" s="47">
        <v>53.29</v>
      </c>
      <c r="F945" s="47">
        <v>5.5373755640293671</v>
      </c>
      <c r="G945" s="47">
        <v>6.94</v>
      </c>
      <c r="H945" s="47">
        <v>23.557408493045006</v>
      </c>
      <c r="J945" s="47"/>
      <c r="K945" s="47" t="s">
        <v>686</v>
      </c>
      <c r="L945" s="13" t="s">
        <v>857</v>
      </c>
      <c r="M945" s="1">
        <f t="shared" si="27"/>
        <v>-0.27769097428111472</v>
      </c>
      <c r="N945" s="1">
        <f t="shared" si="27"/>
        <v>-0.47861642724603498</v>
      </c>
      <c r="O945" s="1">
        <f t="shared" si="27"/>
        <v>1.7994345204179762</v>
      </c>
      <c r="P945" s="1">
        <f t="shared" si="27"/>
        <v>-1.692868238091122</v>
      </c>
      <c r="Q945" s="1">
        <f t="shared" si="27"/>
        <v>1.7855843637164679</v>
      </c>
      <c r="Z945" s="47"/>
      <c r="AA945" s="47" t="s">
        <v>686</v>
      </c>
      <c r="AB945" s="1" t="s">
        <v>857</v>
      </c>
      <c r="AC945" s="1">
        <v>1.5876043587338371</v>
      </c>
      <c r="AD945" s="1">
        <v>2.5690884039264041</v>
      </c>
      <c r="AE945" s="1">
        <v>-0.66406857686687115</v>
      </c>
      <c r="AF945" s="1">
        <v>-0.1060939467723392</v>
      </c>
      <c r="AG945" s="1">
        <v>0.15911982592307511</v>
      </c>
    </row>
    <row r="946" spans="1:33">
      <c r="A946" s="47"/>
      <c r="B946" s="47" t="s">
        <v>686</v>
      </c>
      <c r="C946" s="13" t="s">
        <v>858</v>
      </c>
      <c r="D946" s="47">
        <v>11.87</v>
      </c>
      <c r="E946" s="47">
        <v>54.27</v>
      </c>
      <c r="F946" s="47">
        <v>4.067462009747949</v>
      </c>
      <c r="G946" s="47">
        <v>6.9</v>
      </c>
      <c r="H946" s="47">
        <v>23.580052895042403</v>
      </c>
      <c r="J946" s="47"/>
      <c r="K946" s="47" t="s">
        <v>686</v>
      </c>
      <c r="L946" s="13" t="s">
        <v>858</v>
      </c>
      <c r="M946" s="1">
        <f t="shared" si="27"/>
        <v>-0.22867567549213497</v>
      </c>
      <c r="N946" s="1">
        <f t="shared" si="27"/>
        <v>-0.29860172094779353</v>
      </c>
      <c r="O946" s="1">
        <f t="shared" si="27"/>
        <v>0.96248787461075458</v>
      </c>
      <c r="P946" s="1">
        <f t="shared" si="27"/>
        <v>-1.7089372855480136</v>
      </c>
      <c r="Q946" s="1">
        <f t="shared" si="27"/>
        <v>1.7917728563710502</v>
      </c>
      <c r="Z946" s="47"/>
      <c r="AA946" s="47" t="s">
        <v>686</v>
      </c>
      <c r="AB946" s="1" t="s">
        <v>858</v>
      </c>
      <c r="AC946" s="1">
        <v>1.693233876675019</v>
      </c>
      <c r="AD946" s="1">
        <v>2.0750632034148651</v>
      </c>
      <c r="AE946" s="1">
        <v>2.327760149755034E-2</v>
      </c>
      <c r="AF946" s="1">
        <v>-1.7101414430520351E-2</v>
      </c>
      <c r="AG946" s="1">
        <v>0.15809020038732341</v>
      </c>
    </row>
    <row r="947" spans="1:33">
      <c r="A947" s="47"/>
      <c r="B947" s="47" t="s">
        <v>686</v>
      </c>
      <c r="C947" s="13" t="s">
        <v>859</v>
      </c>
      <c r="D947" s="47">
        <v>12.41</v>
      </c>
      <c r="E947" s="47">
        <v>53.6</v>
      </c>
      <c r="F947" s="47">
        <v>4.4025023185065288</v>
      </c>
      <c r="G947" s="47">
        <v>7.62</v>
      </c>
      <c r="H947" s="47">
        <v>22.678579935947436</v>
      </c>
      <c r="J947" s="47"/>
      <c r="K947" s="47" t="s">
        <v>686</v>
      </c>
      <c r="L947" s="13" t="s">
        <v>859</v>
      </c>
      <c r="M947" s="1">
        <f t="shared" si="27"/>
        <v>-0.11839125321692959</v>
      </c>
      <c r="N947" s="1">
        <f t="shared" si="27"/>
        <v>-0.42167299974352984</v>
      </c>
      <c r="O947" s="1">
        <f t="shared" si="27"/>
        <v>1.153254781827139</v>
      </c>
      <c r="P947" s="1">
        <f t="shared" si="27"/>
        <v>-1.4196944313239652</v>
      </c>
      <c r="Q947" s="1">
        <f t="shared" si="27"/>
        <v>1.5454091508377712</v>
      </c>
      <c r="Z947" s="47"/>
      <c r="AA947" s="47" t="s">
        <v>686</v>
      </c>
      <c r="AB947" s="1" t="s">
        <v>859</v>
      </c>
      <c r="AC947" s="1">
        <v>1.2996577767993001</v>
      </c>
      <c r="AD947" s="1">
        <v>2.0441663370530478</v>
      </c>
      <c r="AE947" s="1">
        <v>-0.20278703537497311</v>
      </c>
      <c r="AF947" s="1">
        <v>-2.7456228026872521E-2</v>
      </c>
      <c r="AG947" s="1">
        <v>0.12664969275182611</v>
      </c>
    </row>
    <row r="948" spans="1:33">
      <c r="A948" s="47"/>
      <c r="B948" s="47" t="s">
        <v>686</v>
      </c>
      <c r="C948" s="13" t="s">
        <v>860</v>
      </c>
      <c r="D948" s="47">
        <v>12.59</v>
      </c>
      <c r="E948" s="47">
        <v>53.75</v>
      </c>
      <c r="F948" s="47">
        <v>4.3777546322031515</v>
      </c>
      <c r="G948" s="47">
        <v>7.79</v>
      </c>
      <c r="H948" s="47">
        <v>22.250848176590704</v>
      </c>
      <c r="J948" s="47"/>
      <c r="K948" s="47" t="s">
        <v>686</v>
      </c>
      <c r="L948" s="13" t="s">
        <v>860</v>
      </c>
      <c r="M948" s="1">
        <f t="shared" si="27"/>
        <v>-8.1629779125194576E-2</v>
      </c>
      <c r="N948" s="1">
        <f t="shared" si="27"/>
        <v>-0.3941197283713504</v>
      </c>
      <c r="O948" s="1">
        <f t="shared" si="27"/>
        <v>1.1391638218636966</v>
      </c>
      <c r="P948" s="1">
        <f t="shared" si="27"/>
        <v>-1.351400979632176</v>
      </c>
      <c r="Q948" s="1">
        <f t="shared" si="27"/>
        <v>1.4285142621489446</v>
      </c>
      <c r="Z948" s="47"/>
      <c r="AA948" s="47" t="s">
        <v>686</v>
      </c>
      <c r="AB948" s="1" t="s">
        <v>860</v>
      </c>
      <c r="AC948" s="1">
        <v>1.2015358541192129</v>
      </c>
      <c r="AD948" s="1">
        <v>1.949993054685714</v>
      </c>
      <c r="AE948" s="1">
        <v>-0.2291530808261773</v>
      </c>
      <c r="AF948" s="1">
        <v>-4.1682799948405222E-2</v>
      </c>
      <c r="AG948" s="1">
        <v>0.16191258990026469</v>
      </c>
    </row>
    <row r="949" spans="1:33">
      <c r="A949" s="47"/>
      <c r="B949" s="47" t="s">
        <v>686</v>
      </c>
      <c r="C949" s="13" t="s">
        <v>861</v>
      </c>
      <c r="D949" s="47">
        <v>12.4</v>
      </c>
      <c r="E949" s="47">
        <v>54.21</v>
      </c>
      <c r="F949" s="47">
        <v>4.2579483409995413</v>
      </c>
      <c r="G949" s="47">
        <v>7.83</v>
      </c>
      <c r="H949" s="47">
        <v>22.148651196654697</v>
      </c>
      <c r="J949" s="47"/>
      <c r="K949" s="47" t="s">
        <v>686</v>
      </c>
      <c r="L949" s="13" t="s">
        <v>861</v>
      </c>
      <c r="M949" s="1">
        <f t="shared" si="27"/>
        <v>-0.12043355733313704</v>
      </c>
      <c r="N949" s="1">
        <f t="shared" si="27"/>
        <v>-0.30962302949666581</v>
      </c>
      <c r="O949" s="1">
        <f t="shared" si="27"/>
        <v>1.0709479235359316</v>
      </c>
      <c r="P949" s="1">
        <f t="shared" si="27"/>
        <v>-1.3353319321752843</v>
      </c>
      <c r="Q949" s="1">
        <f t="shared" si="27"/>
        <v>1.4005848313020981</v>
      </c>
      <c r="Z949" s="47"/>
      <c r="AA949" s="47" t="s">
        <v>686</v>
      </c>
      <c r="AB949" s="1" t="s">
        <v>861</v>
      </c>
      <c r="AC949" s="1">
        <v>1.2418956504160961</v>
      </c>
      <c r="AD949" s="1">
        <v>1.8394004002185751</v>
      </c>
      <c r="AE949" s="1">
        <v>-0.2147550235721348</v>
      </c>
      <c r="AF949" s="1">
        <v>-2.8362556166910979E-2</v>
      </c>
      <c r="AG949" s="1">
        <v>0.17154172152736361</v>
      </c>
    </row>
    <row r="950" spans="1:33">
      <c r="A950" s="47"/>
      <c r="B950" s="47" t="s">
        <v>686</v>
      </c>
      <c r="C950" s="13" t="s">
        <v>862</v>
      </c>
      <c r="D950" s="47">
        <v>6.56</v>
      </c>
      <c r="E950" s="47">
        <v>56.75</v>
      </c>
      <c r="F950" s="47">
        <v>5.9604589918669388</v>
      </c>
      <c r="G950" s="47">
        <v>5.15</v>
      </c>
      <c r="H950" s="47">
        <v>25.006713365921833</v>
      </c>
      <c r="J950" s="47"/>
      <c r="K950" s="47" t="s">
        <v>686</v>
      </c>
      <c r="L950" s="13" t="s">
        <v>862</v>
      </c>
      <c r="M950" s="1">
        <f t="shared" si="27"/>
        <v>-1.3131391611983194</v>
      </c>
      <c r="N950" s="1">
        <f t="shared" si="27"/>
        <v>0.15694569907224362</v>
      </c>
      <c r="O950" s="1">
        <f t="shared" si="27"/>
        <v>2.0403318540019106</v>
      </c>
      <c r="P950" s="1">
        <f t="shared" si="27"/>
        <v>-2.4119581117870208</v>
      </c>
      <c r="Q950" s="1">
        <f t="shared" si="27"/>
        <v>2.1816651505299061</v>
      </c>
      <c r="Z950" s="47"/>
      <c r="AA950" s="47" t="s">
        <v>686</v>
      </c>
      <c r="AB950" s="1" t="s">
        <v>862</v>
      </c>
      <c r="AC950" s="1">
        <v>2.992653067774083</v>
      </c>
      <c r="AD950" s="1">
        <v>2.498986136355716</v>
      </c>
      <c r="AE950" s="1">
        <v>-1.081775576304751</v>
      </c>
      <c r="AF950" s="1">
        <v>-0.33036991202311511</v>
      </c>
      <c r="AG950" s="1">
        <v>9.4013167276322335E-2</v>
      </c>
    </row>
    <row r="951" spans="1:33">
      <c r="A951" s="47"/>
      <c r="B951" s="47" t="s">
        <v>686</v>
      </c>
      <c r="C951" s="13" t="s">
        <v>863</v>
      </c>
      <c r="D951" s="47">
        <v>11.54</v>
      </c>
      <c r="E951" s="47">
        <v>53.37</v>
      </c>
      <c r="F951" s="47">
        <v>5.2509681367964864</v>
      </c>
      <c r="G951" s="47">
        <v>6.78</v>
      </c>
      <c r="H951" s="47">
        <v>23.51512104982541</v>
      </c>
      <c r="J951" s="47"/>
      <c r="K951" s="47" t="s">
        <v>686</v>
      </c>
      <c r="L951" s="13" t="s">
        <v>863</v>
      </c>
      <c r="M951" s="1">
        <f t="shared" si="27"/>
        <v>-0.29607171132698262</v>
      </c>
      <c r="N951" s="1">
        <f t="shared" si="27"/>
        <v>-0.4639213491808728</v>
      </c>
      <c r="O951" s="1">
        <f t="shared" si="27"/>
        <v>1.6363584436931657</v>
      </c>
      <c r="P951" s="1">
        <f t="shared" si="27"/>
        <v>-1.7571444279186885</v>
      </c>
      <c r="Q951" s="1">
        <f t="shared" si="27"/>
        <v>1.7740276208280654</v>
      </c>
      <c r="Z951" s="47"/>
      <c r="AA951" s="47" t="s">
        <v>686</v>
      </c>
      <c r="AB951" s="1" t="s">
        <v>863</v>
      </c>
      <c r="AC951" s="1">
        <v>1.6413605153663371</v>
      </c>
      <c r="AD951" s="1">
        <v>2.4904362646600018</v>
      </c>
      <c r="AE951" s="1">
        <v>-0.52083103542960174</v>
      </c>
      <c r="AF951" s="1">
        <v>-0.1487457170656391</v>
      </c>
      <c r="AG951" s="1">
        <v>0.15985489419168819</v>
      </c>
    </row>
    <row r="952" spans="1:33">
      <c r="A952" s="47"/>
      <c r="B952" s="47" t="s">
        <v>686</v>
      </c>
      <c r="C952" s="13" t="s">
        <v>864</v>
      </c>
      <c r="D952" s="47">
        <v>10.37</v>
      </c>
      <c r="E952" s="47">
        <v>57.85</v>
      </c>
      <c r="F952" s="47">
        <v>2.4203319123596847</v>
      </c>
      <c r="G952" s="47">
        <v>7.06</v>
      </c>
      <c r="H952" s="47">
        <v>23.232158693935467</v>
      </c>
      <c r="J952" s="47"/>
      <c r="K952" s="47" t="s">
        <v>686</v>
      </c>
      <c r="L952" s="13" t="s">
        <v>864</v>
      </c>
      <c r="M952" s="1">
        <f t="shared" si="27"/>
        <v>-0.53502129292326051</v>
      </c>
      <c r="N952" s="1">
        <f t="shared" si="27"/>
        <v>0.35900302246822835</v>
      </c>
      <c r="O952" s="1">
        <f t="shared" si="27"/>
        <v>2.4636797449177582E-2</v>
      </c>
      <c r="P952" s="1">
        <f t="shared" si="27"/>
        <v>-1.6446610957204477</v>
      </c>
      <c r="Q952" s="1">
        <f t="shared" si="27"/>
        <v>1.6966967881944834</v>
      </c>
      <c r="Z952" s="47"/>
      <c r="AA952" s="47" t="s">
        <v>686</v>
      </c>
      <c r="AB952" s="1" t="s">
        <v>864</v>
      </c>
      <c r="AC952" s="1">
        <v>2.1192419566005412</v>
      </c>
      <c r="AD952" s="1">
        <v>1.0920037380734331</v>
      </c>
      <c r="AE952" s="1">
        <v>0.52175367630371949</v>
      </c>
      <c r="AF952" s="1">
        <v>0.1334124127147836</v>
      </c>
      <c r="AG952" s="1">
        <v>0.16044822053157259</v>
      </c>
    </row>
    <row r="953" spans="1:33">
      <c r="A953" s="47"/>
      <c r="B953" s="47" t="s">
        <v>686</v>
      </c>
      <c r="C953" s="13" t="s">
        <v>865</v>
      </c>
      <c r="D953" s="47">
        <v>12.32</v>
      </c>
      <c r="E953" s="47">
        <v>53.59</v>
      </c>
      <c r="F953" s="47">
        <v>4.4282350161802313</v>
      </c>
      <c r="G953" s="47">
        <v>7.85</v>
      </c>
      <c r="H953" s="47">
        <v>22.185425371226764</v>
      </c>
      <c r="J953" s="47"/>
      <c r="K953" s="47" t="s">
        <v>686</v>
      </c>
      <c r="L953" s="13" t="s">
        <v>865</v>
      </c>
      <c r="M953" s="1">
        <f t="shared" si="27"/>
        <v>-0.1367719902627971</v>
      </c>
      <c r="N953" s="1">
        <f t="shared" si="27"/>
        <v>-0.42350988450167482</v>
      </c>
      <c r="O953" s="1">
        <f t="shared" si="27"/>
        <v>1.1679065924338554</v>
      </c>
      <c r="P953" s="1">
        <f t="shared" si="27"/>
        <v>-1.3272974084468387</v>
      </c>
      <c r="Q953" s="1">
        <f t="shared" si="27"/>
        <v>1.4106348520199659</v>
      </c>
      <c r="Z953" s="47"/>
      <c r="AA953" s="47" t="s">
        <v>686</v>
      </c>
      <c r="AB953" s="1" t="s">
        <v>865</v>
      </c>
      <c r="AC953" s="1">
        <v>1.1961252433258689</v>
      </c>
      <c r="AD953" s="1">
        <v>1.9471057081370231</v>
      </c>
      <c r="AE953" s="1">
        <v>-0.27438719861031718</v>
      </c>
      <c r="AF953" s="1">
        <v>-6.8268030990381798E-2</v>
      </c>
      <c r="AG953" s="1">
        <v>0.1086140379828775</v>
      </c>
    </row>
    <row r="954" spans="1:33">
      <c r="A954" s="47"/>
      <c r="B954" s="47" t="s">
        <v>686</v>
      </c>
      <c r="C954" s="13" t="s">
        <v>866</v>
      </c>
      <c r="D954" s="47">
        <v>9.9499999999999993</v>
      </c>
      <c r="E954" s="47">
        <v>54.55</v>
      </c>
      <c r="F954" s="47">
        <v>5.3695232413087064</v>
      </c>
      <c r="G954" s="47">
        <v>6.16</v>
      </c>
      <c r="H954" s="47">
        <v>24.328443861323695</v>
      </c>
      <c r="J954" s="47"/>
      <c r="K954" s="47" t="s">
        <v>686</v>
      </c>
      <c r="L954" s="13" t="s">
        <v>866</v>
      </c>
      <c r="M954" s="1">
        <f t="shared" si="27"/>
        <v>-0.62079806580397567</v>
      </c>
      <c r="N954" s="1">
        <f t="shared" si="27"/>
        <v>-0.24716894771972586</v>
      </c>
      <c r="O954" s="1">
        <f t="shared" si="27"/>
        <v>1.7038619351575559</v>
      </c>
      <c r="P954" s="1">
        <f t="shared" si="27"/>
        <v>-2.0062146635005083</v>
      </c>
      <c r="Q954" s="1">
        <f t="shared" si="27"/>
        <v>1.9963007568260955</v>
      </c>
      <c r="Z954" s="47"/>
      <c r="AA954" s="47" t="s">
        <v>686</v>
      </c>
      <c r="AB954" s="1" t="s">
        <v>866</v>
      </c>
      <c r="AC954" s="1">
        <v>2.1482074844386299</v>
      </c>
      <c r="AD954" s="1">
        <v>2.5128159673028918</v>
      </c>
      <c r="AE954" s="1">
        <v>-0.62170939441866413</v>
      </c>
      <c r="AF954" s="1">
        <v>-0.1620863554708305</v>
      </c>
      <c r="AG954" s="1">
        <v>0.13382140928053871</v>
      </c>
    </row>
    <row r="955" spans="1:33">
      <c r="A955" s="47"/>
      <c r="B955" s="47" t="s">
        <v>686</v>
      </c>
      <c r="C955" s="13" t="s">
        <v>867</v>
      </c>
      <c r="D955" s="47">
        <v>12.91</v>
      </c>
      <c r="E955" s="47">
        <v>52.33</v>
      </c>
      <c r="F955" s="47">
        <v>4.3995914052489633</v>
      </c>
      <c r="G955" s="47">
        <v>7.29</v>
      </c>
      <c r="H955" s="47">
        <v>22.941199207749914</v>
      </c>
      <c r="J955" s="47"/>
      <c r="K955" s="47" t="s">
        <v>686</v>
      </c>
      <c r="L955" s="13" t="s">
        <v>867</v>
      </c>
      <c r="M955" s="1">
        <f t="shared" si="27"/>
        <v>-1.6276047406554393E-2</v>
      </c>
      <c r="N955" s="1">
        <f t="shared" si="27"/>
        <v>-0.65495736402798521</v>
      </c>
      <c r="O955" s="1">
        <f t="shared" si="27"/>
        <v>1.1515973516469362</v>
      </c>
      <c r="P955" s="1">
        <f t="shared" si="27"/>
        <v>-1.5522640728433208</v>
      </c>
      <c r="Q955" s="1">
        <f t="shared" si="27"/>
        <v>1.617180418398215</v>
      </c>
      <c r="Z955" s="47"/>
      <c r="AA955" s="47" t="s">
        <v>686</v>
      </c>
      <c r="AB955" s="1" t="s">
        <v>867</v>
      </c>
      <c r="AC955" s="1">
        <v>1.245232680258368</v>
      </c>
      <c r="AD955" s="1">
        <v>2.2805052229961218</v>
      </c>
      <c r="AE955" s="1">
        <v>-6.090898299002661E-2</v>
      </c>
      <c r="AF955" s="1">
        <v>-0.11804876195166721</v>
      </c>
      <c r="AG955" s="1">
        <v>0.1060795066044041</v>
      </c>
    </row>
    <row r="956" spans="1:33">
      <c r="A956" s="47"/>
      <c r="B956" s="47" t="s">
        <v>686</v>
      </c>
      <c r="C956" s="13" t="s">
        <v>868</v>
      </c>
      <c r="D956" s="47">
        <v>13.05</v>
      </c>
      <c r="E956" s="47">
        <v>53.03</v>
      </c>
      <c r="F956" s="47">
        <v>4.2166109340839153</v>
      </c>
      <c r="G956" s="47">
        <v>7.59</v>
      </c>
      <c r="H956" s="47">
        <v>22.765847050581478</v>
      </c>
      <c r="J956" s="47"/>
      <c r="K956" s="47" t="s">
        <v>686</v>
      </c>
      <c r="L956" s="13" t="s">
        <v>868</v>
      </c>
      <c r="M956" s="1">
        <f t="shared" si="27"/>
        <v>1.2316210220350775E-2</v>
      </c>
      <c r="N956" s="1">
        <f t="shared" si="27"/>
        <v>-0.52637543095781281</v>
      </c>
      <c r="O956" s="1">
        <f t="shared" si="27"/>
        <v>1.0474110264417928</v>
      </c>
      <c r="P956" s="1">
        <f t="shared" si="27"/>
        <v>-1.431746216916634</v>
      </c>
      <c r="Q956" s="1">
        <f t="shared" si="27"/>
        <v>1.569258396137402</v>
      </c>
      <c r="Z956" s="47"/>
      <c r="AA956" s="47" t="s">
        <v>686</v>
      </c>
      <c r="AB956" s="1" t="s">
        <v>868</v>
      </c>
      <c r="AC956" s="1">
        <v>1.204632237802002</v>
      </c>
      <c r="AD956" s="1">
        <v>2.1012593334687781</v>
      </c>
      <c r="AE956" s="1">
        <v>-3.6916428178319742E-2</v>
      </c>
      <c r="AF956" s="1">
        <v>-1.9277109750074389E-2</v>
      </c>
      <c r="AG956" s="1">
        <v>0.13637353369923441</v>
      </c>
    </row>
    <row r="957" spans="1:33">
      <c r="A957" s="47"/>
      <c r="B957" s="47" t="s">
        <v>686</v>
      </c>
      <c r="C957" s="13" t="s">
        <v>869</v>
      </c>
      <c r="D957" s="47">
        <v>12.75</v>
      </c>
      <c r="E957" s="47">
        <v>53.69</v>
      </c>
      <c r="F957" s="47">
        <v>4.0808208873053262</v>
      </c>
      <c r="G957" s="47">
        <v>7.59</v>
      </c>
      <c r="H957" s="47">
        <v>22.488032429915879</v>
      </c>
      <c r="J957" s="47"/>
      <c r="K957" s="47" t="s">
        <v>686</v>
      </c>
      <c r="L957" s="13" t="s">
        <v>869</v>
      </c>
      <c r="M957" s="1">
        <f t="shared" si="27"/>
        <v>-4.8952913265874483E-2</v>
      </c>
      <c r="N957" s="1">
        <f t="shared" si="27"/>
        <v>-0.40514103692022269</v>
      </c>
      <c r="O957" s="1">
        <f t="shared" si="27"/>
        <v>0.9700942183517387</v>
      </c>
      <c r="P957" s="1">
        <f t="shared" si="27"/>
        <v>-1.431746216916634</v>
      </c>
      <c r="Q957" s="1">
        <f t="shared" si="27"/>
        <v>1.493334388980035</v>
      </c>
      <c r="Z957" s="47"/>
      <c r="AA957" s="47" t="s">
        <v>686</v>
      </c>
      <c r="AB957" s="1" t="s">
        <v>869</v>
      </c>
      <c r="AC957" s="1">
        <v>1.260317140106969</v>
      </c>
      <c r="AD957" s="1">
        <v>1.9410688861078429</v>
      </c>
      <c r="AE957" s="1">
        <v>-3.7224983657835352E-2</v>
      </c>
      <c r="AF957" s="1">
        <v>-3.8530638962156881E-2</v>
      </c>
      <c r="AG957" s="1">
        <v>0.16895337566452781</v>
      </c>
    </row>
    <row r="958" spans="1:33">
      <c r="A958" s="47"/>
      <c r="B958" s="47" t="s">
        <v>686</v>
      </c>
      <c r="C958" s="13" t="s">
        <v>870</v>
      </c>
      <c r="D958" s="47">
        <v>12.48</v>
      </c>
      <c r="E958" s="47">
        <v>54.02</v>
      </c>
      <c r="F958" s="47">
        <v>4.3224708086440025</v>
      </c>
      <c r="G958" s="47">
        <v>8.07</v>
      </c>
      <c r="H958" s="47">
        <v>21.810593169783367</v>
      </c>
      <c r="J958" s="47"/>
      <c r="K958" s="47" t="s">
        <v>686</v>
      </c>
      <c r="L958" s="13" t="s">
        <v>870</v>
      </c>
      <c r="M958" s="1">
        <f t="shared" si="27"/>
        <v>-0.104095124403477</v>
      </c>
      <c r="N958" s="1">
        <f t="shared" si="27"/>
        <v>-0.34452383990142638</v>
      </c>
      <c r="O958" s="1">
        <f t="shared" si="27"/>
        <v>1.1076860451193034</v>
      </c>
      <c r="P958" s="1">
        <f t="shared" si="27"/>
        <v>-1.2389176474339347</v>
      </c>
      <c r="Q958" s="1">
        <f t="shared" si="27"/>
        <v>1.3081968929340921</v>
      </c>
      <c r="Z958" s="47"/>
      <c r="AA958" s="47" t="s">
        <v>686</v>
      </c>
      <c r="AB958" s="1" t="s">
        <v>870</v>
      </c>
      <c r="AC958" s="1">
        <v>1.121163658868688</v>
      </c>
      <c r="AD958" s="1">
        <v>1.8012863032749229</v>
      </c>
      <c r="AE958" s="1">
        <v>-0.27765122597886421</v>
      </c>
      <c r="AF958" s="1">
        <v>-4.2055559623596132E-2</v>
      </c>
      <c r="AG958" s="1">
        <v>0.14932422384264291</v>
      </c>
    </row>
    <row r="959" spans="1:33">
      <c r="A959" s="47"/>
      <c r="B959" s="47" t="s">
        <v>686</v>
      </c>
      <c r="C959" s="13" t="s">
        <v>871</v>
      </c>
      <c r="D959" s="47">
        <v>12.21</v>
      </c>
      <c r="E959" s="47">
        <v>52.76</v>
      </c>
      <c r="F959" s="47">
        <v>5.1583678250030456</v>
      </c>
      <c r="G959" s="47">
        <v>6.76</v>
      </c>
      <c r="H959" s="47">
        <v>23.738443830039298</v>
      </c>
      <c r="J959" s="47"/>
      <c r="K959" s="47" t="s">
        <v>686</v>
      </c>
      <c r="L959" s="13" t="s">
        <v>871</v>
      </c>
      <c r="M959" s="1">
        <f t="shared" si="27"/>
        <v>-0.15923733554107952</v>
      </c>
      <c r="N959" s="1">
        <f t="shared" si="27"/>
        <v>-0.57597131942773683</v>
      </c>
      <c r="O959" s="1">
        <f t="shared" si="27"/>
        <v>1.5836332204101471</v>
      </c>
      <c r="P959" s="1">
        <f t="shared" si="27"/>
        <v>-1.7651789516471346</v>
      </c>
      <c r="Q959" s="1">
        <f t="shared" si="27"/>
        <v>1.8350595432039993</v>
      </c>
      <c r="Z959" s="47"/>
      <c r="AA959" s="47" t="s">
        <v>686</v>
      </c>
      <c r="AB959" s="1" t="s">
        <v>871</v>
      </c>
      <c r="AC959" s="1">
        <v>1.552192438290529</v>
      </c>
      <c r="AD959" s="1">
        <v>2.597334511132197</v>
      </c>
      <c r="AE959" s="1">
        <v>-0.38921258392141839</v>
      </c>
      <c r="AF959" s="1">
        <v>-0.1157011377215834</v>
      </c>
      <c r="AG959" s="1">
        <v>0.16725073424302239</v>
      </c>
    </row>
    <row r="960" spans="1:33">
      <c r="A960" s="47"/>
      <c r="B960" s="47" t="s">
        <v>686</v>
      </c>
      <c r="C960" s="13" t="s">
        <v>872</v>
      </c>
      <c r="D960" s="47">
        <v>12.92</v>
      </c>
      <c r="E960" s="47">
        <v>52.69</v>
      </c>
      <c r="F960" s="47">
        <v>4.3882766988270134</v>
      </c>
      <c r="G960" s="47">
        <v>7.14</v>
      </c>
      <c r="H960" s="47">
        <v>23.291380305179526</v>
      </c>
      <c r="J960" s="47"/>
      <c r="K960" s="47" t="s">
        <v>686</v>
      </c>
      <c r="L960" s="13" t="s">
        <v>872</v>
      </c>
      <c r="M960" s="1">
        <f t="shared" si="27"/>
        <v>-1.4233743290346934E-2</v>
      </c>
      <c r="N960" s="1">
        <f t="shared" si="27"/>
        <v>-0.58882951273475403</v>
      </c>
      <c r="O960" s="1">
        <f t="shared" si="27"/>
        <v>1.1451549281720579</v>
      </c>
      <c r="P960" s="1">
        <f t="shared" si="27"/>
        <v>-1.6125230008066644</v>
      </c>
      <c r="Q960" s="1">
        <f t="shared" si="27"/>
        <v>1.7128814728780766</v>
      </c>
      <c r="Z960" s="47"/>
      <c r="AA960" s="47" t="s">
        <v>686</v>
      </c>
      <c r="AB960" s="1" t="s">
        <v>872</v>
      </c>
      <c r="AC960" s="1">
        <v>1.3503220002435341</v>
      </c>
      <c r="AD960" s="1">
        <v>2.311439019941075</v>
      </c>
      <c r="AE960" s="1">
        <v>-3.4218049418173663E-2</v>
      </c>
      <c r="AF960" s="1">
        <v>-6.3743964026098235E-2</v>
      </c>
      <c r="AG960" s="1">
        <v>0.1454027413364441</v>
      </c>
    </row>
    <row r="961" spans="1:33">
      <c r="A961" s="47"/>
      <c r="B961" s="47" t="s">
        <v>686</v>
      </c>
      <c r="C961" s="13" t="s">
        <v>873</v>
      </c>
      <c r="D961" s="47">
        <v>12.98</v>
      </c>
      <c r="E961" s="47">
        <v>52.77</v>
      </c>
      <c r="F961" s="47">
        <v>5.0732432746822509</v>
      </c>
      <c r="G961" s="47">
        <v>7.49</v>
      </c>
      <c r="H961" s="47">
        <v>22.885039837761262</v>
      </c>
      <c r="J961" s="47"/>
      <c r="K961" s="47" t="s">
        <v>686</v>
      </c>
      <c r="L961" s="13" t="s">
        <v>873</v>
      </c>
      <c r="M961" s="1">
        <f t="shared" si="27"/>
        <v>-1.9799185931018096E-3</v>
      </c>
      <c r="N961" s="1">
        <f t="shared" si="27"/>
        <v>-0.57413443466959058</v>
      </c>
      <c r="O961" s="1">
        <f t="shared" si="27"/>
        <v>1.5351645831495935</v>
      </c>
      <c r="P961" s="1">
        <f t="shared" si="27"/>
        <v>-1.4719188355588628</v>
      </c>
      <c r="Q961" s="1">
        <f t="shared" si="27"/>
        <v>1.6018326141726629</v>
      </c>
      <c r="Z961" s="47"/>
      <c r="AA961" s="47" t="s">
        <v>686</v>
      </c>
      <c r="AB961" s="1" t="s">
        <v>873</v>
      </c>
      <c r="AC961" s="1">
        <v>1.2038253540473349</v>
      </c>
      <c r="AD961" s="1">
        <v>2.397821349521299</v>
      </c>
      <c r="AE961" s="1">
        <v>-0.42590503611611341</v>
      </c>
      <c r="AF961" s="1">
        <v>-4.9109949820133288E-2</v>
      </c>
      <c r="AG961" s="1">
        <v>0.1903358993472182</v>
      </c>
    </row>
    <row r="962" spans="1:33">
      <c r="A962" s="47"/>
      <c r="B962" s="47" t="s">
        <v>686</v>
      </c>
      <c r="C962" s="13" t="s">
        <v>874</v>
      </c>
      <c r="D962" s="47">
        <v>12.93</v>
      </c>
      <c r="E962" s="47">
        <v>52.91</v>
      </c>
      <c r="F962" s="47">
        <v>4.6837957614903685</v>
      </c>
      <c r="G962" s="47">
        <v>7.68</v>
      </c>
      <c r="H962" s="47">
        <v>22.595468998506604</v>
      </c>
      <c r="J962" s="47"/>
      <c r="K962" s="47" t="s">
        <v>686</v>
      </c>
      <c r="L962" s="13" t="s">
        <v>874</v>
      </c>
      <c r="M962" s="1">
        <f t="shared" si="27"/>
        <v>-1.2191439174139474E-2</v>
      </c>
      <c r="N962" s="1">
        <f t="shared" si="27"/>
        <v>-0.54841804805555738</v>
      </c>
      <c r="O962" s="1">
        <f t="shared" si="27"/>
        <v>1.3134190329201094</v>
      </c>
      <c r="P962" s="1">
        <f t="shared" si="27"/>
        <v>-1.395590860138628</v>
      </c>
      <c r="Q962" s="1">
        <f t="shared" si="27"/>
        <v>1.5226957479434411</v>
      </c>
      <c r="Z962" s="47"/>
      <c r="AA962" s="47" t="s">
        <v>686</v>
      </c>
      <c r="AB962" s="1" t="s">
        <v>874</v>
      </c>
      <c r="AC962" s="1">
        <v>1.15413753214305</v>
      </c>
      <c r="AD962" s="1">
        <v>2.203444443881291</v>
      </c>
      <c r="AE962" s="1">
        <v>-0.28473676815027482</v>
      </c>
      <c r="AF962" s="1">
        <v>-4.7452648905829321E-2</v>
      </c>
      <c r="AG962" s="1">
        <v>0.14740790673868889</v>
      </c>
    </row>
    <row r="963" spans="1:33">
      <c r="A963" s="47"/>
      <c r="B963" s="47" t="s">
        <v>686</v>
      </c>
      <c r="C963" s="13" t="s">
        <v>875</v>
      </c>
      <c r="D963" s="47">
        <v>12.56</v>
      </c>
      <c r="E963" s="47">
        <v>54.62</v>
      </c>
      <c r="F963" s="47">
        <v>4.2592176394527934</v>
      </c>
      <c r="G963" s="47">
        <v>7.84</v>
      </c>
      <c r="H963" s="47">
        <v>22.767509067929662</v>
      </c>
      <c r="J963" s="47"/>
      <c r="K963" s="47" t="s">
        <v>686</v>
      </c>
      <c r="L963" s="13" t="s">
        <v>875</v>
      </c>
      <c r="M963" s="1">
        <f t="shared" si="27"/>
        <v>-8.7756691473816956E-2</v>
      </c>
      <c r="N963" s="1">
        <f t="shared" si="27"/>
        <v>-0.2343107544127086</v>
      </c>
      <c r="O963" s="1">
        <f t="shared" si="27"/>
        <v>1.0716706429638077</v>
      </c>
      <c r="P963" s="1">
        <f t="shared" si="27"/>
        <v>-1.3313146703110614</v>
      </c>
      <c r="Q963" s="1">
        <f t="shared" si="27"/>
        <v>1.569712609154474</v>
      </c>
      <c r="Z963" s="47"/>
      <c r="AA963" s="47" t="s">
        <v>686</v>
      </c>
      <c r="AB963" s="1" t="s">
        <v>875</v>
      </c>
      <c r="AC963" s="1">
        <v>1.3334933482013409</v>
      </c>
      <c r="AD963" s="1">
        <v>1.8927932449533329</v>
      </c>
      <c r="AE963" s="1">
        <v>-0.18746856289977501</v>
      </c>
      <c r="AF963" s="1">
        <v>0.12336184028806831</v>
      </c>
      <c r="AG963" s="1">
        <v>0.1903779837407234</v>
      </c>
    </row>
    <row r="964" spans="1:33">
      <c r="A964" s="47"/>
      <c r="B964" s="47" t="s">
        <v>686</v>
      </c>
      <c r="C964" s="13" t="s">
        <v>876</v>
      </c>
      <c r="D964" s="47">
        <v>12.58</v>
      </c>
      <c r="E964" s="47">
        <v>54.08</v>
      </c>
      <c r="F964" s="47">
        <v>3.9102490400029355</v>
      </c>
      <c r="G964" s="47">
        <v>7.78</v>
      </c>
      <c r="H964" s="47">
        <v>22.471514856359075</v>
      </c>
      <c r="J964" s="47"/>
      <c r="K964" s="47" t="s">
        <v>686</v>
      </c>
      <c r="L964" s="13" t="s">
        <v>876</v>
      </c>
      <c r="M964" s="1">
        <f t="shared" si="27"/>
        <v>-8.3672083241402032E-2</v>
      </c>
      <c r="N964" s="1">
        <f t="shared" si="27"/>
        <v>-0.33350253135255536</v>
      </c>
      <c r="O964" s="1">
        <f t="shared" si="27"/>
        <v>0.87297317674146047</v>
      </c>
      <c r="P964" s="1">
        <f t="shared" si="27"/>
        <v>-1.3554182414963987</v>
      </c>
      <c r="Q964" s="1">
        <f t="shared" si="27"/>
        <v>1.4888202983611014</v>
      </c>
      <c r="Z964" s="47"/>
      <c r="AA964" s="47" t="s">
        <v>686</v>
      </c>
      <c r="AB964" s="1" t="s">
        <v>876</v>
      </c>
      <c r="AC964" s="1">
        <v>1.2727477100173989</v>
      </c>
      <c r="AD964" s="1">
        <v>1.815187433846108</v>
      </c>
      <c r="AE964" s="1">
        <v>-4.6421182154685941E-3</v>
      </c>
      <c r="AF964" s="1">
        <v>2.0965905384045271E-2</v>
      </c>
      <c r="AG964" s="1">
        <v>0.1371070444520435</v>
      </c>
    </row>
    <row r="965" spans="1:33">
      <c r="A965" s="47"/>
      <c r="B965" s="47" t="s">
        <v>686</v>
      </c>
      <c r="C965" s="13" t="s">
        <v>877</v>
      </c>
      <c r="D965" s="47">
        <v>3.57</v>
      </c>
      <c r="E965" s="47">
        <v>60.32</v>
      </c>
      <c r="F965" s="47">
        <v>5.8210152920344882</v>
      </c>
      <c r="G965" s="47">
        <v>4.28</v>
      </c>
      <c r="H965" s="47">
        <v>25.81218634250606</v>
      </c>
      <c r="J965" s="47"/>
      <c r="K965" s="47" t="s">
        <v>686</v>
      </c>
      <c r="L965" s="13" t="s">
        <v>877</v>
      </c>
      <c r="M965" s="1">
        <f t="shared" si="27"/>
        <v>-1.9237880919443628</v>
      </c>
      <c r="N965" s="1">
        <f t="shared" si="27"/>
        <v>0.81271355773012055</v>
      </c>
      <c r="O965" s="1">
        <f t="shared" si="27"/>
        <v>1.9609347108748292</v>
      </c>
      <c r="P965" s="1">
        <f t="shared" si="27"/>
        <v>-2.7614598939744126</v>
      </c>
      <c r="Q965" s="1">
        <f t="shared" si="27"/>
        <v>2.4017930037463056</v>
      </c>
      <c r="Z965" s="47"/>
      <c r="AA965" s="47" t="s">
        <v>686</v>
      </c>
      <c r="AB965" s="1" t="s">
        <v>877</v>
      </c>
      <c r="AC965" s="1">
        <v>3.9100191726881319</v>
      </c>
      <c r="AD965" s="1">
        <v>2.1624970091826681</v>
      </c>
      <c r="AE965" s="1">
        <v>-1.2314613577785161</v>
      </c>
      <c r="AF965" s="1">
        <v>-0.31522473711881621</v>
      </c>
      <c r="AG965" s="1">
        <v>0.14315136292331659</v>
      </c>
    </row>
    <row r="966" spans="1:33">
      <c r="A966" s="47"/>
      <c r="B966" s="47" t="s">
        <v>686</v>
      </c>
      <c r="C966" s="13" t="s">
        <v>878</v>
      </c>
      <c r="D966" s="47">
        <v>11.87</v>
      </c>
      <c r="E966" s="47">
        <v>53.32</v>
      </c>
      <c r="F966" s="47">
        <v>5.0131783965090584</v>
      </c>
      <c r="G966" s="47">
        <v>6.82</v>
      </c>
      <c r="H966" s="47">
        <v>23.529086876541886</v>
      </c>
      <c r="J966" s="47"/>
      <c r="K966" s="47" t="s">
        <v>686</v>
      </c>
      <c r="L966" s="13" t="s">
        <v>878</v>
      </c>
      <c r="M966" s="1">
        <f t="shared" si="27"/>
        <v>-0.22867567549213497</v>
      </c>
      <c r="N966" s="1">
        <f t="shared" si="27"/>
        <v>-0.47310577297159884</v>
      </c>
      <c r="O966" s="1">
        <f t="shared" si="27"/>
        <v>1.5009645458947167</v>
      </c>
      <c r="P966" s="1">
        <f t="shared" si="27"/>
        <v>-1.7410753804617969</v>
      </c>
      <c r="Q966" s="1">
        <f t="shared" si="27"/>
        <v>1.7778443440985681</v>
      </c>
      <c r="Z966" s="47"/>
      <c r="AA966" s="47" t="s">
        <v>686</v>
      </c>
      <c r="AB966" s="1" t="s">
        <v>878</v>
      </c>
      <c r="AC966" s="1">
        <v>1.6002641938325839</v>
      </c>
      <c r="AD966" s="1">
        <v>2.4432051255867671</v>
      </c>
      <c r="AE966" s="1">
        <v>-0.38541357880987309</v>
      </c>
      <c r="AF966" s="1">
        <v>-0.1187353643271295</v>
      </c>
      <c r="AG966" s="1">
        <v>0.16837965458510859</v>
      </c>
    </row>
    <row r="967" spans="1:33">
      <c r="A967" s="47"/>
      <c r="B967" s="47" t="s">
        <v>686</v>
      </c>
      <c r="C967" s="13" t="s">
        <v>879</v>
      </c>
      <c r="D967" s="47">
        <v>11.77</v>
      </c>
      <c r="E967" s="47">
        <v>54.86</v>
      </c>
      <c r="F967" s="47">
        <v>3.9561704809168021</v>
      </c>
      <c r="G967" s="47">
        <v>7.4</v>
      </c>
      <c r="H967" s="47">
        <v>22.860194238163903</v>
      </c>
      <c r="J967" s="47"/>
      <c r="K967" s="47" t="s">
        <v>686</v>
      </c>
      <c r="L967" s="13" t="s">
        <v>879</v>
      </c>
      <c r="M967" s="1">
        <f t="shared" si="27"/>
        <v>-0.24909871665420993</v>
      </c>
      <c r="N967" s="1">
        <f t="shared" si="27"/>
        <v>-0.19022552021722072</v>
      </c>
      <c r="O967" s="1">
        <f t="shared" si="27"/>
        <v>0.89912015377391863</v>
      </c>
      <c r="P967" s="1">
        <f t="shared" si="27"/>
        <v>-1.5080741923368688</v>
      </c>
      <c r="Q967" s="1">
        <f t="shared" si="27"/>
        <v>1.595042555833978</v>
      </c>
      <c r="Z967" s="47"/>
      <c r="AA967" s="47" t="s">
        <v>686</v>
      </c>
      <c r="AB967" s="1" t="s">
        <v>879</v>
      </c>
      <c r="AC967" s="1">
        <v>1.5564292149261809</v>
      </c>
      <c r="AD967" s="1">
        <v>1.8100581298639771</v>
      </c>
      <c r="AE967" s="1">
        <v>-5.1797203753796837E-2</v>
      </c>
      <c r="AF967" s="1">
        <v>7.930400225616847E-3</v>
      </c>
      <c r="AG967" s="1">
        <v>0.15353604948073921</v>
      </c>
    </row>
    <row r="968" spans="1:33">
      <c r="A968" s="47"/>
      <c r="B968" s="47" t="s">
        <v>686</v>
      </c>
      <c r="C968" s="13" t="s">
        <v>880</v>
      </c>
      <c r="D968" s="47">
        <v>10</v>
      </c>
      <c r="E968" s="47">
        <v>53.67</v>
      </c>
      <c r="F968" s="47">
        <v>5.9110500759447397</v>
      </c>
      <c r="G968" s="47">
        <v>6</v>
      </c>
      <c r="H968" s="47">
        <v>24.331172052531606</v>
      </c>
      <c r="J968" s="47"/>
      <c r="K968" s="47" t="s">
        <v>686</v>
      </c>
      <c r="L968" s="13" t="s">
        <v>880</v>
      </c>
      <c r="M968" s="1">
        <f t="shared" si="27"/>
        <v>-0.61058654522293798</v>
      </c>
      <c r="N968" s="1">
        <f t="shared" si="27"/>
        <v>-0.40881480643651258</v>
      </c>
      <c r="O968" s="1">
        <f t="shared" si="27"/>
        <v>2.0121991612094616</v>
      </c>
      <c r="P968" s="1">
        <f t="shared" si="27"/>
        <v>-2.0704908533280744</v>
      </c>
      <c r="Q968" s="1">
        <f t="shared" si="27"/>
        <v>1.9970463446871658</v>
      </c>
      <c r="Z968" s="47"/>
      <c r="AA968" s="47" t="s">
        <v>686</v>
      </c>
      <c r="AB968" s="1" t="s">
        <v>880</v>
      </c>
      <c r="AC968" s="1">
        <v>2.090783832200124</v>
      </c>
      <c r="AD968" s="1">
        <v>2.7800755539891919</v>
      </c>
      <c r="AE968" s="1">
        <v>-0.82337220872725236</v>
      </c>
      <c r="AF968" s="1">
        <v>-0.26226143057283208</v>
      </c>
      <c r="AG968" s="1">
        <v>0.1307571991761857</v>
      </c>
    </row>
    <row r="969" spans="1:33">
      <c r="A969" s="47"/>
      <c r="B969" s="47" t="s">
        <v>686</v>
      </c>
      <c r="C969" s="13" t="s">
        <v>881</v>
      </c>
      <c r="D969" s="47">
        <v>13.05</v>
      </c>
      <c r="E969" s="47">
        <v>51.9</v>
      </c>
      <c r="F969" s="47">
        <v>5.1443464155190055</v>
      </c>
      <c r="G969" s="47">
        <v>7.35</v>
      </c>
      <c r="H969" s="47">
        <v>23.031060448688859</v>
      </c>
      <c r="J969" s="47"/>
      <c r="K969" s="47" t="s">
        <v>686</v>
      </c>
      <c r="L969" s="13" t="s">
        <v>881</v>
      </c>
      <c r="M969" s="1">
        <f t="shared" si="27"/>
        <v>1.2316210220350775E-2</v>
      </c>
      <c r="N969" s="1">
        <f t="shared" si="27"/>
        <v>-0.73394340862823371</v>
      </c>
      <c r="O969" s="1">
        <f t="shared" si="27"/>
        <v>1.5756496409656444</v>
      </c>
      <c r="P969" s="1">
        <f t="shared" si="27"/>
        <v>-1.5281605016579836</v>
      </c>
      <c r="Q969" s="1">
        <f t="shared" si="27"/>
        <v>1.6417386129376974</v>
      </c>
      <c r="Z969" s="47"/>
      <c r="AA969" s="47" t="s">
        <v>686</v>
      </c>
      <c r="AB969" s="1" t="s">
        <v>881</v>
      </c>
      <c r="AC969" s="1">
        <v>1.1721279163621681</v>
      </c>
      <c r="AD969" s="1">
        <v>2.548044805242256</v>
      </c>
      <c r="AE969" s="1">
        <v>-0.39309737144274948</v>
      </c>
      <c r="AF969" s="1">
        <v>-0.11480350116648</v>
      </c>
      <c r="AG969" s="1">
        <v>0.1339963807851311</v>
      </c>
    </row>
    <row r="970" spans="1:33">
      <c r="A970" s="47"/>
      <c r="B970" s="47" t="s">
        <v>686</v>
      </c>
      <c r="C970" s="13" t="s">
        <v>882</v>
      </c>
      <c r="D970" s="47">
        <v>11.97</v>
      </c>
      <c r="E970" s="47">
        <v>53.73</v>
      </c>
      <c r="F970" s="47">
        <v>4.518526701840222</v>
      </c>
      <c r="G970" s="47">
        <v>7.09</v>
      </c>
      <c r="H970" s="47">
        <v>23.434179918229024</v>
      </c>
      <c r="J970" s="47"/>
      <c r="K970" s="47" t="s">
        <v>686</v>
      </c>
      <c r="L970" s="13" t="s">
        <v>882</v>
      </c>
      <c r="M970" s="1">
        <f t="shared" si="27"/>
        <v>-0.20825263433005964</v>
      </c>
      <c r="N970" s="1">
        <f t="shared" si="27"/>
        <v>-0.39779349788764162</v>
      </c>
      <c r="O970" s="1">
        <f t="shared" si="27"/>
        <v>1.219317318756705</v>
      </c>
      <c r="P970" s="1">
        <f t="shared" si="27"/>
        <v>-1.6326093101277788</v>
      </c>
      <c r="Q970" s="1">
        <f t="shared" si="27"/>
        <v>1.751907204559382</v>
      </c>
      <c r="Z970" s="47"/>
      <c r="AA970" s="47" t="s">
        <v>686</v>
      </c>
      <c r="AB970" s="1" t="s">
        <v>882</v>
      </c>
      <c r="AC970" s="1">
        <v>1.5660998211943671</v>
      </c>
      <c r="AD970" s="1">
        <v>2.216686427791783</v>
      </c>
      <c r="AE970" s="1">
        <v>-0.19256023586976739</v>
      </c>
      <c r="AF970" s="1">
        <v>-3.4567527531675288E-2</v>
      </c>
      <c r="AG970" s="1">
        <v>0.13525470746301799</v>
      </c>
    </row>
    <row r="971" spans="1:33">
      <c r="A971" s="47"/>
      <c r="B971" s="47" t="s">
        <v>686</v>
      </c>
      <c r="C971" s="13" t="s">
        <v>883</v>
      </c>
      <c r="D971" s="47">
        <v>13.42</v>
      </c>
      <c r="E971" s="47">
        <v>52.82</v>
      </c>
      <c r="F971" s="47">
        <v>4.3321220793427164</v>
      </c>
      <c r="G971" s="47">
        <v>8.66</v>
      </c>
      <c r="H971" s="47">
        <v>20.981908850134335</v>
      </c>
      <c r="J971" s="47"/>
      <c r="K971" s="47" t="s">
        <v>686</v>
      </c>
      <c r="L971" s="13" t="s">
        <v>883</v>
      </c>
      <c r="M971" s="1">
        <f t="shared" si="27"/>
        <v>8.788146252002825E-2</v>
      </c>
      <c r="N971" s="1">
        <f t="shared" si="27"/>
        <v>-0.56495001087886454</v>
      </c>
      <c r="O971" s="1">
        <f t="shared" si="27"/>
        <v>1.1131813333391707</v>
      </c>
      <c r="P971" s="1">
        <f t="shared" si="27"/>
        <v>-1.0018991974447837</v>
      </c>
      <c r="Q971" s="1">
        <f t="shared" si="27"/>
        <v>1.0817256076378323</v>
      </c>
      <c r="Z971" s="47"/>
      <c r="AA971" s="47" t="s">
        <v>686</v>
      </c>
      <c r="AB971" s="1" t="s">
        <v>883</v>
      </c>
      <c r="AC971" s="1">
        <v>0.68630379524614427</v>
      </c>
      <c r="AD971" s="1">
        <v>1.781503482211386</v>
      </c>
      <c r="AE971" s="1">
        <v>-0.27834631931320181</v>
      </c>
      <c r="AF971" s="1">
        <v>-8.1227511646961417E-2</v>
      </c>
      <c r="AG971" s="1">
        <v>0.1056148691107522</v>
      </c>
    </row>
    <row r="972" spans="1:33">
      <c r="A972" s="47"/>
      <c r="B972" s="47" t="s">
        <v>686</v>
      </c>
      <c r="C972" s="13" t="s">
        <v>884</v>
      </c>
      <c r="D972" s="47">
        <v>12.99</v>
      </c>
      <c r="E972" s="47">
        <v>53.21</v>
      </c>
      <c r="F972" s="47">
        <v>4.1728318128655539</v>
      </c>
      <c r="G972" s="47">
        <v>8.74</v>
      </c>
      <c r="H972" s="47">
        <v>20.595239985924636</v>
      </c>
      <c r="J972" s="47"/>
      <c r="K972" s="47" t="s">
        <v>686</v>
      </c>
      <c r="L972" s="13" t="s">
        <v>884</v>
      </c>
      <c r="M972" s="1">
        <f t="shared" si="27"/>
        <v>6.2385523105650708E-5</v>
      </c>
      <c r="N972" s="1">
        <f t="shared" si="27"/>
        <v>-0.49331150531119716</v>
      </c>
      <c r="O972" s="1">
        <f t="shared" si="27"/>
        <v>1.0224838539877585</v>
      </c>
      <c r="P972" s="1">
        <f t="shared" si="27"/>
        <v>-0.96976110253100067</v>
      </c>
      <c r="Q972" s="1">
        <f t="shared" si="27"/>
        <v>0.97605280487657897</v>
      </c>
      <c r="Z972" s="47"/>
      <c r="AA972" s="47" t="s">
        <v>686</v>
      </c>
      <c r="AB972" s="1" t="s">
        <v>884</v>
      </c>
      <c r="AC972" s="1">
        <v>0.70427581681180029</v>
      </c>
      <c r="AD972" s="1">
        <v>1.607613049806434</v>
      </c>
      <c r="AE972" s="1">
        <v>-0.27870487201674832</v>
      </c>
      <c r="AF972" s="1">
        <v>-0.12897791362267669</v>
      </c>
      <c r="AG972" s="1">
        <v>8.490758963359897E-2</v>
      </c>
    </row>
    <row r="973" spans="1:33">
      <c r="A973" s="47"/>
      <c r="B973" s="47" t="s">
        <v>686</v>
      </c>
      <c r="C973" s="13" t="s">
        <v>885</v>
      </c>
      <c r="D973" s="47">
        <v>12.95</v>
      </c>
      <c r="E973" s="47">
        <v>53.77</v>
      </c>
      <c r="F973" s="47">
        <v>4.0193071607922661</v>
      </c>
      <c r="G973" s="47">
        <v>8.5299999999999994</v>
      </c>
      <c r="H973" s="47">
        <v>21.013383158386631</v>
      </c>
      <c r="J973" s="47"/>
      <c r="K973" s="47" t="s">
        <v>686</v>
      </c>
      <c r="L973" s="13" t="s">
        <v>885</v>
      </c>
      <c r="M973" s="1">
        <f t="shared" ref="M973:Q1036" si="28">(D973-D$1186)/D$1187</f>
        <v>-8.1068309417245531E-3</v>
      </c>
      <c r="N973" s="1">
        <f t="shared" si="28"/>
        <v>-0.39044595885505923</v>
      </c>
      <c r="O973" s="1">
        <f t="shared" si="28"/>
        <v>0.93506922866696995</v>
      </c>
      <c r="P973" s="1">
        <f t="shared" si="28"/>
        <v>-1.0541236016796818</v>
      </c>
      <c r="Q973" s="1">
        <f t="shared" si="28"/>
        <v>1.0903272269453235</v>
      </c>
      <c r="Z973" s="47"/>
      <c r="AA973" s="47" t="s">
        <v>686</v>
      </c>
      <c r="AB973" s="1" t="s">
        <v>885</v>
      </c>
      <c r="AC973" s="1">
        <v>0.85673207787177574</v>
      </c>
      <c r="AD973" s="1">
        <v>1.59292351835594</v>
      </c>
      <c r="AE973" s="1">
        <v>-0.18519944083394141</v>
      </c>
      <c r="AF973" s="1">
        <v>-6.4292175254446055E-2</v>
      </c>
      <c r="AG973" s="1">
        <v>0.1305019312512993</v>
      </c>
    </row>
    <row r="974" spans="1:33">
      <c r="A974" s="47"/>
      <c r="B974" s="47" t="s">
        <v>686</v>
      </c>
      <c r="C974" s="13" t="s">
        <v>886</v>
      </c>
      <c r="D974" s="47">
        <v>3.92</v>
      </c>
      <c r="E974" s="47">
        <v>61.02</v>
      </c>
      <c r="F974" s="47">
        <v>5.036698252394924</v>
      </c>
      <c r="G974" s="47">
        <v>5.51</v>
      </c>
      <c r="H974" s="47">
        <v>23.957923451228467</v>
      </c>
      <c r="J974" s="47"/>
      <c r="K974" s="47" t="s">
        <v>686</v>
      </c>
      <c r="L974" s="13" t="s">
        <v>886</v>
      </c>
      <c r="M974" s="1">
        <f t="shared" si="28"/>
        <v>-1.8523074478771002</v>
      </c>
      <c r="N974" s="1">
        <f t="shared" si="28"/>
        <v>0.94129549080029307</v>
      </c>
      <c r="O974" s="1">
        <f t="shared" si="28"/>
        <v>1.5143563977054633</v>
      </c>
      <c r="P974" s="1">
        <f t="shared" si="28"/>
        <v>-2.2673366846749965</v>
      </c>
      <c r="Q974" s="1">
        <f t="shared" si="28"/>
        <v>1.8950411679656445</v>
      </c>
      <c r="Z974" s="47"/>
      <c r="AA974" s="47" t="s">
        <v>686</v>
      </c>
      <c r="AB974" s="1" t="s">
        <v>886</v>
      </c>
      <c r="AC974" s="1">
        <v>3.4497487039648971</v>
      </c>
      <c r="AD974" s="1">
        <v>1.46262119177784</v>
      </c>
      <c r="AE974" s="1">
        <v>-1.101572782756278</v>
      </c>
      <c r="AF974" s="1">
        <v>-0.28298700334055488</v>
      </c>
      <c r="AG974" s="1">
        <v>9.3706674131636386E-2</v>
      </c>
    </row>
    <row r="975" spans="1:33">
      <c r="A975" s="47"/>
      <c r="B975" s="47" t="s">
        <v>686</v>
      </c>
      <c r="C975" s="13" t="s">
        <v>887</v>
      </c>
      <c r="D975" s="47">
        <v>13.41</v>
      </c>
      <c r="E975" s="47">
        <v>53.43</v>
      </c>
      <c r="F975" s="47">
        <v>3.8795068884231019</v>
      </c>
      <c r="G975" s="47">
        <v>8.8000000000000007</v>
      </c>
      <c r="H975" s="47">
        <v>20.699176982865776</v>
      </c>
      <c r="J975" s="47"/>
      <c r="K975" s="47" t="s">
        <v>686</v>
      </c>
      <c r="L975" s="13" t="s">
        <v>887</v>
      </c>
      <c r="M975" s="1">
        <f t="shared" si="28"/>
        <v>8.5839158403820795E-2</v>
      </c>
      <c r="N975" s="1">
        <f t="shared" si="28"/>
        <v>-0.45290004063200051</v>
      </c>
      <c r="O975" s="1">
        <f t="shared" si="28"/>
        <v>0.8554690585062783</v>
      </c>
      <c r="P975" s="1">
        <f t="shared" si="28"/>
        <v>-0.94565753134566299</v>
      </c>
      <c r="Q975" s="1">
        <f t="shared" si="28"/>
        <v>1.0044577652806357</v>
      </c>
      <c r="Z975" s="47"/>
      <c r="AA975" s="47" t="s">
        <v>686</v>
      </c>
      <c r="AB975" s="1" t="s">
        <v>887</v>
      </c>
      <c r="AC975" s="1">
        <v>0.68366516509548081</v>
      </c>
      <c r="AD975" s="1">
        <v>1.5327205175716569</v>
      </c>
      <c r="AE975" s="1">
        <v>-0.11941533066553039</v>
      </c>
      <c r="AF975" s="1">
        <v>-5.2849210615541153E-2</v>
      </c>
      <c r="AG975" s="1">
        <v>0.1176196564954244</v>
      </c>
    </row>
    <row r="976" spans="1:33">
      <c r="A976" s="47"/>
      <c r="B976" s="47" t="s">
        <v>686</v>
      </c>
      <c r="C976" s="13" t="s">
        <v>888</v>
      </c>
      <c r="D976" s="47">
        <v>13.05</v>
      </c>
      <c r="E976" s="47">
        <v>54.58</v>
      </c>
      <c r="F976" s="47">
        <v>3.8112458441421087</v>
      </c>
      <c r="G976" s="47">
        <v>8.92</v>
      </c>
      <c r="H976" s="47">
        <v>20.720599022161739</v>
      </c>
      <c r="J976" s="47"/>
      <c r="K976" s="47" t="s">
        <v>686</v>
      </c>
      <c r="L976" s="13" t="s">
        <v>888</v>
      </c>
      <c r="M976" s="1">
        <f t="shared" si="28"/>
        <v>1.2316210220350775E-2</v>
      </c>
      <c r="N976" s="1">
        <f t="shared" si="28"/>
        <v>-0.24165829344528969</v>
      </c>
      <c r="O976" s="1">
        <f t="shared" si="28"/>
        <v>0.81660224767657308</v>
      </c>
      <c r="P976" s="1">
        <f t="shared" si="28"/>
        <v>-0.89745038897498863</v>
      </c>
      <c r="Q976" s="1">
        <f t="shared" si="28"/>
        <v>1.0103121982148544</v>
      </c>
      <c r="Z976" s="47"/>
      <c r="AA976" s="47" t="s">
        <v>686</v>
      </c>
      <c r="AB976" s="1" t="s">
        <v>888</v>
      </c>
      <c r="AC976" s="1">
        <v>0.79595800072960898</v>
      </c>
      <c r="AD976" s="1">
        <v>1.3645539067106289</v>
      </c>
      <c r="AE976" s="1">
        <v>-0.17317951724541189</v>
      </c>
      <c r="AF976" s="1">
        <v>4.0059842892733073E-2</v>
      </c>
      <c r="AG976" s="1">
        <v>0.15615745200899669</v>
      </c>
    </row>
    <row r="977" spans="1:33">
      <c r="A977" s="47"/>
      <c r="B977" s="47" t="s">
        <v>686</v>
      </c>
      <c r="C977" s="13" t="s">
        <v>889</v>
      </c>
      <c r="D977" s="47">
        <v>13</v>
      </c>
      <c r="E977" s="47">
        <v>54.35</v>
      </c>
      <c r="F977" s="47">
        <v>3.5124457140354828</v>
      </c>
      <c r="G977" s="47">
        <v>8.89</v>
      </c>
      <c r="H977" s="47">
        <v>20.749462669449368</v>
      </c>
      <c r="J977" s="47"/>
      <c r="K977" s="47" t="s">
        <v>686</v>
      </c>
      <c r="L977" s="13" t="s">
        <v>889</v>
      </c>
      <c r="M977" s="1">
        <f t="shared" si="28"/>
        <v>2.104689639313111E-3</v>
      </c>
      <c r="N977" s="1">
        <f t="shared" si="28"/>
        <v>-0.28390664288263134</v>
      </c>
      <c r="O977" s="1">
        <f t="shared" si="28"/>
        <v>0.64646995252826689</v>
      </c>
      <c r="P977" s="1">
        <f t="shared" si="28"/>
        <v>-0.90950217456765703</v>
      </c>
      <c r="Q977" s="1">
        <f t="shared" si="28"/>
        <v>1.0182003495223821</v>
      </c>
      <c r="Z977" s="47"/>
      <c r="AA977" s="47" t="s">
        <v>686</v>
      </c>
      <c r="AB977" s="1" t="s">
        <v>889</v>
      </c>
      <c r="AC977" s="1">
        <v>0.80147404166657565</v>
      </c>
      <c r="AD977" s="1">
        <v>1.307281058080983</v>
      </c>
      <c r="AE977" s="1">
        <v>-1.6953091575746999E-2</v>
      </c>
      <c r="AF977" s="1">
        <v>1.9991955014863508E-2</v>
      </c>
      <c r="AG977" s="1">
        <v>0.10210523278500511</v>
      </c>
    </row>
    <row r="978" spans="1:33">
      <c r="A978" s="47"/>
      <c r="B978" s="47" t="s">
        <v>686</v>
      </c>
      <c r="C978" s="13" t="s">
        <v>890</v>
      </c>
      <c r="D978" s="47">
        <v>12.96</v>
      </c>
      <c r="E978" s="47">
        <v>54.02</v>
      </c>
      <c r="F978" s="47">
        <v>3.8601711545808346</v>
      </c>
      <c r="G978" s="47">
        <v>8.75</v>
      </c>
      <c r="H978" s="47">
        <v>20.866575489091186</v>
      </c>
      <c r="J978" s="47"/>
      <c r="K978" s="47" t="s">
        <v>686</v>
      </c>
      <c r="L978" s="13" t="s">
        <v>890</v>
      </c>
      <c r="M978" s="1">
        <f t="shared" si="28"/>
        <v>-6.0645268255167303E-3</v>
      </c>
      <c r="N978" s="1">
        <f t="shared" si="28"/>
        <v>-0.34452383990142638</v>
      </c>
      <c r="O978" s="1">
        <f t="shared" si="28"/>
        <v>0.84445958278821942</v>
      </c>
      <c r="P978" s="1">
        <f t="shared" si="28"/>
        <v>-0.96574384066677776</v>
      </c>
      <c r="Q978" s="1">
        <f t="shared" si="28"/>
        <v>1.0502061328587733</v>
      </c>
      <c r="Z978" s="47"/>
      <c r="AA978" s="47" t="s">
        <v>686</v>
      </c>
      <c r="AB978" s="1" t="s">
        <v>890</v>
      </c>
      <c r="AC978" s="1">
        <v>0.81437417660565026</v>
      </c>
      <c r="AD978" s="1">
        <v>1.472512738751961</v>
      </c>
      <c r="AE978" s="1">
        <v>-0.15093040621448761</v>
      </c>
      <c r="AF978" s="1">
        <v>-1.9914475487208951E-2</v>
      </c>
      <c r="AG978" s="1">
        <v>0.1129773863477137</v>
      </c>
    </row>
    <row r="979" spans="1:33">
      <c r="A979" s="47"/>
      <c r="B979" s="47" t="s">
        <v>686</v>
      </c>
      <c r="C979" s="13" t="s">
        <v>891</v>
      </c>
      <c r="D979" s="47">
        <v>13.3</v>
      </c>
      <c r="E979" s="47">
        <v>53.93</v>
      </c>
      <c r="F979" s="47">
        <v>3.9065408577732246</v>
      </c>
      <c r="G979" s="47">
        <v>8.6199999999999992</v>
      </c>
      <c r="H979" s="47">
        <v>21.034851519561787</v>
      </c>
      <c r="J979" s="47"/>
      <c r="K979" s="47" t="s">
        <v>686</v>
      </c>
      <c r="L979" s="13" t="s">
        <v>891</v>
      </c>
      <c r="M979" s="1">
        <f t="shared" si="28"/>
        <v>6.3373813125538372E-2</v>
      </c>
      <c r="N979" s="1">
        <f t="shared" si="28"/>
        <v>-0.36105580272473481</v>
      </c>
      <c r="O979" s="1">
        <f t="shared" si="28"/>
        <v>0.87086179361273242</v>
      </c>
      <c r="P979" s="1">
        <f t="shared" si="28"/>
        <v>-1.0179682449016758</v>
      </c>
      <c r="Q979" s="1">
        <f t="shared" si="28"/>
        <v>1.0961943191941559</v>
      </c>
      <c r="Z979" s="47"/>
      <c r="AA979" s="47" t="s">
        <v>686</v>
      </c>
      <c r="AB979" s="1" t="s">
        <v>891</v>
      </c>
      <c r="AC979" s="1">
        <v>0.81706801932525652</v>
      </c>
      <c r="AD979" s="1">
        <v>1.5558533080201731</v>
      </c>
      <c r="AE979" s="1">
        <v>-0.123115001323748</v>
      </c>
      <c r="AF979" s="1">
        <v>-5.569483158853388E-3</v>
      </c>
      <c r="AG979" s="1">
        <v>0.1649580023290147</v>
      </c>
    </row>
    <row r="980" spans="1:33">
      <c r="A980" s="47"/>
      <c r="B980" s="47" t="s">
        <v>686</v>
      </c>
      <c r="C980" s="13" t="s">
        <v>892</v>
      </c>
      <c r="D980" s="47">
        <v>13.05</v>
      </c>
      <c r="E980" s="47">
        <v>54.23</v>
      </c>
      <c r="F980" s="47">
        <v>3.8367446402686749</v>
      </c>
      <c r="G980" s="47">
        <v>9.01</v>
      </c>
      <c r="H980" s="47">
        <v>20.497654924628772</v>
      </c>
      <c r="J980" s="47"/>
      <c r="K980" s="47" t="s">
        <v>686</v>
      </c>
      <c r="L980" s="13" t="s">
        <v>892</v>
      </c>
      <c r="M980" s="1">
        <f t="shared" si="28"/>
        <v>1.2316210220350775E-2</v>
      </c>
      <c r="N980" s="1">
        <f t="shared" si="28"/>
        <v>-0.30594925998037592</v>
      </c>
      <c r="O980" s="1">
        <f t="shared" si="28"/>
        <v>0.83112087826412795</v>
      </c>
      <c r="P980" s="1">
        <f t="shared" si="28"/>
        <v>-0.86129503219698256</v>
      </c>
      <c r="Q980" s="1">
        <f t="shared" si="28"/>
        <v>0.94938376609622854</v>
      </c>
      <c r="Z980" s="47"/>
      <c r="AA980" s="47" t="s">
        <v>686</v>
      </c>
      <c r="AB980" s="1" t="s">
        <v>892</v>
      </c>
      <c r="AC980" s="1">
        <v>0.7192145253144967</v>
      </c>
      <c r="AD980" s="1">
        <v>1.3631892693373719</v>
      </c>
      <c r="AE980" s="1">
        <v>-0.19258792267457811</v>
      </c>
      <c r="AF980" s="1">
        <v>-4.2673815775563211E-3</v>
      </c>
      <c r="AG980" s="1">
        <v>0.1225331989787858</v>
      </c>
    </row>
    <row r="981" spans="1:33">
      <c r="A981" s="47"/>
      <c r="B981" s="47" t="s">
        <v>686</v>
      </c>
      <c r="C981" s="13" t="s">
        <v>893</v>
      </c>
      <c r="D981" s="47">
        <v>12.94</v>
      </c>
      <c r="E981" s="47">
        <v>54.13</v>
      </c>
      <c r="F981" s="47">
        <v>4.2961868397329006</v>
      </c>
      <c r="G981" s="47">
        <v>9.26</v>
      </c>
      <c r="H981" s="47">
        <v>20.024243774433746</v>
      </c>
      <c r="J981" s="47"/>
      <c r="K981" s="47" t="s">
        <v>686</v>
      </c>
      <c r="L981" s="13" t="s">
        <v>893</v>
      </c>
      <c r="M981" s="1">
        <f t="shared" si="28"/>
        <v>-1.0149135057932013E-2</v>
      </c>
      <c r="N981" s="1">
        <f t="shared" si="28"/>
        <v>-0.324318107561828</v>
      </c>
      <c r="O981" s="1">
        <f t="shared" si="28"/>
        <v>1.0927203489703199</v>
      </c>
      <c r="P981" s="1">
        <f t="shared" si="28"/>
        <v>-0.76086348559141015</v>
      </c>
      <c r="Q981" s="1">
        <f t="shared" si="28"/>
        <v>0.82000514855021756</v>
      </c>
      <c r="Z981" s="47"/>
      <c r="AA981" s="47" t="s">
        <v>686</v>
      </c>
      <c r="AB981" s="1" t="s">
        <v>893</v>
      </c>
      <c r="AC981" s="1">
        <v>0.59655895953981686</v>
      </c>
      <c r="AD981" s="1">
        <v>1.397651080819807</v>
      </c>
      <c r="AE981" s="1">
        <v>-0.47187752861198867</v>
      </c>
      <c r="AF981" s="1">
        <v>-4.7097143024791253E-2</v>
      </c>
      <c r="AG981" s="1">
        <v>0.12824589439761039</v>
      </c>
    </row>
    <row r="982" spans="1:33">
      <c r="A982" s="47"/>
      <c r="B982" s="47" t="s">
        <v>686</v>
      </c>
      <c r="C982" s="13" t="s">
        <v>894</v>
      </c>
      <c r="D982" s="47">
        <v>12.85</v>
      </c>
      <c r="E982" s="47">
        <v>54.61</v>
      </c>
      <c r="F982" s="47">
        <v>3.6332067019847649</v>
      </c>
      <c r="G982" s="47">
        <v>8.81</v>
      </c>
      <c r="H982" s="47">
        <v>20.750800602741045</v>
      </c>
      <c r="J982" s="47"/>
      <c r="K982" s="47" t="s">
        <v>686</v>
      </c>
      <c r="L982" s="13" t="s">
        <v>894</v>
      </c>
      <c r="M982" s="1">
        <f t="shared" si="28"/>
        <v>-2.8529872103799519E-2</v>
      </c>
      <c r="N982" s="1">
        <f t="shared" si="28"/>
        <v>-0.23614763917085355</v>
      </c>
      <c r="O982" s="1">
        <f t="shared" si="28"/>
        <v>0.71522944080846529</v>
      </c>
      <c r="P982" s="1">
        <f t="shared" si="28"/>
        <v>-0.9416402694814402</v>
      </c>
      <c r="Q982" s="1">
        <f t="shared" si="28"/>
        <v>1.0185659935499352</v>
      </c>
      <c r="Z982" s="47"/>
      <c r="AA982" s="47" t="s">
        <v>686</v>
      </c>
      <c r="AB982" s="1" t="s">
        <v>894</v>
      </c>
      <c r="AC982" s="1">
        <v>0.85332182172583282</v>
      </c>
      <c r="AD982" s="1">
        <v>1.318474671333975</v>
      </c>
      <c r="AE982" s="1">
        <v>-8.8266465571774658E-2</v>
      </c>
      <c r="AF982" s="1">
        <v>1.0655632889139351E-2</v>
      </c>
      <c r="AG982" s="1">
        <v>0.13363305194948061</v>
      </c>
    </row>
    <row r="983" spans="1:33">
      <c r="A983" s="47"/>
      <c r="B983" s="47" t="s">
        <v>686</v>
      </c>
      <c r="C983" s="13" t="s">
        <v>895</v>
      </c>
      <c r="D983" s="47">
        <v>13.32</v>
      </c>
      <c r="E983" s="47">
        <v>52.63</v>
      </c>
      <c r="F983" s="47">
        <v>4.7344126569931833</v>
      </c>
      <c r="G983" s="47">
        <v>8.44</v>
      </c>
      <c r="H983" s="47">
        <v>21.279923358568613</v>
      </c>
      <c r="J983" s="47"/>
      <c r="K983" s="47" t="s">
        <v>686</v>
      </c>
      <c r="L983" s="13" t="s">
        <v>895</v>
      </c>
      <c r="M983" s="1">
        <f t="shared" si="28"/>
        <v>6.7458421357953297E-2</v>
      </c>
      <c r="N983" s="1">
        <f t="shared" si="28"/>
        <v>-0.59985082128362499</v>
      </c>
      <c r="O983" s="1">
        <f t="shared" si="28"/>
        <v>1.342239531097613</v>
      </c>
      <c r="P983" s="1">
        <f t="shared" si="28"/>
        <v>-1.0902789584576877</v>
      </c>
      <c r="Q983" s="1">
        <f t="shared" si="28"/>
        <v>1.1631700457208751</v>
      </c>
      <c r="Z983" s="47"/>
      <c r="AA983" s="47" t="s">
        <v>686</v>
      </c>
      <c r="AB983" s="1" t="s">
        <v>895</v>
      </c>
      <c r="AC983" s="1">
        <v>0.75588924118298662</v>
      </c>
      <c r="AD983" s="1">
        <v>1.98105374728591</v>
      </c>
      <c r="AE983" s="1">
        <v>-0.42967546026898767</v>
      </c>
      <c r="AF983" s="1">
        <v>-0.10141099313092421</v>
      </c>
      <c r="AG983" s="1">
        <v>0.1296290187761327</v>
      </c>
    </row>
    <row r="984" spans="1:33">
      <c r="A984" s="47"/>
      <c r="B984" s="47" t="s">
        <v>686</v>
      </c>
      <c r="C984" s="13" t="s">
        <v>896</v>
      </c>
      <c r="D984" s="47">
        <v>13.15</v>
      </c>
      <c r="E984" s="47">
        <v>53.35</v>
      </c>
      <c r="F984" s="47">
        <v>3.8091799022752224</v>
      </c>
      <c r="G984" s="47">
        <v>8.84</v>
      </c>
      <c r="H984" s="47">
        <v>20.692457979402548</v>
      </c>
      <c r="J984" s="47"/>
      <c r="K984" s="47" t="s">
        <v>686</v>
      </c>
      <c r="L984" s="13" t="s">
        <v>896</v>
      </c>
      <c r="M984" s="1">
        <f t="shared" si="28"/>
        <v>3.2739251382425741E-2</v>
      </c>
      <c r="N984" s="1">
        <f t="shared" si="28"/>
        <v>-0.46759511869716269</v>
      </c>
      <c r="O984" s="1">
        <f t="shared" si="28"/>
        <v>0.81542593148376918</v>
      </c>
      <c r="P984" s="1">
        <f t="shared" si="28"/>
        <v>-0.9295884838887718</v>
      </c>
      <c r="Q984" s="1">
        <f t="shared" si="28"/>
        <v>1.0026215276275909</v>
      </c>
      <c r="Z984" s="47"/>
      <c r="AA984" s="47" t="s">
        <v>686</v>
      </c>
      <c r="AB984" s="1" t="s">
        <v>896</v>
      </c>
      <c r="AC984" s="1">
        <v>0.69878586199547787</v>
      </c>
      <c r="AD984" s="1">
        <v>1.4989012187931829</v>
      </c>
      <c r="AE984" s="1">
        <v>-0.1036238662496618</v>
      </c>
      <c r="AF984" s="1">
        <v>-6.6556862775796116E-2</v>
      </c>
      <c r="AG984" s="1">
        <v>6.2023496547999303E-2</v>
      </c>
    </row>
    <row r="985" spans="1:33">
      <c r="A985" s="47"/>
      <c r="B985" s="47" t="s">
        <v>686</v>
      </c>
      <c r="C985" s="13" t="s">
        <v>897</v>
      </c>
      <c r="D985" s="47">
        <v>13.24</v>
      </c>
      <c r="E985" s="47">
        <v>53.66</v>
      </c>
      <c r="F985" s="47">
        <v>4.2807174108560107</v>
      </c>
      <c r="G985" s="47">
        <v>8.7100000000000009</v>
      </c>
      <c r="H985" s="47">
        <v>21.058163336877744</v>
      </c>
      <c r="J985" s="47"/>
      <c r="K985" s="47" t="s">
        <v>686</v>
      </c>
      <c r="L985" s="13" t="s">
        <v>897</v>
      </c>
      <c r="M985" s="1">
        <f t="shared" si="28"/>
        <v>5.1119988428293246E-2</v>
      </c>
      <c r="N985" s="1">
        <f t="shared" si="28"/>
        <v>-0.41065169119465883</v>
      </c>
      <c r="O985" s="1">
        <f t="shared" si="28"/>
        <v>1.0839122890858759</v>
      </c>
      <c r="P985" s="1">
        <f t="shared" si="28"/>
        <v>-0.98181288812366907</v>
      </c>
      <c r="Q985" s="1">
        <f t="shared" si="28"/>
        <v>1.1025652099000067</v>
      </c>
      <c r="Z985" s="47"/>
      <c r="AA985" s="47" t="s">
        <v>686</v>
      </c>
      <c r="AB985" s="1" t="s">
        <v>897</v>
      </c>
      <c r="AC985" s="1">
        <v>0.77488364900812756</v>
      </c>
      <c r="AD985" s="1">
        <v>1.6766846793736361</v>
      </c>
      <c r="AE985" s="1">
        <v>-0.30381462146553351</v>
      </c>
      <c r="AF985" s="1">
        <v>-6.1034110916096396E-3</v>
      </c>
      <c r="AG985" s="1">
        <v>0.1471860900604739</v>
      </c>
    </row>
    <row r="986" spans="1:33">
      <c r="A986" s="47"/>
      <c r="B986" s="47" t="s">
        <v>686</v>
      </c>
      <c r="C986" s="13" t="s">
        <v>898</v>
      </c>
      <c r="D986" s="47">
        <v>13.09</v>
      </c>
      <c r="E986" s="47">
        <v>54.83</v>
      </c>
      <c r="F986" s="47">
        <v>3.5138128234494692</v>
      </c>
      <c r="G986" s="47">
        <v>9.09</v>
      </c>
      <c r="H986" s="47">
        <v>20.618232529344834</v>
      </c>
      <c r="J986" s="47"/>
      <c r="K986" s="47" t="s">
        <v>686</v>
      </c>
      <c r="L986" s="13" t="s">
        <v>898</v>
      </c>
      <c r="M986" s="1">
        <f t="shared" si="28"/>
        <v>2.0485426685180615E-2</v>
      </c>
      <c r="N986" s="1">
        <f t="shared" si="28"/>
        <v>-0.19573617449165687</v>
      </c>
      <c r="O986" s="1">
        <f t="shared" si="28"/>
        <v>0.64724836404447794</v>
      </c>
      <c r="P986" s="1">
        <f t="shared" si="28"/>
        <v>-0.82915693728319939</v>
      </c>
      <c r="Q986" s="1">
        <f t="shared" si="28"/>
        <v>0.98233644116259888</v>
      </c>
      <c r="Z986" s="47"/>
      <c r="AA986" s="47" t="s">
        <v>686</v>
      </c>
      <c r="AB986" s="1" t="s">
        <v>898</v>
      </c>
      <c r="AC986" s="1">
        <v>0.7705577905299873</v>
      </c>
      <c r="AD986" s="1">
        <v>1.219495974985386</v>
      </c>
      <c r="AE986" s="1">
        <v>-6.220329573333911E-2</v>
      </c>
      <c r="AF986" s="1">
        <v>8.3402964378672464E-2</v>
      </c>
      <c r="AG986" s="1">
        <v>0.13562378748198281</v>
      </c>
    </row>
    <row r="987" spans="1:33">
      <c r="A987" s="47"/>
      <c r="B987" s="47" t="s">
        <v>686</v>
      </c>
      <c r="C987" s="13" t="s">
        <v>899</v>
      </c>
      <c r="D987" s="47">
        <v>12.82</v>
      </c>
      <c r="E987" s="47">
        <v>54.51</v>
      </c>
      <c r="F987" s="47">
        <v>3.3721943264449381</v>
      </c>
      <c r="G987" s="47">
        <v>8.9</v>
      </c>
      <c r="H987" s="47">
        <v>20.925662412372127</v>
      </c>
      <c r="J987" s="47"/>
      <c r="K987" s="47" t="s">
        <v>686</v>
      </c>
      <c r="L987" s="13" t="s">
        <v>899</v>
      </c>
      <c r="M987" s="1">
        <f t="shared" si="28"/>
        <v>-3.4656784452421902E-2</v>
      </c>
      <c r="N987" s="1">
        <f t="shared" si="28"/>
        <v>-0.25451648675230693</v>
      </c>
      <c r="O987" s="1">
        <f t="shared" si="28"/>
        <v>0.56661292415281339</v>
      </c>
      <c r="P987" s="1">
        <f t="shared" si="28"/>
        <v>-0.90548491270343423</v>
      </c>
      <c r="Q987" s="1">
        <f t="shared" si="28"/>
        <v>1.0663540086449392</v>
      </c>
      <c r="Z987" s="47"/>
      <c r="AA987" s="47" t="s">
        <v>686</v>
      </c>
      <c r="AB987" s="1" t="s">
        <v>899</v>
      </c>
      <c r="AC987" s="1">
        <v>0.85872773791599555</v>
      </c>
      <c r="AD987" s="1">
        <v>1.263875195292224</v>
      </c>
      <c r="AE987" s="1">
        <v>4.1170957233198018E-2</v>
      </c>
      <c r="AF987" s="1">
        <v>5.4603723154922831E-2</v>
      </c>
      <c r="AG987" s="1">
        <v>6.7626089624043151E-2</v>
      </c>
    </row>
    <row r="988" spans="1:33">
      <c r="A988" s="47"/>
      <c r="B988" s="47" t="s">
        <v>686</v>
      </c>
      <c r="C988" s="13" t="s">
        <v>900</v>
      </c>
      <c r="D988" s="47">
        <v>13.28</v>
      </c>
      <c r="E988" s="47">
        <v>54.14</v>
      </c>
      <c r="F988" s="47">
        <v>3.6184992713228143</v>
      </c>
      <c r="G988" s="47">
        <v>8.58</v>
      </c>
      <c r="H988" s="47">
        <v>21.15403451080056</v>
      </c>
      <c r="J988" s="47"/>
      <c r="K988" s="47" t="s">
        <v>686</v>
      </c>
      <c r="L988" s="13" t="s">
        <v>900</v>
      </c>
      <c r="M988" s="1">
        <f t="shared" si="28"/>
        <v>5.9289204893123088E-2</v>
      </c>
      <c r="N988" s="1">
        <f t="shared" si="28"/>
        <v>-0.32248122280368308</v>
      </c>
      <c r="O988" s="1">
        <f t="shared" si="28"/>
        <v>0.7068552512344537</v>
      </c>
      <c r="P988" s="1">
        <f t="shared" si="28"/>
        <v>-1.034037292358567</v>
      </c>
      <c r="Q988" s="1">
        <f t="shared" si="28"/>
        <v>1.1287658600949533</v>
      </c>
      <c r="Z988" s="47"/>
      <c r="AA988" s="47" t="s">
        <v>686</v>
      </c>
      <c r="AB988" s="1" t="s">
        <v>900</v>
      </c>
      <c r="AC988" s="1">
        <v>0.86819609748910831</v>
      </c>
      <c r="AD988" s="1">
        <v>1.4736874677292331</v>
      </c>
      <c r="AE988" s="1">
        <v>1.6586609219840651E-2</v>
      </c>
      <c r="AF988" s="1">
        <v>2.1878972531569781E-2</v>
      </c>
      <c r="AG988" s="1">
        <v>0.15564755924110099</v>
      </c>
    </row>
    <row r="989" spans="1:33">
      <c r="A989" s="47"/>
      <c r="B989" s="47" t="s">
        <v>686</v>
      </c>
      <c r="C989" s="13" t="s">
        <v>901</v>
      </c>
      <c r="D989" s="47">
        <v>13.17</v>
      </c>
      <c r="E989" s="47">
        <v>53.98</v>
      </c>
      <c r="F989" s="47">
        <v>4.0552075184082703</v>
      </c>
      <c r="G989" s="47">
        <v>8.77</v>
      </c>
      <c r="H989" s="47">
        <v>20.941079621289351</v>
      </c>
      <c r="J989" s="47"/>
      <c r="K989" s="47" t="s">
        <v>686</v>
      </c>
      <c r="L989" s="13" t="s">
        <v>901</v>
      </c>
      <c r="M989" s="1">
        <f t="shared" si="28"/>
        <v>3.6823859614840658E-2</v>
      </c>
      <c r="N989" s="1">
        <f t="shared" si="28"/>
        <v>-0.35187137893400877</v>
      </c>
      <c r="O989" s="1">
        <f t="shared" si="28"/>
        <v>0.9555103517537511</v>
      </c>
      <c r="P989" s="1">
        <f t="shared" si="28"/>
        <v>-0.95770931693833217</v>
      </c>
      <c r="Q989" s="1">
        <f t="shared" si="28"/>
        <v>1.0705673804155593</v>
      </c>
      <c r="Z989" s="47"/>
      <c r="AA989" s="47" t="s">
        <v>686</v>
      </c>
      <c r="AB989" s="1" t="s">
        <v>901</v>
      </c>
      <c r="AC989" s="1">
        <v>0.78726185912194868</v>
      </c>
      <c r="AD989" s="1">
        <v>1.551980257119862</v>
      </c>
      <c r="AE989" s="1">
        <v>-0.22718532662102919</v>
      </c>
      <c r="AF989" s="1">
        <v>7.0934916892780118E-3</v>
      </c>
      <c r="AG989" s="1">
        <v>0.1463000493660912</v>
      </c>
    </row>
    <row r="990" spans="1:33">
      <c r="A990" s="47"/>
      <c r="B990" s="47" t="s">
        <v>686</v>
      </c>
      <c r="C990" s="13" t="s">
        <v>902</v>
      </c>
      <c r="D990" s="47">
        <v>12.65</v>
      </c>
      <c r="E990" s="47">
        <v>53.49</v>
      </c>
      <c r="F990" s="47">
        <v>4.4443931296191517</v>
      </c>
      <c r="G990" s="47">
        <v>8.43</v>
      </c>
      <c r="H990" s="47">
        <v>21.280886122830427</v>
      </c>
      <c r="J990" s="47"/>
      <c r="K990" s="47" t="s">
        <v>686</v>
      </c>
      <c r="L990" s="13" t="s">
        <v>902</v>
      </c>
      <c r="M990" s="1">
        <f t="shared" si="28"/>
        <v>-6.9375954427949443E-2</v>
      </c>
      <c r="N990" s="1">
        <f t="shared" si="28"/>
        <v>-0.44187873208312817</v>
      </c>
      <c r="O990" s="1">
        <f t="shared" si="28"/>
        <v>1.1771067789386245</v>
      </c>
      <c r="P990" s="1">
        <f t="shared" si="28"/>
        <v>-1.0942962203219107</v>
      </c>
      <c r="Q990" s="1">
        <f t="shared" si="28"/>
        <v>1.1634331597374439</v>
      </c>
      <c r="Z990" s="47"/>
      <c r="AA990" s="47" t="s">
        <v>686</v>
      </c>
      <c r="AB990" s="1" t="s">
        <v>902</v>
      </c>
      <c r="AC990" s="1">
        <v>0.91103314503504274</v>
      </c>
      <c r="AD990" s="1">
        <v>1.7753655794167069</v>
      </c>
      <c r="AE990" s="1">
        <v>-0.37119895865641339</v>
      </c>
      <c r="AF990" s="1">
        <v>-8.1423181394884983E-2</v>
      </c>
      <c r="AG990" s="1">
        <v>0.10192353812925931</v>
      </c>
    </row>
    <row r="991" spans="1:33">
      <c r="A991" s="47"/>
      <c r="B991" s="47" t="s">
        <v>686</v>
      </c>
      <c r="C991" s="13" t="s">
        <v>903</v>
      </c>
      <c r="D991" s="47">
        <v>13.12</v>
      </c>
      <c r="E991" s="47">
        <v>54.51</v>
      </c>
      <c r="F991" s="47">
        <v>3.7863861378624519</v>
      </c>
      <c r="G991" s="47">
        <v>8.93</v>
      </c>
      <c r="H991" s="47">
        <v>20.972968059613169</v>
      </c>
      <c r="J991" s="47"/>
      <c r="K991" s="47" t="s">
        <v>686</v>
      </c>
      <c r="L991" s="13" t="s">
        <v>903</v>
      </c>
      <c r="M991" s="1">
        <f t="shared" si="28"/>
        <v>2.6612339033802997E-2</v>
      </c>
      <c r="N991" s="1">
        <f t="shared" si="28"/>
        <v>-0.25451648675230693</v>
      </c>
      <c r="O991" s="1">
        <f t="shared" si="28"/>
        <v>0.80244750522528463</v>
      </c>
      <c r="P991" s="1">
        <f t="shared" si="28"/>
        <v>-0.89343312711076572</v>
      </c>
      <c r="Q991" s="1">
        <f t="shared" si="28"/>
        <v>1.0792821774040486</v>
      </c>
      <c r="Z991" s="47"/>
      <c r="AA991" s="47" t="s">
        <v>686</v>
      </c>
      <c r="AB991" s="1" t="s">
        <v>903</v>
      </c>
      <c r="AC991" s="1">
        <v>0.81299290722600692</v>
      </c>
      <c r="AD991" s="1">
        <v>1.402050510108698</v>
      </c>
      <c r="AE991" s="1">
        <v>-0.1394705074137351</v>
      </c>
      <c r="AF991" s="1">
        <v>8.6477078400428661E-2</v>
      </c>
      <c r="AG991" s="1">
        <v>0.13728882226183969</v>
      </c>
    </row>
    <row r="992" spans="1:33">
      <c r="A992" s="47"/>
      <c r="B992" s="47" t="s">
        <v>686</v>
      </c>
      <c r="C992" s="13" t="s">
        <v>904</v>
      </c>
      <c r="D992" s="47">
        <v>13.29</v>
      </c>
      <c r="E992" s="47">
        <v>54</v>
      </c>
      <c r="F992" s="47">
        <v>3.8648933716996545</v>
      </c>
      <c r="G992" s="47">
        <v>8.89</v>
      </c>
      <c r="H992" s="47">
        <v>20.822326386129291</v>
      </c>
      <c r="J992" s="47"/>
      <c r="K992" s="47" t="s">
        <v>686</v>
      </c>
      <c r="L992" s="13" t="s">
        <v>904</v>
      </c>
      <c r="M992" s="1">
        <f t="shared" si="28"/>
        <v>6.133150900933055E-2</v>
      </c>
      <c r="N992" s="1">
        <f t="shared" si="28"/>
        <v>-0.34819760941771755</v>
      </c>
      <c r="O992" s="1">
        <f t="shared" si="28"/>
        <v>0.84714834211481937</v>
      </c>
      <c r="P992" s="1">
        <f t="shared" si="28"/>
        <v>-0.90950217456765703</v>
      </c>
      <c r="Q992" s="1">
        <f t="shared" si="28"/>
        <v>1.0381132876300483</v>
      </c>
      <c r="Z992" s="47"/>
      <c r="AA992" s="47" t="s">
        <v>686</v>
      </c>
      <c r="AB992" s="1" t="s">
        <v>904</v>
      </c>
      <c r="AC992" s="1">
        <v>0.73993305556336286</v>
      </c>
      <c r="AD992" s="1">
        <v>1.469628636951738</v>
      </c>
      <c r="AE992" s="1">
        <v>-0.14803633320713999</v>
      </c>
      <c r="AF992" s="1">
        <v>2.3720117029944421E-2</v>
      </c>
      <c r="AG992" s="1">
        <v>0.1332298355532226</v>
      </c>
    </row>
    <row r="993" spans="1:33">
      <c r="A993" s="47"/>
      <c r="B993" s="47" t="s">
        <v>686</v>
      </c>
      <c r="C993" s="13" t="s">
        <v>905</v>
      </c>
      <c r="D993" s="47">
        <v>13.26</v>
      </c>
      <c r="E993" s="47">
        <v>53.95</v>
      </c>
      <c r="F993" s="47">
        <v>3.8544663510210713</v>
      </c>
      <c r="G993" s="47">
        <v>8.64</v>
      </c>
      <c r="H993" s="47">
        <v>21.181708734152316</v>
      </c>
      <c r="J993" s="47"/>
      <c r="K993" s="47" t="s">
        <v>686</v>
      </c>
      <c r="L993" s="13" t="s">
        <v>905</v>
      </c>
      <c r="M993" s="1">
        <f t="shared" si="28"/>
        <v>5.5204596660708163E-2</v>
      </c>
      <c r="N993" s="1">
        <f t="shared" si="28"/>
        <v>-0.35738203320844364</v>
      </c>
      <c r="O993" s="1">
        <f t="shared" si="28"/>
        <v>0.84121135353662435</v>
      </c>
      <c r="P993" s="1">
        <f t="shared" si="28"/>
        <v>-1.0099337211732295</v>
      </c>
      <c r="Q993" s="1">
        <f t="shared" si="28"/>
        <v>1.1363289535232233</v>
      </c>
      <c r="Z993" s="47"/>
      <c r="AA993" s="47" t="s">
        <v>686</v>
      </c>
      <c r="AB993" s="1" t="s">
        <v>905</v>
      </c>
      <c r="AC993" s="1">
        <v>0.8389442882371263</v>
      </c>
      <c r="AD993" s="1">
        <v>1.554233341827497</v>
      </c>
      <c r="AE993" s="1">
        <v>-9.4879940230076412E-2</v>
      </c>
      <c r="AF993" s="1">
        <v>2.426951088129406E-2</v>
      </c>
      <c r="AG993" s="1">
        <v>0.14337226516706689</v>
      </c>
    </row>
    <row r="994" spans="1:33">
      <c r="A994" s="47"/>
      <c r="B994" s="47" t="s">
        <v>686</v>
      </c>
      <c r="C994" s="13" t="s">
        <v>906</v>
      </c>
      <c r="D994" s="47">
        <v>10.93</v>
      </c>
      <c r="E994" s="47">
        <v>52.83</v>
      </c>
      <c r="F994" s="47">
        <v>6.2300873848976259</v>
      </c>
      <c r="G994" s="47">
        <v>7.65</v>
      </c>
      <c r="H994" s="47">
        <v>22.084098768877766</v>
      </c>
      <c r="J994" s="47"/>
      <c r="K994" s="47" t="s">
        <v>686</v>
      </c>
      <c r="L994" s="13" t="s">
        <v>906</v>
      </c>
      <c r="M994" s="1">
        <f t="shared" si="28"/>
        <v>-0.42065226241564024</v>
      </c>
      <c r="N994" s="1">
        <f t="shared" si="28"/>
        <v>-0.56311312612071951</v>
      </c>
      <c r="O994" s="1">
        <f t="shared" si="28"/>
        <v>2.193854201288342</v>
      </c>
      <c r="P994" s="1">
        <f t="shared" si="28"/>
        <v>-1.4076426457312963</v>
      </c>
      <c r="Q994" s="1">
        <f t="shared" si="28"/>
        <v>1.3829432868188778</v>
      </c>
      <c r="Z994" s="47"/>
      <c r="AA994" s="47" t="s">
        <v>686</v>
      </c>
      <c r="AB994" s="1" t="s">
        <v>906</v>
      </c>
      <c r="AC994" s="1">
        <v>1.2693277458573511</v>
      </c>
      <c r="AD994" s="1">
        <v>2.469168192820733</v>
      </c>
      <c r="AE994" s="1">
        <v>-1.186927167658598</v>
      </c>
      <c r="AF994" s="1">
        <v>-0.28435518395825088</v>
      </c>
      <c r="AG994" s="1">
        <v>5.8244871218475318E-2</v>
      </c>
    </row>
    <row r="995" spans="1:33">
      <c r="A995" s="47"/>
      <c r="B995" s="47" t="s">
        <v>686</v>
      </c>
      <c r="C995" s="13" t="s">
        <v>907</v>
      </c>
      <c r="D995" s="47">
        <v>13.14</v>
      </c>
      <c r="E995" s="47">
        <v>53.64</v>
      </c>
      <c r="F995" s="47">
        <v>4.2851234953214696</v>
      </c>
      <c r="G995" s="47">
        <v>8.48</v>
      </c>
      <c r="H995" s="47">
        <v>21.444198693558434</v>
      </c>
      <c r="J995" s="47"/>
      <c r="K995" s="47" t="s">
        <v>686</v>
      </c>
      <c r="L995" s="13" t="s">
        <v>907</v>
      </c>
      <c r="M995" s="1">
        <f t="shared" si="28"/>
        <v>3.0696947266218279E-2</v>
      </c>
      <c r="N995" s="1">
        <f t="shared" si="28"/>
        <v>-0.41432546071094872</v>
      </c>
      <c r="O995" s="1">
        <f t="shared" si="28"/>
        <v>1.0864210472395566</v>
      </c>
      <c r="P995" s="1">
        <f t="shared" si="28"/>
        <v>-1.0742099110007959</v>
      </c>
      <c r="Q995" s="1">
        <f t="shared" si="28"/>
        <v>1.2080648812758366</v>
      </c>
      <c r="Z995" s="47"/>
      <c r="AA995" s="47" t="s">
        <v>686</v>
      </c>
      <c r="AB995" s="1" t="s">
        <v>907</v>
      </c>
      <c r="AC995" s="1">
        <v>0.88280886800387215</v>
      </c>
      <c r="AD995" s="1">
        <v>1.759378408782474</v>
      </c>
      <c r="AE995" s="1">
        <v>-0.26431146303757269</v>
      </c>
      <c r="AF995" s="1">
        <v>1.4906346787883799E-3</v>
      </c>
      <c r="AG995" s="1">
        <v>0.1471041056979831</v>
      </c>
    </row>
    <row r="996" spans="1:33">
      <c r="A996" s="47"/>
      <c r="B996" s="47" t="s">
        <v>686</v>
      </c>
      <c r="C996" s="13" t="s">
        <v>908</v>
      </c>
      <c r="D996" s="47">
        <v>13.25</v>
      </c>
      <c r="E996" s="47">
        <v>54.34</v>
      </c>
      <c r="F996" s="47">
        <v>4.0675514344127341</v>
      </c>
      <c r="G996" s="47">
        <v>8.67</v>
      </c>
      <c r="H996" s="47">
        <v>21.419972429744337</v>
      </c>
      <c r="J996" s="47"/>
      <c r="K996" s="47" t="s">
        <v>686</v>
      </c>
      <c r="L996" s="13" t="s">
        <v>908</v>
      </c>
      <c r="M996" s="1">
        <f t="shared" si="28"/>
        <v>5.3162292544500708E-2</v>
      </c>
      <c r="N996" s="1">
        <f t="shared" si="28"/>
        <v>-0.28574352764077626</v>
      </c>
      <c r="O996" s="1">
        <f t="shared" si="28"/>
        <v>0.96253879166844569</v>
      </c>
      <c r="P996" s="1">
        <f t="shared" si="28"/>
        <v>-0.99788193558056104</v>
      </c>
      <c r="Q996" s="1">
        <f t="shared" si="28"/>
        <v>1.2014440813236564</v>
      </c>
      <c r="Z996" s="47"/>
      <c r="AA996" s="47" t="s">
        <v>686</v>
      </c>
      <c r="AB996" s="1" t="s">
        <v>908</v>
      </c>
      <c r="AC996" s="1">
        <v>0.88939664850139799</v>
      </c>
      <c r="AD996" s="1">
        <v>1.6046611705586631</v>
      </c>
      <c r="AE996" s="1">
        <v>-0.20494938221424611</v>
      </c>
      <c r="AF996" s="1">
        <v>9.9972360099054552E-2</v>
      </c>
      <c r="AG996" s="1">
        <v>0.17952761233691189</v>
      </c>
    </row>
    <row r="997" spans="1:33">
      <c r="A997" s="47"/>
      <c r="B997" s="47" t="s">
        <v>686</v>
      </c>
      <c r="C997" s="13" t="s">
        <v>909</v>
      </c>
      <c r="D997" s="47">
        <v>13.29</v>
      </c>
      <c r="E997" s="47">
        <v>53.28</v>
      </c>
      <c r="F997" s="47">
        <v>3.904658374515706</v>
      </c>
      <c r="G997" s="47">
        <v>8.49</v>
      </c>
      <c r="H997" s="47">
        <v>20.996545398725733</v>
      </c>
      <c r="J997" s="47"/>
      <c r="K997" s="47" t="s">
        <v>686</v>
      </c>
      <c r="L997" s="13" t="s">
        <v>909</v>
      </c>
      <c r="M997" s="1">
        <f t="shared" si="28"/>
        <v>6.133150900933055E-2</v>
      </c>
      <c r="N997" s="1">
        <f t="shared" si="28"/>
        <v>-0.4804533120041799</v>
      </c>
      <c r="O997" s="1">
        <f t="shared" si="28"/>
        <v>0.86978993598982712</v>
      </c>
      <c r="P997" s="1">
        <f t="shared" si="28"/>
        <v>-1.070192649136573</v>
      </c>
      <c r="Q997" s="1">
        <f t="shared" si="28"/>
        <v>1.0857256326089804</v>
      </c>
      <c r="Z997" s="47"/>
      <c r="AA997" s="47" t="s">
        <v>686</v>
      </c>
      <c r="AB997" s="1" t="s">
        <v>909</v>
      </c>
      <c r="AC997" s="1">
        <v>0.78869682366012617</v>
      </c>
      <c r="AD997" s="1">
        <v>1.631850236002222</v>
      </c>
      <c r="AE997" s="1">
        <v>-8.2218768289260766E-2</v>
      </c>
      <c r="AF997" s="1">
        <v>-9.0214291735605995E-2</v>
      </c>
      <c r="AG997" s="1">
        <v>0.12396576401580819</v>
      </c>
    </row>
    <row r="998" spans="1:33">
      <c r="A998" s="48" t="s">
        <v>841</v>
      </c>
      <c r="B998" s="48" t="s">
        <v>852</v>
      </c>
      <c r="C998" s="13" t="s">
        <v>831</v>
      </c>
      <c r="D998" s="48">
        <v>19.28</v>
      </c>
      <c r="E998" s="48">
        <v>42.86</v>
      </c>
      <c r="F998" s="48">
        <v>9.8800000000000008</v>
      </c>
      <c r="G998" s="48">
        <v>14.91</v>
      </c>
      <c r="H998" s="48">
        <v>11.49</v>
      </c>
      <c r="J998" s="48" t="s">
        <v>841</v>
      </c>
      <c r="K998" s="48" t="s">
        <v>852</v>
      </c>
      <c r="L998" s="13" t="s">
        <v>831</v>
      </c>
      <c r="M998" s="1">
        <f t="shared" si="28"/>
        <v>1.2846716746176257</v>
      </c>
      <c r="N998" s="1">
        <f t="shared" si="28"/>
        <v>-2.3944872299915967</v>
      </c>
      <c r="O998" s="1">
        <f t="shared" si="28"/>
        <v>4.2720594888045582</v>
      </c>
      <c r="P998" s="1">
        <f t="shared" si="28"/>
        <v>1.508889467694527</v>
      </c>
      <c r="Q998" s="1">
        <f t="shared" si="28"/>
        <v>-1.5123198524178059</v>
      </c>
      <c r="Z998" s="48" t="s">
        <v>841</v>
      </c>
      <c r="AA998" s="48" t="s">
        <v>852</v>
      </c>
      <c r="AB998" s="1" t="s">
        <v>831</v>
      </c>
      <c r="AC998" s="1">
        <v>-3.4831410651445158</v>
      </c>
      <c r="AD998" s="1">
        <v>2.5152967574225529</v>
      </c>
      <c r="AE998" s="1">
        <v>-3.3515292898971571</v>
      </c>
      <c r="AF998" s="1">
        <v>-0.70830739993088598</v>
      </c>
      <c r="AG998" s="1">
        <v>-6.9742615002287012E-2</v>
      </c>
    </row>
    <row r="999" spans="1:33">
      <c r="A999" s="48"/>
      <c r="B999" s="48" t="s">
        <v>852</v>
      </c>
      <c r="C999" s="13" t="s">
        <v>832</v>
      </c>
      <c r="D999" s="48">
        <v>21.73</v>
      </c>
      <c r="E999" s="48">
        <v>44.24</v>
      </c>
      <c r="F999" s="48">
        <v>4.79</v>
      </c>
      <c r="G999" s="48">
        <v>12.7</v>
      </c>
      <c r="H999" s="48">
        <v>16.170000000000002</v>
      </c>
      <c r="J999" s="48"/>
      <c r="K999" s="48" t="s">
        <v>852</v>
      </c>
      <c r="L999" s="13" t="s">
        <v>832</v>
      </c>
      <c r="M999" s="1">
        <f t="shared" si="28"/>
        <v>1.785036183088464</v>
      </c>
      <c r="N999" s="1">
        <f t="shared" si="28"/>
        <v>-2.1409971333675433</v>
      </c>
      <c r="O999" s="1">
        <f t="shared" si="28"/>
        <v>1.3738901272455166</v>
      </c>
      <c r="P999" s="1">
        <f t="shared" si="28"/>
        <v>0.62107459570126633</v>
      </c>
      <c r="Q999" s="1">
        <f t="shared" si="28"/>
        <v>-0.23332181896233528</v>
      </c>
      <c r="Z999" s="48"/>
      <c r="AA999" s="48" t="s">
        <v>852</v>
      </c>
      <c r="AB999" s="1" t="s">
        <v>832</v>
      </c>
      <c r="AC999" s="1">
        <v>-2.4321325846130168</v>
      </c>
      <c r="AD999" s="1">
        <v>2.022844789600577</v>
      </c>
      <c r="AE999" s="1">
        <v>-0.28134129298316157</v>
      </c>
      <c r="AF999" s="1">
        <v>-0.1078467772413166</v>
      </c>
      <c r="AG999" s="1">
        <v>-3.9879751487495486E-3</v>
      </c>
    </row>
    <row r="1000" spans="1:33">
      <c r="A1000" s="48"/>
      <c r="B1000" s="48" t="s">
        <v>852</v>
      </c>
      <c r="C1000" s="13" t="s">
        <v>833</v>
      </c>
      <c r="D1000" s="48">
        <v>21.61</v>
      </c>
      <c r="E1000" s="48">
        <v>43.62</v>
      </c>
      <c r="F1000" s="48">
        <v>5.1100000000000003</v>
      </c>
      <c r="G1000" s="48">
        <v>12.72</v>
      </c>
      <c r="H1000" s="48">
        <v>15.91</v>
      </c>
      <c r="J1000" s="48"/>
      <c r="K1000" s="48" t="s">
        <v>852</v>
      </c>
      <c r="L1000" s="13" t="s">
        <v>833</v>
      </c>
      <c r="M1000" s="1">
        <f t="shared" si="28"/>
        <v>1.7605285336939738</v>
      </c>
      <c r="N1000" s="1">
        <f t="shared" si="28"/>
        <v>-2.2548839883725535</v>
      </c>
      <c r="O1000" s="1">
        <f t="shared" si="28"/>
        <v>1.556093309111704</v>
      </c>
      <c r="P1000" s="1">
        <f t="shared" si="28"/>
        <v>0.6291091194297127</v>
      </c>
      <c r="Q1000" s="1">
        <f t="shared" si="28"/>
        <v>-0.30437726526541736</v>
      </c>
      <c r="Z1000" s="48"/>
      <c r="AA1000" s="48" t="s">
        <v>852</v>
      </c>
      <c r="AB1000" s="1" t="s">
        <v>833</v>
      </c>
      <c r="AC1000" s="1">
        <v>-2.5152809792551278</v>
      </c>
      <c r="AD1000" s="1">
        <v>2.1298530130336961</v>
      </c>
      <c r="AE1000" s="1">
        <v>-0.43356640772317828</v>
      </c>
      <c r="AF1000" s="1">
        <v>-0.2036075794813961</v>
      </c>
      <c r="AG1000" s="1">
        <v>-3.8269718215054607E-2</v>
      </c>
    </row>
    <row r="1001" spans="1:33">
      <c r="A1001" s="48"/>
      <c r="B1001" s="48" t="s">
        <v>852</v>
      </c>
      <c r="C1001" s="13" t="s">
        <v>834</v>
      </c>
      <c r="D1001" s="48">
        <v>26.49</v>
      </c>
      <c r="E1001" s="48">
        <v>37.22</v>
      </c>
      <c r="F1001" s="48">
        <v>4.96</v>
      </c>
      <c r="G1001" s="48">
        <v>11.57</v>
      </c>
      <c r="H1001" s="48">
        <v>18.36</v>
      </c>
      <c r="J1001" s="48"/>
      <c r="K1001" s="48" t="s">
        <v>852</v>
      </c>
      <c r="L1001" s="13" t="s">
        <v>834</v>
      </c>
      <c r="M1001" s="1">
        <f t="shared" si="28"/>
        <v>2.7571729424032352</v>
      </c>
      <c r="N1001" s="1">
        <f t="shared" si="28"/>
        <v>-3.4304902335855538</v>
      </c>
      <c r="O1001" s="1">
        <f t="shared" si="28"/>
        <v>1.4706855676119286</v>
      </c>
      <c r="P1001" s="1">
        <f t="shared" si="28"/>
        <v>0.16712400504407934</v>
      </c>
      <c r="Q1001" s="1">
        <f t="shared" si="28"/>
        <v>0.36518367105208277</v>
      </c>
      <c r="Z1001" s="48"/>
      <c r="AA1001" s="48" t="s">
        <v>852</v>
      </c>
      <c r="AB1001" s="1" t="s">
        <v>834</v>
      </c>
      <c r="AC1001" s="1">
        <v>-3.0174765707277249</v>
      </c>
      <c r="AD1001" s="1">
        <v>3.505214293255539</v>
      </c>
      <c r="AE1001" s="1">
        <v>0.51492028324528039</v>
      </c>
      <c r="AF1001" s="1">
        <v>-0.19378215788952849</v>
      </c>
      <c r="AG1001" s="1">
        <v>-9.2164606029443378E-3</v>
      </c>
    </row>
    <row r="1002" spans="1:33">
      <c r="A1002" s="48"/>
      <c r="B1002" s="48" t="s">
        <v>852</v>
      </c>
      <c r="C1002" s="13" t="s">
        <v>835</v>
      </c>
      <c r="D1002" s="48">
        <v>26.09</v>
      </c>
      <c r="E1002" s="48">
        <v>36.96</v>
      </c>
      <c r="F1002" s="48">
        <v>5.86</v>
      </c>
      <c r="G1002" s="48">
        <v>11.43</v>
      </c>
      <c r="H1002" s="48">
        <v>18.350000000000001</v>
      </c>
      <c r="J1002" s="48"/>
      <c r="K1002" s="48" t="s">
        <v>852</v>
      </c>
      <c r="L1002" s="13" t="s">
        <v>835</v>
      </c>
      <c r="M1002" s="1">
        <f t="shared" si="28"/>
        <v>2.6754807777549354</v>
      </c>
      <c r="N1002" s="1">
        <f t="shared" si="28"/>
        <v>-3.4782492372973315</v>
      </c>
      <c r="O1002" s="1">
        <f t="shared" si="28"/>
        <v>1.9831320166105804</v>
      </c>
      <c r="P1002" s="1">
        <f t="shared" si="28"/>
        <v>0.11088233894495855</v>
      </c>
      <c r="Q1002" s="1">
        <f t="shared" si="28"/>
        <v>0.36245076927119557</v>
      </c>
      <c r="Z1002" s="48"/>
      <c r="AA1002" s="48" t="s">
        <v>852</v>
      </c>
      <c r="AB1002" s="1" t="s">
        <v>835</v>
      </c>
      <c r="AC1002" s="1">
        <v>-2.9903519266095051</v>
      </c>
      <c r="AD1002" s="1">
        <v>3.7825073839930639</v>
      </c>
      <c r="AE1002" s="1">
        <v>7.9801662482180263E-2</v>
      </c>
      <c r="AF1002" s="1">
        <v>-0.27662306116551982</v>
      </c>
      <c r="AG1002" s="1">
        <v>2.0924129468744512E-2</v>
      </c>
    </row>
    <row r="1003" spans="1:33">
      <c r="A1003" s="48"/>
      <c r="B1003" s="48" t="s">
        <v>853</v>
      </c>
      <c r="C1003" s="13" t="s">
        <v>836</v>
      </c>
      <c r="D1003" s="48">
        <v>8.92</v>
      </c>
      <c r="E1003" s="48">
        <v>62</v>
      </c>
      <c r="F1003" s="48">
        <v>0.27</v>
      </c>
      <c r="G1003" s="48">
        <v>10.72</v>
      </c>
      <c r="H1003" s="48">
        <v>16.760000000000002</v>
      </c>
      <c r="J1003" s="48"/>
      <c r="K1003" s="48" t="s">
        <v>853</v>
      </c>
      <c r="L1003" s="13" t="s">
        <v>836</v>
      </c>
      <c r="M1003" s="1">
        <f t="shared" si="28"/>
        <v>-0.83115538977334846</v>
      </c>
      <c r="N1003" s="1">
        <f t="shared" si="28"/>
        <v>1.1213101970985333</v>
      </c>
      <c r="O1003" s="1">
        <f t="shared" si="28"/>
        <v>-1.1997298166143782</v>
      </c>
      <c r="P1003" s="1">
        <f t="shared" si="28"/>
        <v>-0.17434325341486678</v>
      </c>
      <c r="Q1003" s="1">
        <f t="shared" si="28"/>
        <v>-7.2080613889957679E-2</v>
      </c>
      <c r="Z1003" s="48"/>
      <c r="AA1003" s="48" t="s">
        <v>853</v>
      </c>
      <c r="AB1003" s="1" t="s">
        <v>836</v>
      </c>
      <c r="AC1003" s="1">
        <v>1.069751277862145</v>
      </c>
      <c r="AD1003" s="1">
        <v>-1.420927777196672</v>
      </c>
      <c r="AE1003" s="1">
        <v>0.50602177694593276</v>
      </c>
      <c r="AF1003" s="1">
        <v>5.3557056328942948E-2</v>
      </c>
      <c r="AG1003" s="1">
        <v>-2.7725734023360149E-2</v>
      </c>
    </row>
    <row r="1004" spans="1:33">
      <c r="A1004" s="48"/>
      <c r="B1004" s="48" t="s">
        <v>853</v>
      </c>
      <c r="C1004" s="13" t="s">
        <v>837</v>
      </c>
      <c r="D1004" s="48">
        <v>9.08</v>
      </c>
      <c r="E1004" s="48">
        <v>62.11</v>
      </c>
      <c r="F1004" s="48">
        <v>0</v>
      </c>
      <c r="G1004" s="48">
        <v>10.55</v>
      </c>
      <c r="H1004" s="48">
        <v>16.78</v>
      </c>
      <c r="J1004" s="48"/>
      <c r="K1004" s="48" t="s">
        <v>853</v>
      </c>
      <c r="L1004" s="13" t="s">
        <v>837</v>
      </c>
      <c r="M1004" s="1">
        <f t="shared" si="28"/>
        <v>-0.7984785239140284</v>
      </c>
      <c r="N1004" s="1">
        <f t="shared" si="28"/>
        <v>1.1415159294381316</v>
      </c>
      <c r="O1004" s="1">
        <f t="shared" si="28"/>
        <v>-1.3534637513139736</v>
      </c>
      <c r="P1004" s="1">
        <f t="shared" si="28"/>
        <v>-0.24263670510665603</v>
      </c>
      <c r="Q1004" s="1">
        <f t="shared" si="28"/>
        <v>-6.6614810328182283E-2</v>
      </c>
      <c r="Z1004" s="48"/>
      <c r="AA1004" s="48" t="s">
        <v>853</v>
      </c>
      <c r="AB1004" s="1" t="s">
        <v>837</v>
      </c>
      <c r="AC1004" s="1">
        <v>1.1075578209221499</v>
      </c>
      <c r="AD1004" s="1">
        <v>-1.473240694580181</v>
      </c>
      <c r="AE1004" s="1">
        <v>0.66122094613204785</v>
      </c>
      <c r="AF1004" s="1">
        <v>3.7391315799456412E-2</v>
      </c>
      <c r="AG1004" s="1">
        <v>8.1901831484554495E-3</v>
      </c>
    </row>
    <row r="1005" spans="1:33">
      <c r="A1005" s="48"/>
      <c r="B1005" s="48" t="s">
        <v>853</v>
      </c>
      <c r="C1005" s="13" t="s">
        <v>838</v>
      </c>
      <c r="D1005" s="48">
        <v>9.49</v>
      </c>
      <c r="E1005" s="48">
        <v>58.49</v>
      </c>
      <c r="F1005" s="48">
        <v>5.12</v>
      </c>
      <c r="G1005" s="48">
        <v>11.82</v>
      </c>
      <c r="H1005" s="48">
        <v>14.98</v>
      </c>
      <c r="J1005" s="48"/>
      <c r="K1005" s="48" t="s">
        <v>853</v>
      </c>
      <c r="L1005" s="13" t="s">
        <v>838</v>
      </c>
      <c r="M1005" s="1">
        <f t="shared" si="28"/>
        <v>-0.71474405514952066</v>
      </c>
      <c r="N1005" s="1">
        <f t="shared" si="28"/>
        <v>0.47656364698952852</v>
      </c>
      <c r="O1005" s="1">
        <f t="shared" si="28"/>
        <v>1.5617871585450223</v>
      </c>
      <c r="P1005" s="1">
        <f t="shared" si="28"/>
        <v>0.26755555164965178</v>
      </c>
      <c r="Q1005" s="1">
        <f t="shared" si="28"/>
        <v>-0.55853713088797863</v>
      </c>
      <c r="Z1005" s="48"/>
      <c r="AA1005" s="48" t="s">
        <v>853</v>
      </c>
      <c r="AB1005" s="1" t="s">
        <v>838</v>
      </c>
      <c r="AC1005" s="1">
        <v>0.12174846627356239</v>
      </c>
      <c r="AD1005" s="1">
        <v>-5.4012055627191573E-2</v>
      </c>
      <c r="AE1005" s="1">
        <v>-1.8637326819856861</v>
      </c>
      <c r="AF1005" s="1">
        <v>-0.25365795342003988</v>
      </c>
      <c r="AG1005" s="1">
        <v>7.1546795672201027E-2</v>
      </c>
    </row>
    <row r="1006" spans="1:33">
      <c r="A1006" s="48"/>
      <c r="B1006" s="48" t="s">
        <v>853</v>
      </c>
      <c r="C1006" s="13" t="s">
        <v>839</v>
      </c>
      <c r="D1006" s="48">
        <v>8.94</v>
      </c>
      <c r="E1006" s="48">
        <v>58.24</v>
      </c>
      <c r="F1006" s="48">
        <v>4.6500000000000004</v>
      </c>
      <c r="G1006" s="48">
        <v>11.99</v>
      </c>
      <c r="H1006" s="48">
        <v>14.63</v>
      </c>
      <c r="J1006" s="48"/>
      <c r="K1006" s="48" t="s">
        <v>853</v>
      </c>
      <c r="L1006" s="13" t="s">
        <v>839</v>
      </c>
      <c r="M1006" s="1">
        <f t="shared" si="28"/>
        <v>-0.8270707815409335</v>
      </c>
      <c r="N1006" s="1">
        <f t="shared" si="28"/>
        <v>0.43064152803589573</v>
      </c>
      <c r="O1006" s="1">
        <f t="shared" si="28"/>
        <v>1.29417623517906</v>
      </c>
      <c r="P1006" s="1">
        <f t="shared" si="28"/>
        <v>0.33584900334144102</v>
      </c>
      <c r="Q1006" s="1">
        <f t="shared" si="28"/>
        <v>-0.65418869321905004</v>
      </c>
      <c r="Z1006" s="48"/>
      <c r="AA1006" s="48" t="s">
        <v>853</v>
      </c>
      <c r="AB1006" s="1" t="s">
        <v>839</v>
      </c>
      <c r="AC1006" s="1">
        <v>9.5306264211019107E-2</v>
      </c>
      <c r="AD1006" s="1">
        <v>-0.26756636777726878</v>
      </c>
      <c r="AE1006" s="1">
        <v>-1.700578147495833</v>
      </c>
      <c r="AF1006" s="1">
        <v>-0.32658390770208839</v>
      </c>
      <c r="AG1006" s="1">
        <v>-7.6482682729171123E-2</v>
      </c>
    </row>
    <row r="1007" spans="1:33">
      <c r="A1007" s="48"/>
      <c r="B1007" s="48" t="s">
        <v>853</v>
      </c>
      <c r="C1007" s="13" t="s">
        <v>840</v>
      </c>
      <c r="D1007" s="48">
        <v>13.95</v>
      </c>
      <c r="E1007" s="48">
        <v>55.14</v>
      </c>
      <c r="F1007" s="48">
        <v>1.68</v>
      </c>
      <c r="G1007" s="48">
        <v>10.89</v>
      </c>
      <c r="H1007" s="48">
        <v>17.36</v>
      </c>
      <c r="J1007" s="48"/>
      <c r="K1007" s="48" t="s">
        <v>853</v>
      </c>
      <c r="L1007" s="13" t="s">
        <v>840</v>
      </c>
      <c r="M1007" s="1">
        <f t="shared" si="28"/>
        <v>0.19612358067902583</v>
      </c>
      <c r="N1007" s="1">
        <f t="shared" si="28"/>
        <v>-0.13879274698915173</v>
      </c>
      <c r="O1007" s="1">
        <f t="shared" si="28"/>
        <v>-0.39689704651649066</v>
      </c>
      <c r="P1007" s="1">
        <f t="shared" si="28"/>
        <v>-0.10604980172307757</v>
      </c>
      <c r="Q1007" s="1">
        <f t="shared" si="28"/>
        <v>9.1893492963307136E-2</v>
      </c>
      <c r="Z1007" s="48"/>
      <c r="AA1007" s="48" t="s">
        <v>853</v>
      </c>
      <c r="AB1007" s="1" t="s">
        <v>840</v>
      </c>
      <c r="AC1007" s="1">
        <v>-4.9486451049266467E-2</v>
      </c>
      <c r="AD1007" s="1">
        <v>1.5173176347912889E-2</v>
      </c>
      <c r="AE1007" s="1">
        <v>0.48176098143726431</v>
      </c>
      <c r="AF1007" s="1">
        <v>7.6456075496467886E-3</v>
      </c>
      <c r="AG1007" s="1">
        <v>1.0718809403860691E-2</v>
      </c>
    </row>
    <row r="1008" spans="1:33">
      <c r="A1008" s="48"/>
      <c r="B1008" s="48" t="s">
        <v>935</v>
      </c>
      <c r="C1008" s="13" t="s">
        <v>910</v>
      </c>
      <c r="D1008" s="48">
        <v>11.913</v>
      </c>
      <c r="E1008" s="48">
        <v>56.023000000000003</v>
      </c>
      <c r="F1008" s="48">
        <v>2.3404854495257501</v>
      </c>
      <c r="G1008" s="48">
        <v>8.2720000000000002</v>
      </c>
      <c r="H1008" s="48">
        <v>21.476005420417444</v>
      </c>
      <c r="J1008" s="48"/>
      <c r="K1008" s="48" t="s">
        <v>935</v>
      </c>
      <c r="L1008" s="13" t="s">
        <v>910</v>
      </c>
      <c r="M1008" s="1">
        <f t="shared" si="28"/>
        <v>-0.21989376779244249</v>
      </c>
      <c r="N1008" s="1">
        <f t="shared" si="28"/>
        <v>2.340417715507994E-2</v>
      </c>
      <c r="O1008" s="1">
        <f t="shared" si="28"/>
        <v>-2.0826576266769748E-2</v>
      </c>
      <c r="P1008" s="1">
        <f t="shared" si="28"/>
        <v>-1.1577689577766321</v>
      </c>
      <c r="Q1008" s="1">
        <f t="shared" si="28"/>
        <v>1.2167573473235564</v>
      </c>
      <c r="Z1008" s="48"/>
      <c r="AA1008" s="48" t="s">
        <v>935</v>
      </c>
      <c r="AB1008" s="1" t="s">
        <v>910</v>
      </c>
      <c r="AC1008" s="1">
        <v>1.3170596246941331</v>
      </c>
      <c r="AD1008" s="1">
        <v>0.92952659333440202</v>
      </c>
      <c r="AE1008" s="1">
        <v>0.51108361703066618</v>
      </c>
      <c r="AF1008" s="1">
        <v>6.6045610082163558E-2</v>
      </c>
      <c r="AG1008" s="1">
        <v>7.7639834071960928E-2</v>
      </c>
    </row>
    <row r="1009" spans="1:33">
      <c r="A1009" s="48"/>
      <c r="B1009" s="48" t="s">
        <v>935</v>
      </c>
      <c r="C1009" s="13" t="s">
        <v>911</v>
      </c>
      <c r="D1009" s="48">
        <v>11.409000000000001</v>
      </c>
      <c r="E1009" s="48">
        <v>56.585999999999999</v>
      </c>
      <c r="F1009" s="48">
        <v>1.1696415487097576</v>
      </c>
      <c r="G1009" s="48">
        <v>8.0649999999999995</v>
      </c>
      <c r="H1009" s="48">
        <v>21.774543655041128</v>
      </c>
      <c r="J1009" s="48"/>
      <c r="K1009" s="48" t="s">
        <v>935</v>
      </c>
      <c r="L1009" s="13" t="s">
        <v>911</v>
      </c>
      <c r="M1009" s="1">
        <f t="shared" si="28"/>
        <v>-0.32282589524930061</v>
      </c>
      <c r="N1009" s="1">
        <f t="shared" si="28"/>
        <v>0.12682078903866023</v>
      </c>
      <c r="O1009" s="1">
        <f t="shared" si="28"/>
        <v>-0.68748746438330843</v>
      </c>
      <c r="P1009" s="1">
        <f t="shared" si="28"/>
        <v>-1.2409262783660464</v>
      </c>
      <c r="Q1009" s="1">
        <f t="shared" si="28"/>
        <v>1.298344914630172</v>
      </c>
      <c r="Z1009" s="48"/>
      <c r="AA1009" s="48" t="s">
        <v>935</v>
      </c>
      <c r="AB1009" s="1" t="s">
        <v>911</v>
      </c>
      <c r="AC1009" s="1">
        <v>1.534614459691046</v>
      </c>
      <c r="AD1009" s="1">
        <v>0.58002429779913978</v>
      </c>
      <c r="AE1009" s="1">
        <v>1.0577854219487339</v>
      </c>
      <c r="AF1009" s="1">
        <v>8.6833380219601131E-2</v>
      </c>
      <c r="AG1009" s="1">
        <v>-2.4836863885754599E-2</v>
      </c>
    </row>
    <row r="1010" spans="1:33">
      <c r="A1010" s="48"/>
      <c r="B1010" s="48" t="s">
        <v>935</v>
      </c>
      <c r="C1010" s="13" t="s">
        <v>912</v>
      </c>
      <c r="D1010" s="48">
        <v>6.242</v>
      </c>
      <c r="E1010" s="48">
        <v>62.921999999999997</v>
      </c>
      <c r="F1010" s="48">
        <v>1.7241410062617684</v>
      </c>
      <c r="G1010" s="48">
        <v>6.6109999999999998</v>
      </c>
      <c r="H1010" s="48">
        <v>23.206598937302058</v>
      </c>
      <c r="J1010" s="48"/>
      <c r="K1010" s="48" t="s">
        <v>935</v>
      </c>
      <c r="L1010" s="13" t="s">
        <v>912</v>
      </c>
      <c r="M1010" s="1">
        <f t="shared" si="28"/>
        <v>-1.378084432093718</v>
      </c>
      <c r="N1010" s="1">
        <f t="shared" si="28"/>
        <v>1.2906709717995306</v>
      </c>
      <c r="O1010" s="1">
        <f t="shared" si="28"/>
        <v>-0.37176382216752346</v>
      </c>
      <c r="P1010" s="1">
        <f t="shared" si="28"/>
        <v>-1.8250361534240556</v>
      </c>
      <c r="Q1010" s="1">
        <f t="shared" si="28"/>
        <v>1.6897115577522333</v>
      </c>
      <c r="Z1010" s="48"/>
      <c r="AA1010" s="48" t="s">
        <v>935</v>
      </c>
      <c r="AB1010" s="1" t="s">
        <v>912</v>
      </c>
      <c r="AC1010" s="1">
        <v>3.105374020338207</v>
      </c>
      <c r="AD1010" s="1">
        <v>0.20780288053431381</v>
      </c>
      <c r="AE1010" s="1">
        <v>0.40460461678600551</v>
      </c>
      <c r="AF1010" s="1">
        <v>0.13937098459751621</v>
      </c>
      <c r="AG1010" s="1">
        <v>0.13921098369703991</v>
      </c>
    </row>
    <row r="1011" spans="1:33">
      <c r="A1011" s="48"/>
      <c r="B1011" s="48" t="s">
        <v>935</v>
      </c>
      <c r="C1011" s="13" t="s">
        <v>913</v>
      </c>
      <c r="D1011" s="48">
        <v>11.547000000000001</v>
      </c>
      <c r="E1011" s="48">
        <v>55.981000000000002</v>
      </c>
      <c r="F1011" s="48">
        <v>2.4111867569493062</v>
      </c>
      <c r="G1011" s="48">
        <v>8.0090000000000003</v>
      </c>
      <c r="H1011" s="48">
        <v>21.808387605475001</v>
      </c>
      <c r="J1011" s="48"/>
      <c r="K1011" s="48" t="s">
        <v>935</v>
      </c>
      <c r="L1011" s="13" t="s">
        <v>913</v>
      </c>
      <c r="M1011" s="1">
        <f t="shared" si="28"/>
        <v>-0.29464209844563705</v>
      </c>
      <c r="N1011" s="1">
        <f t="shared" si="28"/>
        <v>1.5689261170869332E-2</v>
      </c>
      <c r="O1011" s="1">
        <f t="shared" si="28"/>
        <v>1.9429683654078381E-2</v>
      </c>
      <c r="P1011" s="1">
        <f t="shared" si="28"/>
        <v>-1.2634229448056944</v>
      </c>
      <c r="Q1011" s="1">
        <f t="shared" si="28"/>
        <v>1.3075941338714727</v>
      </c>
      <c r="Z1011" s="48"/>
      <c r="AA1011" s="48" t="s">
        <v>935</v>
      </c>
      <c r="AB1011" s="1" t="s">
        <v>913</v>
      </c>
      <c r="AC1011" s="1">
        <v>1.451393039226144</v>
      </c>
      <c r="AD1011" s="1">
        <v>1.0149103225620799</v>
      </c>
      <c r="AE1011" s="1">
        <v>0.50233787671446362</v>
      </c>
      <c r="AF1011" s="1">
        <v>3.7907789734268331E-2</v>
      </c>
      <c r="AG1011" s="1">
        <v>5.5790035259998302E-2</v>
      </c>
    </row>
    <row r="1012" spans="1:33">
      <c r="A1012" s="48"/>
      <c r="B1012" s="48" t="s">
        <v>935</v>
      </c>
      <c r="C1012" s="13" t="s">
        <v>914</v>
      </c>
      <c r="D1012" s="48">
        <v>11.48</v>
      </c>
      <c r="E1012" s="48">
        <v>55.965000000000003</v>
      </c>
      <c r="F1012" s="48">
        <v>2.1316005773180113</v>
      </c>
      <c r="G1012" s="48">
        <v>8.1010000000000009</v>
      </c>
      <c r="H1012" s="48">
        <v>21.205962328551788</v>
      </c>
      <c r="J1012" s="48"/>
      <c r="K1012" s="48" t="s">
        <v>935</v>
      </c>
      <c r="L1012" s="13" t="s">
        <v>914</v>
      </c>
      <c r="M1012" s="1">
        <f t="shared" si="28"/>
        <v>-0.30832553602422735</v>
      </c>
      <c r="N1012" s="1">
        <f t="shared" si="28"/>
        <v>1.2750245557837154E-2</v>
      </c>
      <c r="O1012" s="1">
        <f t="shared" si="28"/>
        <v>-0.13976247739165071</v>
      </c>
      <c r="P1012" s="1">
        <f t="shared" si="28"/>
        <v>-1.2264641356548436</v>
      </c>
      <c r="Q1012" s="1">
        <f t="shared" si="28"/>
        <v>1.1429572226559477</v>
      </c>
      <c r="Z1012" s="48"/>
      <c r="AA1012" s="48" t="s">
        <v>935</v>
      </c>
      <c r="AB1012" s="1" t="s">
        <v>914</v>
      </c>
      <c r="AC1012" s="1">
        <v>1.3693075027132571</v>
      </c>
      <c r="AD1012" s="1">
        <v>0.83660918649202831</v>
      </c>
      <c r="AE1012" s="1">
        <v>0.58809536474212409</v>
      </c>
      <c r="AF1012" s="1">
        <v>-5.1417801099317463E-2</v>
      </c>
      <c r="AG1012" s="1">
        <v>4.3684409934355753E-2</v>
      </c>
    </row>
    <row r="1013" spans="1:33">
      <c r="A1013" s="48"/>
      <c r="B1013" s="48" t="s">
        <v>935</v>
      </c>
      <c r="C1013" s="13" t="s">
        <v>915</v>
      </c>
      <c r="D1013" s="48">
        <v>11.627000000000001</v>
      </c>
      <c r="E1013" s="48">
        <v>54.747999999999998</v>
      </c>
      <c r="F1013" s="48">
        <v>2.156257617281101</v>
      </c>
      <c r="G1013" s="48">
        <v>8.3450000000000006</v>
      </c>
      <c r="H1013" s="48">
        <v>21.135775652483652</v>
      </c>
      <c r="J1013" s="48"/>
      <c r="K1013" s="48" t="s">
        <v>935</v>
      </c>
      <c r="L1013" s="13" t="s">
        <v>915</v>
      </c>
      <c r="M1013" s="1">
        <f t="shared" si="28"/>
        <v>-0.27830366551597702</v>
      </c>
      <c r="N1013" s="1">
        <f t="shared" si="28"/>
        <v>-0.21079862950844858</v>
      </c>
      <c r="O1013" s="1">
        <f t="shared" si="28"/>
        <v>-0.12572313008953612</v>
      </c>
      <c r="P1013" s="1">
        <f t="shared" si="28"/>
        <v>-1.1284429461678049</v>
      </c>
      <c r="Q1013" s="1">
        <f t="shared" si="28"/>
        <v>1.1237758934538276</v>
      </c>
      <c r="Z1013" s="48"/>
      <c r="AA1013" s="48" t="s">
        <v>935</v>
      </c>
      <c r="AB1013" s="1" t="s">
        <v>915</v>
      </c>
      <c r="AC1013" s="1">
        <v>1.1920487913321789</v>
      </c>
      <c r="AD1013" s="1">
        <v>0.92936156387334778</v>
      </c>
      <c r="AE1013" s="1">
        <v>0.61044175117571564</v>
      </c>
      <c r="AF1013" s="1">
        <v>-8.7054098142805653E-2</v>
      </c>
      <c r="AG1013" s="1">
        <v>-9.5080252639806739E-2</v>
      </c>
    </row>
    <row r="1014" spans="1:33">
      <c r="A1014" s="48"/>
      <c r="B1014" s="48" t="s">
        <v>935</v>
      </c>
      <c r="C1014" s="13" t="s">
        <v>916</v>
      </c>
      <c r="D1014" s="48">
        <v>11.045</v>
      </c>
      <c r="E1014" s="48">
        <v>57.625</v>
      </c>
      <c r="F1014" s="48">
        <v>0.88793911236765399</v>
      </c>
      <c r="G1014" s="48">
        <v>7.9450000000000003</v>
      </c>
      <c r="H1014" s="48">
        <v>21.47902260920932</v>
      </c>
      <c r="J1014" s="48"/>
      <c r="K1014" s="48" t="s">
        <v>935</v>
      </c>
      <c r="L1014" s="13" t="s">
        <v>916</v>
      </c>
      <c r="M1014" s="1">
        <f t="shared" si="28"/>
        <v>-0.39716576507925389</v>
      </c>
      <c r="N1014" s="1">
        <f t="shared" si="28"/>
        <v>0.31767311540995857</v>
      </c>
      <c r="O1014" s="1">
        <f t="shared" si="28"/>
        <v>-0.84788459013639694</v>
      </c>
      <c r="P1014" s="1">
        <f t="shared" si="28"/>
        <v>-1.2891334207367209</v>
      </c>
      <c r="Q1014" s="1">
        <f t="shared" si="28"/>
        <v>1.2175819153858158</v>
      </c>
      <c r="Z1014" s="48"/>
      <c r="AA1014" s="48" t="s">
        <v>935</v>
      </c>
      <c r="AB1014" s="1" t="s">
        <v>916</v>
      </c>
      <c r="AC1014" s="1">
        <v>1.6559132323489669</v>
      </c>
      <c r="AD1014" s="1">
        <v>0.3510384650752959</v>
      </c>
      <c r="AE1014" s="1">
        <v>1.1183872436857181</v>
      </c>
      <c r="AF1014" s="1">
        <v>6.1126740297880552E-2</v>
      </c>
      <c r="AG1014" s="1">
        <v>4.6181016465300741E-2</v>
      </c>
    </row>
    <row r="1015" spans="1:33">
      <c r="A1015" s="48"/>
      <c r="B1015" s="48" t="s">
        <v>935</v>
      </c>
      <c r="C1015" s="13" t="s">
        <v>917</v>
      </c>
      <c r="D1015" s="48">
        <v>12.055999999999999</v>
      </c>
      <c r="E1015" s="48">
        <v>56.557000000000002</v>
      </c>
      <c r="F1015" s="48">
        <v>0.5522289463208202</v>
      </c>
      <c r="G1015" s="48">
        <v>7.8079999999999998</v>
      </c>
      <c r="H1015" s="48">
        <v>22.049098313268349</v>
      </c>
      <c r="J1015" s="48"/>
      <c r="K1015" s="48" t="s">
        <v>935</v>
      </c>
      <c r="L1015" s="13" t="s">
        <v>917</v>
      </c>
      <c r="M1015" s="1">
        <f t="shared" si="28"/>
        <v>-0.19068881893067541</v>
      </c>
      <c r="N1015" s="1">
        <f t="shared" si="28"/>
        <v>0.12149382324003948</v>
      </c>
      <c r="O1015" s="1">
        <f t="shared" si="28"/>
        <v>-1.0390329040068944</v>
      </c>
      <c r="P1015" s="1">
        <f t="shared" si="28"/>
        <v>-1.3441699082765748</v>
      </c>
      <c r="Q1015" s="1">
        <f t="shared" si="28"/>
        <v>1.3733780060721918</v>
      </c>
      <c r="Z1015" s="48"/>
      <c r="AA1015" s="48" t="s">
        <v>935</v>
      </c>
      <c r="AB1015" s="1" t="s">
        <v>917</v>
      </c>
      <c r="AC1015" s="1">
        <v>1.5675019791360489</v>
      </c>
      <c r="AD1015" s="1">
        <v>0.5180886986779446</v>
      </c>
      <c r="AE1015" s="1">
        <v>1.443440371836296</v>
      </c>
      <c r="AF1015" s="1">
        <v>0.1179574489718643</v>
      </c>
      <c r="AG1015" s="1">
        <v>2.7564816898568691E-2</v>
      </c>
    </row>
    <row r="1016" spans="1:33">
      <c r="A1016" s="48"/>
      <c r="B1016" s="48" t="s">
        <v>935</v>
      </c>
      <c r="C1016" s="13" t="s">
        <v>918</v>
      </c>
      <c r="D1016" s="48">
        <v>11.343</v>
      </c>
      <c r="E1016" s="48">
        <v>55.777000000000001</v>
      </c>
      <c r="F1016" s="48">
        <v>2.2471404580710161</v>
      </c>
      <c r="G1016" s="48">
        <v>8.3279999999999994</v>
      </c>
      <c r="H1016" s="48">
        <v>20.991998271590553</v>
      </c>
      <c r="J1016" s="48"/>
      <c r="K1016" s="48" t="s">
        <v>935</v>
      </c>
      <c r="L1016" s="13" t="s">
        <v>918</v>
      </c>
      <c r="M1016" s="1">
        <f t="shared" si="28"/>
        <v>-0.33630510241627026</v>
      </c>
      <c r="N1016" s="1">
        <f t="shared" si="28"/>
        <v>-2.1783187895295177E-2</v>
      </c>
      <c r="O1016" s="1">
        <f t="shared" si="28"/>
        <v>-7.3975808936534077E-2</v>
      </c>
      <c r="P1016" s="1">
        <f t="shared" si="28"/>
        <v>-1.1352722913369844</v>
      </c>
      <c r="Q1016" s="1">
        <f t="shared" si="28"/>
        <v>1.0844829474244151</v>
      </c>
      <c r="Z1016" s="48"/>
      <c r="AA1016" s="48" t="s">
        <v>935</v>
      </c>
      <c r="AB1016" s="1" t="s">
        <v>918</v>
      </c>
      <c r="AC1016" s="1">
        <v>1.2901033684133529</v>
      </c>
      <c r="AD1016" s="1">
        <v>0.81915454689149547</v>
      </c>
      <c r="AE1016" s="1">
        <v>0.49493426495729359</v>
      </c>
      <c r="AF1016" s="1">
        <v>-5.9862682996105983E-2</v>
      </c>
      <c r="AG1016" s="1">
        <v>-8.3754341373102215E-3</v>
      </c>
    </row>
    <row r="1017" spans="1:33">
      <c r="A1017" s="48"/>
      <c r="B1017" s="48" t="s">
        <v>935</v>
      </c>
      <c r="C1017" s="13" t="s">
        <v>919</v>
      </c>
      <c r="D1017" s="48">
        <v>11.567</v>
      </c>
      <c r="E1017" s="48">
        <v>56.674999999999997</v>
      </c>
      <c r="F1017" s="48">
        <v>2.4006163553266826</v>
      </c>
      <c r="G1017" s="48">
        <v>8.4640000000000004</v>
      </c>
      <c r="H1017" s="48">
        <v>21.204898969250305</v>
      </c>
      <c r="J1017" s="48"/>
      <c r="K1017" s="48" t="s">
        <v>935</v>
      </c>
      <c r="L1017" s="13" t="s">
        <v>919</v>
      </c>
      <c r="M1017" s="1">
        <f t="shared" si="28"/>
        <v>-0.29055749021322214</v>
      </c>
      <c r="N1017" s="1">
        <f t="shared" si="28"/>
        <v>0.14316906338615326</v>
      </c>
      <c r="O1017" s="1">
        <f t="shared" si="28"/>
        <v>1.3411056125186119E-2</v>
      </c>
      <c r="P1017" s="1">
        <f t="shared" si="28"/>
        <v>-1.0806375299835524</v>
      </c>
      <c r="Q1017" s="1">
        <f t="shared" si="28"/>
        <v>1.142666617003073</v>
      </c>
      <c r="Z1017" s="48"/>
      <c r="AA1017" s="48" t="s">
        <v>935</v>
      </c>
      <c r="AB1017" s="1" t="s">
        <v>919</v>
      </c>
      <c r="AC1017" s="1">
        <v>1.331193467035322</v>
      </c>
      <c r="AD1017" s="1">
        <v>0.79771144770375857</v>
      </c>
      <c r="AE1017" s="1">
        <v>0.39354576412536529</v>
      </c>
      <c r="AF1017" s="1">
        <v>8.771852300448868E-2</v>
      </c>
      <c r="AG1017" s="1">
        <v>8.7022714645172833E-2</v>
      </c>
    </row>
    <row r="1018" spans="1:33">
      <c r="A1018" s="48"/>
      <c r="B1018" s="48" t="s">
        <v>935</v>
      </c>
      <c r="C1018" s="13" t="s">
        <v>920</v>
      </c>
      <c r="D1018" s="48">
        <v>11.234</v>
      </c>
      <c r="E1018" s="48">
        <v>56.106000000000002</v>
      </c>
      <c r="F1018" s="48">
        <v>3.155284747940053</v>
      </c>
      <c r="G1018" s="48">
        <v>8.5340000000000007</v>
      </c>
      <c r="H1018" s="48">
        <v>20.807840039596172</v>
      </c>
      <c r="J1018" s="48"/>
      <c r="K1018" s="48" t="s">
        <v>935</v>
      </c>
      <c r="L1018" s="13" t="s">
        <v>920</v>
      </c>
      <c r="M1018" s="1">
        <f t="shared" si="28"/>
        <v>-0.35856621728293203</v>
      </c>
      <c r="N1018" s="1">
        <f t="shared" si="28"/>
        <v>3.8650320647685747E-2</v>
      </c>
      <c r="O1018" s="1">
        <f t="shared" si="28"/>
        <v>0.4431078760876771</v>
      </c>
      <c r="P1018" s="1">
        <f t="shared" si="28"/>
        <v>-1.0525166969339921</v>
      </c>
      <c r="Q1018" s="1">
        <f t="shared" si="28"/>
        <v>1.0341543114061564</v>
      </c>
      <c r="Z1018" s="48"/>
      <c r="AA1018" s="48" t="s">
        <v>935</v>
      </c>
      <c r="AB1018" s="1" t="s">
        <v>920</v>
      </c>
      <c r="AC1018" s="1">
        <v>1.2355763469528731</v>
      </c>
      <c r="AD1018" s="1">
        <v>0.98538810676022504</v>
      </c>
      <c r="AE1018" s="1">
        <v>1.626630790890042E-3</v>
      </c>
      <c r="AF1018" s="1">
        <v>-3.2753022322162401E-2</v>
      </c>
      <c r="AG1018" s="1">
        <v>7.0432023580199135E-2</v>
      </c>
    </row>
    <row r="1019" spans="1:33">
      <c r="A1019" s="48"/>
      <c r="B1019" s="48" t="s">
        <v>935</v>
      </c>
      <c r="C1019" s="13" t="s">
        <v>921</v>
      </c>
      <c r="D1019" s="48">
        <v>11.125</v>
      </c>
      <c r="E1019" s="48">
        <v>55.991</v>
      </c>
      <c r="F1019" s="48">
        <v>3.3952415057247851</v>
      </c>
      <c r="G1019" s="48">
        <v>8.4329999999999998</v>
      </c>
      <c r="H1019" s="48">
        <v>21.352924306673653</v>
      </c>
      <c r="J1019" s="48"/>
      <c r="K1019" s="48" t="s">
        <v>935</v>
      </c>
      <c r="L1019" s="13" t="s">
        <v>921</v>
      </c>
      <c r="M1019" s="1">
        <f t="shared" si="28"/>
        <v>-0.38082733214959386</v>
      </c>
      <c r="N1019" s="1">
        <f t="shared" si="28"/>
        <v>1.7526145929014279E-2</v>
      </c>
      <c r="O1019" s="1">
        <f t="shared" si="28"/>
        <v>0.5797356410210277</v>
      </c>
      <c r="P1019" s="1">
        <f t="shared" si="28"/>
        <v>-1.0930910417626438</v>
      </c>
      <c r="Q1019" s="1">
        <f t="shared" si="28"/>
        <v>1.183120487829151</v>
      </c>
      <c r="Z1019" s="48"/>
      <c r="AA1019" s="48" t="s">
        <v>935</v>
      </c>
      <c r="AB1019" s="1" t="s">
        <v>921</v>
      </c>
      <c r="AC1019" s="1">
        <v>1.3225218723815211</v>
      </c>
      <c r="AD1019" s="1">
        <v>1.1483744675209819</v>
      </c>
      <c r="AE1019" s="1">
        <v>-7.3165891911866066E-2</v>
      </c>
      <c r="AF1019" s="1">
        <v>2.399822242208894E-2</v>
      </c>
      <c r="AG1019" s="1">
        <v>4.7905818810374472E-2</v>
      </c>
    </row>
    <row r="1020" spans="1:33">
      <c r="A1020" s="48"/>
      <c r="B1020" s="48" t="s">
        <v>935</v>
      </c>
      <c r="C1020" s="13" t="s">
        <v>922</v>
      </c>
      <c r="D1020" s="48">
        <v>10.601000000000001</v>
      </c>
      <c r="E1020" s="48">
        <v>57.756</v>
      </c>
      <c r="F1020" s="48">
        <v>1.9539261679825644</v>
      </c>
      <c r="G1020" s="48">
        <v>7.7960000000000003</v>
      </c>
      <c r="H1020" s="48">
        <v>22.154835718521728</v>
      </c>
      <c r="J1020" s="48"/>
      <c r="K1020" s="48" t="s">
        <v>935</v>
      </c>
      <c r="L1020" s="13" t="s">
        <v>922</v>
      </c>
      <c r="M1020" s="1">
        <f t="shared" si="28"/>
        <v>-0.48784406783886686</v>
      </c>
      <c r="N1020" s="1">
        <f t="shared" si="28"/>
        <v>0.34173630574166219</v>
      </c>
      <c r="O1020" s="1">
        <f t="shared" si="28"/>
        <v>-0.24092761088263145</v>
      </c>
      <c r="P1020" s="1">
        <f t="shared" si="28"/>
        <v>-1.3489906225136421</v>
      </c>
      <c r="Q1020" s="1">
        <f t="shared" si="28"/>
        <v>1.4022750003845328</v>
      </c>
      <c r="Z1020" s="48"/>
      <c r="AA1020" s="48" t="s">
        <v>935</v>
      </c>
      <c r="AB1020" s="1" t="s">
        <v>922</v>
      </c>
      <c r="AC1020" s="1">
        <v>1.8038421787027861</v>
      </c>
      <c r="AD1020" s="1">
        <v>0.73060099462040573</v>
      </c>
      <c r="AE1020" s="1">
        <v>0.62441233342457547</v>
      </c>
      <c r="AF1020" s="1">
        <v>0.12243663549498809</v>
      </c>
      <c r="AG1020" s="1">
        <v>8.0415274386978972E-2</v>
      </c>
    </row>
    <row r="1021" spans="1:33">
      <c r="A1021" s="48"/>
      <c r="B1021" s="48" t="s">
        <v>935</v>
      </c>
      <c r="C1021" s="13" t="s">
        <v>923</v>
      </c>
      <c r="D1021" s="48">
        <v>11.336</v>
      </c>
      <c r="E1021" s="48">
        <v>56.918999999999997</v>
      </c>
      <c r="F1021" s="48">
        <v>1.6848208243157936</v>
      </c>
      <c r="G1021" s="48">
        <v>8.1790000000000003</v>
      </c>
      <c r="H1021" s="48">
        <v>21.437979669988618</v>
      </c>
      <c r="J1021" s="48"/>
      <c r="K1021" s="48" t="s">
        <v>935</v>
      </c>
      <c r="L1021" s="13" t="s">
        <v>923</v>
      </c>
      <c r="M1021" s="1">
        <f t="shared" si="28"/>
        <v>-0.33773471529761545</v>
      </c>
      <c r="N1021" s="1">
        <f t="shared" si="28"/>
        <v>0.18798905148489886</v>
      </c>
      <c r="O1021" s="1">
        <f t="shared" si="28"/>
        <v>-0.39415214173662977</v>
      </c>
      <c r="P1021" s="1">
        <f t="shared" si="28"/>
        <v>-1.1951294931139052</v>
      </c>
      <c r="Q1021" s="1">
        <f t="shared" si="28"/>
        <v>1.2063652832169032</v>
      </c>
      <c r="Z1021" s="48"/>
      <c r="AA1021" s="48" t="s">
        <v>935</v>
      </c>
      <c r="AB1021" s="1" t="s">
        <v>923</v>
      </c>
      <c r="AC1021" s="1">
        <v>1.487990540299442</v>
      </c>
      <c r="AD1021" s="1">
        <v>0.62742467300437554</v>
      </c>
      <c r="AE1021" s="1">
        <v>0.7571353636332675</v>
      </c>
      <c r="AF1021" s="1">
        <v>7.0405703748467621E-2</v>
      </c>
      <c r="AG1021" s="1">
        <v>4.9231532506649349E-2</v>
      </c>
    </row>
    <row r="1022" spans="1:33">
      <c r="A1022" s="48"/>
      <c r="B1022" s="48" t="s">
        <v>935</v>
      </c>
      <c r="C1022" s="13" t="s">
        <v>924</v>
      </c>
      <c r="D1022" s="48">
        <v>10.971</v>
      </c>
      <c r="E1022" s="48">
        <v>56.792000000000002</v>
      </c>
      <c r="F1022" s="48">
        <v>1.7318352566929092</v>
      </c>
      <c r="G1022" s="48">
        <v>8.1639999999999997</v>
      </c>
      <c r="H1022" s="48">
        <v>21.251675566039399</v>
      </c>
      <c r="J1022" s="48"/>
      <c r="K1022" s="48" t="s">
        <v>935</v>
      </c>
      <c r="L1022" s="13" t="s">
        <v>924</v>
      </c>
      <c r="M1022" s="1">
        <f t="shared" si="28"/>
        <v>-0.41227881553918938</v>
      </c>
      <c r="N1022" s="1">
        <f t="shared" si="28"/>
        <v>0.16466061505645424</v>
      </c>
      <c r="O1022" s="1">
        <f t="shared" si="28"/>
        <v>-0.36738283182180742</v>
      </c>
      <c r="P1022" s="1">
        <f t="shared" si="28"/>
        <v>-1.2011553859102397</v>
      </c>
      <c r="Q1022" s="1">
        <f t="shared" si="28"/>
        <v>1.1554502014699515</v>
      </c>
      <c r="Z1022" s="48"/>
      <c r="AA1022" s="48" t="s">
        <v>935</v>
      </c>
      <c r="AB1022" s="1" t="s">
        <v>924</v>
      </c>
      <c r="AC1022" s="1">
        <v>1.496813865061462</v>
      </c>
      <c r="AD1022" s="1">
        <v>0.60836756897429578</v>
      </c>
      <c r="AE1022" s="1">
        <v>0.7065904934852163</v>
      </c>
      <c r="AF1022" s="1">
        <v>1.5963013412013201E-3</v>
      </c>
      <c r="AG1022" s="1">
        <v>7.8099236311901946E-3</v>
      </c>
    </row>
    <row r="1023" spans="1:33">
      <c r="A1023" s="48"/>
      <c r="B1023" s="48" t="s">
        <v>935</v>
      </c>
      <c r="C1023" s="13" t="s">
        <v>925</v>
      </c>
      <c r="D1023" s="48">
        <v>6.4080000000000004</v>
      </c>
      <c r="E1023" s="48">
        <v>62.960999999999999</v>
      </c>
      <c r="F1023" s="48">
        <v>1.1703798142722492</v>
      </c>
      <c r="G1023" s="48">
        <v>6.73</v>
      </c>
      <c r="H1023" s="48">
        <v>22.951879355558631</v>
      </c>
      <c r="J1023" s="48"/>
      <c r="K1023" s="48" t="s">
        <v>935</v>
      </c>
      <c r="L1023" s="13" t="s">
        <v>925</v>
      </c>
      <c r="M1023" s="1">
        <f t="shared" si="28"/>
        <v>-1.3441821837646732</v>
      </c>
      <c r="N1023" s="1">
        <f t="shared" si="28"/>
        <v>1.2978348223562977</v>
      </c>
      <c r="O1023" s="1">
        <f t="shared" si="28"/>
        <v>-0.68706710708784524</v>
      </c>
      <c r="P1023" s="1">
        <f t="shared" si="28"/>
        <v>-1.7772307372398028</v>
      </c>
      <c r="Q1023" s="1">
        <f t="shared" si="28"/>
        <v>1.6200991978948738</v>
      </c>
      <c r="Z1023" s="48"/>
      <c r="AA1023" s="48" t="s">
        <v>935</v>
      </c>
      <c r="AB1023" s="1" t="s">
        <v>925</v>
      </c>
      <c r="AC1023" s="1">
        <v>3.0476917020574992</v>
      </c>
      <c r="AD1023" s="1">
        <v>3.8189252091540798E-3</v>
      </c>
      <c r="AE1023" s="1">
        <v>0.6534809887545151</v>
      </c>
      <c r="AF1023" s="1">
        <v>0.1379048284089768</v>
      </c>
      <c r="AG1023" s="1">
        <v>0.1097189317328454</v>
      </c>
    </row>
    <row r="1024" spans="1:33">
      <c r="A1024" s="48"/>
      <c r="B1024" s="48" t="s">
        <v>935</v>
      </c>
      <c r="C1024" s="13" t="s">
        <v>926</v>
      </c>
      <c r="D1024" s="48">
        <v>12.031000000000001</v>
      </c>
      <c r="E1024" s="48">
        <v>55.354999999999997</v>
      </c>
      <c r="F1024" s="48">
        <v>2.1358434842882872</v>
      </c>
      <c r="G1024" s="48">
        <v>8.2650000000000006</v>
      </c>
      <c r="H1024" s="48">
        <v>20.820144514139447</v>
      </c>
      <c r="J1024" s="48"/>
      <c r="K1024" s="48" t="s">
        <v>935</v>
      </c>
      <c r="L1024" s="13" t="s">
        <v>926</v>
      </c>
      <c r="M1024" s="1">
        <f t="shared" ref="M1024:Q1087" si="29">(D1024-D$1186)/D$1187</f>
        <v>-0.19579457922119389</v>
      </c>
      <c r="N1024" s="1">
        <f t="shared" si="29"/>
        <v>-9.9299724689028174E-2</v>
      </c>
      <c r="O1024" s="1">
        <f t="shared" si="29"/>
        <v>-0.13734663004681794</v>
      </c>
      <c r="P1024" s="1">
        <f t="shared" si="29"/>
        <v>-1.160581041081588</v>
      </c>
      <c r="Q1024" s="1">
        <f t="shared" si="29"/>
        <v>1.0375170034453767</v>
      </c>
      <c r="Z1024" s="48"/>
      <c r="AA1024" s="48" t="s">
        <v>935</v>
      </c>
      <c r="AB1024" s="1" t="s">
        <v>926</v>
      </c>
      <c r="AC1024" s="1">
        <v>1.173858129978371</v>
      </c>
      <c r="AD1024" s="1">
        <v>0.85436730145852779</v>
      </c>
      <c r="AE1024" s="1">
        <v>0.60938415669459689</v>
      </c>
      <c r="AF1024" s="1">
        <v>-9.1794614553373247E-2</v>
      </c>
      <c r="AG1024" s="1">
        <v>5.2803767933774073E-2</v>
      </c>
    </row>
    <row r="1025" spans="1:33">
      <c r="A1025" s="48"/>
      <c r="B1025" s="48" t="s">
        <v>935</v>
      </c>
      <c r="C1025" s="13" t="s">
        <v>927</v>
      </c>
      <c r="D1025" s="48">
        <v>11.712</v>
      </c>
      <c r="E1025" s="48">
        <v>56.143000000000001</v>
      </c>
      <c r="F1025" s="48">
        <v>1.7637377121481754</v>
      </c>
      <c r="G1025" s="48">
        <v>8.1769999999999996</v>
      </c>
      <c r="H1025" s="48">
        <v>21.270969385328993</v>
      </c>
      <c r="J1025" s="48"/>
      <c r="K1025" s="48" t="s">
        <v>935</v>
      </c>
      <c r="L1025" s="13" t="s">
        <v>927</v>
      </c>
      <c r="M1025" s="1">
        <f t="shared" si="29"/>
        <v>-0.26094408052821344</v>
      </c>
      <c r="N1025" s="1">
        <f t="shared" si="29"/>
        <v>4.5446794252823233E-2</v>
      </c>
      <c r="O1025" s="1">
        <f t="shared" si="29"/>
        <v>-0.34921805403026424</v>
      </c>
      <c r="P1025" s="1">
        <f t="shared" si="29"/>
        <v>-1.19593294548675</v>
      </c>
      <c r="Q1025" s="1">
        <f t="shared" si="29"/>
        <v>1.1607230127796171</v>
      </c>
      <c r="Z1025" s="48"/>
      <c r="AA1025" s="48" t="s">
        <v>935</v>
      </c>
      <c r="AB1025" s="1" t="s">
        <v>927</v>
      </c>
      <c r="AC1025" s="1">
        <v>1.360049121659672</v>
      </c>
      <c r="AD1025" s="1">
        <v>0.72600200262972059</v>
      </c>
      <c r="AE1025" s="1">
        <v>0.76887414777355279</v>
      </c>
      <c r="AF1025" s="1">
        <v>7.0675338134925077E-3</v>
      </c>
      <c r="AG1025" s="1">
        <v>4.0175486677088583E-2</v>
      </c>
    </row>
    <row r="1026" spans="1:33">
      <c r="A1026" s="48"/>
      <c r="B1026" s="48" t="s">
        <v>935</v>
      </c>
      <c r="C1026" s="13" t="s">
        <v>928</v>
      </c>
      <c r="D1026" s="48">
        <v>10.339</v>
      </c>
      <c r="E1026" s="48">
        <v>56.247</v>
      </c>
      <c r="F1026" s="48">
        <v>2.6369064742390127</v>
      </c>
      <c r="G1026" s="48">
        <v>7.7789999999999999</v>
      </c>
      <c r="H1026" s="48">
        <v>21.485282518360126</v>
      </c>
      <c r="J1026" s="48"/>
      <c r="K1026" s="48" t="s">
        <v>935</v>
      </c>
      <c r="L1026" s="13" t="s">
        <v>928</v>
      </c>
      <c r="M1026" s="1">
        <f t="shared" si="29"/>
        <v>-0.54135243568350355</v>
      </c>
      <c r="N1026" s="1">
        <f t="shared" si="29"/>
        <v>6.455039573753435E-2</v>
      </c>
      <c r="O1026" s="1">
        <f t="shared" si="29"/>
        <v>0.14795109209195578</v>
      </c>
      <c r="P1026" s="1">
        <f t="shared" si="29"/>
        <v>-1.3558199676828211</v>
      </c>
      <c r="Q1026" s="1">
        <f t="shared" si="29"/>
        <v>1.2192926870724592</v>
      </c>
      <c r="Z1026" s="48"/>
      <c r="AA1026" s="48" t="s">
        <v>935</v>
      </c>
      <c r="AB1026" s="1" t="s">
        <v>928</v>
      </c>
      <c r="AC1026" s="1">
        <v>1.6103059754971829</v>
      </c>
      <c r="AD1026" s="1">
        <v>0.96944471905342589</v>
      </c>
      <c r="AE1026" s="1">
        <v>0.30696254156234359</v>
      </c>
      <c r="AF1026" s="1">
        <v>-0.12987910342872569</v>
      </c>
      <c r="AG1026" s="1">
        <v>6.1805278890106402E-3</v>
      </c>
    </row>
    <row r="1027" spans="1:33">
      <c r="A1027" s="48"/>
      <c r="B1027" s="48" t="s">
        <v>935</v>
      </c>
      <c r="C1027" s="13" t="s">
        <v>929</v>
      </c>
      <c r="D1027" s="48">
        <v>11.582000000000001</v>
      </c>
      <c r="E1027" s="48">
        <v>55.237000000000002</v>
      </c>
      <c r="F1027" s="48">
        <v>2.4580334951168856</v>
      </c>
      <c r="G1027" s="48">
        <v>8.0890000000000004</v>
      </c>
      <c r="H1027" s="48">
        <v>21.373234394622084</v>
      </c>
      <c r="J1027" s="48"/>
      <c r="K1027" s="48" t="s">
        <v>935</v>
      </c>
      <c r="L1027" s="13" t="s">
        <v>929</v>
      </c>
      <c r="M1027" s="1">
        <f t="shared" si="29"/>
        <v>-0.28749403403891077</v>
      </c>
      <c r="N1027" s="1">
        <f t="shared" si="29"/>
        <v>-0.12097496483514195</v>
      </c>
      <c r="O1027" s="1">
        <f t="shared" si="29"/>
        <v>4.6103511010906921E-2</v>
      </c>
      <c r="P1027" s="1">
        <f t="shared" si="29"/>
        <v>-1.2312848498919111</v>
      </c>
      <c r="Q1027" s="1">
        <f t="shared" si="29"/>
        <v>1.1886710353815766</v>
      </c>
      <c r="Z1027" s="48"/>
      <c r="AA1027" s="48" t="s">
        <v>935</v>
      </c>
      <c r="AB1027" s="1" t="s">
        <v>929</v>
      </c>
      <c r="AC1027" s="1">
        <v>1.3134441906598999</v>
      </c>
      <c r="AD1027" s="1">
        <v>1.032736322411036</v>
      </c>
      <c r="AE1027" s="1">
        <v>0.48103439814253429</v>
      </c>
      <c r="AF1027" s="1">
        <v>-7.2879291750792899E-2</v>
      </c>
      <c r="AG1027" s="1">
        <v>5.3916985318688253E-3</v>
      </c>
    </row>
    <row r="1028" spans="1:33">
      <c r="A1028" s="48"/>
      <c r="B1028" s="48" t="s">
        <v>935</v>
      </c>
      <c r="C1028" s="13" t="s">
        <v>930</v>
      </c>
      <c r="D1028" s="48">
        <v>11.736000000000001</v>
      </c>
      <c r="E1028" s="48">
        <v>55.795000000000002</v>
      </c>
      <c r="F1028" s="48">
        <v>2.198010262912502</v>
      </c>
      <c r="G1028" s="48">
        <v>8.1720000000000006</v>
      </c>
      <c r="H1028" s="48">
        <v>21.304206162188052</v>
      </c>
      <c r="J1028" s="48"/>
      <c r="K1028" s="48" t="s">
        <v>935</v>
      </c>
      <c r="L1028" s="13" t="s">
        <v>930</v>
      </c>
      <c r="M1028" s="1">
        <f t="shared" si="29"/>
        <v>-0.25604255064931525</v>
      </c>
      <c r="N1028" s="1">
        <f t="shared" si="29"/>
        <v>-1.847679533063349E-2</v>
      </c>
      <c r="O1028" s="1">
        <f t="shared" si="29"/>
        <v>-0.10194980232274665</v>
      </c>
      <c r="P1028" s="1">
        <f t="shared" si="29"/>
        <v>-1.197941576418861</v>
      </c>
      <c r="Q1028" s="1">
        <f t="shared" si="29"/>
        <v>1.1698062974465264</v>
      </c>
      <c r="Z1028" s="48"/>
      <c r="AA1028" s="48" t="s">
        <v>935</v>
      </c>
      <c r="AB1028" s="1" t="s">
        <v>930</v>
      </c>
      <c r="AC1028" s="1">
        <v>1.3221691509097939</v>
      </c>
      <c r="AD1028" s="1">
        <v>0.89115935201734009</v>
      </c>
      <c r="AE1028" s="1">
        <v>0.57883404348851597</v>
      </c>
      <c r="AF1028" s="1">
        <v>-1.433649895107708E-2</v>
      </c>
      <c r="AG1028" s="1">
        <v>4.7466794202594101E-2</v>
      </c>
    </row>
    <row r="1029" spans="1:33">
      <c r="A1029" s="48"/>
      <c r="B1029" s="48" t="s">
        <v>935</v>
      </c>
      <c r="C1029" s="13" t="s">
        <v>931</v>
      </c>
      <c r="D1029" s="48">
        <v>7.6950000000000003</v>
      </c>
      <c r="E1029" s="48">
        <v>60.790999999999997</v>
      </c>
      <c r="F1029" s="48">
        <v>1.9474057185586935</v>
      </c>
      <c r="G1029" s="48">
        <v>6.992</v>
      </c>
      <c r="H1029" s="48">
        <v>22.562702890712817</v>
      </c>
      <c r="J1029" s="48"/>
      <c r="K1029" s="48" t="s">
        <v>935</v>
      </c>
      <c r="L1029" s="13" t="s">
        <v>931</v>
      </c>
      <c r="M1029" s="1">
        <f t="shared" si="29"/>
        <v>-1.0813376440087676</v>
      </c>
      <c r="N1029" s="1">
        <f t="shared" si="29"/>
        <v>0.89923082983876423</v>
      </c>
      <c r="O1029" s="1">
        <f t="shared" si="29"/>
        <v>-0.24464025660834027</v>
      </c>
      <c r="P1029" s="1">
        <f t="shared" si="29"/>
        <v>-1.6719784763971632</v>
      </c>
      <c r="Q1029" s="1">
        <f t="shared" si="29"/>
        <v>1.513741092509201</v>
      </c>
      <c r="Z1029" s="48"/>
      <c r="AA1029" s="48" t="s">
        <v>935</v>
      </c>
      <c r="AB1029" s="1" t="s">
        <v>931</v>
      </c>
      <c r="AC1029" s="1">
        <v>2.60006297196069</v>
      </c>
      <c r="AD1029" s="1">
        <v>0.42579776880950571</v>
      </c>
      <c r="AE1029" s="1">
        <v>0.40942036451990999</v>
      </c>
      <c r="AF1029" s="1">
        <v>4.8029145142384252E-2</v>
      </c>
      <c r="AG1029" s="1">
        <v>0.11453003873105359</v>
      </c>
    </row>
    <row r="1030" spans="1:33">
      <c r="A1030" s="48"/>
      <c r="B1030" s="48" t="s">
        <v>935</v>
      </c>
      <c r="C1030" s="13" t="s">
        <v>932</v>
      </c>
      <c r="D1030" s="48">
        <v>11.41</v>
      </c>
      <c r="E1030" s="48">
        <v>56.802999999999997</v>
      </c>
      <c r="F1030" s="48">
        <v>2.2341339456557261</v>
      </c>
      <c r="G1030" s="48">
        <v>8.093</v>
      </c>
      <c r="H1030" s="48">
        <v>21.603701674682171</v>
      </c>
      <c r="J1030" s="48"/>
      <c r="K1030" s="48" t="s">
        <v>935</v>
      </c>
      <c r="L1030" s="13" t="s">
        <v>932</v>
      </c>
      <c r="M1030" s="1">
        <f t="shared" si="29"/>
        <v>-0.32262166483767996</v>
      </c>
      <c r="N1030" s="1">
        <f t="shared" si="29"/>
        <v>0.16668118829041328</v>
      </c>
      <c r="O1030" s="1">
        <f t="shared" si="29"/>
        <v>-8.1381521271058813E-2</v>
      </c>
      <c r="P1030" s="1">
        <f t="shared" si="29"/>
        <v>-1.2296779451462221</v>
      </c>
      <c r="Q1030" s="1">
        <f t="shared" si="29"/>
        <v>1.2516554793928332</v>
      </c>
      <c r="Z1030" s="48"/>
      <c r="AA1030" s="48" t="s">
        <v>935</v>
      </c>
      <c r="AB1030" s="1" t="s">
        <v>932</v>
      </c>
      <c r="AC1030" s="1">
        <v>1.49431637453321</v>
      </c>
      <c r="AD1030" s="1">
        <v>0.83491206736672563</v>
      </c>
      <c r="AE1030" s="1">
        <v>0.52088116751120728</v>
      </c>
      <c r="AF1030" s="1">
        <v>7.3183854456195338E-2</v>
      </c>
      <c r="AG1030" s="1">
        <v>0.1025033773907431</v>
      </c>
    </row>
    <row r="1031" spans="1:33">
      <c r="A1031" s="48"/>
      <c r="B1031" s="48" t="s">
        <v>935</v>
      </c>
      <c r="C1031" s="13" t="s">
        <v>933</v>
      </c>
      <c r="D1031" s="48">
        <v>11.856999999999999</v>
      </c>
      <c r="E1031" s="48">
        <v>55.985999999999997</v>
      </c>
      <c r="F1031" s="48">
        <v>1.8353278444799923</v>
      </c>
      <c r="G1031" s="48">
        <v>8.3699999999999992</v>
      </c>
      <c r="H1031" s="48">
        <v>20.994551795946858</v>
      </c>
      <c r="J1031" s="48"/>
      <c r="K1031" s="48" t="s">
        <v>935</v>
      </c>
      <c r="L1031" s="13" t="s">
        <v>933</v>
      </c>
      <c r="M1031" s="1">
        <f t="shared" si="29"/>
        <v>-0.23133067084320472</v>
      </c>
      <c r="N1031" s="1">
        <f t="shared" si="29"/>
        <v>1.6607703549941153E-2</v>
      </c>
      <c r="O1031" s="1">
        <f t="shared" si="29"/>
        <v>-0.30845571058939408</v>
      </c>
      <c r="P1031" s="1">
        <f t="shared" si="29"/>
        <v>-1.1183997915072483</v>
      </c>
      <c r="Q1031" s="1">
        <f t="shared" si="29"/>
        <v>1.0851808005505035</v>
      </c>
      <c r="Z1031" s="48"/>
      <c r="AA1031" s="48" t="s">
        <v>935</v>
      </c>
      <c r="AB1031" s="1" t="s">
        <v>933</v>
      </c>
      <c r="AC1031" s="1">
        <v>1.252459674417191</v>
      </c>
      <c r="AD1031" s="1">
        <v>0.70547887204079529</v>
      </c>
      <c r="AE1031" s="1">
        <v>0.71401004405393564</v>
      </c>
      <c r="AF1031" s="1">
        <v>-1.0791946027854111E-4</v>
      </c>
      <c r="AG1031" s="1">
        <v>3.4699487292809521E-2</v>
      </c>
    </row>
    <row r="1032" spans="1:33">
      <c r="A1032" s="48"/>
      <c r="B1032" s="48" t="s">
        <v>935</v>
      </c>
      <c r="C1032" s="13" t="s">
        <v>934</v>
      </c>
      <c r="D1032" s="48">
        <v>11.962999999999999</v>
      </c>
      <c r="E1032" s="48">
        <v>55.789000000000001</v>
      </c>
      <c r="F1032" s="48">
        <v>2.0352971798505188</v>
      </c>
      <c r="G1032" s="48">
        <v>8.4149999999999991</v>
      </c>
      <c r="H1032" s="48">
        <v>21.106617186031478</v>
      </c>
      <c r="J1032" s="48"/>
      <c r="K1032" s="48" t="s">
        <v>935</v>
      </c>
      <c r="L1032" s="13" t="s">
        <v>934</v>
      </c>
      <c r="M1032" s="1">
        <f t="shared" si="29"/>
        <v>-0.20968224721140519</v>
      </c>
      <c r="N1032" s="1">
        <f t="shared" si="29"/>
        <v>-1.9578926185520717E-2</v>
      </c>
      <c r="O1032" s="1">
        <f t="shared" si="29"/>
        <v>-0.19459618190134212</v>
      </c>
      <c r="P1032" s="1">
        <f t="shared" si="29"/>
        <v>-1.1003221131182452</v>
      </c>
      <c r="Q1032" s="1">
        <f t="shared" si="29"/>
        <v>1.1158071709643176</v>
      </c>
      <c r="Z1032" s="48"/>
      <c r="AA1032" s="48" t="s">
        <v>935</v>
      </c>
      <c r="AB1032" s="1" t="s">
        <v>934</v>
      </c>
      <c r="AC1032" s="1">
        <v>1.2234913796313669</v>
      </c>
      <c r="AD1032" s="1">
        <v>0.79757349284321488</v>
      </c>
      <c r="AE1032" s="1">
        <v>0.63515090818153885</v>
      </c>
      <c r="AF1032" s="1">
        <v>2.1347822146253932E-2</v>
      </c>
      <c r="AG1032" s="1">
        <v>3.2015782929119871E-2</v>
      </c>
    </row>
    <row r="1033" spans="1:33">
      <c r="A1033" s="48"/>
      <c r="B1033" s="48" t="s">
        <v>935</v>
      </c>
      <c r="C1033" s="13" t="s">
        <v>936</v>
      </c>
      <c r="D1033" s="48">
        <v>11.218999999999999</v>
      </c>
      <c r="E1033" s="48">
        <v>52.098999999999997</v>
      </c>
      <c r="F1033" s="48">
        <v>5.1033089617200167</v>
      </c>
      <c r="G1033" s="48">
        <v>5.3339999999999996</v>
      </c>
      <c r="H1033" s="48">
        <v>25.550986401498378</v>
      </c>
      <c r="J1033" s="48"/>
      <c r="K1033" s="48" t="s">
        <v>935</v>
      </c>
      <c r="L1033" s="13" t="s">
        <v>936</v>
      </c>
      <c r="M1033" s="1">
        <f t="shared" si="29"/>
        <v>-0.36162967345724345</v>
      </c>
      <c r="N1033" s="1">
        <f t="shared" si="29"/>
        <v>-0.6973894019411423</v>
      </c>
      <c r="O1033" s="1">
        <f t="shared" si="29"/>
        <v>1.5522835326598243</v>
      </c>
      <c r="P1033" s="1">
        <f t="shared" si="29"/>
        <v>-2.3380404934853196</v>
      </c>
      <c r="Q1033" s="1">
        <f t="shared" si="29"/>
        <v>2.3304096253515385</v>
      </c>
      <c r="Z1033" s="48"/>
      <c r="AA1033" s="48" t="s">
        <v>935</v>
      </c>
      <c r="AB1033" s="1" t="s">
        <v>936</v>
      </c>
      <c r="AC1033" s="1">
        <v>2.147993930088818</v>
      </c>
      <c r="AD1033" s="1">
        <v>3.0376134123424521</v>
      </c>
      <c r="AE1033" s="1">
        <v>-0.13940959964441629</v>
      </c>
      <c r="AF1033" s="1">
        <v>-0.2333403027527963</v>
      </c>
      <c r="AG1033" s="1">
        <v>9.5386768666885169E-2</v>
      </c>
    </row>
    <row r="1034" spans="1:33">
      <c r="A1034" s="48"/>
      <c r="B1034" s="48" t="s">
        <v>935</v>
      </c>
      <c r="C1034" s="13" t="s">
        <v>937</v>
      </c>
      <c r="D1034" s="48">
        <v>12.226000000000001</v>
      </c>
      <c r="E1034" s="48">
        <v>51.427999999999997</v>
      </c>
      <c r="F1034" s="48">
        <v>4.0626566873879977</v>
      </c>
      <c r="G1034" s="48">
        <v>5.7830000000000004</v>
      </c>
      <c r="H1034" s="48">
        <v>25.03637677701537</v>
      </c>
      <c r="J1034" s="48"/>
      <c r="K1034" s="48" t="s">
        <v>935</v>
      </c>
      <c r="L1034" s="13" t="s">
        <v>937</v>
      </c>
      <c r="M1034" s="1">
        <f t="shared" si="29"/>
        <v>-0.15596964895514751</v>
      </c>
      <c r="N1034" s="1">
        <f t="shared" si="29"/>
        <v>-0.82064436921269268</v>
      </c>
      <c r="O1034" s="1">
        <f t="shared" si="29"/>
        <v>0.95975179641114239</v>
      </c>
      <c r="P1034" s="1">
        <f t="shared" si="29"/>
        <v>-2.1576654357817113</v>
      </c>
      <c r="Q1034" s="1">
        <f t="shared" si="29"/>
        <v>2.1897718694303796</v>
      </c>
      <c r="Z1034" s="48"/>
      <c r="AA1034" s="48" t="s">
        <v>935</v>
      </c>
      <c r="AB1034" s="1" t="s">
        <v>937</v>
      </c>
      <c r="AC1034" s="1">
        <v>1.8483981990055069</v>
      </c>
      <c r="AD1034" s="1">
        <v>2.7325109630765589</v>
      </c>
      <c r="AE1034" s="1">
        <v>0.38145147618013858</v>
      </c>
      <c r="AF1034" s="1">
        <v>-0.20109503841789331</v>
      </c>
      <c r="AG1034" s="1">
        <v>1.9791088123752271E-2</v>
      </c>
    </row>
    <row r="1035" spans="1:33">
      <c r="A1035" s="48"/>
      <c r="B1035" s="48" t="s">
        <v>935</v>
      </c>
      <c r="C1035" s="13" t="s">
        <v>938</v>
      </c>
      <c r="D1035" s="48">
        <v>12.202</v>
      </c>
      <c r="E1035" s="48">
        <v>51.128999999999998</v>
      </c>
      <c r="F1035" s="48">
        <v>4.1619570316324506</v>
      </c>
      <c r="G1035" s="48">
        <v>5.766</v>
      </c>
      <c r="H1035" s="48">
        <v>25.032025233825106</v>
      </c>
      <c r="J1035" s="48"/>
      <c r="K1035" s="48" t="s">
        <v>935</v>
      </c>
      <c r="L1035" s="13" t="s">
        <v>938</v>
      </c>
      <c r="M1035" s="1">
        <f t="shared" si="29"/>
        <v>-0.1608711788340457</v>
      </c>
      <c r="N1035" s="1">
        <f t="shared" si="29"/>
        <v>-0.8755672234812375</v>
      </c>
      <c r="O1035" s="1">
        <f t="shared" si="29"/>
        <v>1.0162919172916021</v>
      </c>
      <c r="P1035" s="1">
        <f t="shared" si="29"/>
        <v>-2.1644947809508905</v>
      </c>
      <c r="Q1035" s="1">
        <f t="shared" si="29"/>
        <v>2.1885826354169513</v>
      </c>
      <c r="Z1035" s="48"/>
      <c r="AA1035" s="48" t="s">
        <v>935</v>
      </c>
      <c r="AB1035" s="1" t="s">
        <v>938</v>
      </c>
      <c r="AC1035" s="1">
        <v>1.8271485198650519</v>
      </c>
      <c r="AD1035" s="1">
        <v>2.7908399963683652</v>
      </c>
      <c r="AE1035" s="1">
        <v>0.34686567341861502</v>
      </c>
      <c r="AF1035" s="1">
        <v>-0.22956984145641629</v>
      </c>
      <c r="AG1035" s="1">
        <v>-8.1394206895776615E-4</v>
      </c>
    </row>
    <row r="1036" spans="1:33">
      <c r="A1036" s="48"/>
      <c r="B1036" s="48" t="s">
        <v>935</v>
      </c>
      <c r="C1036" s="13" t="s">
        <v>939</v>
      </c>
      <c r="D1036" s="48">
        <v>10.305</v>
      </c>
      <c r="E1036" s="48">
        <v>53.145000000000003</v>
      </c>
      <c r="F1036" s="48">
        <v>4.9750830391057947</v>
      </c>
      <c r="G1036" s="48">
        <v>5.0529999999999999</v>
      </c>
      <c r="H1036" s="48">
        <v>25.988365498617835</v>
      </c>
      <c r="J1036" s="48"/>
      <c r="K1036" s="48" t="s">
        <v>935</v>
      </c>
      <c r="L1036" s="13" t="s">
        <v>939</v>
      </c>
      <c r="M1036" s="1">
        <f t="shared" si="29"/>
        <v>-0.54829626967860923</v>
      </c>
      <c r="N1036" s="1">
        <f t="shared" si="29"/>
        <v>-0.50525125623914124</v>
      </c>
      <c r="O1036" s="1">
        <f t="shared" si="29"/>
        <v>1.4792736229784533</v>
      </c>
      <c r="P1036" s="1">
        <f t="shared" si="29"/>
        <v>-2.4509255518699828</v>
      </c>
      <c r="Q1036" s="1">
        <f t="shared" si="29"/>
        <v>2.4499410366956229</v>
      </c>
      <c r="Z1036" s="48"/>
      <c r="AA1036" s="48" t="s">
        <v>935</v>
      </c>
      <c r="AB1036" s="1" t="s">
        <v>939</v>
      </c>
      <c r="AC1036" s="1">
        <v>2.4546423669229491</v>
      </c>
      <c r="AD1036" s="1">
        <v>2.9433622150692371</v>
      </c>
      <c r="AE1036" s="1">
        <v>-0.1288285231708679</v>
      </c>
      <c r="AF1036" s="1">
        <v>-0.20117063511874991</v>
      </c>
      <c r="AG1036" s="1">
        <v>8.7684295070793034E-2</v>
      </c>
    </row>
    <row r="1037" spans="1:33">
      <c r="A1037" s="48"/>
      <c r="B1037" s="48" t="s">
        <v>935</v>
      </c>
      <c r="C1037" s="13" t="s">
        <v>940</v>
      </c>
      <c r="D1037" s="48">
        <v>6.2549999999999999</v>
      </c>
      <c r="E1037" s="48">
        <v>56.006999999999998</v>
      </c>
      <c r="F1037" s="48">
        <v>6.559793079009534</v>
      </c>
      <c r="G1037" s="48">
        <v>4.282</v>
      </c>
      <c r="H1037" s="48">
        <v>26.798425954783635</v>
      </c>
      <c r="J1037" s="48"/>
      <c r="K1037" s="48" t="s">
        <v>935</v>
      </c>
      <c r="L1037" s="13" t="s">
        <v>940</v>
      </c>
      <c r="M1037" s="1">
        <f t="shared" si="29"/>
        <v>-1.3754294367426483</v>
      </c>
      <c r="N1037" s="1">
        <f t="shared" si="29"/>
        <v>2.0465161542046459E-2</v>
      </c>
      <c r="O1037" s="1">
        <f t="shared" si="29"/>
        <v>2.3815836592464343</v>
      </c>
      <c r="P1037" s="1">
        <f t="shared" si="29"/>
        <v>-2.7606564416015682</v>
      </c>
      <c r="Q1037" s="1">
        <f t="shared" si="29"/>
        <v>2.6713226030238495</v>
      </c>
      <c r="Z1037" s="48"/>
      <c r="AA1037" s="48" t="s">
        <v>935</v>
      </c>
      <c r="AB1037" s="1" t="s">
        <v>940</v>
      </c>
      <c r="AC1037" s="1">
        <v>3.3637196382529231</v>
      </c>
      <c r="AD1037" s="1">
        <v>3.094165845293003</v>
      </c>
      <c r="AE1037" s="1">
        <v>-1.159491587458235</v>
      </c>
      <c r="AF1037" s="1">
        <v>-0.28956433477068921</v>
      </c>
      <c r="AG1037" s="1">
        <v>6.7924914158008609E-2</v>
      </c>
    </row>
    <row r="1038" spans="1:33">
      <c r="A1038" s="48"/>
      <c r="B1038" s="48" t="s">
        <v>935</v>
      </c>
      <c r="C1038" s="13" t="s">
        <v>941</v>
      </c>
      <c r="D1038" s="48">
        <v>6.3780000000000001</v>
      </c>
      <c r="E1038" s="48">
        <v>55.463999999999999</v>
      </c>
      <c r="F1038" s="48">
        <v>6.4708412850940551</v>
      </c>
      <c r="G1038" s="48">
        <v>4.1820000000000004</v>
      </c>
      <c r="H1038" s="48">
        <v>26.489465758435518</v>
      </c>
      <c r="J1038" s="48"/>
      <c r="K1038" s="48" t="s">
        <v>935</v>
      </c>
      <c r="L1038" s="13" t="s">
        <v>941</v>
      </c>
      <c r="M1038" s="1">
        <f t="shared" si="29"/>
        <v>-1.350309096113296</v>
      </c>
      <c r="N1038" s="1">
        <f t="shared" si="29"/>
        <v>-7.9277680825243932E-2</v>
      </c>
      <c r="O1038" s="1">
        <f t="shared" si="29"/>
        <v>2.3309358471086039</v>
      </c>
      <c r="P1038" s="1">
        <f t="shared" si="29"/>
        <v>-2.8008290602437973</v>
      </c>
      <c r="Q1038" s="1">
        <f t="shared" si="29"/>
        <v>2.5868868159415292</v>
      </c>
      <c r="Z1038" s="48"/>
      <c r="AA1038" s="48" t="s">
        <v>935</v>
      </c>
      <c r="AB1038" s="1" t="s">
        <v>941</v>
      </c>
      <c r="AC1038" s="1">
        <v>3.290831763187938</v>
      </c>
      <c r="AD1038" s="1">
        <v>3.1008480356499359</v>
      </c>
      <c r="AE1038" s="1">
        <v>-1.09185900980309</v>
      </c>
      <c r="AF1038" s="1">
        <v>-0.39863117419065469</v>
      </c>
      <c r="AG1038" s="1">
        <v>6.01099669937789E-2</v>
      </c>
    </row>
    <row r="1039" spans="1:33">
      <c r="A1039" s="48"/>
      <c r="B1039" s="48" t="s">
        <v>935</v>
      </c>
      <c r="C1039" s="13" t="s">
        <v>942</v>
      </c>
      <c r="D1039" s="48">
        <v>12.254</v>
      </c>
      <c r="E1039" s="48">
        <v>51.994</v>
      </c>
      <c r="F1039" s="48">
        <v>3.7588858267442826</v>
      </c>
      <c r="G1039" s="48">
        <v>5.6870000000000003</v>
      </c>
      <c r="H1039" s="48">
        <v>25.034713142375136</v>
      </c>
      <c r="J1039" s="48"/>
      <c r="K1039" s="48" t="s">
        <v>935</v>
      </c>
      <c r="L1039" s="13" t="s">
        <v>942</v>
      </c>
      <c r="M1039" s="1">
        <f t="shared" si="29"/>
        <v>-0.15025119742976675</v>
      </c>
      <c r="N1039" s="1">
        <f t="shared" si="29"/>
        <v>-0.7166766919016675</v>
      </c>
      <c r="O1039" s="1">
        <f t="shared" si="29"/>
        <v>0.786789242137658</v>
      </c>
      <c r="P1039" s="1">
        <f t="shared" si="29"/>
        <v>-2.1962311496782512</v>
      </c>
      <c r="Q1039" s="1">
        <f t="shared" si="29"/>
        <v>2.1893172144232751</v>
      </c>
      <c r="Z1039" s="48"/>
      <c r="AA1039" s="48" t="s">
        <v>935</v>
      </c>
      <c r="AB1039" s="1" t="s">
        <v>942</v>
      </c>
      <c r="AC1039" s="1">
        <v>1.9202044512974119</v>
      </c>
      <c r="AD1039" s="1">
        <v>2.604397314149216</v>
      </c>
      <c r="AE1039" s="1">
        <v>0.51468596076494655</v>
      </c>
      <c r="AF1039" s="1">
        <v>-0.17896177000025151</v>
      </c>
      <c r="AG1039" s="1">
        <v>6.9136710325894885E-2</v>
      </c>
    </row>
    <row r="1040" spans="1:33">
      <c r="A1040" s="48"/>
      <c r="B1040" s="48" t="s">
        <v>935</v>
      </c>
      <c r="C1040" s="13" t="s">
        <v>943</v>
      </c>
      <c r="D1040" s="48">
        <v>10.143000000000001</v>
      </c>
      <c r="E1040" s="48">
        <v>52.781999999999996</v>
      </c>
      <c r="F1040" s="48">
        <v>4.6946005554185577</v>
      </c>
      <c r="G1040" s="48">
        <v>5.14</v>
      </c>
      <c r="H1040" s="48">
        <v>25.66874672595376</v>
      </c>
      <c r="J1040" s="48"/>
      <c r="K1040" s="48" t="s">
        <v>935</v>
      </c>
      <c r="L1040" s="13" t="s">
        <v>943</v>
      </c>
      <c r="M1040" s="1">
        <f t="shared" si="29"/>
        <v>-0.58138159636117059</v>
      </c>
      <c r="N1040" s="1">
        <f t="shared" si="29"/>
        <v>-0.57193017295981741</v>
      </c>
      <c r="O1040" s="1">
        <f t="shared" si="29"/>
        <v>1.3195711198986235</v>
      </c>
      <c r="P1040" s="1">
        <f t="shared" si="29"/>
        <v>-2.4159753736512437</v>
      </c>
      <c r="Q1040" s="1">
        <f t="shared" si="29"/>
        <v>2.3625923653937422</v>
      </c>
      <c r="Z1040" s="48"/>
      <c r="AA1040" s="48" t="s">
        <v>935</v>
      </c>
      <c r="AB1040" s="1" t="s">
        <v>943</v>
      </c>
      <c r="AC1040" s="1">
        <v>2.3920081294397009</v>
      </c>
      <c r="AD1040" s="1">
        <v>2.83349568286524</v>
      </c>
      <c r="AE1040" s="1">
        <v>-1.5979958727298849E-2</v>
      </c>
      <c r="AF1040" s="1">
        <v>-0.27276595181005447</v>
      </c>
      <c r="AG1040" s="1">
        <v>9.950640006327581E-3</v>
      </c>
    </row>
    <row r="1041" spans="1:33">
      <c r="A1041" s="48"/>
      <c r="B1041" s="48" t="s">
        <v>935</v>
      </c>
      <c r="C1041" s="13" t="s">
        <v>944</v>
      </c>
      <c r="D1041" s="48">
        <v>10.037000000000001</v>
      </c>
      <c r="E1041" s="48">
        <v>52.924999999999997</v>
      </c>
      <c r="F1041" s="48">
        <v>4.7232178587309379</v>
      </c>
      <c r="G1041" s="48">
        <v>5.1189999999999998</v>
      </c>
      <c r="H1041" s="48">
        <v>25.556996561315756</v>
      </c>
      <c r="J1041" s="48"/>
      <c r="K1041" s="48" t="s">
        <v>935</v>
      </c>
      <c r="L1041" s="13" t="s">
        <v>944</v>
      </c>
      <c r="M1041" s="1">
        <f t="shared" si="29"/>
        <v>-0.60303001999297012</v>
      </c>
      <c r="N1041" s="1">
        <f t="shared" si="29"/>
        <v>-0.54566272091833934</v>
      </c>
      <c r="O1041" s="1">
        <f t="shared" si="29"/>
        <v>1.3358653815234531</v>
      </c>
      <c r="P1041" s="1">
        <f t="shared" si="29"/>
        <v>-2.4244116235661117</v>
      </c>
      <c r="Q1041" s="1">
        <f t="shared" si="29"/>
        <v>2.3320521429983718</v>
      </c>
      <c r="Z1041" s="48"/>
      <c r="AA1041" s="48" t="s">
        <v>935</v>
      </c>
      <c r="AB1041" s="1" t="s">
        <v>944</v>
      </c>
      <c r="AC1041" s="1">
        <v>2.4050076264587288</v>
      </c>
      <c r="AD1041" s="1">
        <v>2.8087263062776211</v>
      </c>
      <c r="AE1041" s="1">
        <v>-4.7620374201246388E-2</v>
      </c>
      <c r="AF1041" s="1">
        <v>-0.29378676330755948</v>
      </c>
      <c r="AG1041" s="1">
        <v>2.4181324962143161E-2</v>
      </c>
    </row>
    <row r="1042" spans="1:33">
      <c r="A1042" s="48"/>
      <c r="B1042" s="48" t="s">
        <v>935</v>
      </c>
      <c r="C1042" s="13" t="s">
        <v>945</v>
      </c>
      <c r="D1042" s="48">
        <v>10.637</v>
      </c>
      <c r="E1042" s="48">
        <v>52.976999999999997</v>
      </c>
      <c r="F1042" s="48">
        <v>4.5580923136346767</v>
      </c>
      <c r="G1042" s="48">
        <v>5.319</v>
      </c>
      <c r="H1042" s="48">
        <v>25.690578345062285</v>
      </c>
      <c r="J1042" s="48"/>
      <c r="K1042" s="48" t="s">
        <v>935</v>
      </c>
      <c r="L1042" s="13" t="s">
        <v>945</v>
      </c>
      <c r="M1042" s="1">
        <f t="shared" si="29"/>
        <v>-0.48049177302051993</v>
      </c>
      <c r="N1042" s="1">
        <f t="shared" si="29"/>
        <v>-0.53611092017598372</v>
      </c>
      <c r="O1042" s="1">
        <f t="shared" si="29"/>
        <v>1.2418453823861801</v>
      </c>
      <c r="P1042" s="1">
        <f t="shared" si="29"/>
        <v>-2.344066386281654</v>
      </c>
      <c r="Q1042" s="1">
        <f t="shared" si="29"/>
        <v>2.3685587324678772</v>
      </c>
      <c r="Z1042" s="48"/>
      <c r="AA1042" s="48" t="s">
        <v>935</v>
      </c>
      <c r="AB1042" s="1" t="s">
        <v>945</v>
      </c>
      <c r="AC1042" s="1">
        <v>2.3206162296768378</v>
      </c>
      <c r="AD1042" s="1">
        <v>2.7823271355082921</v>
      </c>
      <c r="AE1042" s="1">
        <v>5.6081837139015447E-2</v>
      </c>
      <c r="AF1042" s="1">
        <v>-0.1817679586277719</v>
      </c>
      <c r="AG1042" s="1">
        <v>4.89507017894091E-2</v>
      </c>
    </row>
    <row r="1043" spans="1:33">
      <c r="A1043" s="48"/>
      <c r="B1043" s="48" t="s">
        <v>935</v>
      </c>
      <c r="C1043" s="13" t="s">
        <v>946</v>
      </c>
      <c r="D1043" s="48">
        <v>10.253</v>
      </c>
      <c r="E1043" s="48">
        <v>53.058</v>
      </c>
      <c r="F1043" s="48">
        <v>4.5393601816740237</v>
      </c>
      <c r="G1043" s="48">
        <v>5.1630000000000003</v>
      </c>
      <c r="H1043" s="48">
        <v>25.872433723668106</v>
      </c>
      <c r="J1043" s="48"/>
      <c r="K1043" s="48" t="s">
        <v>935</v>
      </c>
      <c r="L1043" s="13" t="s">
        <v>946</v>
      </c>
      <c r="M1043" s="1">
        <f t="shared" si="29"/>
        <v>-0.55891625108288812</v>
      </c>
      <c r="N1043" s="1">
        <f t="shared" si="29"/>
        <v>-0.52123215363500608</v>
      </c>
      <c r="O1043" s="1">
        <f t="shared" si="29"/>
        <v>1.2311795884912791</v>
      </c>
      <c r="P1043" s="1">
        <f t="shared" si="29"/>
        <v>-2.4067356713635308</v>
      </c>
      <c r="Q1043" s="1">
        <f t="shared" si="29"/>
        <v>2.4182580212734637</v>
      </c>
      <c r="Z1043" s="48"/>
      <c r="AA1043" s="48" t="s">
        <v>935</v>
      </c>
      <c r="AB1043" s="1" t="s">
        <v>946</v>
      </c>
      <c r="AC1043" s="1">
        <v>2.4273300969744032</v>
      </c>
      <c r="AD1043" s="1">
        <v>2.7932784498082199</v>
      </c>
      <c r="AE1043" s="1">
        <v>6.3540356555123884E-2</v>
      </c>
      <c r="AF1043" s="1">
        <v>-0.20359778940082349</v>
      </c>
      <c r="AG1043" s="1">
        <v>1.9915508815359331E-2</v>
      </c>
    </row>
    <row r="1044" spans="1:33">
      <c r="A1044" s="48"/>
      <c r="B1044" s="48" t="s">
        <v>935</v>
      </c>
      <c r="C1044" s="13" t="s">
        <v>947</v>
      </c>
      <c r="D1044" s="48">
        <v>8.9619999999999997</v>
      </c>
      <c r="E1044" s="48">
        <v>52.981999999999999</v>
      </c>
      <c r="F1044" s="48">
        <v>6.3173092551711623</v>
      </c>
      <c r="G1044" s="48">
        <v>4.8550000000000004</v>
      </c>
      <c r="H1044" s="48">
        <v>26.306615569567843</v>
      </c>
      <c r="J1044" s="48"/>
      <c r="K1044" s="48" t="s">
        <v>935</v>
      </c>
      <c r="L1044" s="13" t="s">
        <v>947</v>
      </c>
      <c r="M1044" s="1">
        <f t="shared" si="29"/>
        <v>-0.822577712485277</v>
      </c>
      <c r="N1044" s="1">
        <f t="shared" si="29"/>
        <v>-0.53519247779691059</v>
      </c>
      <c r="O1044" s="1">
        <f t="shared" si="29"/>
        <v>2.243517020951336</v>
      </c>
      <c r="P1044" s="1">
        <f t="shared" si="29"/>
        <v>-2.5304673367815962</v>
      </c>
      <c r="Q1044" s="1">
        <f t="shared" si="29"/>
        <v>2.536915655262316</v>
      </c>
      <c r="Z1044" s="48"/>
      <c r="AA1044" s="48" t="s">
        <v>935</v>
      </c>
      <c r="AB1044" s="1" t="s">
        <v>947</v>
      </c>
      <c r="AC1044" s="1">
        <v>2.6367317662159491</v>
      </c>
      <c r="AD1044" s="1">
        <v>3.335620473791304</v>
      </c>
      <c r="AE1044" s="1">
        <v>-0.81832439532631263</v>
      </c>
      <c r="AF1044" s="1">
        <v>-0.29367207300870629</v>
      </c>
      <c r="AG1044" s="1">
        <v>3.198803683289584E-2</v>
      </c>
    </row>
    <row r="1045" spans="1:33">
      <c r="A1045" s="48"/>
      <c r="B1045" s="48" t="s">
        <v>935</v>
      </c>
      <c r="C1045" s="13" t="s">
        <v>948</v>
      </c>
      <c r="D1045" s="48">
        <v>6.44</v>
      </c>
      <c r="E1045" s="48">
        <v>55.235999999999997</v>
      </c>
      <c r="F1045" s="48">
        <v>6.7168677159343932</v>
      </c>
      <c r="G1045" s="48">
        <v>4.2469999999999999</v>
      </c>
      <c r="H1045" s="48">
        <v>26.706088466861765</v>
      </c>
      <c r="J1045" s="48"/>
      <c r="K1045" s="48" t="s">
        <v>935</v>
      </c>
      <c r="L1045" s="13" t="s">
        <v>948</v>
      </c>
      <c r="M1045" s="1">
        <f t="shared" si="29"/>
        <v>-1.3376468105928092</v>
      </c>
      <c r="N1045" s="1">
        <f t="shared" si="29"/>
        <v>-0.12115865331095736</v>
      </c>
      <c r="O1045" s="1">
        <f t="shared" si="29"/>
        <v>2.4710195924907636</v>
      </c>
      <c r="P1045" s="1">
        <f t="shared" si="29"/>
        <v>-2.7747168581263484</v>
      </c>
      <c r="Q1045" s="1">
        <f t="shared" si="29"/>
        <v>2.6460876745054112</v>
      </c>
      <c r="Z1045" s="48"/>
      <c r="AA1045" s="48" t="s">
        <v>935</v>
      </c>
      <c r="AB1045" s="1" t="s">
        <v>948</v>
      </c>
      <c r="AC1045" s="1">
        <v>3.2719169552804712</v>
      </c>
      <c r="AD1045" s="1">
        <v>3.2182988779454882</v>
      </c>
      <c r="AE1045" s="1">
        <v>-1.1903687965464169</v>
      </c>
      <c r="AF1045" s="1">
        <v>-0.35931221250270062</v>
      </c>
      <c r="AG1045" s="1">
        <v>4.2172167273000202E-2</v>
      </c>
    </row>
    <row r="1046" spans="1:33">
      <c r="A1046" s="48"/>
      <c r="B1046" s="48" t="s">
        <v>935</v>
      </c>
      <c r="C1046" s="13" t="s">
        <v>949</v>
      </c>
      <c r="D1046" s="48">
        <v>12.071999999999999</v>
      </c>
      <c r="E1046" s="48">
        <v>55.534999999999997</v>
      </c>
      <c r="F1046" s="48">
        <v>0.88105054531735782</v>
      </c>
      <c r="G1046" s="48">
        <v>8.3659999999999997</v>
      </c>
      <c r="H1046" s="48">
        <v>20.775221017694179</v>
      </c>
      <c r="J1046" s="48"/>
      <c r="K1046" s="48" t="s">
        <v>935</v>
      </c>
      <c r="L1046" s="13" t="s">
        <v>949</v>
      </c>
      <c r="M1046" s="1">
        <f t="shared" si="29"/>
        <v>-0.18742113234474342</v>
      </c>
      <c r="N1046" s="1">
        <f t="shared" si="29"/>
        <v>-6.6235799042412571E-2</v>
      </c>
      <c r="O1046" s="1">
        <f t="shared" si="29"/>
        <v>-0.85180683649596745</v>
      </c>
      <c r="P1046" s="1">
        <f t="shared" si="29"/>
        <v>-1.1200066962529371</v>
      </c>
      <c r="Q1046" s="1">
        <f t="shared" si="29"/>
        <v>1.025239853101479</v>
      </c>
      <c r="Z1046" s="48"/>
      <c r="AA1046" s="48" t="s">
        <v>935</v>
      </c>
      <c r="AB1046" s="1" t="s">
        <v>949</v>
      </c>
      <c r="AC1046" s="1">
        <v>1.1918777595585961</v>
      </c>
      <c r="AD1046" s="1">
        <v>0.4605251479083235</v>
      </c>
      <c r="AE1046" s="1">
        <v>1.1966590290415711</v>
      </c>
      <c r="AF1046" s="1">
        <v>-5.4085444888234011E-2</v>
      </c>
      <c r="AG1046" s="1">
        <v>-5.5194491958224602E-2</v>
      </c>
    </row>
    <row r="1047" spans="1:33">
      <c r="A1047" s="48"/>
      <c r="B1047" s="48" t="s">
        <v>935</v>
      </c>
      <c r="C1047" s="13" t="s">
        <v>950</v>
      </c>
      <c r="D1047" s="48">
        <v>12.093</v>
      </c>
      <c r="E1047" s="48">
        <v>55.250999999999998</v>
      </c>
      <c r="F1047" s="48">
        <v>1.4230757617505634</v>
      </c>
      <c r="G1047" s="48">
        <v>8.3320000000000007</v>
      </c>
      <c r="H1047" s="48">
        <v>20.86250075947309</v>
      </c>
      <c r="J1047" s="48"/>
      <c r="K1047" s="48" t="s">
        <v>935</v>
      </c>
      <c r="L1047" s="13" t="s">
        <v>950</v>
      </c>
      <c r="M1047" s="1">
        <f t="shared" si="29"/>
        <v>-0.18313229370070749</v>
      </c>
      <c r="N1047" s="1">
        <f t="shared" si="29"/>
        <v>-0.11840332617373928</v>
      </c>
      <c r="O1047" s="1">
        <f t="shared" si="29"/>
        <v>-0.54318583935272102</v>
      </c>
      <c r="P1047" s="1">
        <f t="shared" si="29"/>
        <v>-1.1336653865912947</v>
      </c>
      <c r="Q1047" s="1">
        <f t="shared" si="29"/>
        <v>1.0490925492757799</v>
      </c>
      <c r="Z1047" s="48"/>
      <c r="AA1047" s="48" t="s">
        <v>935</v>
      </c>
      <c r="AB1047" s="1" t="s">
        <v>950</v>
      </c>
      <c r="AC1047" s="1">
        <v>1.1695740168007309</v>
      </c>
      <c r="AD1047" s="1">
        <v>0.66142181947050283</v>
      </c>
      <c r="AE1047" s="1">
        <v>0.95779605932389389</v>
      </c>
      <c r="AF1047" s="1">
        <v>-6.8714368825478392E-2</v>
      </c>
      <c r="AG1047" s="1">
        <v>-3.037872006884176E-2</v>
      </c>
    </row>
    <row r="1048" spans="1:33">
      <c r="A1048" s="48"/>
      <c r="B1048" s="48" t="s">
        <v>935</v>
      </c>
      <c r="C1048" s="13" t="s">
        <v>951</v>
      </c>
      <c r="D1048" s="48">
        <v>11.981</v>
      </c>
      <c r="E1048" s="48">
        <v>55.167999999999999</v>
      </c>
      <c r="F1048" s="48">
        <v>1.5146752146617741</v>
      </c>
      <c r="G1048" s="48">
        <v>8.1750000000000007</v>
      </c>
      <c r="H1048" s="48">
        <v>20.995078563102318</v>
      </c>
      <c r="J1048" s="48"/>
      <c r="K1048" s="48" t="s">
        <v>935</v>
      </c>
      <c r="L1048" s="13" t="s">
        <v>951</v>
      </c>
      <c r="M1048" s="1">
        <f t="shared" si="29"/>
        <v>-0.20600609980223156</v>
      </c>
      <c r="N1048" s="1">
        <f t="shared" si="29"/>
        <v>-0.13364946966634508</v>
      </c>
      <c r="O1048" s="1">
        <f t="shared" si="29"/>
        <v>-0.49103049004764415</v>
      </c>
      <c r="P1048" s="1">
        <f t="shared" si="29"/>
        <v>-1.1967363978595942</v>
      </c>
      <c r="Q1048" s="1">
        <f t="shared" si="29"/>
        <v>1.0853247608402306</v>
      </c>
      <c r="Z1048" s="48"/>
      <c r="AA1048" s="48" t="s">
        <v>935</v>
      </c>
      <c r="AB1048" s="1" t="s">
        <v>951</v>
      </c>
      <c r="AC1048" s="1">
        <v>1.223414122471713</v>
      </c>
      <c r="AD1048" s="1">
        <v>0.72934357352075707</v>
      </c>
      <c r="AE1048" s="1">
        <v>0.9344163144414297</v>
      </c>
      <c r="AF1048" s="1">
        <v>-9.4973811853572815E-2</v>
      </c>
      <c r="AG1048" s="1">
        <v>-2.610443597459218E-2</v>
      </c>
    </row>
    <row r="1049" spans="1:33">
      <c r="A1049" s="48"/>
      <c r="B1049" s="48" t="s">
        <v>935</v>
      </c>
      <c r="C1049" s="13" t="s">
        <v>952</v>
      </c>
      <c r="D1049" s="48">
        <v>8.5730000000000004</v>
      </c>
      <c r="E1049" s="48">
        <v>58.573</v>
      </c>
      <c r="F1049" s="48">
        <v>2.229740724840354</v>
      </c>
      <c r="G1049" s="48">
        <v>6.9960000000000004</v>
      </c>
      <c r="H1049" s="48">
        <v>22.417654743147509</v>
      </c>
      <c r="J1049" s="48"/>
      <c r="K1049" s="48" t="s">
        <v>935</v>
      </c>
      <c r="L1049" s="13" t="s">
        <v>952</v>
      </c>
      <c r="M1049" s="1">
        <f t="shared" si="29"/>
        <v>-0.90202334260574868</v>
      </c>
      <c r="N1049" s="1">
        <f t="shared" si="29"/>
        <v>0.49180979048213436</v>
      </c>
      <c r="O1049" s="1">
        <f t="shared" si="29"/>
        <v>-8.3882955056063677E-2</v>
      </c>
      <c r="P1049" s="1">
        <f t="shared" si="29"/>
        <v>-1.6703715716514738</v>
      </c>
      <c r="Q1049" s="1">
        <f t="shared" si="29"/>
        <v>1.4741008584296309</v>
      </c>
      <c r="Z1049" s="48"/>
      <c r="AA1049" s="48" t="s">
        <v>935</v>
      </c>
      <c r="AB1049" s="1" t="s">
        <v>952</v>
      </c>
      <c r="AC1049" s="1">
        <v>2.2948080266690378</v>
      </c>
      <c r="AD1049" s="1">
        <v>0.7569301290861552</v>
      </c>
      <c r="AE1049" s="1">
        <v>0.42133467159765148</v>
      </c>
      <c r="AF1049" s="1">
        <v>-8.4560965482606984E-2</v>
      </c>
      <c r="AG1049" s="1">
        <v>4.3741250740864622E-2</v>
      </c>
    </row>
    <row r="1050" spans="1:33">
      <c r="A1050" s="48"/>
      <c r="B1050" s="48" t="s">
        <v>935</v>
      </c>
      <c r="C1050" s="13" t="s">
        <v>953</v>
      </c>
      <c r="D1050" s="48">
        <v>7.6840000000000002</v>
      </c>
      <c r="E1050" s="48">
        <v>58.042999999999999</v>
      </c>
      <c r="F1050" s="48">
        <v>3.361468995729584</v>
      </c>
      <c r="G1050" s="48">
        <v>6.5380000000000003</v>
      </c>
      <c r="H1050" s="48">
        <v>22.768313183051067</v>
      </c>
      <c r="J1050" s="48"/>
      <c r="K1050" s="48" t="s">
        <v>935</v>
      </c>
      <c r="L1050" s="13" t="s">
        <v>953</v>
      </c>
      <c r="M1050" s="1">
        <f t="shared" si="29"/>
        <v>-1.0835841785365958</v>
      </c>
      <c r="N1050" s="1">
        <f t="shared" si="29"/>
        <v>0.39445489830043251</v>
      </c>
      <c r="O1050" s="1">
        <f t="shared" si="29"/>
        <v>0.56050608233123633</v>
      </c>
      <c r="P1050" s="1">
        <f t="shared" si="29"/>
        <v>-1.8543621650328825</v>
      </c>
      <c r="Q1050" s="1">
        <f t="shared" si="29"/>
        <v>1.5699323659192066</v>
      </c>
      <c r="Z1050" s="48"/>
      <c r="AA1050" s="48" t="s">
        <v>935</v>
      </c>
      <c r="AB1050" s="1" t="s">
        <v>953</v>
      </c>
      <c r="AC1050" s="1">
        <v>2.462424825963812</v>
      </c>
      <c r="AD1050" s="1">
        <v>1.192509820790066</v>
      </c>
      <c r="AE1050" s="1">
        <v>-9.0667612105226295E-2</v>
      </c>
      <c r="AF1050" s="1">
        <v>-0.22836623887812141</v>
      </c>
      <c r="AG1050" s="1">
        <v>3.571594345094075E-2</v>
      </c>
    </row>
    <row r="1051" spans="1:33">
      <c r="A1051" s="48"/>
      <c r="B1051" s="48" t="s">
        <v>935</v>
      </c>
      <c r="C1051" s="13" t="s">
        <v>954</v>
      </c>
      <c r="D1051" s="48">
        <v>10.909000000000001</v>
      </c>
      <c r="E1051" s="48">
        <v>54.962000000000003</v>
      </c>
      <c r="F1051" s="48">
        <v>2.4136415677594223</v>
      </c>
      <c r="G1051" s="48">
        <v>7.4359999999999999</v>
      </c>
      <c r="H1051" s="48">
        <v>21.730178739677076</v>
      </c>
      <c r="J1051" s="48"/>
      <c r="K1051" s="48" t="s">
        <v>935</v>
      </c>
      <c r="L1051" s="13" t="s">
        <v>954</v>
      </c>
      <c r="M1051" s="1">
        <f t="shared" si="29"/>
        <v>-0.42494110105967581</v>
      </c>
      <c r="N1051" s="1">
        <f t="shared" si="29"/>
        <v>-0.17148929568413782</v>
      </c>
      <c r="O1051" s="1">
        <f t="shared" si="29"/>
        <v>2.082741596808672E-2</v>
      </c>
      <c r="P1051" s="1">
        <f t="shared" si="29"/>
        <v>-1.4936120496256666</v>
      </c>
      <c r="Q1051" s="1">
        <f t="shared" si="29"/>
        <v>1.2862204190094364</v>
      </c>
      <c r="Z1051" s="48"/>
      <c r="AA1051" s="48" t="s">
        <v>935</v>
      </c>
      <c r="AB1051" s="1" t="s">
        <v>954</v>
      </c>
      <c r="AC1051" s="1">
        <v>1.5536160629073641</v>
      </c>
      <c r="AD1051" s="1">
        <v>1.1478070728352761</v>
      </c>
      <c r="AE1051" s="1">
        <v>0.56086954447167403</v>
      </c>
      <c r="AF1051" s="1">
        <v>-0.22212978223324981</v>
      </c>
      <c r="AG1051" s="1">
        <v>-2.3600567332953109E-2</v>
      </c>
    </row>
    <row r="1052" spans="1:33">
      <c r="A1052" s="48"/>
      <c r="B1052" s="48" t="s">
        <v>935</v>
      </c>
      <c r="C1052" s="13" t="s">
        <v>955</v>
      </c>
      <c r="D1052" s="48">
        <v>11.637</v>
      </c>
      <c r="E1052" s="48">
        <v>55.244</v>
      </c>
      <c r="F1052" s="48">
        <v>1.5497620021113223</v>
      </c>
      <c r="G1052" s="48">
        <v>7.8659999999999997</v>
      </c>
      <c r="H1052" s="48">
        <v>21.2805070853994</v>
      </c>
      <c r="J1052" s="48"/>
      <c r="K1052" s="48" t="s">
        <v>935</v>
      </c>
      <c r="L1052" s="13" t="s">
        <v>955</v>
      </c>
      <c r="M1052" s="1">
        <f t="shared" si="29"/>
        <v>-0.27626136139976953</v>
      </c>
      <c r="N1052" s="1">
        <f t="shared" si="29"/>
        <v>-0.11968914550444061</v>
      </c>
      <c r="O1052" s="1">
        <f t="shared" si="29"/>
        <v>-0.47105260156398704</v>
      </c>
      <c r="P1052" s="1">
        <f t="shared" si="29"/>
        <v>-1.3208697894640822</v>
      </c>
      <c r="Q1052" s="1">
        <f t="shared" si="29"/>
        <v>1.163329572530416</v>
      </c>
      <c r="Z1052" s="48"/>
      <c r="AA1052" s="48" t="s">
        <v>935</v>
      </c>
      <c r="AB1052" s="1" t="s">
        <v>955</v>
      </c>
      <c r="AC1052" s="1">
        <v>1.3698159596731621</v>
      </c>
      <c r="AD1052" s="1">
        <v>0.79401920674963289</v>
      </c>
      <c r="AE1052" s="1">
        <v>0.94110628998134238</v>
      </c>
      <c r="AF1052" s="1">
        <v>-0.13187428799816739</v>
      </c>
      <c r="AG1052" s="1">
        <v>-2.519799390496209E-2</v>
      </c>
    </row>
    <row r="1053" spans="1:33">
      <c r="A1053" s="48"/>
      <c r="B1053" s="48" t="s">
        <v>935</v>
      </c>
      <c r="C1053" s="13" t="s">
        <v>956</v>
      </c>
      <c r="D1053" s="48">
        <v>6.6219999999999999</v>
      </c>
      <c r="E1053" s="48">
        <v>60.819000000000003</v>
      </c>
      <c r="F1053" s="48">
        <v>1.711191270528313</v>
      </c>
      <c r="G1053" s="48">
        <v>6.3029999999999999</v>
      </c>
      <c r="H1053" s="48">
        <v>23.252251252110181</v>
      </c>
      <c r="J1053" s="48"/>
      <c r="K1053" s="48" t="s">
        <v>935</v>
      </c>
      <c r="L1053" s="13" t="s">
        <v>956</v>
      </c>
      <c r="M1053" s="1">
        <f t="shared" si="29"/>
        <v>-1.3004768756778329</v>
      </c>
      <c r="N1053" s="1">
        <f t="shared" si="29"/>
        <v>0.90437410716157218</v>
      </c>
      <c r="O1053" s="1">
        <f t="shared" si="29"/>
        <v>-0.3791372067142792</v>
      </c>
      <c r="P1053" s="1">
        <f t="shared" si="29"/>
        <v>-1.9487678188421209</v>
      </c>
      <c r="Q1053" s="1">
        <f t="shared" si="29"/>
        <v>1.7021878869963101</v>
      </c>
      <c r="Z1053" s="48"/>
      <c r="AA1053" s="48" t="s">
        <v>935</v>
      </c>
      <c r="AB1053" s="1" t="s">
        <v>956</v>
      </c>
      <c r="AC1053" s="1">
        <v>2.9648867154271148</v>
      </c>
      <c r="AD1053" s="1">
        <v>0.48372999685623752</v>
      </c>
      <c r="AE1053" s="1">
        <v>0.56555570305303604</v>
      </c>
      <c r="AF1053" s="1">
        <v>-5.2628388981319642E-2</v>
      </c>
      <c r="AG1053" s="1">
        <v>2.909157999335895E-2</v>
      </c>
    </row>
    <row r="1054" spans="1:33">
      <c r="A1054" s="48"/>
      <c r="B1054" s="48" t="s">
        <v>935</v>
      </c>
      <c r="C1054" s="13" t="s">
        <v>957</v>
      </c>
      <c r="D1054" s="48">
        <v>12.122999999999999</v>
      </c>
      <c r="E1054" s="48">
        <v>55.241</v>
      </c>
      <c r="F1054" s="48">
        <v>0.43044936601031764</v>
      </c>
      <c r="G1054" s="48">
        <v>8.1199999999999992</v>
      </c>
      <c r="H1054" s="48">
        <v>20.80067692059945</v>
      </c>
      <c r="J1054" s="48"/>
      <c r="K1054" s="48" t="s">
        <v>935</v>
      </c>
      <c r="L1054" s="13" t="s">
        <v>957</v>
      </c>
      <c r="M1054" s="1">
        <f t="shared" si="29"/>
        <v>-0.1770053813520851</v>
      </c>
      <c r="N1054" s="1">
        <f t="shared" si="29"/>
        <v>-0.12024021093188424</v>
      </c>
      <c r="O1054" s="1">
        <f t="shared" si="29"/>
        <v>-1.1083723634409646</v>
      </c>
      <c r="P1054" s="1">
        <f t="shared" si="29"/>
        <v>-1.2188313381128206</v>
      </c>
      <c r="Q1054" s="1">
        <f t="shared" si="29"/>
        <v>1.0321967013398712</v>
      </c>
      <c r="Z1054" s="48"/>
      <c r="AA1054" s="48" t="s">
        <v>935</v>
      </c>
      <c r="AB1054" s="1" t="s">
        <v>957</v>
      </c>
      <c r="AC1054" s="1">
        <v>1.231296696092562</v>
      </c>
      <c r="AD1054" s="1">
        <v>0.40160394043489361</v>
      </c>
      <c r="AE1054" s="1">
        <v>1.4583970933738679</v>
      </c>
      <c r="AF1054" s="1">
        <v>-0.12205388358394929</v>
      </c>
      <c r="AG1054" s="1">
        <v>-7.7854089003023194E-2</v>
      </c>
    </row>
    <row r="1055" spans="1:33">
      <c r="A1055" s="48"/>
      <c r="B1055" s="48" t="s">
        <v>935</v>
      </c>
      <c r="C1055" s="13" t="s">
        <v>958</v>
      </c>
      <c r="D1055" s="48">
        <v>11.863</v>
      </c>
      <c r="E1055" s="48">
        <v>54.779000000000003</v>
      </c>
      <c r="F1055" s="48">
        <v>1.7280272459365396</v>
      </c>
      <c r="G1055" s="48">
        <v>8.76</v>
      </c>
      <c r="H1055" s="48">
        <v>19.706102056049637</v>
      </c>
      <c r="J1055" s="48"/>
      <c r="K1055" s="48" t="s">
        <v>935</v>
      </c>
      <c r="L1055" s="13" t="s">
        <v>958</v>
      </c>
      <c r="M1055" s="1">
        <f t="shared" si="29"/>
        <v>-0.23010528837348015</v>
      </c>
      <c r="N1055" s="1">
        <f t="shared" si="29"/>
        <v>-0.205104286758197</v>
      </c>
      <c r="O1055" s="1">
        <f t="shared" si="29"/>
        <v>-0.36955105581052994</v>
      </c>
      <c r="P1055" s="1">
        <f t="shared" si="29"/>
        <v>-0.96172657880255497</v>
      </c>
      <c r="Q1055" s="1">
        <f t="shared" si="29"/>
        <v>0.73306014167555544</v>
      </c>
      <c r="Z1055" s="48"/>
      <c r="AA1055" s="48" t="s">
        <v>935</v>
      </c>
      <c r="AB1055" s="1" t="s">
        <v>958</v>
      </c>
      <c r="AC1055" s="1">
        <v>0.90962813075276383</v>
      </c>
      <c r="AD1055" s="1">
        <v>0.56241412501597188</v>
      </c>
      <c r="AE1055" s="1">
        <v>0.70242477644530366</v>
      </c>
      <c r="AF1055" s="1">
        <v>-0.2252004319868583</v>
      </c>
      <c r="AG1055" s="1">
        <v>-7.7656894850430216E-2</v>
      </c>
    </row>
    <row r="1056" spans="1:33">
      <c r="A1056" s="48"/>
      <c r="B1056" s="48" t="s">
        <v>935</v>
      </c>
      <c r="C1056" s="13" t="s">
        <v>959</v>
      </c>
      <c r="D1056" s="48">
        <v>11.754</v>
      </c>
      <c r="E1056" s="48">
        <v>54.932000000000002</v>
      </c>
      <c r="F1056" s="48">
        <v>1.736025288439722</v>
      </c>
      <c r="G1056" s="48">
        <v>8.7349999999999994</v>
      </c>
      <c r="H1056" s="48">
        <v>19.90990532933537</v>
      </c>
      <c r="J1056" s="48"/>
      <c r="K1056" s="48" t="s">
        <v>935</v>
      </c>
      <c r="L1056" s="13" t="s">
        <v>959</v>
      </c>
      <c r="M1056" s="1">
        <f t="shared" si="29"/>
        <v>-0.25236640324014192</v>
      </c>
      <c r="N1056" s="1">
        <f t="shared" si="29"/>
        <v>-0.17699994995857396</v>
      </c>
      <c r="O1056" s="1">
        <f t="shared" si="29"/>
        <v>-0.36499709083308979</v>
      </c>
      <c r="P1056" s="1">
        <f t="shared" si="29"/>
        <v>-0.97176973346311235</v>
      </c>
      <c r="Q1056" s="1">
        <f t="shared" si="29"/>
        <v>0.78875757452688866</v>
      </c>
      <c r="Z1056" s="48"/>
      <c r="AA1056" s="48" t="s">
        <v>935</v>
      </c>
      <c r="AB1056" s="1" t="s">
        <v>959</v>
      </c>
      <c r="AC1056" s="1">
        <v>0.96522014766017861</v>
      </c>
      <c r="AD1056" s="1">
        <v>0.57484175341243882</v>
      </c>
      <c r="AE1056" s="1">
        <v>0.69928947817597586</v>
      </c>
      <c r="AF1056" s="1">
        <v>-0.1906217463978678</v>
      </c>
      <c r="AG1056" s="1">
        <v>-8.5324011462226138E-2</v>
      </c>
    </row>
    <row r="1057" spans="1:33">
      <c r="A1057" s="48"/>
      <c r="B1057" s="48" t="s">
        <v>935</v>
      </c>
      <c r="C1057" s="13" t="s">
        <v>960</v>
      </c>
      <c r="D1057" s="48">
        <v>11.629</v>
      </c>
      <c r="E1057" s="48">
        <v>55.107999999999997</v>
      </c>
      <c r="F1057" s="48">
        <v>1.2840531132372295</v>
      </c>
      <c r="G1057" s="48">
        <v>8.4629999999999992</v>
      </c>
      <c r="H1057" s="48">
        <v>20.158594869444002</v>
      </c>
      <c r="J1057" s="48"/>
      <c r="K1057" s="48" t="s">
        <v>935</v>
      </c>
      <c r="L1057" s="13" t="s">
        <v>960</v>
      </c>
      <c r="M1057" s="1">
        <f t="shared" si="29"/>
        <v>-0.27789520469273576</v>
      </c>
      <c r="N1057" s="1">
        <f t="shared" si="29"/>
        <v>-0.1446707782152174</v>
      </c>
      <c r="O1057" s="1">
        <f t="shared" si="29"/>
        <v>-0.62234324219832726</v>
      </c>
      <c r="P1057" s="1">
        <f t="shared" si="29"/>
        <v>-1.0810392561699753</v>
      </c>
      <c r="Q1057" s="1">
        <f t="shared" si="29"/>
        <v>0.85672198323199245</v>
      </c>
      <c r="Z1057" s="48"/>
      <c r="AA1057" s="48" t="s">
        <v>935</v>
      </c>
      <c r="AB1057" s="1" t="s">
        <v>960</v>
      </c>
      <c r="AC1057" s="1">
        <v>1.096367473325889</v>
      </c>
      <c r="AD1057" s="1">
        <v>0.4931658658835934</v>
      </c>
      <c r="AE1057" s="1">
        <v>0.94504639258352396</v>
      </c>
      <c r="AF1057" s="1">
        <v>-0.20189103068703479</v>
      </c>
      <c r="AG1057" s="1">
        <v>-9.4752517947117101E-2</v>
      </c>
    </row>
    <row r="1058" spans="1:33">
      <c r="A1058" s="48"/>
      <c r="B1058" s="48" t="s">
        <v>935</v>
      </c>
      <c r="C1058" s="13" t="s">
        <v>961</v>
      </c>
      <c r="D1058" s="48">
        <v>11.478999999999999</v>
      </c>
      <c r="E1058" s="48">
        <v>55.387999999999998</v>
      </c>
      <c r="F1058" s="48">
        <v>1.2360319599084764</v>
      </c>
      <c r="G1058" s="48">
        <v>8.2360000000000007</v>
      </c>
      <c r="H1058" s="48">
        <v>20.46580483199094</v>
      </c>
      <c r="J1058" s="48"/>
      <c r="K1058" s="48" t="s">
        <v>935</v>
      </c>
      <c r="L1058" s="13" t="s">
        <v>961</v>
      </c>
      <c r="M1058" s="1">
        <f t="shared" si="29"/>
        <v>-0.3085297664358484</v>
      </c>
      <c r="N1058" s="1">
        <f t="shared" si="29"/>
        <v>-9.3238004987148404E-2</v>
      </c>
      <c r="O1058" s="1">
        <f t="shared" si="29"/>
        <v>-0.64968576386514876</v>
      </c>
      <c r="P1058" s="1">
        <f t="shared" si="29"/>
        <v>-1.1722311004878345</v>
      </c>
      <c r="Q1058" s="1">
        <f t="shared" si="29"/>
        <v>0.94067944860709141</v>
      </c>
      <c r="Z1058" s="48"/>
      <c r="AA1058" s="48" t="s">
        <v>935</v>
      </c>
      <c r="AB1058" s="1" t="s">
        <v>961</v>
      </c>
      <c r="AC1058" s="1">
        <v>1.225048918042781</v>
      </c>
      <c r="AD1058" s="1">
        <v>0.51690525550250299</v>
      </c>
      <c r="AE1058" s="1">
        <v>0.98811353731419216</v>
      </c>
      <c r="AF1058" s="1">
        <v>-0.18859221802864881</v>
      </c>
      <c r="AG1058" s="1">
        <v>-7.1469084324759624E-2</v>
      </c>
    </row>
    <row r="1059" spans="1:33">
      <c r="A1059" s="48"/>
      <c r="B1059" s="48" t="s">
        <v>935</v>
      </c>
      <c r="C1059" s="13" t="s">
        <v>962</v>
      </c>
      <c r="D1059" s="48">
        <v>11.224</v>
      </c>
      <c r="E1059" s="48">
        <v>55.029000000000003</v>
      </c>
      <c r="F1059" s="48">
        <v>1.6527771270962006</v>
      </c>
      <c r="G1059" s="48">
        <v>7.8010000000000002</v>
      </c>
      <c r="H1059" s="48">
        <v>21.257812941593834</v>
      </c>
      <c r="J1059" s="48"/>
      <c r="K1059" s="48" t="s">
        <v>935</v>
      </c>
      <c r="L1059" s="13" t="s">
        <v>962</v>
      </c>
      <c r="M1059" s="1">
        <f t="shared" si="29"/>
        <v>-0.36060852139913951</v>
      </c>
      <c r="N1059" s="1">
        <f t="shared" si="29"/>
        <v>-0.15918216780456418</v>
      </c>
      <c r="O1059" s="1">
        <f t="shared" si="29"/>
        <v>-0.41239734046215021</v>
      </c>
      <c r="P1059" s="1">
        <f t="shared" si="29"/>
        <v>-1.3469819915815306</v>
      </c>
      <c r="Q1059" s="1">
        <f t="shared" si="29"/>
        <v>1.1571274859282206</v>
      </c>
      <c r="Z1059" s="48"/>
      <c r="AA1059" s="48" t="s">
        <v>935</v>
      </c>
      <c r="AB1059" s="1" t="s">
        <v>962</v>
      </c>
      <c r="AC1059" s="1">
        <v>1.406804043760558</v>
      </c>
      <c r="AD1059" s="1">
        <v>0.82644179417135377</v>
      </c>
      <c r="AE1059" s="1">
        <v>0.87932787025932324</v>
      </c>
      <c r="AF1059" s="1">
        <v>-0.19294884726254291</v>
      </c>
      <c r="AG1059" s="1">
        <v>-7.8759896136516794E-2</v>
      </c>
    </row>
    <row r="1060" spans="1:33">
      <c r="A1060" s="48"/>
      <c r="B1060" s="48" t="s">
        <v>935</v>
      </c>
      <c r="C1060" s="13" t="s">
        <v>963</v>
      </c>
      <c r="D1060" s="48">
        <v>9</v>
      </c>
      <c r="E1060" s="48">
        <v>54.823999999999998</v>
      </c>
      <c r="F1060" s="48">
        <v>3.1138649647397596</v>
      </c>
      <c r="G1060" s="48">
        <v>6.7960000000000003</v>
      </c>
      <c r="H1060" s="48">
        <v>21.805110016610971</v>
      </c>
      <c r="J1060" s="48"/>
      <c r="K1060" s="48" t="s">
        <v>935</v>
      </c>
      <c r="L1060" s="13" t="s">
        <v>963</v>
      </c>
      <c r="M1060" s="1">
        <f t="shared" si="29"/>
        <v>-0.81481695684368838</v>
      </c>
      <c r="N1060" s="1">
        <f t="shared" si="29"/>
        <v>-0.19683830534654409</v>
      </c>
      <c r="O1060" s="1">
        <f t="shared" si="29"/>
        <v>0.41952407517736118</v>
      </c>
      <c r="P1060" s="1">
        <f t="shared" si="29"/>
        <v>-1.7507168089359317</v>
      </c>
      <c r="Q1060" s="1">
        <f t="shared" si="29"/>
        <v>1.3066984010271201</v>
      </c>
      <c r="Z1060" s="48"/>
      <c r="AA1060" s="48" t="s">
        <v>935</v>
      </c>
      <c r="AB1060" s="1" t="s">
        <v>963</v>
      </c>
      <c r="AC1060" s="1">
        <v>1.8835704022830779</v>
      </c>
      <c r="AD1060" s="1">
        <v>1.348729188035477</v>
      </c>
      <c r="AE1060" s="1">
        <v>0.1753724931240562</v>
      </c>
      <c r="AF1060" s="1">
        <v>-0.48980181508689802</v>
      </c>
      <c r="AG1060" s="1">
        <v>-0.1165044427484858</v>
      </c>
    </row>
    <row r="1061" spans="1:33">
      <c r="A1061" s="48"/>
      <c r="B1061" s="48" t="s">
        <v>935</v>
      </c>
      <c r="C1061" s="13" t="s">
        <v>964</v>
      </c>
      <c r="D1061" s="48">
        <v>10.484999999999999</v>
      </c>
      <c r="E1061" s="48">
        <v>55.792000000000002</v>
      </c>
      <c r="F1061" s="48">
        <v>1.8296642935483047</v>
      </c>
      <c r="G1061" s="48">
        <v>7.5709999999999997</v>
      </c>
      <c r="H1061" s="48">
        <v>21.554647921439006</v>
      </c>
      <c r="J1061" s="48"/>
      <c r="K1061" s="48" t="s">
        <v>935</v>
      </c>
      <c r="L1061" s="13" t="s">
        <v>964</v>
      </c>
      <c r="M1061" s="1">
        <f t="shared" si="29"/>
        <v>-0.5115347955868742</v>
      </c>
      <c r="N1061" s="1">
        <f t="shared" si="29"/>
        <v>-1.9027860758077102E-2</v>
      </c>
      <c r="O1061" s="1">
        <f t="shared" si="29"/>
        <v>-0.31168045121568999</v>
      </c>
      <c r="P1061" s="1">
        <f t="shared" si="29"/>
        <v>-1.4393790144586576</v>
      </c>
      <c r="Q1061" s="1">
        <f t="shared" si="29"/>
        <v>1.238249570433086</v>
      </c>
      <c r="Z1061" s="48"/>
      <c r="AA1061" s="48" t="s">
        <v>935</v>
      </c>
      <c r="AB1061" s="1" t="s">
        <v>964</v>
      </c>
      <c r="AC1061" s="1">
        <v>1.6335064206707079</v>
      </c>
      <c r="AD1061" s="1">
        <v>0.8310478501332329</v>
      </c>
      <c r="AE1061" s="1">
        <v>0.75301111196836312</v>
      </c>
      <c r="AF1061" s="1">
        <v>-0.185162039676011</v>
      </c>
      <c r="AG1061" s="1">
        <v>-6.2881514966986074E-2</v>
      </c>
    </row>
    <row r="1062" spans="1:33">
      <c r="A1062" s="48"/>
      <c r="B1062" s="48" t="s">
        <v>935</v>
      </c>
      <c r="C1062" s="13" t="s">
        <v>965</v>
      </c>
      <c r="D1062" s="48">
        <v>7.9980000000000002</v>
      </c>
      <c r="E1062" s="48">
        <v>59.581000000000003</v>
      </c>
      <c r="F1062" s="48">
        <v>1.8440625639109607</v>
      </c>
      <c r="G1062" s="48">
        <v>7.2539999999999996</v>
      </c>
      <c r="H1062" s="48">
        <v>21.984692199221094</v>
      </c>
      <c r="J1062" s="48"/>
      <c r="K1062" s="48" t="s">
        <v>935</v>
      </c>
      <c r="L1062" s="13" t="s">
        <v>965</v>
      </c>
      <c r="M1062" s="1">
        <f t="shared" si="29"/>
        <v>-1.0194558292876803</v>
      </c>
      <c r="N1062" s="1">
        <f t="shared" si="29"/>
        <v>0.67696777410318243</v>
      </c>
      <c r="O1062" s="1">
        <f t="shared" si="29"/>
        <v>-0.30348229286117268</v>
      </c>
      <c r="P1062" s="1">
        <f t="shared" si="29"/>
        <v>-1.5667262155545234</v>
      </c>
      <c r="Q1062" s="1">
        <f t="shared" si="29"/>
        <v>1.3557764476942116</v>
      </c>
      <c r="Z1062" s="48"/>
      <c r="AA1062" s="48" t="s">
        <v>935</v>
      </c>
      <c r="AB1062" s="1" t="s">
        <v>965</v>
      </c>
      <c r="AC1062" s="1">
        <v>2.3412847279907831</v>
      </c>
      <c r="AD1062" s="1">
        <v>0.41762736514815479</v>
      </c>
      <c r="AE1062" s="1">
        <v>0.471435584108297</v>
      </c>
      <c r="AF1062" s="1">
        <v>-6.2401650936194417E-2</v>
      </c>
      <c r="AG1062" s="1">
        <v>1.629718088194293E-2</v>
      </c>
    </row>
    <row r="1063" spans="1:33">
      <c r="A1063" s="48"/>
      <c r="B1063" s="48" t="s">
        <v>935</v>
      </c>
      <c r="C1063" s="13" t="s">
        <v>966</v>
      </c>
      <c r="D1063" s="48">
        <v>10.412000000000001</v>
      </c>
      <c r="E1063" s="48">
        <v>57.871000000000002</v>
      </c>
      <c r="F1063" s="48">
        <v>0.95273791950107922</v>
      </c>
      <c r="G1063" s="48">
        <v>7.6669999999999998</v>
      </c>
      <c r="H1063" s="48">
        <v>21.808715929022927</v>
      </c>
      <c r="J1063" s="48"/>
      <c r="K1063" s="48" t="s">
        <v>935</v>
      </c>
      <c r="L1063" s="13" t="s">
        <v>966</v>
      </c>
      <c r="M1063" s="1">
        <f t="shared" si="29"/>
        <v>-0.52644361563518871</v>
      </c>
      <c r="N1063" s="1">
        <f t="shared" si="29"/>
        <v>0.3628604804603337</v>
      </c>
      <c r="O1063" s="1">
        <f t="shared" si="29"/>
        <v>-0.81098912500876119</v>
      </c>
      <c r="P1063" s="1">
        <f t="shared" si="29"/>
        <v>-1.4008133005621177</v>
      </c>
      <c r="Q1063" s="1">
        <f t="shared" si="29"/>
        <v>1.3076838614723563</v>
      </c>
      <c r="Z1063" s="48"/>
      <c r="AA1063" s="48" t="s">
        <v>935</v>
      </c>
      <c r="AB1063" s="1" t="s">
        <v>966</v>
      </c>
      <c r="AC1063" s="1">
        <v>1.846520505351162</v>
      </c>
      <c r="AD1063" s="1">
        <v>0.3922838914890831</v>
      </c>
      <c r="AE1063" s="1">
        <v>1.0834153688462049</v>
      </c>
      <c r="AF1063" s="1">
        <v>3.3303756732371348E-2</v>
      </c>
      <c r="AG1063" s="1">
        <v>2.0157488029009289E-2</v>
      </c>
    </row>
    <row r="1064" spans="1:33">
      <c r="A1064" s="48"/>
      <c r="B1064" s="48" t="s">
        <v>935</v>
      </c>
      <c r="C1064" s="13" t="s">
        <v>967</v>
      </c>
      <c r="D1064" s="48">
        <v>11.888</v>
      </c>
      <c r="E1064" s="48">
        <v>54.405999999999999</v>
      </c>
      <c r="F1064" s="48">
        <v>2.1084948034527122</v>
      </c>
      <c r="G1064" s="48">
        <v>8.7070000000000007</v>
      </c>
      <c r="H1064" s="48">
        <v>20.035753158303478</v>
      </c>
      <c r="J1064" s="48"/>
      <c r="K1064" s="48" t="s">
        <v>935</v>
      </c>
      <c r="L1064" s="13" t="s">
        <v>967</v>
      </c>
      <c r="M1064" s="1">
        <f t="shared" si="29"/>
        <v>-0.22499952808296134</v>
      </c>
      <c r="N1064" s="1">
        <f t="shared" si="29"/>
        <v>-0.27362008823701806</v>
      </c>
      <c r="O1064" s="1">
        <f t="shared" si="29"/>
        <v>-0.15291855713458224</v>
      </c>
      <c r="P1064" s="1">
        <f t="shared" si="29"/>
        <v>-0.98301806668293601</v>
      </c>
      <c r="Q1064" s="1">
        <f t="shared" si="29"/>
        <v>0.8231505501176688</v>
      </c>
      <c r="Z1064" s="48"/>
      <c r="AA1064" s="48" t="s">
        <v>935</v>
      </c>
      <c r="AB1064" s="1" t="s">
        <v>967</v>
      </c>
      <c r="AC1064" s="1">
        <v>0.91904633980043449</v>
      </c>
      <c r="AD1064" s="1">
        <v>0.76244011174744708</v>
      </c>
      <c r="AE1064" s="1">
        <v>0.5622722928051519</v>
      </c>
      <c r="AF1064" s="1">
        <v>-0.2066525787155146</v>
      </c>
      <c r="AG1064" s="1">
        <v>-8.922810530556069E-2</v>
      </c>
    </row>
    <row r="1065" spans="1:33">
      <c r="A1065" s="48"/>
      <c r="B1065" s="48" t="s">
        <v>935</v>
      </c>
      <c r="C1065" s="13" t="s">
        <v>968</v>
      </c>
      <c r="D1065" s="48">
        <v>11.97</v>
      </c>
      <c r="E1065" s="48">
        <v>55.198999999999998</v>
      </c>
      <c r="F1065" s="48">
        <v>1.5726420849055625</v>
      </c>
      <c r="G1065" s="48">
        <v>8.7409999999999997</v>
      </c>
      <c r="H1065" s="48">
        <v>20.110919334958638</v>
      </c>
      <c r="J1065" s="48"/>
      <c r="K1065" s="48" t="s">
        <v>935</v>
      </c>
      <c r="L1065" s="13" t="s">
        <v>968</v>
      </c>
      <c r="M1065" s="1">
        <f t="shared" si="29"/>
        <v>-0.20825263433005964</v>
      </c>
      <c r="N1065" s="1">
        <f t="shared" si="29"/>
        <v>-0.12795512691609484</v>
      </c>
      <c r="O1065" s="1">
        <f t="shared" si="29"/>
        <v>-0.4580250269187609</v>
      </c>
      <c r="P1065" s="1">
        <f t="shared" si="29"/>
        <v>-0.96935937634457858</v>
      </c>
      <c r="Q1065" s="1">
        <f t="shared" si="29"/>
        <v>0.84369272792200967</v>
      </c>
      <c r="Z1065" s="48"/>
      <c r="AA1065" s="48" t="s">
        <v>935</v>
      </c>
      <c r="AB1065" s="1" t="s">
        <v>968</v>
      </c>
      <c r="AC1065" s="1">
        <v>0.99150759792246212</v>
      </c>
      <c r="AD1065" s="1">
        <v>0.54137430356525362</v>
      </c>
      <c r="AE1065" s="1">
        <v>0.79176984834228858</v>
      </c>
      <c r="AF1065" s="1">
        <v>-0.1198129627943489</v>
      </c>
      <c r="AG1065" s="1">
        <v>-5.9795710990196538E-2</v>
      </c>
    </row>
    <row r="1066" spans="1:33">
      <c r="A1066" s="48"/>
      <c r="B1066" s="48" t="s">
        <v>935</v>
      </c>
      <c r="C1066" s="13" t="s">
        <v>969</v>
      </c>
      <c r="D1066" s="48">
        <v>12.111000000000001</v>
      </c>
      <c r="E1066" s="48">
        <v>54.859000000000002</v>
      </c>
      <c r="F1066" s="48">
        <v>1.5664041169249925</v>
      </c>
      <c r="G1066" s="48">
        <v>8.8559999999999999</v>
      </c>
      <c r="H1066" s="48">
        <v>19.78253232723652</v>
      </c>
      <c r="J1066" s="48"/>
      <c r="K1066" s="48" t="s">
        <v>935</v>
      </c>
      <c r="L1066" s="13" t="s">
        <v>969</v>
      </c>
      <c r="M1066" s="1">
        <f t="shared" si="29"/>
        <v>-0.17945614629153384</v>
      </c>
      <c r="N1066" s="1">
        <f t="shared" si="29"/>
        <v>-0.19040920869303482</v>
      </c>
      <c r="O1066" s="1">
        <f t="shared" si="29"/>
        <v>-0.46157683196388355</v>
      </c>
      <c r="P1066" s="1">
        <f t="shared" si="29"/>
        <v>-0.92316086490601512</v>
      </c>
      <c r="Q1066" s="1">
        <f t="shared" si="29"/>
        <v>0.75394778409959207</v>
      </c>
      <c r="Z1066" s="48"/>
      <c r="AA1066" s="48" t="s">
        <v>935</v>
      </c>
      <c r="AB1066" s="1" t="s">
        <v>969</v>
      </c>
      <c r="AC1066" s="1">
        <v>0.88194560651434051</v>
      </c>
      <c r="AD1066" s="1">
        <v>0.52014163515308198</v>
      </c>
      <c r="AE1066" s="1">
        <v>0.78760860834534629</v>
      </c>
      <c r="AF1066" s="1">
        <v>-0.16731356985384871</v>
      </c>
      <c r="AG1066" s="1">
        <v>-7.4027471784718177E-2</v>
      </c>
    </row>
    <row r="1067" spans="1:33">
      <c r="A1067" s="48"/>
      <c r="B1067" s="48" t="s">
        <v>935</v>
      </c>
      <c r="C1067" s="13" t="s">
        <v>970</v>
      </c>
      <c r="D1067" s="48">
        <v>11.992000000000001</v>
      </c>
      <c r="E1067" s="48">
        <v>54.796999999999997</v>
      </c>
      <c r="F1067" s="48">
        <v>1.6100093388823988</v>
      </c>
      <c r="G1067" s="48">
        <v>8.8109999999999999</v>
      </c>
      <c r="H1067" s="48">
        <v>19.697295868363256</v>
      </c>
      <c r="J1067" s="48"/>
      <c r="K1067" s="48" t="s">
        <v>935</v>
      </c>
      <c r="L1067" s="13" t="s">
        <v>970</v>
      </c>
      <c r="M1067" s="1">
        <f t="shared" si="29"/>
        <v>-0.20375956527440309</v>
      </c>
      <c r="N1067" s="1">
        <f t="shared" si="29"/>
        <v>-0.20179789419353664</v>
      </c>
      <c r="O1067" s="1">
        <f t="shared" si="29"/>
        <v>-0.43674867513069365</v>
      </c>
      <c r="P1067" s="1">
        <f t="shared" si="29"/>
        <v>-0.94123854329501822</v>
      </c>
      <c r="Q1067" s="1">
        <f t="shared" si="29"/>
        <v>0.73065349707446092</v>
      </c>
      <c r="Z1067" s="48"/>
      <c r="AA1067" s="48" t="s">
        <v>935</v>
      </c>
      <c r="AB1067" s="1" t="s">
        <v>970</v>
      </c>
      <c r="AC1067" s="1">
        <v>0.8878887140027748</v>
      </c>
      <c r="AD1067" s="1">
        <v>0.52620322925610896</v>
      </c>
      <c r="AE1067" s="1">
        <v>0.76118751245007399</v>
      </c>
      <c r="AF1067" s="1">
        <v>-0.20497878782111861</v>
      </c>
      <c r="AG1067" s="1">
        <v>-7.8200667783837732E-2</v>
      </c>
    </row>
    <row r="1068" spans="1:33">
      <c r="A1068" s="48"/>
      <c r="B1068" s="48" t="s">
        <v>935</v>
      </c>
      <c r="C1068" s="13" t="s">
        <v>971</v>
      </c>
      <c r="D1068" s="48">
        <v>11.925000000000001</v>
      </c>
      <c r="E1068" s="48">
        <v>55.106000000000002</v>
      </c>
      <c r="F1068" s="48">
        <v>1.6027503412386008</v>
      </c>
      <c r="G1068" s="48">
        <v>8.6780000000000008</v>
      </c>
      <c r="H1068" s="48">
        <v>20.298827594375116</v>
      </c>
      <c r="J1068" s="48"/>
      <c r="K1068" s="48" t="s">
        <v>935</v>
      </c>
      <c r="L1068" s="13" t="s">
        <v>971</v>
      </c>
      <c r="M1068" s="1">
        <f t="shared" si="29"/>
        <v>-0.21744300285299339</v>
      </c>
      <c r="N1068" s="1">
        <f t="shared" si="29"/>
        <v>-0.14503815516684559</v>
      </c>
      <c r="O1068" s="1">
        <f t="shared" si="29"/>
        <v>-0.44088183909275347</v>
      </c>
      <c r="P1068" s="1">
        <f t="shared" si="29"/>
        <v>-0.99466812608918231</v>
      </c>
      <c r="Q1068" s="1">
        <f t="shared" si="29"/>
        <v>0.89504620960229075</v>
      </c>
      <c r="Z1068" s="48"/>
      <c r="AA1068" s="48" t="s">
        <v>935</v>
      </c>
      <c r="AB1068" s="1" t="s">
        <v>971</v>
      </c>
      <c r="AC1068" s="1">
        <v>1.0255439995064739</v>
      </c>
      <c r="AD1068" s="1">
        <v>0.59129836237151534</v>
      </c>
      <c r="AE1068" s="1">
        <v>0.79628535677721723</v>
      </c>
      <c r="AF1068" s="1">
        <v>-0.11080919066929799</v>
      </c>
      <c r="AG1068" s="1">
        <v>-7.3779576749636352E-2</v>
      </c>
    </row>
    <row r="1069" spans="1:33">
      <c r="A1069" s="48"/>
      <c r="B1069" s="48" t="s">
        <v>935</v>
      </c>
      <c r="C1069" s="13" t="s">
        <v>972</v>
      </c>
      <c r="D1069" s="48">
        <v>9.9380000000000006</v>
      </c>
      <c r="E1069" s="48">
        <v>55.87</v>
      </c>
      <c r="F1069" s="48">
        <v>2.3503730474167472</v>
      </c>
      <c r="G1069" s="48">
        <v>7.3719999999999999</v>
      </c>
      <c r="H1069" s="48">
        <v>21.593108450958496</v>
      </c>
      <c r="J1069" s="48"/>
      <c r="K1069" s="48" t="s">
        <v>935</v>
      </c>
      <c r="L1069" s="13" t="s">
        <v>972</v>
      </c>
      <c r="M1069" s="1">
        <f t="shared" si="29"/>
        <v>-0.62324883074342441</v>
      </c>
      <c r="N1069" s="1">
        <f t="shared" si="29"/>
        <v>-4.7001596445444202E-3</v>
      </c>
      <c r="O1069" s="1">
        <f t="shared" si="29"/>
        <v>-1.519672690191637E-2</v>
      </c>
      <c r="P1069" s="1">
        <f t="shared" si="29"/>
        <v>-1.5193225255566931</v>
      </c>
      <c r="Q1069" s="1">
        <f t="shared" si="29"/>
        <v>1.2487604553948559</v>
      </c>
      <c r="Z1069" s="48"/>
      <c r="AA1069" s="48" t="s">
        <v>935</v>
      </c>
      <c r="AB1069" s="1" t="s">
        <v>972</v>
      </c>
      <c r="AC1069" s="1">
        <v>1.7340501815817</v>
      </c>
      <c r="AD1069" s="1">
        <v>0.97285141707395695</v>
      </c>
      <c r="AE1069" s="1">
        <v>0.48536295769448162</v>
      </c>
      <c r="AF1069" s="1">
        <v>-0.25561520038038321</v>
      </c>
      <c r="AG1069" s="1">
        <v>-4.6362758119275767E-2</v>
      </c>
    </row>
    <row r="1070" spans="1:33">
      <c r="A1070" s="48"/>
      <c r="B1070" s="48" t="s">
        <v>935</v>
      </c>
      <c r="C1070" s="13" t="s">
        <v>973</v>
      </c>
      <c r="D1070" s="48">
        <v>9.9939999999999998</v>
      </c>
      <c r="E1070" s="48">
        <v>57.15</v>
      </c>
      <c r="F1070" s="48">
        <v>1.7688556476348123</v>
      </c>
      <c r="G1070" s="48">
        <v>7.65</v>
      </c>
      <c r="H1070" s="48">
        <v>21.646364210622313</v>
      </c>
      <c r="J1070" s="48"/>
      <c r="K1070" s="48" t="s">
        <v>935</v>
      </c>
      <c r="L1070" s="13" t="s">
        <v>973</v>
      </c>
      <c r="M1070" s="1">
        <f t="shared" si="29"/>
        <v>-0.61181192769266257</v>
      </c>
      <c r="N1070" s="1">
        <f t="shared" si="29"/>
        <v>0.23042108939805592</v>
      </c>
      <c r="O1070" s="1">
        <f t="shared" si="29"/>
        <v>-0.34630397862322954</v>
      </c>
      <c r="P1070" s="1">
        <f t="shared" si="29"/>
        <v>-1.4076426457312963</v>
      </c>
      <c r="Q1070" s="1">
        <f t="shared" si="29"/>
        <v>1.2633147314376334</v>
      </c>
      <c r="Z1070" s="48"/>
      <c r="AA1070" s="48" t="s">
        <v>935</v>
      </c>
      <c r="AB1070" s="1" t="s">
        <v>973</v>
      </c>
      <c r="AC1070" s="1">
        <v>1.794848688127864</v>
      </c>
      <c r="AD1070" s="1">
        <v>0.65214331467713693</v>
      </c>
      <c r="AE1070" s="1">
        <v>0.68621234298175104</v>
      </c>
      <c r="AF1070" s="1">
        <v>-8.2376025520596072E-2</v>
      </c>
      <c r="AG1070" s="1">
        <v>-1.7611992276546092E-2</v>
      </c>
    </row>
    <row r="1071" spans="1:33">
      <c r="A1071" s="48"/>
      <c r="B1071" s="48" t="s">
        <v>935</v>
      </c>
      <c r="C1071" s="13" t="s">
        <v>974</v>
      </c>
      <c r="D1071" s="48">
        <v>12.162000000000001</v>
      </c>
      <c r="E1071" s="48">
        <v>55.113999999999997</v>
      </c>
      <c r="F1071" s="48">
        <v>1.4180747410538079</v>
      </c>
      <c r="G1071" s="48">
        <v>8.3040000000000003</v>
      </c>
      <c r="H1071" s="48">
        <v>21.123000732964442</v>
      </c>
      <c r="J1071" s="48"/>
      <c r="K1071" s="48" t="s">
        <v>935</v>
      </c>
      <c r="L1071" s="13" t="s">
        <v>974</v>
      </c>
      <c r="M1071" s="1">
        <f t="shared" si="29"/>
        <v>-0.16904039529887555</v>
      </c>
      <c r="N1071" s="1">
        <f t="shared" si="29"/>
        <v>-0.14356864736033015</v>
      </c>
      <c r="O1071" s="1">
        <f t="shared" si="29"/>
        <v>-0.54603334523874447</v>
      </c>
      <c r="P1071" s="1">
        <f t="shared" si="29"/>
        <v>-1.144913719811119</v>
      </c>
      <c r="Q1071" s="1">
        <f t="shared" si="29"/>
        <v>1.1202846334233532</v>
      </c>
      <c r="Z1071" s="48"/>
      <c r="AA1071" s="48" t="s">
        <v>935</v>
      </c>
      <c r="AB1071" s="1" t="s">
        <v>974</v>
      </c>
      <c r="AC1071" s="1">
        <v>1.189944946272496</v>
      </c>
      <c r="AD1071" s="1">
        <v>0.71755680977243674</v>
      </c>
      <c r="AE1071" s="1">
        <v>0.98936173630054003</v>
      </c>
      <c r="AF1071" s="1">
        <v>-3.4658683722432367E-2</v>
      </c>
      <c r="AG1071" s="1">
        <v>-4.8057169426421638E-2</v>
      </c>
    </row>
    <row r="1072" spans="1:33">
      <c r="A1072" s="48"/>
      <c r="B1072" s="48" t="s">
        <v>935</v>
      </c>
      <c r="C1072" s="13" t="s">
        <v>975</v>
      </c>
      <c r="D1072" s="48">
        <v>11.971</v>
      </c>
      <c r="E1072" s="48">
        <v>53.863999999999997</v>
      </c>
      <c r="F1072" s="48">
        <v>1.8363015228210173</v>
      </c>
      <c r="G1072" s="48">
        <v>8.3350000000000009</v>
      </c>
      <c r="H1072" s="48">
        <v>20.417675669454017</v>
      </c>
      <c r="J1072" s="48"/>
      <c r="K1072" s="48" t="s">
        <v>935</v>
      </c>
      <c r="L1072" s="13" t="s">
        <v>975</v>
      </c>
      <c r="M1072" s="1">
        <f t="shared" si="29"/>
        <v>-0.20804840391843901</v>
      </c>
      <c r="N1072" s="1">
        <f t="shared" si="29"/>
        <v>-0.37317924212849435</v>
      </c>
      <c r="O1072" s="1">
        <f t="shared" si="29"/>
        <v>-0.30790131280236616</v>
      </c>
      <c r="P1072" s="1">
        <f t="shared" si="29"/>
        <v>-1.1324602080320276</v>
      </c>
      <c r="Q1072" s="1">
        <f t="shared" si="29"/>
        <v>0.92752622120611183</v>
      </c>
      <c r="Z1072" s="48"/>
      <c r="AA1072" s="48" t="s">
        <v>935</v>
      </c>
      <c r="AB1072" s="1" t="s">
        <v>975</v>
      </c>
      <c r="AC1072" s="1">
        <v>1.00207000379063</v>
      </c>
      <c r="AD1072" s="1">
        <v>0.84770577253136292</v>
      </c>
      <c r="AE1072" s="1">
        <v>0.78562563113922812</v>
      </c>
      <c r="AF1072" s="1">
        <v>-0.25753673127184662</v>
      </c>
      <c r="AG1072" s="1">
        <v>-0.1176390573653807</v>
      </c>
    </row>
    <row r="1073" spans="1:33">
      <c r="A1073" s="48"/>
      <c r="B1073" s="48" t="s">
        <v>935</v>
      </c>
      <c r="C1073" s="13" t="s">
        <v>976</v>
      </c>
      <c r="D1073" s="48">
        <v>11.997999999999999</v>
      </c>
      <c r="E1073" s="48">
        <v>54.48</v>
      </c>
      <c r="F1073" s="48">
        <v>1.9317539779627284</v>
      </c>
      <c r="G1073" s="48">
        <v>8.157</v>
      </c>
      <c r="H1073" s="48">
        <v>20.875786499249173</v>
      </c>
      <c r="J1073" s="48"/>
      <c r="K1073" s="48" t="s">
        <v>935</v>
      </c>
      <c r="L1073" s="13" t="s">
        <v>976</v>
      </c>
      <c r="M1073" s="1">
        <f t="shared" si="29"/>
        <v>-0.20253418280467891</v>
      </c>
      <c r="N1073" s="1">
        <f t="shared" si="29"/>
        <v>-0.26002714102674307</v>
      </c>
      <c r="O1073" s="1">
        <f t="shared" si="29"/>
        <v>-0.25355212204061844</v>
      </c>
      <c r="P1073" s="1">
        <f t="shared" si="29"/>
        <v>-1.2039674692151956</v>
      </c>
      <c r="Q1073" s="1">
        <f t="shared" si="29"/>
        <v>1.0527234114652271</v>
      </c>
      <c r="Z1073" s="48"/>
      <c r="AA1073" s="48" t="s">
        <v>935</v>
      </c>
      <c r="AB1073" s="1" t="s">
        <v>976</v>
      </c>
      <c r="AC1073" s="1">
        <v>1.1427060645693921</v>
      </c>
      <c r="AD1073" s="1">
        <v>0.90356076801602658</v>
      </c>
      <c r="AE1073" s="1">
        <v>0.7597741623825981</v>
      </c>
      <c r="AF1073" s="1">
        <v>-0.17145988311027349</v>
      </c>
      <c r="AG1073" s="1">
        <v>-4.2809519967912567E-2</v>
      </c>
    </row>
    <row r="1074" spans="1:33">
      <c r="A1074" s="48"/>
      <c r="B1074" s="48" t="s">
        <v>935</v>
      </c>
      <c r="C1074" s="13" t="s">
        <v>977</v>
      </c>
      <c r="D1074" s="48">
        <v>11.744999999999999</v>
      </c>
      <c r="E1074" s="48">
        <v>54.865000000000002</v>
      </c>
      <c r="F1074" s="48">
        <v>2.0691775694985441</v>
      </c>
      <c r="G1074" s="48">
        <v>8.2899999999999991</v>
      </c>
      <c r="H1074" s="48">
        <v>20.67713123835453</v>
      </c>
      <c r="J1074" s="48"/>
      <c r="K1074" s="48" t="s">
        <v>935</v>
      </c>
      <c r="L1074" s="13" t="s">
        <v>977</v>
      </c>
      <c r="M1074" s="1">
        <f t="shared" si="29"/>
        <v>-0.25420447694472875</v>
      </c>
      <c r="N1074" s="1">
        <f t="shared" si="29"/>
        <v>-0.1893070778381476</v>
      </c>
      <c r="O1074" s="1">
        <f t="shared" si="29"/>
        <v>-0.17530519816154075</v>
      </c>
      <c r="P1074" s="1">
        <f t="shared" si="29"/>
        <v>-1.1505378864210314</v>
      </c>
      <c r="Q1074" s="1">
        <f t="shared" si="29"/>
        <v>0.99843287983705775</v>
      </c>
      <c r="Z1074" s="48"/>
      <c r="AA1074" s="48" t="s">
        <v>935</v>
      </c>
      <c r="AB1074" s="1" t="s">
        <v>977</v>
      </c>
      <c r="AC1074" s="1">
        <v>1.144501148133326</v>
      </c>
      <c r="AD1074" s="1">
        <v>0.84391293754208963</v>
      </c>
      <c r="AE1074" s="1">
        <v>0.63356727402493918</v>
      </c>
      <c r="AF1074" s="1">
        <v>-0.16456525788151469</v>
      </c>
      <c r="AG1074" s="1">
        <v>-3.5121260004339919E-2</v>
      </c>
    </row>
    <row r="1075" spans="1:33">
      <c r="A1075" s="48"/>
      <c r="B1075" s="48" t="s">
        <v>935</v>
      </c>
      <c r="C1075" s="13" t="s">
        <v>978</v>
      </c>
      <c r="D1075" s="48">
        <v>11.763</v>
      </c>
      <c r="E1075" s="48">
        <v>53.651000000000003</v>
      </c>
      <c r="F1075" s="48">
        <v>2.2426515624902748</v>
      </c>
      <c r="G1075" s="48">
        <v>8.1839999999999993</v>
      </c>
      <c r="H1075" s="48">
        <v>20.536037429263274</v>
      </c>
      <c r="J1075" s="48"/>
      <c r="K1075" s="48" t="s">
        <v>935</v>
      </c>
      <c r="L1075" s="13" t="s">
        <v>978</v>
      </c>
      <c r="M1075" s="1">
        <f t="shared" ref="M1075:Q1138" si="30">(D1075-D$1186)/D$1187</f>
        <v>-0.25052832953555515</v>
      </c>
      <c r="N1075" s="1">
        <f t="shared" si="30"/>
        <v>-0.4123048874769884</v>
      </c>
      <c r="O1075" s="1">
        <f t="shared" si="30"/>
        <v>-7.6531718492397038E-2</v>
      </c>
      <c r="P1075" s="1">
        <f t="shared" si="30"/>
        <v>-1.1931208621817941</v>
      </c>
      <c r="Q1075" s="1">
        <f t="shared" si="30"/>
        <v>0.9598733276232847</v>
      </c>
      <c r="Z1075" s="48"/>
      <c r="AA1075" s="48" t="s">
        <v>935</v>
      </c>
      <c r="AB1075" s="1" t="s">
        <v>978</v>
      </c>
      <c r="AC1075" s="1">
        <v>1.044120169794132</v>
      </c>
      <c r="AD1075" s="1">
        <v>1.009948123079085</v>
      </c>
      <c r="AE1075" s="1">
        <v>0.60825998557001959</v>
      </c>
      <c r="AF1075" s="1">
        <v>-0.3020893087073897</v>
      </c>
      <c r="AG1075" s="1">
        <v>-0.1099580109217696</v>
      </c>
    </row>
    <row r="1076" spans="1:33">
      <c r="A1076" s="48"/>
      <c r="B1076" s="48" t="s">
        <v>935</v>
      </c>
      <c r="C1076" s="13" t="s">
        <v>979</v>
      </c>
      <c r="D1076" s="48">
        <v>11.933999999999999</v>
      </c>
      <c r="E1076" s="48">
        <v>54.674999999999997</v>
      </c>
      <c r="F1076" s="48">
        <v>1.8867250815204295</v>
      </c>
      <c r="G1076" s="48">
        <v>8.3480000000000008</v>
      </c>
      <c r="H1076" s="48">
        <v>20.801303996100632</v>
      </c>
      <c r="J1076" s="48"/>
      <c r="K1076" s="48" t="s">
        <v>935</v>
      </c>
      <c r="L1076" s="13" t="s">
        <v>979</v>
      </c>
      <c r="M1076" s="1">
        <f t="shared" si="30"/>
        <v>-0.21560492914840693</v>
      </c>
      <c r="N1076" s="1">
        <f t="shared" si="30"/>
        <v>-0.22420788824290944</v>
      </c>
      <c r="O1076" s="1">
        <f t="shared" si="30"/>
        <v>-0.27919089768971189</v>
      </c>
      <c r="P1076" s="1">
        <f t="shared" si="30"/>
        <v>-1.1272377676085379</v>
      </c>
      <c r="Q1076" s="1">
        <f t="shared" si="30"/>
        <v>1.0323680749152644</v>
      </c>
      <c r="Z1076" s="48"/>
      <c r="AA1076" s="48" t="s">
        <v>935</v>
      </c>
      <c r="AB1076" s="1" t="s">
        <v>979</v>
      </c>
      <c r="AC1076" s="1">
        <v>1.1163585539842089</v>
      </c>
      <c r="AD1076" s="1">
        <v>0.83087748198005917</v>
      </c>
      <c r="AE1076" s="1">
        <v>0.74389983088685163</v>
      </c>
      <c r="AF1076" s="1">
        <v>-0.13021015951760201</v>
      </c>
      <c r="AG1076" s="1">
        <v>-6.4773386921081436E-2</v>
      </c>
    </row>
    <row r="1077" spans="1:33">
      <c r="A1077" s="48"/>
      <c r="B1077" s="48" t="s">
        <v>935</v>
      </c>
      <c r="C1077" s="13" t="s">
        <v>980</v>
      </c>
      <c r="D1077" s="48">
        <v>11.824999999999999</v>
      </c>
      <c r="E1077" s="48">
        <v>55.338000000000001</v>
      </c>
      <c r="F1077" s="48">
        <v>1.6311294750883292</v>
      </c>
      <c r="G1077" s="48">
        <v>8.0069999999999997</v>
      </c>
      <c r="H1077" s="48">
        <v>21.432291737242192</v>
      </c>
      <c r="J1077" s="48"/>
      <c r="K1077" s="48" t="s">
        <v>935</v>
      </c>
      <c r="L1077" s="13" t="s">
        <v>980</v>
      </c>
      <c r="M1077" s="1">
        <f t="shared" si="30"/>
        <v>-0.23786604401506872</v>
      </c>
      <c r="N1077" s="1">
        <f t="shared" si="30"/>
        <v>-0.10242242877787446</v>
      </c>
      <c r="O1077" s="1">
        <f t="shared" si="30"/>
        <v>-0.42472318757391936</v>
      </c>
      <c r="P1077" s="1">
        <f t="shared" si="30"/>
        <v>-1.2642263971785392</v>
      </c>
      <c r="Q1077" s="1">
        <f t="shared" si="30"/>
        <v>1.2048108270636755</v>
      </c>
      <c r="Z1077" s="48"/>
      <c r="AA1077" s="48" t="s">
        <v>935</v>
      </c>
      <c r="AB1077" s="1" t="s">
        <v>980</v>
      </c>
      <c r="AC1077" s="1">
        <v>1.3429708407358121</v>
      </c>
      <c r="AD1077" s="1">
        <v>0.82041867316112782</v>
      </c>
      <c r="AE1077" s="1">
        <v>0.90407092318400606</v>
      </c>
      <c r="AF1077" s="1">
        <v>-5.4316916906050637E-2</v>
      </c>
      <c r="AG1077" s="1">
        <v>-1.8597506846286738E-2</v>
      </c>
    </row>
    <row r="1078" spans="1:33">
      <c r="A1078" s="48"/>
      <c r="B1078" s="48" t="s">
        <v>935</v>
      </c>
      <c r="C1078" s="13" t="s">
        <v>981</v>
      </c>
      <c r="D1078" s="48">
        <v>11.624000000000001</v>
      </c>
      <c r="E1078" s="48">
        <v>54.31</v>
      </c>
      <c r="F1078" s="48">
        <v>2.2386266397722681</v>
      </c>
      <c r="G1078" s="48">
        <v>8.0760000000000005</v>
      </c>
      <c r="H1078" s="48">
        <v>20.97265909904511</v>
      </c>
      <c r="J1078" s="48"/>
      <c r="K1078" s="48" t="s">
        <v>935</v>
      </c>
      <c r="L1078" s="13" t="s">
        <v>981</v>
      </c>
      <c r="M1078" s="1">
        <f t="shared" si="30"/>
        <v>-0.27891635675083931</v>
      </c>
      <c r="N1078" s="1">
        <f t="shared" si="30"/>
        <v>-0.29125418191521241</v>
      </c>
      <c r="O1078" s="1">
        <f t="shared" si="30"/>
        <v>-7.8823448886104305E-2</v>
      </c>
      <c r="P1078" s="1">
        <f t="shared" si="30"/>
        <v>-1.2365072903154009</v>
      </c>
      <c r="Q1078" s="1">
        <f t="shared" si="30"/>
        <v>1.0791977415153813</v>
      </c>
      <c r="Z1078" s="48"/>
      <c r="AA1078" s="48" t="s">
        <v>935</v>
      </c>
      <c r="AB1078" s="1" t="s">
        <v>981</v>
      </c>
      <c r="AC1078" s="1">
        <v>1.191820821002205</v>
      </c>
      <c r="AD1078" s="1">
        <v>1.010769337496904</v>
      </c>
      <c r="AE1078" s="1">
        <v>0.60889722914639755</v>
      </c>
      <c r="AF1078" s="1">
        <v>-0.2104261392806776</v>
      </c>
      <c r="AG1078" s="1">
        <v>-7.2993110514392501E-2</v>
      </c>
    </row>
    <row r="1079" spans="1:33">
      <c r="A1079" s="48"/>
      <c r="B1079" s="48" t="s">
        <v>935</v>
      </c>
      <c r="C1079" s="13" t="s">
        <v>982</v>
      </c>
      <c r="D1079" s="48">
        <v>8.3640000000000008</v>
      </c>
      <c r="E1079" s="48">
        <v>57.17</v>
      </c>
      <c r="F1079" s="48">
        <v>3.0714063581264108</v>
      </c>
      <c r="G1079" s="48">
        <v>6.6520000000000001</v>
      </c>
      <c r="H1079" s="48">
        <v>22.808314738371767</v>
      </c>
      <c r="J1079" s="48"/>
      <c r="K1079" s="48" t="s">
        <v>935</v>
      </c>
      <c r="L1079" s="13" t="s">
        <v>982</v>
      </c>
      <c r="M1079" s="1">
        <f t="shared" si="30"/>
        <v>-0.94470749863448544</v>
      </c>
      <c r="N1079" s="1">
        <f t="shared" si="30"/>
        <v>0.23409485891434711</v>
      </c>
      <c r="O1079" s="1">
        <f t="shared" si="30"/>
        <v>0.39534878385687089</v>
      </c>
      <c r="P1079" s="1">
        <f t="shared" si="30"/>
        <v>-1.8085653797807417</v>
      </c>
      <c r="Q1079" s="1">
        <f t="shared" si="30"/>
        <v>1.5808643980966286</v>
      </c>
      <c r="Z1079" s="48"/>
      <c r="AA1079" s="48" t="s">
        <v>935</v>
      </c>
      <c r="AB1079" s="1" t="s">
        <v>982</v>
      </c>
      <c r="AC1079" s="1">
        <v>2.3042935426471498</v>
      </c>
      <c r="AD1079" s="1">
        <v>1.2257531587964381</v>
      </c>
      <c r="AE1079" s="1">
        <v>0.1236771925197212</v>
      </c>
      <c r="AF1079" s="1">
        <v>-0.21434239375138539</v>
      </c>
      <c r="AG1079" s="1">
        <v>-1.1664187108438121E-2</v>
      </c>
    </row>
    <row r="1080" spans="1:33">
      <c r="A1080" s="48"/>
      <c r="B1080" s="48" t="s">
        <v>935</v>
      </c>
      <c r="C1080" s="13" t="s">
        <v>983</v>
      </c>
      <c r="D1080" s="48">
        <v>12.352</v>
      </c>
      <c r="E1080" s="48">
        <v>54.527000000000001</v>
      </c>
      <c r="F1080" s="48">
        <v>0.95631940789410985</v>
      </c>
      <c r="G1080" s="48">
        <v>7.4850000000000003</v>
      </c>
      <c r="H1080" s="48">
        <v>21.988493266329556</v>
      </c>
      <c r="J1080" s="48"/>
      <c r="K1080" s="48" t="s">
        <v>935</v>
      </c>
      <c r="L1080" s="13" t="s">
        <v>983</v>
      </c>
      <c r="M1080" s="1">
        <f t="shared" si="30"/>
        <v>-0.13023661709093307</v>
      </c>
      <c r="N1080" s="1">
        <f t="shared" si="30"/>
        <v>-0.25139378266345935</v>
      </c>
      <c r="O1080" s="1">
        <f t="shared" si="30"/>
        <v>-0.80894987944305186</v>
      </c>
      <c r="P1080" s="1">
        <f t="shared" si="30"/>
        <v>-1.4739274664909743</v>
      </c>
      <c r="Q1080" s="1">
        <f t="shared" si="30"/>
        <v>1.3568152420012105</v>
      </c>
      <c r="Z1080" s="48"/>
      <c r="AA1080" s="48" t="s">
        <v>935</v>
      </c>
      <c r="AB1080" s="1" t="s">
        <v>983</v>
      </c>
      <c r="AC1080" s="1">
        <v>1.420303272063018</v>
      </c>
      <c r="AD1080" s="1">
        <v>0.88828019961262661</v>
      </c>
      <c r="AE1080" s="1">
        <v>1.389437841234004</v>
      </c>
      <c r="AF1080" s="1">
        <v>-9.8501034685998898E-2</v>
      </c>
      <c r="AG1080" s="1">
        <v>-3.7776038746568007E-2</v>
      </c>
    </row>
    <row r="1081" spans="1:33">
      <c r="A1081" s="48"/>
      <c r="B1081" s="48" t="s">
        <v>935</v>
      </c>
      <c r="C1081" s="13" t="s">
        <v>984</v>
      </c>
      <c r="D1081" s="48">
        <v>12.129</v>
      </c>
      <c r="E1081" s="48">
        <v>54.808</v>
      </c>
      <c r="F1081" s="48">
        <v>0.81093066168854866</v>
      </c>
      <c r="G1081" s="48">
        <v>7.5709999999999997</v>
      </c>
      <c r="H1081" s="48">
        <v>21.753315661103795</v>
      </c>
      <c r="J1081" s="48"/>
      <c r="K1081" s="48" t="s">
        <v>935</v>
      </c>
      <c r="L1081" s="13" t="s">
        <v>984</v>
      </c>
      <c r="M1081" s="1">
        <f t="shared" si="30"/>
        <v>-0.17577999888236057</v>
      </c>
      <c r="N1081" s="1">
        <f t="shared" si="30"/>
        <v>-0.19977732095957626</v>
      </c>
      <c r="O1081" s="1">
        <f t="shared" si="30"/>
        <v>-0.89173204246239168</v>
      </c>
      <c r="P1081" s="1">
        <f t="shared" si="30"/>
        <v>-1.4393790144586576</v>
      </c>
      <c r="Q1081" s="1">
        <f t="shared" si="30"/>
        <v>1.2925435123865705</v>
      </c>
      <c r="Z1081" s="48"/>
      <c r="AA1081" s="48" t="s">
        <v>935</v>
      </c>
      <c r="AB1081" s="1" t="s">
        <v>984</v>
      </c>
      <c r="AC1081" s="1">
        <v>1.423800315640406</v>
      </c>
      <c r="AD1081" s="1">
        <v>0.76141288260325934</v>
      </c>
      <c r="AE1081" s="1">
        <v>1.4092649838104829</v>
      </c>
      <c r="AF1081" s="1">
        <v>-0.1130760228378437</v>
      </c>
      <c r="AG1081" s="1">
        <v>-5.2013479603810968E-2</v>
      </c>
    </row>
    <row r="1082" spans="1:33">
      <c r="A1082" s="48"/>
      <c r="B1082" s="48" t="s">
        <v>935</v>
      </c>
      <c r="C1082" s="13" t="s">
        <v>985</v>
      </c>
      <c r="D1082" s="48">
        <v>11.583</v>
      </c>
      <c r="E1082" s="48">
        <v>54.41</v>
      </c>
      <c r="F1082" s="48">
        <v>1.7747509844242961</v>
      </c>
      <c r="G1082" s="48">
        <v>7.6550000000000002</v>
      </c>
      <c r="H1082" s="48">
        <v>21.41305952166303</v>
      </c>
      <c r="J1082" s="48"/>
      <c r="K1082" s="48" t="s">
        <v>935</v>
      </c>
      <c r="L1082" s="13" t="s">
        <v>985</v>
      </c>
      <c r="M1082" s="1">
        <f t="shared" si="30"/>
        <v>-0.28728980362729012</v>
      </c>
      <c r="N1082" s="1">
        <f t="shared" si="30"/>
        <v>-0.27288533433376033</v>
      </c>
      <c r="O1082" s="1">
        <f t="shared" si="30"/>
        <v>-0.34294726261942715</v>
      </c>
      <c r="P1082" s="1">
        <f t="shared" si="30"/>
        <v>-1.405634014799185</v>
      </c>
      <c r="Q1082" s="1">
        <f t="shared" si="30"/>
        <v>1.1995548514430046</v>
      </c>
      <c r="Z1082" s="48"/>
      <c r="AA1082" s="48" t="s">
        <v>935</v>
      </c>
      <c r="AB1082" s="1" t="s">
        <v>985</v>
      </c>
      <c r="AC1082" s="1">
        <v>1.3641470698366349</v>
      </c>
      <c r="AD1082" s="1">
        <v>0.98531750758009384</v>
      </c>
      <c r="AE1082" s="1">
        <v>0.89652885320641895</v>
      </c>
      <c r="AF1082" s="1">
        <v>-0.22229369916538161</v>
      </c>
      <c r="AG1082" s="1">
        <v>-6.6537169114460587E-2</v>
      </c>
    </row>
    <row r="1083" spans="1:33">
      <c r="A1083" s="48"/>
      <c r="B1083" s="48" t="s">
        <v>935</v>
      </c>
      <c r="C1083" s="13" t="s">
        <v>986</v>
      </c>
      <c r="D1083" s="48">
        <v>11.666</v>
      </c>
      <c r="E1083" s="48">
        <v>55.037999999999997</v>
      </c>
      <c r="F1083" s="48">
        <v>1.1057709522698169</v>
      </c>
      <c r="G1083" s="48">
        <v>7.7240000000000002</v>
      </c>
      <c r="H1083" s="48">
        <v>21.375015121024596</v>
      </c>
      <c r="J1083" s="48"/>
      <c r="K1083" s="48" t="s">
        <v>935</v>
      </c>
      <c r="L1083" s="13" t="s">
        <v>986</v>
      </c>
      <c r="M1083" s="1">
        <f t="shared" si="30"/>
        <v>-0.27033867946276779</v>
      </c>
      <c r="N1083" s="1">
        <f t="shared" si="30"/>
        <v>-0.15752897152223463</v>
      </c>
      <c r="O1083" s="1">
        <f t="shared" si="30"/>
        <v>-0.72385442031783453</v>
      </c>
      <c r="P1083" s="1">
        <f t="shared" si="30"/>
        <v>-1.3779149079360471</v>
      </c>
      <c r="Q1083" s="1">
        <f t="shared" si="30"/>
        <v>1.1891576904172463</v>
      </c>
      <c r="Z1083" s="48"/>
      <c r="AA1083" s="48" t="s">
        <v>935</v>
      </c>
      <c r="AB1083" s="1" t="s">
        <v>986</v>
      </c>
      <c r="AC1083" s="1">
        <v>1.404992477655487</v>
      </c>
      <c r="AD1083" s="1">
        <v>0.72213850780556832</v>
      </c>
      <c r="AE1083" s="1">
        <v>1.187348110647007</v>
      </c>
      <c r="AF1083" s="1">
        <v>-0.15865889004086109</v>
      </c>
      <c r="AG1083" s="1">
        <v>-6.4444088300690761E-2</v>
      </c>
    </row>
    <row r="1084" spans="1:33">
      <c r="A1084" s="48"/>
      <c r="B1084" s="48" t="s">
        <v>935</v>
      </c>
      <c r="C1084" s="13" t="s">
        <v>987</v>
      </c>
      <c r="D1084" s="48">
        <v>6.077</v>
      </c>
      <c r="E1084" s="48">
        <v>60.054000000000002</v>
      </c>
      <c r="F1084" s="48">
        <v>1.9880849510740468</v>
      </c>
      <c r="G1084" s="48">
        <v>5.9359999999999999</v>
      </c>
      <c r="H1084" s="48">
        <v>23.364099269358846</v>
      </c>
      <c r="J1084" s="48"/>
      <c r="K1084" s="48" t="s">
        <v>935</v>
      </c>
      <c r="L1084" s="13" t="s">
        <v>987</v>
      </c>
      <c r="M1084" s="1">
        <f t="shared" si="30"/>
        <v>-1.4117824500111418</v>
      </c>
      <c r="N1084" s="1">
        <f t="shared" si="30"/>
        <v>0.76385242316345558</v>
      </c>
      <c r="O1084" s="1">
        <f t="shared" si="30"/>
        <v>-0.22147811410780327</v>
      </c>
      <c r="P1084" s="1">
        <f t="shared" si="30"/>
        <v>-2.0962013292591011</v>
      </c>
      <c r="Q1084" s="1">
        <f t="shared" si="30"/>
        <v>1.732754851549074</v>
      </c>
      <c r="Z1084" s="48"/>
      <c r="AA1084" s="48" t="s">
        <v>935</v>
      </c>
      <c r="AB1084" s="1" t="s">
        <v>987</v>
      </c>
      <c r="AC1084" s="1">
        <v>3.0492547564209578</v>
      </c>
      <c r="AD1084" s="1">
        <v>0.67302687926189764</v>
      </c>
      <c r="AE1084" s="1">
        <v>0.475763697871596</v>
      </c>
      <c r="AF1084" s="1">
        <v>-0.20869980718747069</v>
      </c>
      <c r="AG1084" s="1">
        <v>-3.6410141691274593E-2</v>
      </c>
    </row>
    <row r="1085" spans="1:33">
      <c r="A1085" s="48"/>
      <c r="B1085" s="48" t="s">
        <v>935</v>
      </c>
      <c r="C1085" s="13" t="s">
        <v>988</v>
      </c>
      <c r="D1085" s="48">
        <v>11.433</v>
      </c>
      <c r="E1085" s="48">
        <v>54.295000000000002</v>
      </c>
      <c r="F1085" s="48">
        <v>3.2067185382081602</v>
      </c>
      <c r="G1085" s="48">
        <v>8.4879999999999995</v>
      </c>
      <c r="H1085" s="48">
        <v>20.423559348753184</v>
      </c>
      <c r="J1085" s="48"/>
      <c r="K1085" s="48" t="s">
        <v>935</v>
      </c>
      <c r="L1085" s="13" t="s">
        <v>988</v>
      </c>
      <c r="M1085" s="1">
        <f t="shared" si="30"/>
        <v>-0.31792436537040275</v>
      </c>
      <c r="N1085" s="1">
        <f t="shared" si="30"/>
        <v>-0.29400950905243051</v>
      </c>
      <c r="O1085" s="1">
        <f t="shared" si="30"/>
        <v>0.47239350184482487</v>
      </c>
      <c r="P1085" s="1">
        <f t="shared" si="30"/>
        <v>-1.0709961015094178</v>
      </c>
      <c r="Q1085" s="1">
        <f t="shared" si="30"/>
        <v>0.92913417296959844</v>
      </c>
      <c r="Z1085" s="48"/>
      <c r="AA1085" s="48" t="s">
        <v>935</v>
      </c>
      <c r="AB1085" s="1" t="s">
        <v>988</v>
      </c>
      <c r="AC1085" s="1">
        <v>1.026246848512228</v>
      </c>
      <c r="AD1085" s="1">
        <v>1.1443580603739929</v>
      </c>
      <c r="AE1085" s="1">
        <v>5.3141577710125787E-2</v>
      </c>
      <c r="AF1085" s="1">
        <v>-0.23093660025233201</v>
      </c>
      <c r="AG1085" s="1">
        <v>-4.5851607180985472E-2</v>
      </c>
    </row>
    <row r="1086" spans="1:33">
      <c r="A1086" s="48"/>
      <c r="B1086" s="48" t="s">
        <v>935</v>
      </c>
      <c r="C1086" s="13" t="s">
        <v>989</v>
      </c>
      <c r="D1086" s="48">
        <v>11.53</v>
      </c>
      <c r="E1086" s="48">
        <v>54.399000000000001</v>
      </c>
      <c r="F1086" s="48">
        <v>2.8903890112164667</v>
      </c>
      <c r="G1086" s="48">
        <v>8.4039999999999999</v>
      </c>
      <c r="H1086" s="48">
        <v>20.840196140381771</v>
      </c>
      <c r="J1086" s="48"/>
      <c r="K1086" s="48" t="s">
        <v>935</v>
      </c>
      <c r="L1086" s="13" t="s">
        <v>989</v>
      </c>
      <c r="M1086" s="1">
        <f t="shared" si="30"/>
        <v>-0.29811401544319005</v>
      </c>
      <c r="N1086" s="1">
        <f t="shared" si="30"/>
        <v>-0.27490590756771938</v>
      </c>
      <c r="O1086" s="1">
        <f t="shared" si="30"/>
        <v>0.29228023204447323</v>
      </c>
      <c r="P1086" s="1">
        <f t="shared" si="30"/>
        <v>-1.1047411011688901</v>
      </c>
      <c r="Q1086" s="1">
        <f t="shared" si="30"/>
        <v>1.0429969159521111</v>
      </c>
      <c r="Z1086" s="48"/>
      <c r="AA1086" s="48" t="s">
        <v>935</v>
      </c>
      <c r="AB1086" s="1" t="s">
        <v>989</v>
      </c>
      <c r="AC1086" s="1">
        <v>1.1036785174336781</v>
      </c>
      <c r="AD1086" s="1">
        <v>1.1187465595680111</v>
      </c>
      <c r="AE1086" s="1">
        <v>0.2413194002856299</v>
      </c>
      <c r="AF1086" s="1">
        <v>-0.16118919939265819</v>
      </c>
      <c r="AG1086" s="1">
        <v>-6.5201842119745529E-2</v>
      </c>
    </row>
    <row r="1087" spans="1:33">
      <c r="A1087" s="48"/>
      <c r="B1087" s="48" t="s">
        <v>935</v>
      </c>
      <c r="C1087" s="13" t="s">
        <v>990</v>
      </c>
      <c r="D1087" s="48">
        <v>11.516999999999999</v>
      </c>
      <c r="E1087" s="48">
        <v>53.695</v>
      </c>
      <c r="F1087" s="48">
        <v>3.1542442952921141</v>
      </c>
      <c r="G1087" s="48">
        <v>8.2870000000000008</v>
      </c>
      <c r="H1087" s="48">
        <v>20.724776250345659</v>
      </c>
      <c r="J1087" s="48"/>
      <c r="K1087" s="48" t="s">
        <v>935</v>
      </c>
      <c r="L1087" s="13" t="s">
        <v>990</v>
      </c>
      <c r="M1087" s="1">
        <f t="shared" si="30"/>
        <v>-0.30076901079425983</v>
      </c>
      <c r="N1087" s="1">
        <f t="shared" si="30"/>
        <v>-0.40422259454114956</v>
      </c>
      <c r="O1087" s="1">
        <f t="shared" si="30"/>
        <v>0.44251545801569098</v>
      </c>
      <c r="P1087" s="1">
        <f t="shared" si="30"/>
        <v>-1.1517430649802975</v>
      </c>
      <c r="Q1087" s="1">
        <f t="shared" si="30"/>
        <v>1.0114537936491552</v>
      </c>
      <c r="Z1087" s="48"/>
      <c r="AA1087" s="48" t="s">
        <v>935</v>
      </c>
      <c r="AB1087" s="1" t="s">
        <v>990</v>
      </c>
      <c r="AC1087" s="1">
        <v>1.0511782640181691</v>
      </c>
      <c r="AD1087" s="1">
        <v>1.263299704141047</v>
      </c>
      <c r="AE1087" s="1">
        <v>0.15013538063773491</v>
      </c>
      <c r="AF1087" s="1">
        <v>-0.26203091502198328</v>
      </c>
      <c r="AG1087" s="1">
        <v>-8.4415523563186892E-2</v>
      </c>
    </row>
    <row r="1088" spans="1:33">
      <c r="A1088" s="48"/>
      <c r="B1088" s="48" t="s">
        <v>935</v>
      </c>
      <c r="C1088" s="13" t="s">
        <v>991</v>
      </c>
      <c r="D1088" s="48">
        <v>9.2910000000000004</v>
      </c>
      <c r="E1088" s="48">
        <v>55.136000000000003</v>
      </c>
      <c r="F1088" s="48">
        <v>3.7739343767727327</v>
      </c>
      <c r="G1088" s="48">
        <v>6.7089999999999996</v>
      </c>
      <c r="H1088" s="48">
        <v>22.906172291353435</v>
      </c>
      <c r="J1088" s="48"/>
      <c r="K1088" s="48" t="s">
        <v>935</v>
      </c>
      <c r="L1088" s="13" t="s">
        <v>991</v>
      </c>
      <c r="M1088" s="1">
        <f t="shared" si="30"/>
        <v>-0.75538590706205</v>
      </c>
      <c r="N1088" s="1">
        <f t="shared" si="30"/>
        <v>-0.13952750089240945</v>
      </c>
      <c r="O1088" s="1">
        <f t="shared" si="30"/>
        <v>0.79535765994283325</v>
      </c>
      <c r="P1088" s="1">
        <f t="shared" si="30"/>
        <v>-1.7856669871546713</v>
      </c>
      <c r="Q1088" s="1">
        <f t="shared" si="30"/>
        <v>1.6076079061783206</v>
      </c>
      <c r="Z1088" s="48"/>
      <c r="AA1088" s="48" t="s">
        <v>935</v>
      </c>
      <c r="AB1088" s="1" t="s">
        <v>991</v>
      </c>
      <c r="AC1088" s="1">
        <v>2.01597086389086</v>
      </c>
      <c r="AD1088" s="1">
        <v>1.6877602191930969</v>
      </c>
      <c r="AE1088" s="1">
        <v>-6.3536514461736388E-2</v>
      </c>
      <c r="AF1088" s="1">
        <v>-0.27750333418805762</v>
      </c>
      <c r="AG1088" s="1">
        <v>-4.428654017912026E-2</v>
      </c>
    </row>
    <row r="1089" spans="1:33">
      <c r="A1089" s="48"/>
      <c r="B1089" s="48" t="s">
        <v>935</v>
      </c>
      <c r="C1089" s="13" t="s">
        <v>992</v>
      </c>
      <c r="D1089" s="48">
        <v>11.568</v>
      </c>
      <c r="E1089" s="48">
        <v>53.822000000000003</v>
      </c>
      <c r="F1089" s="48">
        <v>2.3666151580127366</v>
      </c>
      <c r="G1089" s="48">
        <v>7.4770000000000003</v>
      </c>
      <c r="H1089" s="48">
        <v>21.908493620995316</v>
      </c>
      <c r="J1089" s="48"/>
      <c r="K1089" s="48" t="s">
        <v>935</v>
      </c>
      <c r="L1089" s="13" t="s">
        <v>992</v>
      </c>
      <c r="M1089" s="1">
        <f t="shared" si="30"/>
        <v>-0.29035325980160148</v>
      </c>
      <c r="N1089" s="1">
        <f t="shared" si="30"/>
        <v>-0.38089415811270366</v>
      </c>
      <c r="O1089" s="1">
        <f t="shared" si="30"/>
        <v>-5.9487136806295783E-3</v>
      </c>
      <c r="P1089" s="1">
        <f t="shared" si="30"/>
        <v>-1.4771412759823526</v>
      </c>
      <c r="Q1089" s="1">
        <f t="shared" si="30"/>
        <v>1.3349521246807772</v>
      </c>
      <c r="Z1089" s="48"/>
      <c r="AA1089" s="48" t="s">
        <v>935</v>
      </c>
      <c r="AB1089" s="1" t="s">
        <v>992</v>
      </c>
      <c r="AC1089" s="1">
        <v>1.402579692381217</v>
      </c>
      <c r="AD1089" s="1">
        <v>1.3049232345871411</v>
      </c>
      <c r="AE1089" s="1">
        <v>0.68438860987561145</v>
      </c>
      <c r="AF1089" s="1">
        <v>-0.2224818760982957</v>
      </c>
      <c r="AG1089" s="1">
        <v>-7.432288067280346E-2</v>
      </c>
    </row>
    <row r="1090" spans="1:33">
      <c r="A1090" s="48"/>
      <c r="B1090" s="48" t="s">
        <v>935</v>
      </c>
      <c r="C1090" s="13" t="s">
        <v>993</v>
      </c>
      <c r="D1090" s="48">
        <v>12.438000000000001</v>
      </c>
      <c r="E1090" s="48">
        <v>53.688000000000002</v>
      </c>
      <c r="F1090" s="48">
        <v>2.396748366358648</v>
      </c>
      <c r="G1090" s="48">
        <v>8.1769999999999996</v>
      </c>
      <c r="H1090" s="48">
        <v>21.216379428315847</v>
      </c>
      <c r="J1090" s="48"/>
      <c r="K1090" s="48" t="s">
        <v>935</v>
      </c>
      <c r="L1090" s="13" t="s">
        <v>993</v>
      </c>
      <c r="M1090" s="1">
        <f t="shared" si="30"/>
        <v>-0.11267280169154847</v>
      </c>
      <c r="N1090" s="1">
        <f t="shared" si="30"/>
        <v>-0.40550841387185088</v>
      </c>
      <c r="O1090" s="1">
        <f t="shared" si="30"/>
        <v>1.1208681445813553E-2</v>
      </c>
      <c r="P1090" s="1">
        <f t="shared" si="30"/>
        <v>-1.19593294548675</v>
      </c>
      <c r="Q1090" s="1">
        <f t="shared" si="30"/>
        <v>1.1458041137056358</v>
      </c>
      <c r="Z1090" s="48"/>
      <c r="AA1090" s="48" t="s">
        <v>935</v>
      </c>
      <c r="AB1090" s="1" t="s">
        <v>993</v>
      </c>
      <c r="AC1090" s="1">
        <v>1.055003157716077</v>
      </c>
      <c r="AD1090" s="1">
        <v>1.1849197616054969</v>
      </c>
      <c r="AE1090" s="1">
        <v>0.61784811301524134</v>
      </c>
      <c r="AF1090" s="1">
        <v>-0.13907255406235089</v>
      </c>
      <c r="AG1090" s="1">
        <v>-4.7292444459683357E-2</v>
      </c>
    </row>
    <row r="1091" spans="1:33">
      <c r="A1091" s="48"/>
      <c r="B1091" s="48" t="s">
        <v>935</v>
      </c>
      <c r="C1091" s="13" t="s">
        <v>994</v>
      </c>
      <c r="D1091" s="48">
        <v>6.21</v>
      </c>
      <c r="E1091" s="48">
        <v>59.76</v>
      </c>
      <c r="F1091" s="48">
        <v>3.058012527250392</v>
      </c>
      <c r="G1091" s="48">
        <v>6.1029999999999998</v>
      </c>
      <c r="H1091" s="48">
        <v>23.120366654879291</v>
      </c>
      <c r="J1091" s="48"/>
      <c r="K1091" s="48" t="s">
        <v>935</v>
      </c>
      <c r="L1091" s="13" t="s">
        <v>994</v>
      </c>
      <c r="M1091" s="1">
        <f t="shared" si="30"/>
        <v>-1.384619805265582</v>
      </c>
      <c r="N1091" s="1">
        <f t="shared" si="30"/>
        <v>0.70984801127398267</v>
      </c>
      <c r="O1091" s="1">
        <f t="shared" si="30"/>
        <v>0.38772253822253272</v>
      </c>
      <c r="P1091" s="1">
        <f t="shared" si="30"/>
        <v>-2.0291130561265787</v>
      </c>
      <c r="Q1091" s="1">
        <f t="shared" si="30"/>
        <v>1.6661451219319137</v>
      </c>
      <c r="Z1091" s="48"/>
      <c r="AA1091" s="48" t="s">
        <v>935</v>
      </c>
      <c r="AB1091" s="1" t="s">
        <v>994</v>
      </c>
      <c r="AC1091" s="1">
        <v>2.913427828179048</v>
      </c>
      <c r="AD1091" s="1">
        <v>0.95849266940237132</v>
      </c>
      <c r="AE1091" s="1">
        <v>-5.1206826924557289E-2</v>
      </c>
      <c r="AF1091" s="1">
        <v>-0.23214596693593001</v>
      </c>
      <c r="AG1091" s="1">
        <v>3.7954398630988873E-2</v>
      </c>
    </row>
    <row r="1092" spans="1:33">
      <c r="A1092" s="48"/>
      <c r="B1092" s="48" t="s">
        <v>935</v>
      </c>
      <c r="C1092" s="13" t="s">
        <v>995</v>
      </c>
      <c r="D1092" s="48">
        <v>7.0720000000000001</v>
      </c>
      <c r="E1092" s="48">
        <v>57.56</v>
      </c>
      <c r="F1092" s="48">
        <v>4.571942122726079</v>
      </c>
      <c r="G1092" s="48">
        <v>6.2240000000000002</v>
      </c>
      <c r="H1092" s="48">
        <v>23.579116134335596</v>
      </c>
      <c r="J1092" s="48"/>
      <c r="K1092" s="48" t="s">
        <v>935</v>
      </c>
      <c r="L1092" s="13" t="s">
        <v>995</v>
      </c>
      <c r="M1092" s="1">
        <f t="shared" si="30"/>
        <v>-1.2085731904484951</v>
      </c>
      <c r="N1092" s="1">
        <f t="shared" si="30"/>
        <v>0.30573336448201444</v>
      </c>
      <c r="O1092" s="1">
        <f t="shared" si="30"/>
        <v>1.2497312551508448</v>
      </c>
      <c r="P1092" s="1">
        <f t="shared" si="30"/>
        <v>-1.9805041875694815</v>
      </c>
      <c r="Q1092" s="1">
        <f t="shared" si="30"/>
        <v>1.7915168488706603</v>
      </c>
      <c r="Z1092" s="48"/>
      <c r="AA1092" s="48" t="s">
        <v>935</v>
      </c>
      <c r="AB1092" s="1" t="s">
        <v>995</v>
      </c>
      <c r="AC1092" s="1">
        <v>2.627947543469757</v>
      </c>
      <c r="AD1092" s="1">
        <v>1.7058873043292151</v>
      </c>
      <c r="AE1092" s="1">
        <v>-0.61244432158192053</v>
      </c>
      <c r="AF1092" s="1">
        <v>-0.23715188094507059</v>
      </c>
      <c r="AG1092" s="1">
        <v>1.977032429973145E-2</v>
      </c>
    </row>
    <row r="1093" spans="1:33">
      <c r="A1093" s="48"/>
      <c r="B1093" s="48" t="s">
        <v>935</v>
      </c>
      <c r="C1093" s="13" t="s">
        <v>996</v>
      </c>
      <c r="D1093" s="48">
        <v>11.605</v>
      </c>
      <c r="E1093" s="48">
        <v>55.716999999999999</v>
      </c>
      <c r="F1093" s="48">
        <v>2.1361745500134375</v>
      </c>
      <c r="G1093" s="48">
        <v>7.8159999999999998</v>
      </c>
      <c r="H1093" s="48">
        <v>21.747846617554455</v>
      </c>
      <c r="J1093" s="48"/>
      <c r="K1093" s="48" t="s">
        <v>935</v>
      </c>
      <c r="L1093" s="13" t="s">
        <v>996</v>
      </c>
      <c r="M1093" s="1">
        <f t="shared" si="30"/>
        <v>-0.28279673457163357</v>
      </c>
      <c r="N1093" s="1">
        <f t="shared" si="30"/>
        <v>-3.2804496444167476E-2</v>
      </c>
      <c r="O1093" s="1">
        <f t="shared" si="30"/>
        <v>-0.13715812620766413</v>
      </c>
      <c r="P1093" s="1">
        <f t="shared" si="30"/>
        <v>-1.3409560987851965</v>
      </c>
      <c r="Q1093" s="1">
        <f t="shared" si="30"/>
        <v>1.2910488765009962</v>
      </c>
      <c r="Z1093" s="48"/>
      <c r="AA1093" s="48" t="s">
        <v>935</v>
      </c>
      <c r="AB1093" s="1" t="s">
        <v>996</v>
      </c>
      <c r="AC1093" s="1">
        <v>1.465178730817402</v>
      </c>
      <c r="AD1093" s="1">
        <v>0.98430216420976047</v>
      </c>
      <c r="AE1093" s="1">
        <v>0.66766019360011652</v>
      </c>
      <c r="AF1093" s="1">
        <v>-3.1391046390099403E-2</v>
      </c>
      <c r="AG1093" s="1">
        <v>4.9778955598816003E-2</v>
      </c>
    </row>
    <row r="1094" spans="1:33">
      <c r="A1094" s="48"/>
      <c r="B1094" s="48" t="s">
        <v>935</v>
      </c>
      <c r="C1094" s="13" t="s">
        <v>997</v>
      </c>
      <c r="D1094" s="48">
        <v>11.59</v>
      </c>
      <c r="E1094" s="48">
        <v>56.127000000000002</v>
      </c>
      <c r="F1094" s="48">
        <v>1.9114188533308185</v>
      </c>
      <c r="G1094" s="48">
        <v>7.7409999999999997</v>
      </c>
      <c r="H1094" s="48">
        <v>22.209084268311823</v>
      </c>
      <c r="J1094" s="48"/>
      <c r="K1094" s="48" t="s">
        <v>935</v>
      </c>
      <c r="L1094" s="13" t="s">
        <v>997</v>
      </c>
      <c r="M1094" s="1">
        <f t="shared" si="30"/>
        <v>-0.28586019074594493</v>
      </c>
      <c r="N1094" s="1">
        <f t="shared" si="30"/>
        <v>4.2507778639791056E-2</v>
      </c>
      <c r="O1094" s="1">
        <f t="shared" si="30"/>
        <v>-0.26513063582680424</v>
      </c>
      <c r="P1094" s="1">
        <f t="shared" si="30"/>
        <v>-1.3710855627668683</v>
      </c>
      <c r="Q1094" s="1">
        <f t="shared" si="30"/>
        <v>1.4171005962177259</v>
      </c>
      <c r="Z1094" s="48"/>
      <c r="AA1094" s="48" t="s">
        <v>935</v>
      </c>
      <c r="AB1094" s="1" t="s">
        <v>997</v>
      </c>
      <c r="AC1094" s="1">
        <v>1.581072664276868</v>
      </c>
      <c r="AD1094" s="1">
        <v>0.95288321456073888</v>
      </c>
      <c r="AE1094" s="1">
        <v>0.7922079267353731</v>
      </c>
      <c r="AF1094" s="1">
        <v>6.3077244154651949E-2</v>
      </c>
      <c r="AG1094" s="1">
        <v>5.0175750645441247E-2</v>
      </c>
    </row>
    <row r="1095" spans="1:33">
      <c r="A1095" s="48"/>
      <c r="B1095" s="48" t="s">
        <v>935</v>
      </c>
      <c r="C1095" s="13" t="s">
        <v>998</v>
      </c>
      <c r="D1095" s="48">
        <v>11.256</v>
      </c>
      <c r="E1095" s="48">
        <v>55.988</v>
      </c>
      <c r="F1095" s="48">
        <v>2.3929340178430412</v>
      </c>
      <c r="G1095" s="48">
        <v>7.5890000000000004</v>
      </c>
      <c r="H1095" s="48">
        <v>22.395811621111633</v>
      </c>
      <c r="J1095" s="48"/>
      <c r="K1095" s="48" t="s">
        <v>935</v>
      </c>
      <c r="L1095" s="13" t="s">
        <v>998</v>
      </c>
      <c r="M1095" s="1">
        <f t="shared" si="30"/>
        <v>-0.35407314822727548</v>
      </c>
      <c r="N1095" s="1">
        <f t="shared" si="30"/>
        <v>1.6975080501570664E-2</v>
      </c>
      <c r="O1095" s="1">
        <f t="shared" si="30"/>
        <v>9.0368488324069039E-3</v>
      </c>
      <c r="P1095" s="1">
        <f t="shared" si="30"/>
        <v>-1.4321479431030559</v>
      </c>
      <c r="Q1095" s="1">
        <f t="shared" si="30"/>
        <v>1.4681313477184317</v>
      </c>
      <c r="Z1095" s="48"/>
      <c r="AA1095" s="48" t="s">
        <v>935</v>
      </c>
      <c r="AB1095" s="1" t="s">
        <v>998</v>
      </c>
      <c r="AC1095" s="1">
        <v>1.6499748613921359</v>
      </c>
      <c r="AD1095" s="1">
        <v>1.1314850661411791</v>
      </c>
      <c r="AE1095" s="1">
        <v>0.57109385040574667</v>
      </c>
      <c r="AF1095" s="1">
        <v>2.748264470488301E-2</v>
      </c>
      <c r="AG1095" s="1">
        <v>5.1147018686713078E-2</v>
      </c>
    </row>
    <row r="1096" spans="1:33">
      <c r="A1096" s="48"/>
      <c r="B1096" s="48" t="s">
        <v>935</v>
      </c>
      <c r="C1096" s="13" t="s">
        <v>999</v>
      </c>
      <c r="D1096" s="48">
        <v>12.199</v>
      </c>
      <c r="E1096" s="48">
        <v>55.98</v>
      </c>
      <c r="F1096" s="48">
        <v>1.6657945489288373</v>
      </c>
      <c r="G1096" s="48">
        <v>8.0370000000000008</v>
      </c>
      <c r="H1096" s="48">
        <v>21.867099722088359</v>
      </c>
      <c r="J1096" s="48"/>
      <c r="K1096" s="48" t="s">
        <v>935</v>
      </c>
      <c r="L1096" s="13" t="s">
        <v>999</v>
      </c>
      <c r="M1096" s="1">
        <f t="shared" si="30"/>
        <v>-0.16148387006890796</v>
      </c>
      <c r="N1096" s="1">
        <f t="shared" si="30"/>
        <v>1.5505572695053923E-2</v>
      </c>
      <c r="O1096" s="1">
        <f t="shared" si="30"/>
        <v>-0.40498541646964775</v>
      </c>
      <c r="P1096" s="1">
        <f t="shared" si="30"/>
        <v>-1.2521746115858701</v>
      </c>
      <c r="Q1096" s="1">
        <f t="shared" si="30"/>
        <v>1.3236395786767061</v>
      </c>
      <c r="Z1096" s="48"/>
      <c r="AA1096" s="48" t="s">
        <v>935</v>
      </c>
      <c r="AB1096" s="1" t="s">
        <v>999</v>
      </c>
      <c r="AC1096" s="1">
        <v>1.40085111739313</v>
      </c>
      <c r="AD1096" s="1">
        <v>0.84460925830566036</v>
      </c>
      <c r="AE1096" s="1">
        <v>0.90585260825119562</v>
      </c>
      <c r="AF1096" s="1">
        <v>9.95386517389166E-2</v>
      </c>
      <c r="AG1096" s="1">
        <v>6.3781654000864732E-2</v>
      </c>
    </row>
    <row r="1097" spans="1:33">
      <c r="A1097" s="48"/>
      <c r="B1097" s="48" t="s">
        <v>935</v>
      </c>
      <c r="C1097" s="13" t="s">
        <v>1000</v>
      </c>
      <c r="D1097" s="48">
        <v>12.287000000000001</v>
      </c>
      <c r="E1097" s="48">
        <v>56.322000000000003</v>
      </c>
      <c r="F1097" s="48">
        <v>1.8754635348055315</v>
      </c>
      <c r="G1097" s="48">
        <v>8.1549999999999994</v>
      </c>
      <c r="H1097" s="48">
        <v>21.734437259840465</v>
      </c>
      <c r="J1097" s="48"/>
      <c r="K1097" s="48" t="s">
        <v>935</v>
      </c>
      <c r="L1097" s="13" t="s">
        <v>1000</v>
      </c>
      <c r="M1097" s="1">
        <f t="shared" si="30"/>
        <v>-0.14351159384628173</v>
      </c>
      <c r="N1097" s="1">
        <f t="shared" si="30"/>
        <v>7.8327031423624724E-2</v>
      </c>
      <c r="O1097" s="1">
        <f t="shared" si="30"/>
        <v>-0.28560305282780285</v>
      </c>
      <c r="P1097" s="1">
        <f t="shared" si="30"/>
        <v>-1.2047709215880404</v>
      </c>
      <c r="Q1097" s="1">
        <f t="shared" si="30"/>
        <v>1.2873842307432839</v>
      </c>
      <c r="Z1097" s="48"/>
      <c r="AA1097" s="48" t="s">
        <v>935</v>
      </c>
      <c r="AB1097" s="1" t="s">
        <v>1000</v>
      </c>
      <c r="AC1097" s="1">
        <v>1.3705670396314391</v>
      </c>
      <c r="AD1097" s="1">
        <v>0.84100224999058892</v>
      </c>
      <c r="AE1097" s="1">
        <v>0.77465826758821177</v>
      </c>
      <c r="AF1097" s="1">
        <v>0.1325167658995931</v>
      </c>
      <c r="AG1097" s="1">
        <v>0.117200754581599</v>
      </c>
    </row>
    <row r="1098" spans="1:33">
      <c r="A1098" s="48"/>
      <c r="B1098" s="48" t="s">
        <v>935</v>
      </c>
      <c r="C1098" s="13" t="s">
        <v>1001</v>
      </c>
      <c r="D1098" s="48">
        <v>12.089</v>
      </c>
      <c r="E1098" s="48">
        <v>55.341999999999999</v>
      </c>
      <c r="F1098" s="48">
        <v>2.5025780146176699</v>
      </c>
      <c r="G1098" s="48">
        <v>7.7480000000000002</v>
      </c>
      <c r="H1098" s="48">
        <v>22.317152745476275</v>
      </c>
      <c r="J1098" s="48"/>
      <c r="K1098" s="48" t="s">
        <v>935</v>
      </c>
      <c r="L1098" s="13" t="s">
        <v>1001</v>
      </c>
      <c r="M1098" s="1">
        <f t="shared" si="30"/>
        <v>-0.18394921534719039</v>
      </c>
      <c r="N1098" s="1">
        <f t="shared" si="30"/>
        <v>-0.10168767487461673</v>
      </c>
      <c r="O1098" s="1">
        <f t="shared" si="30"/>
        <v>7.1466489722604817E-2</v>
      </c>
      <c r="P1098" s="1">
        <f t="shared" si="30"/>
        <v>-1.368273479461912</v>
      </c>
      <c r="Q1098" s="1">
        <f t="shared" si="30"/>
        <v>1.4466346495877815</v>
      </c>
      <c r="Z1098" s="48"/>
      <c r="AA1098" s="48" t="s">
        <v>935</v>
      </c>
      <c r="AB1098" s="1" t="s">
        <v>1001</v>
      </c>
      <c r="AC1098" s="1">
        <v>1.4570947412994839</v>
      </c>
      <c r="AD1098" s="1">
        <v>1.2426151949403259</v>
      </c>
      <c r="AE1098" s="1">
        <v>0.58046756180561232</v>
      </c>
      <c r="AF1098" s="1">
        <v>5.4828773885360858E-2</v>
      </c>
      <c r="AG1098" s="1">
        <v>8.3921913793572306E-2</v>
      </c>
    </row>
    <row r="1099" spans="1:33">
      <c r="A1099" s="48"/>
      <c r="B1099" s="48" t="s">
        <v>935</v>
      </c>
      <c r="C1099" s="13" t="s">
        <v>1002</v>
      </c>
      <c r="D1099" s="48">
        <v>11.846</v>
      </c>
      <c r="E1099" s="48">
        <v>55.423999999999999</v>
      </c>
      <c r="F1099" s="48">
        <v>2.5008869573393464</v>
      </c>
      <c r="G1099" s="48">
        <v>7.6879999999999997</v>
      </c>
      <c r="H1099" s="48">
        <v>22.210674377436273</v>
      </c>
      <c r="J1099" s="48"/>
      <c r="K1099" s="48" t="s">
        <v>935</v>
      </c>
      <c r="L1099" s="13" t="s">
        <v>1002</v>
      </c>
      <c r="M1099" s="1">
        <f t="shared" si="30"/>
        <v>-0.2335772053710328</v>
      </c>
      <c r="N1099" s="1">
        <f t="shared" si="30"/>
        <v>-8.6625219857825023E-2</v>
      </c>
      <c r="O1099" s="1">
        <f t="shared" si="30"/>
        <v>7.0503627170015695E-2</v>
      </c>
      <c r="P1099" s="1">
        <f t="shared" si="30"/>
        <v>-1.3923770506472497</v>
      </c>
      <c r="Q1099" s="1">
        <f t="shared" si="30"/>
        <v>1.4175351574235275</v>
      </c>
      <c r="Z1099" s="48"/>
      <c r="AA1099" s="48" t="s">
        <v>935</v>
      </c>
      <c r="AB1099" s="1" t="s">
        <v>1002</v>
      </c>
      <c r="AC1099" s="1">
        <v>1.490402224418385</v>
      </c>
      <c r="AD1099" s="1">
        <v>1.213358504189616</v>
      </c>
      <c r="AE1099" s="1">
        <v>0.5616210097371036</v>
      </c>
      <c r="AF1099" s="1">
        <v>1.289151233830077E-2</v>
      </c>
      <c r="AG1099" s="1">
        <v>7.7658063459894081E-2</v>
      </c>
    </row>
    <row r="1100" spans="1:33">
      <c r="A1100" s="48"/>
      <c r="B1100" s="48" t="s">
        <v>935</v>
      </c>
      <c r="C1100" s="13" t="s">
        <v>1003</v>
      </c>
      <c r="D1100" s="48">
        <v>11.821</v>
      </c>
      <c r="E1100" s="48">
        <v>55.155999999999999</v>
      </c>
      <c r="F1100" s="48">
        <v>2.782496305050898</v>
      </c>
      <c r="G1100" s="48">
        <v>7.6040000000000001</v>
      </c>
      <c r="H1100" s="48">
        <v>22.371279185442887</v>
      </c>
      <c r="J1100" s="48"/>
      <c r="K1100" s="48" t="s">
        <v>935</v>
      </c>
      <c r="L1100" s="13" t="s">
        <v>1003</v>
      </c>
      <c r="M1100" s="1">
        <f t="shared" si="30"/>
        <v>-0.23868296566155164</v>
      </c>
      <c r="N1100" s="1">
        <f t="shared" si="30"/>
        <v>-0.13585373137611956</v>
      </c>
      <c r="O1100" s="1">
        <f t="shared" si="30"/>
        <v>0.23084774965847252</v>
      </c>
      <c r="P1100" s="1">
        <f t="shared" si="30"/>
        <v>-1.4261220503067218</v>
      </c>
      <c r="Q1100" s="1">
        <f t="shared" si="30"/>
        <v>1.4614268740055685</v>
      </c>
      <c r="Z1100" s="48"/>
      <c r="AA1100" s="48" t="s">
        <v>935</v>
      </c>
      <c r="AB1100" s="1" t="s">
        <v>1003</v>
      </c>
      <c r="AC1100" s="1">
        <v>1.501968752884826</v>
      </c>
      <c r="AD1100" s="1">
        <v>1.3527174805823881</v>
      </c>
      <c r="AE1100" s="1">
        <v>0.45443822477938101</v>
      </c>
      <c r="AF1100" s="1">
        <v>-6.0288683756583609E-4</v>
      </c>
      <c r="AG1100" s="1">
        <v>7.7716844095664706E-2</v>
      </c>
    </row>
    <row r="1101" spans="1:33">
      <c r="A1101" s="48"/>
      <c r="B1101" s="48" t="s">
        <v>935</v>
      </c>
      <c r="C1101" s="13" t="s">
        <v>1004</v>
      </c>
      <c r="D1101" s="48">
        <v>11.226000000000001</v>
      </c>
      <c r="E1101" s="48">
        <v>54.814999999999998</v>
      </c>
      <c r="F1101" s="48">
        <v>3.9409683292429531</v>
      </c>
      <c r="G1101" s="48">
        <v>7.5359999999999996</v>
      </c>
      <c r="H1101" s="48">
        <v>22.464873301637521</v>
      </c>
      <c r="J1101" s="48"/>
      <c r="K1101" s="48" t="s">
        <v>935</v>
      </c>
      <c r="L1101" s="13" t="s">
        <v>1004</v>
      </c>
      <c r="M1101" s="1">
        <f t="shared" si="30"/>
        <v>-0.36020006057589787</v>
      </c>
      <c r="N1101" s="1">
        <f t="shared" si="30"/>
        <v>-0.19849150162887494</v>
      </c>
      <c r="O1101" s="1">
        <f t="shared" si="30"/>
        <v>0.89046427750458224</v>
      </c>
      <c r="P1101" s="1">
        <f t="shared" si="30"/>
        <v>-1.4534394309834378</v>
      </c>
      <c r="Q1101" s="1">
        <f t="shared" si="30"/>
        <v>1.4870052266884617</v>
      </c>
      <c r="Z1101" s="48"/>
      <c r="AA1101" s="48" t="s">
        <v>935</v>
      </c>
      <c r="AB1101" s="1" t="s">
        <v>1004</v>
      </c>
      <c r="AC1101" s="1">
        <v>1.534658219130252</v>
      </c>
      <c r="AD1101" s="1">
        <v>1.704795291766904</v>
      </c>
      <c r="AE1101" s="1">
        <v>-0.1161875676874152</v>
      </c>
      <c r="AF1101" s="1">
        <v>-6.8004271111741468E-2</v>
      </c>
      <c r="AG1101" s="1">
        <v>7.8187882415289872E-2</v>
      </c>
    </row>
    <row r="1102" spans="1:33">
      <c r="A1102" s="48"/>
      <c r="B1102" s="48" t="s">
        <v>935</v>
      </c>
      <c r="C1102" s="13" t="s">
        <v>1005</v>
      </c>
      <c r="D1102" s="48">
        <v>11.182</v>
      </c>
      <c r="E1102" s="48">
        <v>55.88</v>
      </c>
      <c r="F1102" s="48">
        <v>2.4843830597965963</v>
      </c>
      <c r="G1102" s="48">
        <v>7.4249999999999998</v>
      </c>
      <c r="H1102" s="48">
        <v>22.425524766176803</v>
      </c>
      <c r="J1102" s="48"/>
      <c r="K1102" s="48" t="s">
        <v>935</v>
      </c>
      <c r="L1102" s="13" t="s">
        <v>1005</v>
      </c>
      <c r="M1102" s="1">
        <f t="shared" si="30"/>
        <v>-0.36918619868721098</v>
      </c>
      <c r="N1102" s="1">
        <f t="shared" si="30"/>
        <v>-2.8632748863981674E-3</v>
      </c>
      <c r="O1102" s="1">
        <f t="shared" si="30"/>
        <v>6.1106556402882539E-2</v>
      </c>
      <c r="P1102" s="1">
        <f t="shared" si="30"/>
        <v>-1.4980310376763117</v>
      </c>
      <c r="Q1102" s="1">
        <f t="shared" si="30"/>
        <v>1.4762516584248695</v>
      </c>
      <c r="Z1102" s="48"/>
      <c r="AA1102" s="48" t="s">
        <v>935</v>
      </c>
      <c r="AB1102" s="1" t="s">
        <v>1005</v>
      </c>
      <c r="AC1102" s="1">
        <v>1.6860095791322871</v>
      </c>
      <c r="AD1102" s="1">
        <v>1.190789048116756</v>
      </c>
      <c r="AE1102" s="1">
        <v>0.54603409723750596</v>
      </c>
      <c r="AF1102" s="1">
        <v>-1.8039540567769879E-2</v>
      </c>
      <c r="AG1102" s="1">
        <v>6.6114214151248171E-2</v>
      </c>
    </row>
    <row r="1103" spans="1:33">
      <c r="A1103" s="48"/>
      <c r="B1103" s="48" t="s">
        <v>935</v>
      </c>
      <c r="C1103" s="13" t="s">
        <v>1006</v>
      </c>
      <c r="D1103" s="48">
        <v>10.961</v>
      </c>
      <c r="E1103" s="48">
        <v>56.12</v>
      </c>
      <c r="F1103" s="48">
        <v>2.8555863407061612</v>
      </c>
      <c r="G1103" s="48">
        <v>7.49</v>
      </c>
      <c r="H1103" s="48">
        <v>22.35851196653423</v>
      </c>
      <c r="J1103" s="48"/>
      <c r="K1103" s="48" t="s">
        <v>935</v>
      </c>
      <c r="L1103" s="13" t="s">
        <v>1006</v>
      </c>
      <c r="M1103" s="1">
        <f t="shared" si="30"/>
        <v>-0.41432111965539686</v>
      </c>
      <c r="N1103" s="1">
        <f t="shared" si="30"/>
        <v>4.1221959309088417E-2</v>
      </c>
      <c r="O1103" s="1">
        <f t="shared" si="30"/>
        <v>0.2724641154681664</v>
      </c>
      <c r="P1103" s="1">
        <f t="shared" si="30"/>
        <v>-1.4719188355588628</v>
      </c>
      <c r="Q1103" s="1">
        <f t="shared" si="30"/>
        <v>1.4579377184763234</v>
      </c>
      <c r="Z1103" s="48"/>
      <c r="AA1103" s="48" t="s">
        <v>935</v>
      </c>
      <c r="AB1103" s="1" t="s">
        <v>1006</v>
      </c>
      <c r="AC1103" s="1">
        <v>1.697199151921593</v>
      </c>
      <c r="AD1103" s="1">
        <v>1.24176307360585</v>
      </c>
      <c r="AE1103" s="1">
        <v>0.33056444765329118</v>
      </c>
      <c r="AF1103" s="1">
        <v>-1.3303774056441699E-2</v>
      </c>
      <c r="AG1103" s="1">
        <v>8.8402754807997766E-2</v>
      </c>
    </row>
    <row r="1104" spans="1:33">
      <c r="A1104" s="48"/>
      <c r="B1104" s="48" t="s">
        <v>935</v>
      </c>
      <c r="C1104" s="13" t="s">
        <v>1007</v>
      </c>
      <c r="D1104" s="48">
        <v>6.4059999999999997</v>
      </c>
      <c r="E1104" s="48">
        <v>62.877000000000002</v>
      </c>
      <c r="F1104" s="48">
        <v>1.063508256660292</v>
      </c>
      <c r="G1104" s="48">
        <v>6.3970000000000002</v>
      </c>
      <c r="H1104" s="48">
        <v>23.6110435599069</v>
      </c>
      <c r="J1104" s="48"/>
      <c r="K1104" s="48" t="s">
        <v>935</v>
      </c>
      <c r="L1104" s="13" t="s">
        <v>1007</v>
      </c>
      <c r="M1104" s="1">
        <f t="shared" si="30"/>
        <v>-1.344590644587915</v>
      </c>
      <c r="N1104" s="1">
        <f t="shared" si="30"/>
        <v>1.2824049903878776</v>
      </c>
      <c r="O1104" s="1">
        <f t="shared" si="30"/>
        <v>-0.74791816286251445</v>
      </c>
      <c r="P1104" s="1">
        <f t="shared" si="30"/>
        <v>-1.9110055573184255</v>
      </c>
      <c r="Q1104" s="1">
        <f t="shared" si="30"/>
        <v>1.8002423006909583</v>
      </c>
      <c r="Z1104" s="48"/>
      <c r="AA1104" s="48" t="s">
        <v>935</v>
      </c>
      <c r="AB1104" s="1" t="s">
        <v>1007</v>
      </c>
      <c r="AC1104" s="1">
        <v>3.199422910569437</v>
      </c>
      <c r="AD1104" s="1">
        <v>0.1189036567581914</v>
      </c>
      <c r="AE1104" s="1">
        <v>0.78320762234598484</v>
      </c>
      <c r="AF1104" s="1">
        <v>0.17220125719419091</v>
      </c>
      <c r="AG1104" s="1">
        <v>0.1056892973602797</v>
      </c>
    </row>
    <row r="1105" spans="1:33">
      <c r="A1105" s="48"/>
      <c r="B1105" s="48" t="s">
        <v>935</v>
      </c>
      <c r="C1105" s="13" t="s">
        <v>1008</v>
      </c>
      <c r="D1105" s="48">
        <v>11.154999999999999</v>
      </c>
      <c r="E1105" s="48">
        <v>55.722999999999999</v>
      </c>
      <c r="F1105" s="48">
        <v>3.0323338088219867</v>
      </c>
      <c r="G1105" s="48">
        <v>7.4349999999999996</v>
      </c>
      <c r="H1105" s="48">
        <v>22.524472648480668</v>
      </c>
      <c r="J1105" s="48"/>
      <c r="K1105" s="48" t="s">
        <v>935</v>
      </c>
      <c r="L1105" s="13" t="s">
        <v>1008</v>
      </c>
      <c r="M1105" s="1">
        <f t="shared" si="30"/>
        <v>-0.37470041980097146</v>
      </c>
      <c r="N1105" s="1">
        <f t="shared" si="30"/>
        <v>-3.1702365589280246E-2</v>
      </c>
      <c r="O1105" s="1">
        <f t="shared" si="30"/>
        <v>0.37310146258534099</v>
      </c>
      <c r="P1105" s="1">
        <f t="shared" si="30"/>
        <v>-1.4940137758120891</v>
      </c>
      <c r="Q1105" s="1">
        <f t="shared" si="30"/>
        <v>1.5032931428011997</v>
      </c>
      <c r="Z1105" s="48"/>
      <c r="AA1105" s="48" t="s">
        <v>935</v>
      </c>
      <c r="AB1105" s="1" t="s">
        <v>1008</v>
      </c>
      <c r="AC1105" s="1">
        <v>1.6712039669090439</v>
      </c>
      <c r="AD1105" s="1">
        <v>1.3735064373770249</v>
      </c>
      <c r="AE1105" s="1">
        <v>0.29148493260664537</v>
      </c>
      <c r="AF1105" s="1">
        <v>-1.426286179993771E-2</v>
      </c>
      <c r="AG1105" s="1">
        <v>8.9263955679924983E-2</v>
      </c>
    </row>
    <row r="1106" spans="1:33">
      <c r="A1106" s="48"/>
      <c r="B1106" s="48" t="s">
        <v>935</v>
      </c>
      <c r="C1106" s="13" t="s">
        <v>1009</v>
      </c>
      <c r="D1106" s="48">
        <v>11.129</v>
      </c>
      <c r="E1106" s="48">
        <v>55.392000000000003</v>
      </c>
      <c r="F1106" s="48">
        <v>3.1407094790287737</v>
      </c>
      <c r="G1106" s="48">
        <v>7.4459999999999997</v>
      </c>
      <c r="H1106" s="48">
        <v>22.502955027057133</v>
      </c>
      <c r="J1106" s="48"/>
      <c r="K1106" s="48" t="s">
        <v>935</v>
      </c>
      <c r="L1106" s="13" t="s">
        <v>1009</v>
      </c>
      <c r="M1106" s="1">
        <f t="shared" si="30"/>
        <v>-0.38001041050311096</v>
      </c>
      <c r="N1106" s="1">
        <f t="shared" si="30"/>
        <v>-9.2503251083889376E-2</v>
      </c>
      <c r="O1106" s="1">
        <f t="shared" si="30"/>
        <v>0.4348089374245821</v>
      </c>
      <c r="P1106" s="1">
        <f t="shared" si="30"/>
        <v>-1.4895947877614437</v>
      </c>
      <c r="Q1106" s="1">
        <f t="shared" si="30"/>
        <v>1.4974125882103153</v>
      </c>
      <c r="Z1106" s="48"/>
      <c r="AA1106" s="48" t="s">
        <v>935</v>
      </c>
      <c r="AB1106" s="1" t="s">
        <v>1009</v>
      </c>
      <c r="AC1106" s="1">
        <v>1.639119498015102</v>
      </c>
      <c r="AD1106" s="1">
        <v>1.431226869344159</v>
      </c>
      <c r="AE1106" s="1">
        <v>0.24983318251647699</v>
      </c>
      <c r="AF1106" s="1">
        <v>-4.182523813621504E-2</v>
      </c>
      <c r="AG1106" s="1">
        <v>6.2222317021113867E-2</v>
      </c>
    </row>
    <row r="1107" spans="1:33">
      <c r="A1107" s="48"/>
      <c r="B1107" s="48" t="s">
        <v>935</v>
      </c>
      <c r="C1107" s="13" t="s">
        <v>1010</v>
      </c>
      <c r="D1107" s="48">
        <v>10.348000000000001</v>
      </c>
      <c r="E1107" s="48">
        <v>55.26</v>
      </c>
      <c r="F1107" s="48">
        <v>4.0365403824431985</v>
      </c>
      <c r="G1107" s="48">
        <v>7.0039999999999996</v>
      </c>
      <c r="H1107" s="48">
        <v>23.25287651578266</v>
      </c>
      <c r="J1107" s="48"/>
      <c r="K1107" s="48" t="s">
        <v>935</v>
      </c>
      <c r="L1107" s="13" t="s">
        <v>1010</v>
      </c>
      <c r="M1107" s="1">
        <f t="shared" si="30"/>
        <v>-0.53951436197891678</v>
      </c>
      <c r="N1107" s="1">
        <f t="shared" si="30"/>
        <v>-0.11675012989140844</v>
      </c>
      <c r="O1107" s="1">
        <f t="shared" si="30"/>
        <v>0.94488156560011105</v>
      </c>
      <c r="P1107" s="1">
        <f t="shared" si="30"/>
        <v>-1.6671577621600959</v>
      </c>
      <c r="Q1107" s="1">
        <f t="shared" si="30"/>
        <v>1.7023587654167143</v>
      </c>
      <c r="Z1107" s="48"/>
      <c r="AA1107" s="48" t="s">
        <v>935</v>
      </c>
      <c r="AB1107" s="1" t="s">
        <v>1010</v>
      </c>
      <c r="AC1107" s="1">
        <v>1.880752273837401</v>
      </c>
      <c r="AD1107" s="1">
        <v>1.8194074213375111</v>
      </c>
      <c r="AE1107" s="1">
        <v>-0.13692424742866571</v>
      </c>
      <c r="AF1107" s="1">
        <v>-7.4265937053405826E-2</v>
      </c>
      <c r="AG1107" s="1">
        <v>5.6672069319728478E-2</v>
      </c>
    </row>
    <row r="1108" spans="1:33">
      <c r="A1108" s="48"/>
      <c r="B1108" s="48" t="s">
        <v>935</v>
      </c>
      <c r="C1108" s="13" t="s">
        <v>1011</v>
      </c>
      <c r="D1108" s="48">
        <v>11.138999999999999</v>
      </c>
      <c r="E1108" s="48">
        <v>56.107999999999997</v>
      </c>
      <c r="F1108" s="48">
        <v>2.6907792567607274</v>
      </c>
      <c r="G1108" s="48">
        <v>7.4379999999999997</v>
      </c>
      <c r="H1108" s="48">
        <v>22.949807195430527</v>
      </c>
      <c r="J1108" s="48"/>
      <c r="K1108" s="48" t="s">
        <v>935</v>
      </c>
      <c r="L1108" s="13" t="s">
        <v>1011</v>
      </c>
      <c r="M1108" s="1">
        <f t="shared" si="30"/>
        <v>-0.37796810638690348</v>
      </c>
      <c r="N1108" s="1">
        <f t="shared" si="30"/>
        <v>3.9017697599313957E-2</v>
      </c>
      <c r="O1108" s="1">
        <f t="shared" si="30"/>
        <v>0.17862544331521057</v>
      </c>
      <c r="P1108" s="1">
        <f t="shared" si="30"/>
        <v>-1.492808597252822</v>
      </c>
      <c r="Q1108" s="1">
        <f t="shared" si="30"/>
        <v>1.6195328968844356</v>
      </c>
      <c r="Z1108" s="48"/>
      <c r="AA1108" s="48" t="s">
        <v>935</v>
      </c>
      <c r="AB1108" s="1" t="s">
        <v>1011</v>
      </c>
      <c r="AC1108" s="1">
        <v>1.767130187521192</v>
      </c>
      <c r="AD1108" s="1">
        <v>1.2953938538583869</v>
      </c>
      <c r="AE1108" s="1">
        <v>0.46310102815196302</v>
      </c>
      <c r="AF1108" s="1">
        <v>9.0570606500226677E-2</v>
      </c>
      <c r="AG1108" s="1">
        <v>6.4758767700199421E-2</v>
      </c>
    </row>
    <row r="1109" spans="1:33">
      <c r="A1109" s="48"/>
      <c r="B1109" s="48" t="s">
        <v>935</v>
      </c>
      <c r="C1109" s="13" t="s">
        <v>1012</v>
      </c>
      <c r="D1109" s="48">
        <v>10.952</v>
      </c>
      <c r="E1109" s="48">
        <v>55.933999999999997</v>
      </c>
      <c r="F1109" s="48">
        <v>3.1760414008827871</v>
      </c>
      <c r="G1109" s="48">
        <v>7.468</v>
      </c>
      <c r="H1109" s="48">
        <v>22.668162974717799</v>
      </c>
      <c r="J1109" s="48"/>
      <c r="K1109" s="48" t="s">
        <v>935</v>
      </c>
      <c r="L1109" s="13" t="s">
        <v>1012</v>
      </c>
      <c r="M1109" s="1">
        <f t="shared" si="30"/>
        <v>-0.41615919335998369</v>
      </c>
      <c r="N1109" s="1">
        <f t="shared" si="30"/>
        <v>7.0559028075855958E-3</v>
      </c>
      <c r="O1109" s="1">
        <f t="shared" si="30"/>
        <v>0.45492640174723437</v>
      </c>
      <c r="P1109" s="1">
        <f t="shared" si="30"/>
        <v>-1.4807568116601533</v>
      </c>
      <c r="Q1109" s="1">
        <f t="shared" si="30"/>
        <v>1.5425622976481796</v>
      </c>
      <c r="Z1109" s="48"/>
      <c r="AA1109" s="48" t="s">
        <v>935</v>
      </c>
      <c r="AB1109" s="1" t="s">
        <v>1012</v>
      </c>
      <c r="AC1109" s="1">
        <v>1.7180629575297739</v>
      </c>
      <c r="AD1109" s="1">
        <v>1.3970737106380631</v>
      </c>
      <c r="AE1109" s="1">
        <v>0.20429537577185469</v>
      </c>
      <c r="AF1109" s="1">
        <v>2.0641398569340441E-2</v>
      </c>
      <c r="AG1109" s="1">
        <v>8.1348149973449316E-2</v>
      </c>
    </row>
    <row r="1110" spans="1:33">
      <c r="A1110" s="48"/>
      <c r="B1110" s="48" t="s">
        <v>935</v>
      </c>
      <c r="C1110" s="13" t="s">
        <v>1013</v>
      </c>
      <c r="D1110" s="48">
        <v>8.5</v>
      </c>
      <c r="E1110" s="48">
        <v>57.116999999999997</v>
      </c>
      <c r="F1110" s="48">
        <v>4.550233196359585</v>
      </c>
      <c r="G1110" s="48">
        <v>6.8810000000000002</v>
      </c>
      <c r="H1110" s="48">
        <v>23.472650065326551</v>
      </c>
      <c r="J1110" s="48"/>
      <c r="K1110" s="48" t="s">
        <v>935</v>
      </c>
      <c r="L1110" s="13" t="s">
        <v>1013</v>
      </c>
      <c r="M1110" s="1">
        <f t="shared" si="30"/>
        <v>-0.91693216265406363</v>
      </c>
      <c r="N1110" s="1">
        <f t="shared" si="30"/>
        <v>0.22435936969617615</v>
      </c>
      <c r="O1110" s="1">
        <f t="shared" si="30"/>
        <v>1.2373705193418636</v>
      </c>
      <c r="P1110" s="1">
        <f t="shared" si="30"/>
        <v>-1.7165700830900372</v>
      </c>
      <c r="Q1110" s="1">
        <f t="shared" si="30"/>
        <v>1.7624207179107667</v>
      </c>
      <c r="Z1110" s="48"/>
      <c r="AA1110" s="48" t="s">
        <v>935</v>
      </c>
      <c r="AB1110" s="1" t="s">
        <v>1013</v>
      </c>
      <c r="AC1110" s="1">
        <v>2.27786670502454</v>
      </c>
      <c r="AD1110" s="1">
        <v>1.721391390421636</v>
      </c>
      <c r="AE1110" s="1">
        <v>-0.56394257049686214</v>
      </c>
      <c r="AF1110" s="1">
        <v>-4.7188129964260257E-2</v>
      </c>
      <c r="AG1110" s="1">
        <v>5.2954410504654638E-2</v>
      </c>
    </row>
    <row r="1111" spans="1:33">
      <c r="A1111" s="48"/>
      <c r="B1111" s="48" t="s">
        <v>935</v>
      </c>
      <c r="C1111" s="13" t="s">
        <v>1014</v>
      </c>
      <c r="D1111" s="48">
        <v>11.074999999999999</v>
      </c>
      <c r="E1111" s="48">
        <v>56.234999999999999</v>
      </c>
      <c r="F1111" s="48">
        <v>1.2415456566214713</v>
      </c>
      <c r="G1111" s="48">
        <v>8.3529999999999998</v>
      </c>
      <c r="H1111" s="48">
        <v>20.375843546974881</v>
      </c>
      <c r="J1111" s="48"/>
      <c r="K1111" s="48" t="s">
        <v>935</v>
      </c>
      <c r="L1111" s="13" t="s">
        <v>1014</v>
      </c>
      <c r="M1111" s="1">
        <f t="shared" si="30"/>
        <v>-0.39103885273063149</v>
      </c>
      <c r="N1111" s="1">
        <f t="shared" si="30"/>
        <v>6.2346134027759889E-2</v>
      </c>
      <c r="O1111" s="1">
        <f t="shared" si="30"/>
        <v>-0.64654634797467114</v>
      </c>
      <c r="P1111" s="1">
        <f t="shared" si="30"/>
        <v>-1.1252291366764269</v>
      </c>
      <c r="Q1111" s="1">
        <f t="shared" si="30"/>
        <v>0.91609391300395737</v>
      </c>
      <c r="Z1111" s="48"/>
      <c r="AA1111" s="48" t="s">
        <v>935</v>
      </c>
      <c r="AB1111" s="1" t="s">
        <v>1014</v>
      </c>
      <c r="AC1111" s="1">
        <v>1.3021427310827871</v>
      </c>
      <c r="AD1111" s="1">
        <v>0.38224855598460961</v>
      </c>
      <c r="AE1111" s="1">
        <v>0.90310440352253551</v>
      </c>
      <c r="AF1111" s="1">
        <v>-0.14128980917044151</v>
      </c>
      <c r="AG1111" s="1">
        <v>-5.4214830256005597E-2</v>
      </c>
    </row>
    <row r="1112" spans="1:33">
      <c r="A1112" s="48"/>
      <c r="B1112" s="48" t="s">
        <v>935</v>
      </c>
      <c r="C1112" s="13" t="s">
        <v>1015</v>
      </c>
      <c r="D1112" s="48">
        <v>10.988</v>
      </c>
      <c r="E1112" s="48">
        <v>56.802</v>
      </c>
      <c r="F1112" s="48">
        <v>1.1412805695001167</v>
      </c>
      <c r="G1112" s="48">
        <v>8.5670000000000002</v>
      </c>
      <c r="H1112" s="48">
        <v>20.128063176428988</v>
      </c>
      <c r="J1112" s="48"/>
      <c r="K1112" s="48" t="s">
        <v>935</v>
      </c>
      <c r="L1112" s="13" t="s">
        <v>1015</v>
      </c>
      <c r="M1112" s="1">
        <f t="shared" si="30"/>
        <v>-0.40880689854163677</v>
      </c>
      <c r="N1112" s="1">
        <f t="shared" si="30"/>
        <v>0.16649749981459919</v>
      </c>
      <c r="O1112" s="1">
        <f t="shared" si="30"/>
        <v>-0.70363577892342521</v>
      </c>
      <c r="P1112" s="1">
        <f t="shared" si="30"/>
        <v>-1.0392597327820567</v>
      </c>
      <c r="Q1112" s="1">
        <f t="shared" si="30"/>
        <v>0.84837797141056748</v>
      </c>
      <c r="Z1112" s="48"/>
      <c r="AA1112" s="48" t="s">
        <v>935</v>
      </c>
      <c r="AB1112" s="1" t="s">
        <v>1015</v>
      </c>
      <c r="AC1112" s="1">
        <v>1.283162518063137</v>
      </c>
      <c r="AD1112" s="1">
        <v>0.2284006873229682</v>
      </c>
      <c r="AE1112" s="1">
        <v>0.88296209423849514</v>
      </c>
      <c r="AF1112" s="1">
        <v>-9.9508177528268321E-2</v>
      </c>
      <c r="AG1112" s="1">
        <v>-3.9457859661938793E-2</v>
      </c>
    </row>
    <row r="1113" spans="1:33">
      <c r="A1113" s="48"/>
      <c r="B1113" s="48" t="s">
        <v>935</v>
      </c>
      <c r="C1113" s="13" t="s">
        <v>1016</v>
      </c>
      <c r="D1113" s="48">
        <v>11.022</v>
      </c>
      <c r="E1113" s="48">
        <v>56.045999999999999</v>
      </c>
      <c r="F1113" s="48">
        <v>1.5235467478582816</v>
      </c>
      <c r="G1113" s="48">
        <v>8.3049999999999997</v>
      </c>
      <c r="H1113" s="48">
        <v>20.572095859843813</v>
      </c>
      <c r="J1113" s="48"/>
      <c r="K1113" s="48" t="s">
        <v>935</v>
      </c>
      <c r="L1113" s="13" t="s">
        <v>1016</v>
      </c>
      <c r="M1113" s="1">
        <f t="shared" si="30"/>
        <v>-0.40186306454653109</v>
      </c>
      <c r="N1113" s="1">
        <f t="shared" si="30"/>
        <v>2.7629012098813452E-2</v>
      </c>
      <c r="O1113" s="1">
        <f t="shared" si="30"/>
        <v>-0.48597917262128426</v>
      </c>
      <c r="P1113" s="1">
        <f t="shared" si="30"/>
        <v>-1.1445119936246968</v>
      </c>
      <c r="Q1113" s="1">
        <f t="shared" si="30"/>
        <v>0.9697277425382419</v>
      </c>
      <c r="Z1113" s="48"/>
      <c r="AA1113" s="48" t="s">
        <v>935</v>
      </c>
      <c r="AB1113" s="1" t="s">
        <v>1016</v>
      </c>
      <c r="AC1113" s="1">
        <v>1.319998424655114</v>
      </c>
      <c r="AD1113" s="1">
        <v>0.51220372584483376</v>
      </c>
      <c r="AE1113" s="1">
        <v>0.78865206972998803</v>
      </c>
      <c r="AF1113" s="1">
        <v>-0.1361852940287229</v>
      </c>
      <c r="AG1113" s="1">
        <v>-5.8699404738482959E-2</v>
      </c>
    </row>
    <row r="1114" spans="1:33">
      <c r="A1114" s="48"/>
      <c r="B1114" s="48" t="s">
        <v>935</v>
      </c>
      <c r="C1114" s="13" t="s">
        <v>1017</v>
      </c>
      <c r="D1114" s="48">
        <v>7.1210000000000004</v>
      </c>
      <c r="E1114" s="48">
        <v>59.442999999999998</v>
      </c>
      <c r="F1114" s="48">
        <v>2.7952576698306872</v>
      </c>
      <c r="G1114" s="48">
        <v>6.1079999999999997</v>
      </c>
      <c r="H1114" s="48">
        <v>23.564796368893109</v>
      </c>
      <c r="J1114" s="48"/>
      <c r="K1114" s="48" t="s">
        <v>935</v>
      </c>
      <c r="L1114" s="13" t="s">
        <v>1017</v>
      </c>
      <c r="M1114" s="1">
        <f t="shared" si="30"/>
        <v>-1.1985659002790783</v>
      </c>
      <c r="N1114" s="1">
        <f t="shared" si="30"/>
        <v>0.65161876444077615</v>
      </c>
      <c r="O1114" s="1">
        <f t="shared" si="30"/>
        <v>0.23811387862044972</v>
      </c>
      <c r="P1114" s="1">
        <f t="shared" si="30"/>
        <v>-2.0271044251944672</v>
      </c>
      <c r="Q1114" s="1">
        <f t="shared" si="30"/>
        <v>1.7876033976226937</v>
      </c>
      <c r="Z1114" s="48"/>
      <c r="AA1114" s="48" t="s">
        <v>935</v>
      </c>
      <c r="AB1114" s="1" t="s">
        <v>1017</v>
      </c>
      <c r="AC1114" s="1">
        <v>2.8485035615351211</v>
      </c>
      <c r="AD1114" s="1">
        <v>1.029027081289569</v>
      </c>
      <c r="AE1114" s="1">
        <v>0.17582564794715691</v>
      </c>
      <c r="AF1114" s="1">
        <v>-0.11686139702852839</v>
      </c>
      <c r="AG1114" s="1">
        <v>7.1436613951748426E-2</v>
      </c>
    </row>
    <row r="1115" spans="1:33">
      <c r="A1115" s="48"/>
      <c r="B1115" s="48" t="s">
        <v>935</v>
      </c>
      <c r="C1115" s="13" t="s">
        <v>1018</v>
      </c>
      <c r="D1115" s="48">
        <v>10.648999999999999</v>
      </c>
      <c r="E1115" s="48">
        <v>57.243000000000002</v>
      </c>
      <c r="F1115" s="48">
        <v>1.4469778801090636</v>
      </c>
      <c r="G1115" s="48">
        <v>8.5549999999999997</v>
      </c>
      <c r="H1115" s="48">
        <v>20.15599337017753</v>
      </c>
      <c r="J1115" s="48"/>
      <c r="K1115" s="48" t="s">
        <v>935</v>
      </c>
      <c r="L1115" s="13" t="s">
        <v>1018</v>
      </c>
      <c r="M1115" s="1">
        <f t="shared" si="30"/>
        <v>-0.47804100808107119</v>
      </c>
      <c r="N1115" s="1">
        <f t="shared" si="30"/>
        <v>0.24750411764880798</v>
      </c>
      <c r="O1115" s="1">
        <f t="shared" si="30"/>
        <v>-0.52957633304565555</v>
      </c>
      <c r="P1115" s="1">
        <f t="shared" si="30"/>
        <v>-1.0440804470191245</v>
      </c>
      <c r="Q1115" s="1">
        <f t="shared" si="30"/>
        <v>0.85601101903416055</v>
      </c>
      <c r="Z1115" s="48"/>
      <c r="AA1115" s="48" t="s">
        <v>935</v>
      </c>
      <c r="AB1115" s="1" t="s">
        <v>1018</v>
      </c>
      <c r="AC1115" s="1">
        <v>1.3543218097649301</v>
      </c>
      <c r="AD1115" s="1">
        <v>0.25766178026525749</v>
      </c>
      <c r="AE1115" s="1">
        <v>0.69614316230324769</v>
      </c>
      <c r="AF1115" s="1">
        <v>-8.8132274486346127E-2</v>
      </c>
      <c r="AG1115" s="1">
        <v>-1.1474889794756769E-2</v>
      </c>
    </row>
    <row r="1116" spans="1:33">
      <c r="A1116" s="48"/>
      <c r="B1116" s="48" t="s">
        <v>935</v>
      </c>
      <c r="C1116" s="13" t="s">
        <v>1019</v>
      </c>
      <c r="D1116" s="48">
        <v>10.792</v>
      </c>
      <c r="E1116" s="48">
        <v>56.06</v>
      </c>
      <c r="F1116" s="48">
        <v>1.8681845007553577</v>
      </c>
      <c r="G1116" s="48">
        <v>8.5739999999999998</v>
      </c>
      <c r="H1116" s="48">
        <v>20.029987014831409</v>
      </c>
      <c r="J1116" s="48"/>
      <c r="K1116" s="48" t="s">
        <v>935</v>
      </c>
      <c r="L1116" s="13" t="s">
        <v>1019</v>
      </c>
      <c r="M1116" s="1">
        <f t="shared" si="30"/>
        <v>-0.44883605921930375</v>
      </c>
      <c r="N1116" s="1">
        <f t="shared" si="30"/>
        <v>3.0200650760217423E-2</v>
      </c>
      <c r="O1116" s="1">
        <f t="shared" si="30"/>
        <v>-0.28974762521797159</v>
      </c>
      <c r="P1116" s="1">
        <f t="shared" si="30"/>
        <v>-1.0364476494771009</v>
      </c>
      <c r="Q1116" s="1">
        <f t="shared" si="30"/>
        <v>0.82157471974130158</v>
      </c>
      <c r="Z1116" s="48"/>
      <c r="AA1116" s="48" t="s">
        <v>935</v>
      </c>
      <c r="AB1116" s="1" t="s">
        <v>1019</v>
      </c>
      <c r="AC1116" s="1">
        <v>1.210452264959647</v>
      </c>
      <c r="AD1116" s="1">
        <v>0.48343370669241448</v>
      </c>
      <c r="AE1116" s="1">
        <v>0.5456922880613474</v>
      </c>
      <c r="AF1116" s="1">
        <v>-0.18541239428640149</v>
      </c>
      <c r="AG1116" s="1">
        <v>-6.6840557964179675E-2</v>
      </c>
    </row>
    <row r="1117" spans="1:33">
      <c r="A1117" s="48"/>
      <c r="B1117" s="48" t="s">
        <v>935</v>
      </c>
      <c r="C1117" s="13" t="s">
        <v>1020</v>
      </c>
      <c r="D1117" s="48">
        <v>11.000999999999999</v>
      </c>
      <c r="E1117" s="48">
        <v>56.143000000000001</v>
      </c>
      <c r="F1117" s="48">
        <v>1.4489689308105995</v>
      </c>
      <c r="G1117" s="48">
        <v>8.327</v>
      </c>
      <c r="H1117" s="48">
        <v>20.618201800831972</v>
      </c>
      <c r="J1117" s="48"/>
      <c r="K1117" s="48" t="s">
        <v>935</v>
      </c>
      <c r="L1117" s="13" t="s">
        <v>1020</v>
      </c>
      <c r="M1117" s="1">
        <f t="shared" si="30"/>
        <v>-0.40615190319056699</v>
      </c>
      <c r="N1117" s="1">
        <f t="shared" si="30"/>
        <v>4.5446794252823233E-2</v>
      </c>
      <c r="O1117" s="1">
        <f t="shared" si="30"/>
        <v>-0.52844265875479068</v>
      </c>
      <c r="P1117" s="1">
        <f t="shared" si="30"/>
        <v>-1.1356740175234064</v>
      </c>
      <c r="Q1117" s="1">
        <f t="shared" si="30"/>
        <v>0.98232804336184654</v>
      </c>
      <c r="Z1117" s="48"/>
      <c r="AA1117" s="48" t="s">
        <v>935</v>
      </c>
      <c r="AB1117" s="1" t="s">
        <v>1020</v>
      </c>
      <c r="AC1117" s="1">
        <v>1.333424407832164</v>
      </c>
      <c r="AD1117" s="1">
        <v>0.48341100354015859</v>
      </c>
      <c r="AE1117" s="1">
        <v>0.81934847514813103</v>
      </c>
      <c r="AF1117" s="1">
        <v>-0.1168117618776934</v>
      </c>
      <c r="AG1117" s="1">
        <v>-6.5700234634901378E-2</v>
      </c>
    </row>
    <row r="1118" spans="1:33">
      <c r="A1118" s="48"/>
      <c r="B1118" s="48" t="s">
        <v>935</v>
      </c>
      <c r="C1118" s="13" t="s">
        <v>1021</v>
      </c>
      <c r="D1118" s="48">
        <v>8.4580000000000002</v>
      </c>
      <c r="E1118" s="48">
        <v>58.959000000000003</v>
      </c>
      <c r="F1118" s="48">
        <v>2.2609539282641671</v>
      </c>
      <c r="G1118" s="48">
        <v>7.4589999999999996</v>
      </c>
      <c r="H1118" s="48">
        <v>21.819568759004646</v>
      </c>
      <c r="J1118" s="48"/>
      <c r="K1118" s="48" t="s">
        <v>935</v>
      </c>
      <c r="L1118" s="13" t="s">
        <v>1021</v>
      </c>
      <c r="M1118" s="1">
        <f t="shared" si="30"/>
        <v>-0.92550983994213509</v>
      </c>
      <c r="N1118" s="1">
        <f t="shared" si="30"/>
        <v>0.56271354214654401</v>
      </c>
      <c r="O1118" s="1">
        <f t="shared" si="30"/>
        <v>-6.6110626993390834E-2</v>
      </c>
      <c r="P1118" s="1">
        <f t="shared" si="30"/>
        <v>-1.484372347337954</v>
      </c>
      <c r="Q1118" s="1">
        <f t="shared" si="30"/>
        <v>1.3106498333108272</v>
      </c>
      <c r="Z1118" s="48"/>
      <c r="AA1118" s="48" t="s">
        <v>935</v>
      </c>
      <c r="AB1118" s="1" t="s">
        <v>1021</v>
      </c>
      <c r="AC1118" s="1">
        <v>2.162523657967176</v>
      </c>
      <c r="AD1118" s="1">
        <v>0.57393180684780787</v>
      </c>
      <c r="AE1118" s="1">
        <v>0.29675972802193068</v>
      </c>
      <c r="AF1118" s="1">
        <v>-6.3039022691199084E-2</v>
      </c>
      <c r="AG1118" s="1">
        <v>2.834282464286287E-2</v>
      </c>
    </row>
    <row r="1119" spans="1:33">
      <c r="A1119" s="48"/>
      <c r="B1119" s="48" t="s">
        <v>935</v>
      </c>
      <c r="C1119" s="13" t="s">
        <v>1022</v>
      </c>
      <c r="D1119" s="48">
        <v>6.2140000000000004</v>
      </c>
      <c r="E1119" s="48">
        <v>59.5</v>
      </c>
      <c r="F1119" s="48">
        <v>3.9659028804869609</v>
      </c>
      <c r="G1119" s="48">
        <v>6.8070000000000004</v>
      </c>
      <c r="H1119" s="48">
        <v>22.511436917863008</v>
      </c>
      <c r="J1119" s="48"/>
      <c r="K1119" s="48" t="s">
        <v>935</v>
      </c>
      <c r="L1119" s="13" t="s">
        <v>1022</v>
      </c>
      <c r="M1119" s="1">
        <f t="shared" si="30"/>
        <v>-1.3838028836190988</v>
      </c>
      <c r="N1119" s="1">
        <f t="shared" si="30"/>
        <v>0.66208900756220479</v>
      </c>
      <c r="O1119" s="1">
        <f t="shared" si="30"/>
        <v>0.90466163555165635</v>
      </c>
      <c r="P1119" s="1">
        <f t="shared" si="30"/>
        <v>-1.7462978208852866</v>
      </c>
      <c r="Q1119" s="1">
        <f t="shared" si="30"/>
        <v>1.4997306056591824</v>
      </c>
      <c r="Z1119" s="48"/>
      <c r="AA1119" s="48" t="s">
        <v>935</v>
      </c>
      <c r="AB1119" s="1" t="s">
        <v>1022</v>
      </c>
      <c r="AC1119" s="1">
        <v>2.637391503266532</v>
      </c>
      <c r="AD1119" s="1">
        <v>1.0618667752892961</v>
      </c>
      <c r="AE1119" s="1">
        <v>-0.58853782790448972</v>
      </c>
      <c r="AF1119" s="1">
        <v>-0.20122701265539039</v>
      </c>
      <c r="AG1119" s="1">
        <v>1.2993952564964391E-2</v>
      </c>
    </row>
    <row r="1120" spans="1:33">
      <c r="A1120" s="48"/>
      <c r="B1120" s="48" t="s">
        <v>935</v>
      </c>
      <c r="C1120" s="13" t="s">
        <v>1023</v>
      </c>
      <c r="D1120" s="48">
        <v>11.638</v>
      </c>
      <c r="E1120" s="48">
        <v>54.994999999999997</v>
      </c>
      <c r="F1120" s="48">
        <v>0</v>
      </c>
      <c r="G1120" s="48">
        <v>7.8529999999999998</v>
      </c>
      <c r="H1120" s="48">
        <v>20.335000000000001</v>
      </c>
      <c r="J1120" s="48"/>
      <c r="K1120" s="48" t="s">
        <v>935</v>
      </c>
      <c r="L1120" s="13" t="s">
        <v>1023</v>
      </c>
      <c r="M1120" s="1">
        <f t="shared" si="30"/>
        <v>-0.27605713098814894</v>
      </c>
      <c r="N1120" s="1">
        <f t="shared" si="30"/>
        <v>-0.16542757598225935</v>
      </c>
      <c r="O1120" s="1">
        <f t="shared" si="30"/>
        <v>-1.3534637513139736</v>
      </c>
      <c r="P1120" s="1">
        <f t="shared" si="30"/>
        <v>-1.3260922298875717</v>
      </c>
      <c r="Q1120" s="1">
        <f t="shared" si="30"/>
        <v>0.9049317727774151</v>
      </c>
      <c r="Z1120" s="48"/>
      <c r="AA1120" s="48" t="s">
        <v>935</v>
      </c>
      <c r="AB1120" s="1" t="s">
        <v>1023</v>
      </c>
      <c r="AC1120" s="1">
        <v>1.276265051067307</v>
      </c>
      <c r="AD1120" s="1">
        <v>0.24723317455621971</v>
      </c>
      <c r="AE1120" s="1">
        <v>1.645954566491139</v>
      </c>
      <c r="AF1120" s="1">
        <v>-0.31203028985723458</v>
      </c>
      <c r="AG1120" s="1">
        <v>-0.1278827752964857</v>
      </c>
    </row>
    <row r="1121" spans="1:33">
      <c r="A1121" s="48"/>
      <c r="B1121" s="48" t="s">
        <v>935</v>
      </c>
      <c r="C1121" s="13" t="s">
        <v>1024</v>
      </c>
      <c r="D1121" s="48">
        <v>10.648999999999999</v>
      </c>
      <c r="E1121" s="48">
        <v>56.290999999999997</v>
      </c>
      <c r="F1121" s="48">
        <v>1.9869204428560525</v>
      </c>
      <c r="G1121" s="48">
        <v>8.7210000000000001</v>
      </c>
      <c r="H1121" s="48">
        <v>19.74214710667631</v>
      </c>
      <c r="J1121" s="48"/>
      <c r="K1121" s="48" t="s">
        <v>935</v>
      </c>
      <c r="L1121" s="13" t="s">
        <v>1024</v>
      </c>
      <c r="M1121" s="1">
        <f t="shared" si="30"/>
        <v>-0.47804100808107119</v>
      </c>
      <c r="N1121" s="1">
        <f t="shared" si="30"/>
        <v>7.2632688673373164E-2</v>
      </c>
      <c r="O1121" s="1">
        <f t="shared" si="30"/>
        <v>-0.22214116755351543</v>
      </c>
      <c r="P1121" s="1">
        <f t="shared" si="30"/>
        <v>-0.97739390007302418</v>
      </c>
      <c r="Q1121" s="1">
        <f t="shared" si="30"/>
        <v>0.74291089998053761</v>
      </c>
      <c r="Z1121" s="48"/>
      <c r="AA1121" s="48" t="s">
        <v>935</v>
      </c>
      <c r="AB1121" s="1" t="s">
        <v>1024</v>
      </c>
      <c r="AC1121" s="1">
        <v>1.17366405015889</v>
      </c>
      <c r="AD1121" s="1">
        <v>0.42585905112917388</v>
      </c>
      <c r="AE1121" s="1">
        <v>0.43587669846101562</v>
      </c>
      <c r="AF1121" s="1">
        <v>-0.1952903347426718</v>
      </c>
      <c r="AG1121" s="1">
        <v>-5.8230638273919312E-2</v>
      </c>
    </row>
    <row r="1122" spans="1:33">
      <c r="A1122" s="48"/>
      <c r="B1122" s="48" t="s">
        <v>935</v>
      </c>
      <c r="C1122" s="13" t="s">
        <v>1025</v>
      </c>
      <c r="D1122" s="48">
        <v>10.678000000000001</v>
      </c>
      <c r="E1122" s="48">
        <v>56.921999999999997</v>
      </c>
      <c r="F1122" s="48">
        <v>2.006770255486011</v>
      </c>
      <c r="G1122" s="48">
        <v>8.8000000000000007</v>
      </c>
      <c r="H1122" s="48">
        <v>20.098286026696982</v>
      </c>
      <c r="J1122" s="48"/>
      <c r="K1122" s="48" t="s">
        <v>935</v>
      </c>
      <c r="L1122" s="13" t="s">
        <v>1025</v>
      </c>
      <c r="M1122" s="1">
        <f t="shared" si="30"/>
        <v>-0.47211832614406912</v>
      </c>
      <c r="N1122" s="1">
        <f t="shared" si="30"/>
        <v>0.18854011691234249</v>
      </c>
      <c r="O1122" s="1">
        <f t="shared" si="30"/>
        <v>-0.21083898311405899</v>
      </c>
      <c r="P1122" s="1">
        <f t="shared" si="30"/>
        <v>-0.94565753134566299</v>
      </c>
      <c r="Q1122" s="1">
        <f t="shared" si="30"/>
        <v>0.84024016885733144</v>
      </c>
      <c r="Z1122" s="48"/>
      <c r="AA1122" s="48" t="s">
        <v>935</v>
      </c>
      <c r="AB1122" s="1" t="s">
        <v>1025</v>
      </c>
      <c r="AC1122" s="1">
        <v>1.249138866703146</v>
      </c>
      <c r="AD1122" s="1">
        <v>0.40905811084356197</v>
      </c>
      <c r="AE1122" s="1">
        <v>0.41271302964051793</v>
      </c>
      <c r="AF1122" s="1">
        <v>-6.6412651794141617E-2</v>
      </c>
      <c r="AG1122" s="1">
        <v>-2.736316521221175E-2</v>
      </c>
    </row>
    <row r="1123" spans="1:33">
      <c r="A1123" s="48"/>
      <c r="B1123" s="48" t="s">
        <v>935</v>
      </c>
      <c r="C1123" s="13" t="s">
        <v>1026</v>
      </c>
      <c r="D1123" s="48">
        <v>10.579000000000001</v>
      </c>
      <c r="E1123" s="48">
        <v>56.345999999999997</v>
      </c>
      <c r="F1123" s="48">
        <v>2.1412333052664327</v>
      </c>
      <c r="G1123" s="48">
        <v>8.8360000000000003</v>
      </c>
      <c r="H1123" s="48">
        <v>19.690294693873664</v>
      </c>
      <c r="J1123" s="48"/>
      <c r="K1123" s="48" t="s">
        <v>935</v>
      </c>
      <c r="L1123" s="13" t="s">
        <v>1026</v>
      </c>
      <c r="M1123" s="1">
        <f t="shared" si="30"/>
        <v>-0.49233713689452341</v>
      </c>
      <c r="N1123" s="1">
        <f t="shared" si="30"/>
        <v>8.2735554843172326E-2</v>
      </c>
      <c r="O1123" s="1">
        <f t="shared" si="30"/>
        <v>-0.1342777471346078</v>
      </c>
      <c r="P1123" s="1">
        <f t="shared" si="30"/>
        <v>-0.93119538863446083</v>
      </c>
      <c r="Q1123" s="1">
        <f t="shared" si="30"/>
        <v>0.72874014485136995</v>
      </c>
      <c r="Z1123" s="48"/>
      <c r="AA1123" s="48" t="s">
        <v>935</v>
      </c>
      <c r="AB1123" s="1" t="s">
        <v>1026</v>
      </c>
      <c r="AC1123" s="1">
        <v>1.1502451130607061</v>
      </c>
      <c r="AD1123" s="1">
        <v>0.43726163846921612</v>
      </c>
      <c r="AE1123" s="1">
        <v>0.33900764287946827</v>
      </c>
      <c r="AF1123" s="1">
        <v>-0.17917831289686781</v>
      </c>
      <c r="AG1123" s="1">
        <v>-6.4544418567749798E-2</v>
      </c>
    </row>
    <row r="1124" spans="1:33">
      <c r="A1124" s="48"/>
      <c r="B1124" s="48" t="s">
        <v>935</v>
      </c>
      <c r="C1124" s="13" t="s">
        <v>1027</v>
      </c>
      <c r="D1124" s="48">
        <v>10.534000000000001</v>
      </c>
      <c r="E1124" s="48">
        <v>56.356000000000002</v>
      </c>
      <c r="F1124" s="48">
        <v>1.9299016392435724</v>
      </c>
      <c r="G1124" s="48">
        <v>8.8309999999999995</v>
      </c>
      <c r="H1124" s="48">
        <v>19.447453254025568</v>
      </c>
      <c r="J1124" s="48"/>
      <c r="K1124" s="48" t="s">
        <v>935</v>
      </c>
      <c r="L1124" s="13" t="s">
        <v>1027</v>
      </c>
      <c r="M1124" s="1">
        <f t="shared" si="30"/>
        <v>-0.50152750541745716</v>
      </c>
      <c r="N1124" s="1">
        <f t="shared" si="30"/>
        <v>8.4572439601318591E-2</v>
      </c>
      <c r="O1124" s="1">
        <f t="shared" si="30"/>
        <v>-0.25460681581725647</v>
      </c>
      <c r="P1124" s="1">
        <f t="shared" si="30"/>
        <v>-0.93320401956657251</v>
      </c>
      <c r="Q1124" s="1">
        <f t="shared" si="30"/>
        <v>0.66237396450794905</v>
      </c>
      <c r="Z1124" s="48"/>
      <c r="AA1124" s="48" t="s">
        <v>935</v>
      </c>
      <c r="AB1124" s="1" t="s">
        <v>1027</v>
      </c>
      <c r="AC1124" s="1">
        <v>1.132356229210699</v>
      </c>
      <c r="AD1124" s="1">
        <v>0.34037740225306579</v>
      </c>
      <c r="AE1124" s="1">
        <v>0.42374527899831932</v>
      </c>
      <c r="AF1124" s="1">
        <v>-0.22428882364868191</v>
      </c>
      <c r="AG1124" s="1">
        <v>-7.1854256660781032E-2</v>
      </c>
    </row>
    <row r="1125" spans="1:33">
      <c r="A1125" s="48"/>
      <c r="B1125" s="48" t="s">
        <v>935</v>
      </c>
      <c r="C1125" s="13" t="s">
        <v>1028</v>
      </c>
      <c r="D1125" s="48">
        <v>10.667999999999999</v>
      </c>
      <c r="E1125" s="48">
        <v>56.895000000000003</v>
      </c>
      <c r="F1125" s="48">
        <v>1.9228405543881555</v>
      </c>
      <c r="G1125" s="48">
        <v>8.8510000000000009</v>
      </c>
      <c r="H1125" s="48">
        <v>19.791806895931131</v>
      </c>
      <c r="J1125" s="48"/>
      <c r="K1125" s="48" t="s">
        <v>935</v>
      </c>
      <c r="L1125" s="13" t="s">
        <v>1028</v>
      </c>
      <c r="M1125" s="1">
        <f t="shared" si="30"/>
        <v>-0.47416063026027694</v>
      </c>
      <c r="N1125" s="1">
        <f t="shared" si="30"/>
        <v>0.18358052806535125</v>
      </c>
      <c r="O1125" s="1">
        <f t="shared" si="30"/>
        <v>-0.25862729121751926</v>
      </c>
      <c r="P1125" s="1">
        <f t="shared" si="30"/>
        <v>-0.92516949583812624</v>
      </c>
      <c r="Q1125" s="1">
        <f t="shared" si="30"/>
        <v>0.75648243262983894</v>
      </c>
      <c r="Z1125" s="48"/>
      <c r="AA1125" s="48" t="s">
        <v>935</v>
      </c>
      <c r="AB1125" s="1" t="s">
        <v>1028</v>
      </c>
      <c r="AC1125" s="1">
        <v>1.2006031363871841</v>
      </c>
      <c r="AD1125" s="1">
        <v>0.3376901371165551</v>
      </c>
      <c r="AE1125" s="1">
        <v>0.43016926899853802</v>
      </c>
      <c r="AF1125" s="1">
        <v>-0.1110640589793639</v>
      </c>
      <c r="AG1125" s="1">
        <v>-2.7551973554925689E-2</v>
      </c>
    </row>
    <row r="1126" spans="1:33">
      <c r="A1126" s="48"/>
      <c r="B1126" s="48" t="s">
        <v>935</v>
      </c>
      <c r="C1126" s="13" t="s">
        <v>1029</v>
      </c>
      <c r="D1126" s="48">
        <v>7.2530000000000001</v>
      </c>
      <c r="E1126" s="48">
        <v>61.338999999999999</v>
      </c>
      <c r="F1126" s="48">
        <v>1.6457030109763422</v>
      </c>
      <c r="G1126" s="48">
        <v>7.6680000000000001</v>
      </c>
      <c r="H1126" s="48">
        <v>21.44517830917464</v>
      </c>
      <c r="J1126" s="48"/>
      <c r="K1126" s="48" t="s">
        <v>935</v>
      </c>
      <c r="L1126" s="13" t="s">
        <v>1029</v>
      </c>
      <c r="M1126" s="1">
        <f t="shared" ref="M1126:Q1189" si="31">(D1126-D$1186)/D$1187</f>
        <v>-1.1716074859451393</v>
      </c>
      <c r="N1126" s="1">
        <f t="shared" si="31"/>
        <v>0.99989211458512772</v>
      </c>
      <c r="O1126" s="1">
        <f t="shared" si="31"/>
        <v>-0.41642523566817857</v>
      </c>
      <c r="P1126" s="1">
        <f t="shared" si="31"/>
        <v>-1.4004115743756953</v>
      </c>
      <c r="Q1126" s="1">
        <f t="shared" si="31"/>
        <v>1.2083326006020481</v>
      </c>
      <c r="Z1126" s="48"/>
      <c r="AA1126" s="48" t="s">
        <v>935</v>
      </c>
      <c r="AB1126" s="1" t="s">
        <v>1029</v>
      </c>
      <c r="AC1126" s="1">
        <v>2.4151705151297511</v>
      </c>
      <c r="AD1126" s="1">
        <v>1.116640960460347E-2</v>
      </c>
      <c r="AE1126" s="1">
        <v>0.36336971532205381</v>
      </c>
      <c r="AF1126" s="1">
        <v>1.9746848838108708E-2</v>
      </c>
      <c r="AG1126" s="1">
        <v>3.8441855428636207E-2</v>
      </c>
    </row>
    <row r="1127" spans="1:33">
      <c r="A1127" s="48"/>
      <c r="B1127" s="48" t="s">
        <v>935</v>
      </c>
      <c r="C1127" s="13" t="s">
        <v>1030</v>
      </c>
      <c r="D1127" s="48">
        <v>7.0540000000000003</v>
      </c>
      <c r="E1127" s="48">
        <v>59.279000000000003</v>
      </c>
      <c r="F1127" s="48">
        <v>3.0475874513268111</v>
      </c>
      <c r="G1127" s="48">
        <v>7.2990000000000004</v>
      </c>
      <c r="H1127" s="48">
        <v>21.729747252990364</v>
      </c>
      <c r="J1127" s="48"/>
      <c r="K1127" s="48" t="s">
        <v>935</v>
      </c>
      <c r="L1127" s="13" t="s">
        <v>1030</v>
      </c>
      <c r="M1127" s="1">
        <f t="shared" si="31"/>
        <v>-1.2122493378576686</v>
      </c>
      <c r="N1127" s="1">
        <f t="shared" si="31"/>
        <v>0.62149385440719407</v>
      </c>
      <c r="O1127" s="1">
        <f t="shared" si="31"/>
        <v>0.38178665695855452</v>
      </c>
      <c r="P1127" s="1">
        <f t="shared" si="31"/>
        <v>-1.5486485371655201</v>
      </c>
      <c r="Q1127" s="1">
        <f t="shared" si="31"/>
        <v>1.2861024979359823</v>
      </c>
      <c r="Z1127" s="48"/>
      <c r="AA1127" s="48" t="s">
        <v>935</v>
      </c>
      <c r="AB1127" s="1" t="s">
        <v>1030</v>
      </c>
      <c r="AC1127" s="1">
        <v>2.3463795895785471</v>
      </c>
      <c r="AD1127" s="1">
        <v>0.6943828568341387</v>
      </c>
      <c r="AE1127" s="1">
        <v>-0.1783861256240275</v>
      </c>
      <c r="AF1127" s="1">
        <v>-0.1847470703551761</v>
      </c>
      <c r="AG1127" s="1">
        <v>-1.783890187291334E-2</v>
      </c>
    </row>
    <row r="1128" spans="1:33">
      <c r="A1128" s="48"/>
      <c r="B1128" s="48" t="s">
        <v>935</v>
      </c>
      <c r="C1128" s="13" t="s">
        <v>1031</v>
      </c>
      <c r="D1128" s="48">
        <v>7.74</v>
      </c>
      <c r="E1128" s="48">
        <v>59.652000000000001</v>
      </c>
      <c r="F1128" s="48">
        <v>2.0532082148513897</v>
      </c>
      <c r="G1128" s="48">
        <v>7.5019999999999998</v>
      </c>
      <c r="H1128" s="48">
        <v>21.408500639511523</v>
      </c>
      <c r="J1128" s="48"/>
      <c r="K1128" s="48" t="s">
        <v>935</v>
      </c>
      <c r="L1128" s="13" t="s">
        <v>1031</v>
      </c>
      <c r="M1128" s="1">
        <f t="shared" si="31"/>
        <v>-1.0721472754858339</v>
      </c>
      <c r="N1128" s="1">
        <f t="shared" si="31"/>
        <v>0.69000965588601382</v>
      </c>
      <c r="O1128" s="1">
        <f t="shared" si="31"/>
        <v>-0.18439790825235675</v>
      </c>
      <c r="P1128" s="1">
        <f t="shared" si="31"/>
        <v>-1.4670981213217955</v>
      </c>
      <c r="Q1128" s="1">
        <f t="shared" si="31"/>
        <v>1.1983089537279334</v>
      </c>
      <c r="Z1128" s="48"/>
      <c r="AA1128" s="48" t="s">
        <v>935</v>
      </c>
      <c r="AB1128" s="1" t="s">
        <v>1031</v>
      </c>
      <c r="AC1128" s="1">
        <v>2.243524750904061</v>
      </c>
      <c r="AD1128" s="1">
        <v>0.34108097398536819</v>
      </c>
      <c r="AE1128" s="1">
        <v>0.28970907773760168</v>
      </c>
      <c r="AF1128" s="1">
        <v>-0.11938629484930929</v>
      </c>
      <c r="AG1128" s="1">
        <v>3.6006153081257291E-3</v>
      </c>
    </row>
    <row r="1129" spans="1:33">
      <c r="A1129" s="48"/>
      <c r="B1129" s="48" t="s">
        <v>935</v>
      </c>
      <c r="C1129" s="13" t="s">
        <v>1032</v>
      </c>
      <c r="D1129" s="48">
        <v>9.1</v>
      </c>
      <c r="E1129" s="48">
        <v>58.863</v>
      </c>
      <c r="F1129" s="48">
        <v>1.966728473138285</v>
      </c>
      <c r="G1129" s="48">
        <v>8.18</v>
      </c>
      <c r="H1129" s="48">
        <v>20.777316063370879</v>
      </c>
      <c r="J1129" s="48"/>
      <c r="K1129" s="48" t="s">
        <v>935</v>
      </c>
      <c r="L1129" s="13" t="s">
        <v>1032</v>
      </c>
      <c r="M1129" s="1">
        <f t="shared" si="31"/>
        <v>-0.79439391568161344</v>
      </c>
      <c r="N1129" s="1">
        <f t="shared" si="31"/>
        <v>0.54507944846834833</v>
      </c>
      <c r="O1129" s="1">
        <f t="shared" si="31"/>
        <v>-0.23363817108702459</v>
      </c>
      <c r="P1129" s="1">
        <f t="shared" si="31"/>
        <v>-1.1947277669274832</v>
      </c>
      <c r="Q1129" s="1">
        <f t="shared" si="31"/>
        <v>1.0258124085075686</v>
      </c>
      <c r="Z1129" s="48"/>
      <c r="AA1129" s="48" t="s">
        <v>935</v>
      </c>
      <c r="AB1129" s="1" t="s">
        <v>1032</v>
      </c>
      <c r="AC1129" s="1">
        <v>1.8037926783220239</v>
      </c>
      <c r="AD1129" s="1">
        <v>0.29284516411983769</v>
      </c>
      <c r="AE1129" s="1">
        <v>0.34709871661350389</v>
      </c>
      <c r="AF1129" s="1">
        <v>-4.6572239557089792E-2</v>
      </c>
      <c r="AG1129" s="1">
        <v>1.8783472267521209E-2</v>
      </c>
    </row>
    <row r="1130" spans="1:33">
      <c r="A1130" s="48"/>
      <c r="B1130" s="48" t="s">
        <v>935</v>
      </c>
      <c r="C1130" s="13" t="s">
        <v>1033</v>
      </c>
      <c r="D1130" s="48">
        <v>10.33</v>
      </c>
      <c r="E1130" s="48">
        <v>56.792999999999999</v>
      </c>
      <c r="F1130" s="48">
        <v>1.8230207547164301</v>
      </c>
      <c r="G1130" s="48">
        <v>8.7560000000000002</v>
      </c>
      <c r="H1130" s="48">
        <v>19.673625850834814</v>
      </c>
      <c r="J1130" s="48"/>
      <c r="K1130" s="48" t="s">
        <v>935</v>
      </c>
      <c r="L1130" s="13" t="s">
        <v>1033</v>
      </c>
      <c r="M1130" s="1">
        <f t="shared" si="31"/>
        <v>-0.54319050938809044</v>
      </c>
      <c r="N1130" s="1">
        <f t="shared" si="31"/>
        <v>0.16484430353226834</v>
      </c>
      <c r="O1130" s="1">
        <f t="shared" si="31"/>
        <v>-0.31546318219699976</v>
      </c>
      <c r="P1130" s="1">
        <f t="shared" si="31"/>
        <v>-0.963333483548244</v>
      </c>
      <c r="Q1130" s="1">
        <f t="shared" si="31"/>
        <v>0.7241847137687486</v>
      </c>
      <c r="Z1130" s="48"/>
      <c r="AA1130" s="48" t="s">
        <v>935</v>
      </c>
      <c r="AB1130" s="1" t="s">
        <v>1033</v>
      </c>
      <c r="AC1130" s="1">
        <v>1.2384524731578259</v>
      </c>
      <c r="AD1130" s="1">
        <v>0.29632868499838438</v>
      </c>
      <c r="AE1130" s="1">
        <v>0.46372166968629741</v>
      </c>
      <c r="AF1130" s="1">
        <v>-0.18195319294700821</v>
      </c>
      <c r="AG1130" s="1">
        <v>-6.6944187319301338E-2</v>
      </c>
    </row>
    <row r="1131" spans="1:33">
      <c r="A1131" s="48"/>
      <c r="B1131" s="48" t="s">
        <v>935</v>
      </c>
      <c r="C1131" s="13" t="s">
        <v>1034</v>
      </c>
      <c r="D1131" s="48">
        <v>9.4949999999999992</v>
      </c>
      <c r="E1131" s="48">
        <v>65.542000000000002</v>
      </c>
      <c r="F1131" s="48">
        <v>0</v>
      </c>
      <c r="G1131" s="48">
        <v>9.6039999999999992</v>
      </c>
      <c r="H1131" s="48">
        <v>14.032999999999998</v>
      </c>
      <c r="J1131" s="48"/>
      <c r="K1131" s="48" t="s">
        <v>935</v>
      </c>
      <c r="L1131" s="13" t="s">
        <v>1034</v>
      </c>
      <c r="M1131" s="1">
        <f t="shared" si="31"/>
        <v>-0.71372290309141717</v>
      </c>
      <c r="N1131" s="1">
        <f t="shared" si="31"/>
        <v>1.7719347784336035</v>
      </c>
      <c r="O1131" s="1">
        <f t="shared" si="31"/>
        <v>-1.3534637513139736</v>
      </c>
      <c r="P1131" s="1">
        <f t="shared" si="31"/>
        <v>-0.62266967746214275</v>
      </c>
      <c r="Q1131" s="1">
        <f t="shared" si="31"/>
        <v>-0.81734292953804999</v>
      </c>
      <c r="Z1131" s="48"/>
      <c r="AA1131" s="48" t="s">
        <v>935</v>
      </c>
      <c r="AB1131" s="1" t="s">
        <v>1034</v>
      </c>
      <c r="AC1131" s="1">
        <v>1.1949070787080021</v>
      </c>
      <c r="AD1131" s="1">
        <v>-2.03853261489675</v>
      </c>
      <c r="AE1131" s="1">
        <v>0.47141163121109109</v>
      </c>
      <c r="AF1131" s="1">
        <v>-0.39136595675114061</v>
      </c>
      <c r="AG1131" s="1">
        <v>0.76024336389620495</v>
      </c>
    </row>
    <row r="1132" spans="1:33">
      <c r="A1132" s="48"/>
      <c r="B1132" s="48" t="s">
        <v>935</v>
      </c>
      <c r="C1132" s="13" t="s">
        <v>1035</v>
      </c>
      <c r="D1132" s="48">
        <v>9.4290000000000003</v>
      </c>
      <c r="E1132" s="48">
        <v>57.917999999999999</v>
      </c>
      <c r="F1132" s="48">
        <v>0</v>
      </c>
      <c r="G1132" s="48">
        <v>9.74</v>
      </c>
      <c r="H1132" s="48">
        <v>18.415999999999997</v>
      </c>
      <c r="J1132" s="48"/>
      <c r="K1132" s="48" t="s">
        <v>935</v>
      </c>
      <c r="L1132" s="13" t="s">
        <v>1035</v>
      </c>
      <c r="M1132" s="1">
        <f t="shared" si="31"/>
        <v>-0.72720211025838644</v>
      </c>
      <c r="N1132" s="1">
        <f t="shared" si="31"/>
        <v>0.37149383882361608</v>
      </c>
      <c r="O1132" s="1">
        <f t="shared" si="31"/>
        <v>-1.3534637513139736</v>
      </c>
      <c r="P1132" s="1">
        <f t="shared" si="31"/>
        <v>-0.56803491610871093</v>
      </c>
      <c r="Q1132" s="1">
        <f t="shared" si="31"/>
        <v>0.38048792102505352</v>
      </c>
      <c r="Z1132" s="48"/>
      <c r="AA1132" s="48" t="s">
        <v>935</v>
      </c>
      <c r="AB1132" s="1" t="s">
        <v>1035</v>
      </c>
      <c r="AC1132" s="1">
        <v>1.1105739068308429</v>
      </c>
      <c r="AD1132" s="1">
        <v>-0.6986544606152808</v>
      </c>
      <c r="AE1132" s="1">
        <v>1.055340276544912</v>
      </c>
      <c r="AF1132" s="1">
        <v>-0.1426975352542216</v>
      </c>
      <c r="AG1132" s="1">
        <v>-0.33246246073350277</v>
      </c>
    </row>
    <row r="1133" spans="1:33">
      <c r="A1133" s="48"/>
      <c r="B1133" s="48" t="s">
        <v>935</v>
      </c>
      <c r="C1133" s="13" t="s">
        <v>1036</v>
      </c>
      <c r="D1133" s="48">
        <v>9.8309999999999995</v>
      </c>
      <c r="E1133" s="48">
        <v>61.453000000000003</v>
      </c>
      <c r="F1133" s="48">
        <v>0</v>
      </c>
      <c r="G1133" s="48">
        <v>9.3249999999999993</v>
      </c>
      <c r="H1133" s="48">
        <v>16.241</v>
      </c>
      <c r="J1133" s="48"/>
      <c r="K1133" s="48" t="s">
        <v>935</v>
      </c>
      <c r="L1133" s="13" t="s">
        <v>1036</v>
      </c>
      <c r="M1133" s="1">
        <f t="shared" si="31"/>
        <v>-0.64510148478684493</v>
      </c>
      <c r="N1133" s="1">
        <f t="shared" si="31"/>
        <v>1.0208326008279851</v>
      </c>
      <c r="O1133" s="1">
        <f t="shared" si="31"/>
        <v>-1.3534637513139736</v>
      </c>
      <c r="P1133" s="1">
        <f t="shared" si="31"/>
        <v>-0.73475128347396146</v>
      </c>
      <c r="Q1133" s="1">
        <f t="shared" si="31"/>
        <v>-0.21391821631803276</v>
      </c>
      <c r="Z1133" s="48"/>
      <c r="AA1133" s="48" t="s">
        <v>935</v>
      </c>
      <c r="AB1133" s="1" t="s">
        <v>1036</v>
      </c>
      <c r="AC1133" s="1">
        <v>1.1658482030791151</v>
      </c>
      <c r="AD1133" s="1">
        <v>-1.269230790805103</v>
      </c>
      <c r="AE1133" s="1">
        <v>0.83783911262512101</v>
      </c>
      <c r="AF1133" s="1">
        <v>-0.34111217846571962</v>
      </c>
      <c r="AG1133" s="1">
        <v>0.29539629763253361</v>
      </c>
    </row>
    <row r="1134" spans="1:33">
      <c r="A1134" s="48"/>
      <c r="B1134" s="48" t="s">
        <v>935</v>
      </c>
      <c r="C1134" s="13" t="s">
        <v>1037</v>
      </c>
      <c r="D1134" s="48">
        <v>11.147</v>
      </c>
      <c r="E1134" s="48">
        <v>61.034999999999997</v>
      </c>
      <c r="F1134" s="48">
        <v>0</v>
      </c>
      <c r="G1134" s="48">
        <v>9.5079999999999991</v>
      </c>
      <c r="H1134" s="48">
        <v>17.312000000000005</v>
      </c>
      <c r="J1134" s="48"/>
      <c r="K1134" s="48" t="s">
        <v>935</v>
      </c>
      <c r="L1134" s="13" t="s">
        <v>1037</v>
      </c>
      <c r="M1134" s="1">
        <f t="shared" si="31"/>
        <v>-0.3763342630939373</v>
      </c>
      <c r="N1134" s="1">
        <f t="shared" si="31"/>
        <v>0.94405081793750978</v>
      </c>
      <c r="O1134" s="1">
        <f t="shared" si="31"/>
        <v>-1.3534637513139736</v>
      </c>
      <c r="P1134" s="1">
        <f t="shared" si="31"/>
        <v>-0.66123539135868259</v>
      </c>
      <c r="Q1134" s="1">
        <f t="shared" si="31"/>
        <v>7.877556441504735E-2</v>
      </c>
      <c r="Z1134" s="48"/>
      <c r="AA1134" s="48" t="s">
        <v>935</v>
      </c>
      <c r="AB1134" s="1" t="s">
        <v>1037</v>
      </c>
      <c r="AC1134" s="1">
        <v>1.0810844066255081</v>
      </c>
      <c r="AD1134" s="1">
        <v>-1.0278792718305361</v>
      </c>
      <c r="AE1134" s="1">
        <v>0.98759540937883206</v>
      </c>
      <c r="AF1134" s="1">
        <v>-5.7233910477374632E-2</v>
      </c>
      <c r="AG1134" s="1">
        <v>0.32289576962177369</v>
      </c>
    </row>
    <row r="1135" spans="1:33">
      <c r="A1135" s="48"/>
      <c r="B1135" s="48" t="s">
        <v>935</v>
      </c>
      <c r="C1135" s="13" t="s">
        <v>1038</v>
      </c>
      <c r="D1135" s="48">
        <v>11.196</v>
      </c>
      <c r="E1135" s="48">
        <v>61.116</v>
      </c>
      <c r="F1135" s="48">
        <v>0</v>
      </c>
      <c r="G1135" s="48">
        <v>9.6790000000000003</v>
      </c>
      <c r="H1135" s="48">
        <v>16.981999999999996</v>
      </c>
      <c r="J1135" s="48"/>
      <c r="K1135" s="48" t="s">
        <v>935</v>
      </c>
      <c r="L1135" s="13" t="s">
        <v>1038</v>
      </c>
      <c r="M1135" s="1">
        <f t="shared" si="31"/>
        <v>-0.3663269729245206</v>
      </c>
      <c r="N1135" s="1">
        <f t="shared" si="31"/>
        <v>0.95892958447848742</v>
      </c>
      <c r="O1135" s="1">
        <f t="shared" si="31"/>
        <v>-1.3534637513139736</v>
      </c>
      <c r="P1135" s="1">
        <f t="shared" si="31"/>
        <v>-0.59254021348047059</v>
      </c>
      <c r="Q1135" s="1">
        <f t="shared" si="31"/>
        <v>-1.1410194354251066E-2</v>
      </c>
      <c r="Z1135" s="48"/>
      <c r="AA1135" s="48" t="s">
        <v>935</v>
      </c>
      <c r="AB1135" s="1" t="s">
        <v>1038</v>
      </c>
      <c r="AC1135" s="1">
        <v>1.00349847895097</v>
      </c>
      <c r="AD1135" s="1">
        <v>-1.1024149259669671</v>
      </c>
      <c r="AE1135" s="1">
        <v>0.94945048018409817</v>
      </c>
      <c r="AF1135" s="1">
        <v>-6.7287508483938469E-2</v>
      </c>
      <c r="AG1135" s="1">
        <v>0.32943577971472793</v>
      </c>
    </row>
    <row r="1136" spans="1:33">
      <c r="A1136" s="48"/>
      <c r="B1136" s="48" t="s">
        <v>935</v>
      </c>
      <c r="C1136" s="13" t="s">
        <v>1039</v>
      </c>
      <c r="D1136" s="48">
        <v>10.63</v>
      </c>
      <c r="E1136" s="48">
        <v>60.878999999999998</v>
      </c>
      <c r="F1136" s="48">
        <v>0</v>
      </c>
      <c r="G1136" s="48">
        <v>9.0719999999999992</v>
      </c>
      <c r="H1136" s="48">
        <v>18.175000000000001</v>
      </c>
      <c r="J1136" s="48"/>
      <c r="K1136" s="48" t="s">
        <v>935</v>
      </c>
      <c r="L1136" s="13" t="s">
        <v>1039</v>
      </c>
      <c r="M1136" s="1">
        <f t="shared" si="31"/>
        <v>-0.48192138590186512</v>
      </c>
      <c r="N1136" s="1">
        <f t="shared" si="31"/>
        <v>0.91539541571044314</v>
      </c>
      <c r="O1136" s="1">
        <f t="shared" si="31"/>
        <v>-1.3534637513139736</v>
      </c>
      <c r="P1136" s="1">
        <f t="shared" si="31"/>
        <v>-0.83638800863880081</v>
      </c>
      <c r="Q1136" s="1">
        <f t="shared" si="31"/>
        <v>0.31462498810565964</v>
      </c>
      <c r="Z1136" s="48"/>
      <c r="AA1136" s="48" t="s">
        <v>935</v>
      </c>
      <c r="AB1136" s="1" t="s">
        <v>1039</v>
      </c>
      <c r="AC1136" s="1">
        <v>1.329600518122279</v>
      </c>
      <c r="AD1136" s="1">
        <v>-0.86277910519914702</v>
      </c>
      <c r="AE1136" s="1">
        <v>1.0580468362303579</v>
      </c>
      <c r="AF1136" s="1">
        <v>-4.8672230758460368E-2</v>
      </c>
      <c r="AG1136" s="1">
        <v>0.25794860667597858</v>
      </c>
    </row>
    <row r="1137" spans="1:33">
      <c r="A1137" s="48"/>
      <c r="B1137" s="48" t="s">
        <v>935</v>
      </c>
      <c r="C1137" s="13" t="s">
        <v>1040</v>
      </c>
      <c r="D1137" s="48">
        <v>11.105</v>
      </c>
      <c r="E1137" s="48">
        <v>60.18</v>
      </c>
      <c r="F1137" s="48">
        <v>0</v>
      </c>
      <c r="G1137" s="48">
        <v>9.3780000000000001</v>
      </c>
      <c r="H1137" s="48">
        <v>17.434999999999995</v>
      </c>
      <c r="J1137" s="48"/>
      <c r="K1137" s="48" t="s">
        <v>935</v>
      </c>
      <c r="L1137" s="13" t="s">
        <v>1040</v>
      </c>
      <c r="M1137" s="1">
        <f t="shared" si="31"/>
        <v>-0.38491194038200877</v>
      </c>
      <c r="N1137" s="1">
        <f t="shared" si="31"/>
        <v>0.78699717111608614</v>
      </c>
      <c r="O1137" s="1">
        <f t="shared" si="31"/>
        <v>-1.3534637513139736</v>
      </c>
      <c r="P1137" s="1">
        <f t="shared" si="31"/>
        <v>-0.71345979559357986</v>
      </c>
      <c r="Q1137" s="1">
        <f t="shared" si="31"/>
        <v>0.11239025631996415</v>
      </c>
      <c r="Z1137" s="48"/>
      <c r="AA1137" s="48" t="s">
        <v>935</v>
      </c>
      <c r="AB1137" s="1" t="s">
        <v>1040</v>
      </c>
      <c r="AC1137" s="1">
        <v>1.060069891017771</v>
      </c>
      <c r="AD1137" s="1">
        <v>-0.91056141225708764</v>
      </c>
      <c r="AE1137" s="1">
        <v>1.0442645533172521</v>
      </c>
      <c r="AF1137" s="1">
        <v>-0.13024585860191629</v>
      </c>
      <c r="AG1137" s="1">
        <v>0.2464135236274122</v>
      </c>
    </row>
    <row r="1138" spans="1:33">
      <c r="A1138" s="48"/>
      <c r="B1138" s="48" t="s">
        <v>935</v>
      </c>
      <c r="C1138" s="13" t="s">
        <v>1041</v>
      </c>
      <c r="D1138" s="48">
        <v>10.976000000000001</v>
      </c>
      <c r="E1138" s="48">
        <v>61.668999999999997</v>
      </c>
      <c r="F1138" s="48">
        <v>0</v>
      </c>
      <c r="G1138" s="48">
        <v>9.2349999999999994</v>
      </c>
      <c r="H1138" s="48">
        <v>16.43</v>
      </c>
      <c r="J1138" s="48"/>
      <c r="K1138" s="48" t="s">
        <v>935</v>
      </c>
      <c r="L1138" s="13" t="s">
        <v>1041</v>
      </c>
      <c r="M1138" s="1">
        <f t="shared" si="31"/>
        <v>-0.4112576634810855</v>
      </c>
      <c r="N1138" s="1">
        <f t="shared" si="31"/>
        <v>1.0605093116039228</v>
      </c>
      <c r="O1138" s="1">
        <f t="shared" si="31"/>
        <v>-1.3534637513139736</v>
      </c>
      <c r="P1138" s="1">
        <f t="shared" si="31"/>
        <v>-0.77090664025196753</v>
      </c>
      <c r="Q1138" s="1">
        <f t="shared" si="31"/>
        <v>-0.16226637265925414</v>
      </c>
      <c r="Z1138" s="48"/>
      <c r="AA1138" s="48" t="s">
        <v>935</v>
      </c>
      <c r="AB1138" s="1" t="s">
        <v>1041</v>
      </c>
      <c r="AC1138" s="1">
        <v>1.0986117323617639</v>
      </c>
      <c r="AD1138" s="1">
        <v>-1.1850504884299851</v>
      </c>
      <c r="AE1138" s="1">
        <v>0.92434505861352423</v>
      </c>
      <c r="AF1138" s="1">
        <v>-0.24092009275147461</v>
      </c>
      <c r="AG1138" s="1">
        <v>0.47175813558043728</v>
      </c>
    </row>
    <row r="1139" spans="1:33">
      <c r="A1139" s="48"/>
      <c r="B1139" s="48" t="s">
        <v>935</v>
      </c>
      <c r="C1139" s="13" t="s">
        <v>1042</v>
      </c>
      <c r="D1139" s="48">
        <v>10.621</v>
      </c>
      <c r="E1139" s="48">
        <v>61.017000000000003</v>
      </c>
      <c r="F1139" s="48">
        <v>0</v>
      </c>
      <c r="G1139" s="48">
        <v>9.327</v>
      </c>
      <c r="H1139" s="48">
        <v>16.605000000000004</v>
      </c>
      <c r="J1139" s="48"/>
      <c r="K1139" s="48" t="s">
        <v>935</v>
      </c>
      <c r="L1139" s="13" t="s">
        <v>1042</v>
      </c>
      <c r="M1139" s="1">
        <f t="shared" si="31"/>
        <v>-0.48375945960645195</v>
      </c>
      <c r="N1139" s="1">
        <f t="shared" si="31"/>
        <v>0.94074442537284941</v>
      </c>
      <c r="O1139" s="1">
        <f t="shared" si="31"/>
        <v>-1.3534637513139736</v>
      </c>
      <c r="P1139" s="1">
        <f t="shared" si="31"/>
        <v>-0.73394783110111661</v>
      </c>
      <c r="Q1139" s="1">
        <f t="shared" si="31"/>
        <v>-0.11444059149371724</v>
      </c>
      <c r="Z1139" s="48"/>
      <c r="AA1139" s="48" t="s">
        <v>935</v>
      </c>
      <c r="AB1139" s="1" t="s">
        <v>1042</v>
      </c>
      <c r="AC1139" s="1">
        <v>1.087837296377747</v>
      </c>
      <c r="AD1139" s="1">
        <v>-1.1296933728154599</v>
      </c>
      <c r="AE1139" s="1">
        <v>0.93087225197185286</v>
      </c>
      <c r="AF1139" s="1">
        <v>-0.25840694039876277</v>
      </c>
      <c r="AG1139" s="1">
        <v>0.33131418049664207</v>
      </c>
    </row>
    <row r="1140" spans="1:33">
      <c r="A1140" s="48"/>
      <c r="B1140" s="48" t="s">
        <v>935</v>
      </c>
      <c r="C1140" s="13" t="s">
        <v>1043</v>
      </c>
      <c r="D1140" s="48">
        <v>10.667</v>
      </c>
      <c r="E1140" s="48">
        <v>60.677999999999997</v>
      </c>
      <c r="F1140" s="48">
        <v>0</v>
      </c>
      <c r="G1140" s="48">
        <v>9.8520000000000003</v>
      </c>
      <c r="H1140" s="48">
        <v>16.75</v>
      </c>
      <c r="J1140" s="48"/>
      <c r="K1140" s="48" t="s">
        <v>935</v>
      </c>
      <c r="L1140" s="13" t="s">
        <v>1043</v>
      </c>
      <c r="M1140" s="1">
        <f t="shared" si="31"/>
        <v>-0.47436486067189754</v>
      </c>
      <c r="N1140" s="1">
        <f t="shared" si="31"/>
        <v>0.87847403207172226</v>
      </c>
      <c r="O1140" s="1">
        <f t="shared" si="31"/>
        <v>-1.3534637513139736</v>
      </c>
      <c r="P1140" s="1">
        <f t="shared" si="31"/>
        <v>-0.52304158322941441</v>
      </c>
      <c r="Q1140" s="1">
        <f t="shared" si="31"/>
        <v>-7.4813515670845862E-2</v>
      </c>
      <c r="Z1140" s="48"/>
      <c r="AA1140" s="48" t="s">
        <v>935</v>
      </c>
      <c r="AB1140" s="1" t="s">
        <v>1043</v>
      </c>
      <c r="AC1140" s="1">
        <v>0.96049424526747185</v>
      </c>
      <c r="AD1140" s="1">
        <v>-1.146016901369892</v>
      </c>
      <c r="AE1140" s="1">
        <v>0.90212995722210587</v>
      </c>
      <c r="AF1140" s="1">
        <v>-0.13350607529792741</v>
      </c>
      <c r="AG1140" s="1">
        <v>0.20051450526902709</v>
      </c>
    </row>
    <row r="1141" spans="1:33">
      <c r="A1141" s="48"/>
      <c r="B1141" s="48" t="s">
        <v>935</v>
      </c>
      <c r="C1141" s="13" t="s">
        <v>1044</v>
      </c>
      <c r="D1141" s="48">
        <v>10.788</v>
      </c>
      <c r="E1141" s="48">
        <v>60.868000000000002</v>
      </c>
      <c r="F1141" s="48">
        <v>0</v>
      </c>
      <c r="G1141" s="48">
        <v>9.1890000000000001</v>
      </c>
      <c r="H1141" s="48">
        <v>16.571999999999996</v>
      </c>
      <c r="J1141" s="48"/>
      <c r="K1141" s="48" t="s">
        <v>935</v>
      </c>
      <c r="L1141" s="13" t="s">
        <v>1044</v>
      </c>
      <c r="M1141" s="1">
        <f t="shared" si="31"/>
        <v>-0.44965298086578664</v>
      </c>
      <c r="N1141" s="1">
        <f t="shared" si="31"/>
        <v>0.91337484247648415</v>
      </c>
      <c r="O1141" s="1">
        <f t="shared" si="31"/>
        <v>-1.3534637513139736</v>
      </c>
      <c r="P1141" s="1">
        <f t="shared" si="31"/>
        <v>-0.78938604482739261</v>
      </c>
      <c r="Q1141" s="1">
        <f t="shared" si="31"/>
        <v>-0.12345916737064913</v>
      </c>
      <c r="Z1141" s="48"/>
      <c r="AA1141" s="48" t="s">
        <v>935</v>
      </c>
      <c r="AB1141" s="1" t="s">
        <v>1044</v>
      </c>
      <c r="AC1141" s="1">
        <v>1.08262107309927</v>
      </c>
      <c r="AD1141" s="1">
        <v>-1.0906220058499809</v>
      </c>
      <c r="AE1141" s="1">
        <v>0.96120869720212065</v>
      </c>
      <c r="AF1141" s="1">
        <v>-0.29642920480070428</v>
      </c>
      <c r="AG1141" s="1">
        <v>0.36518604213302702</v>
      </c>
    </row>
    <row r="1142" spans="1:33">
      <c r="A1142" s="48"/>
      <c r="B1142" s="48" t="s">
        <v>935</v>
      </c>
      <c r="C1142" s="13" t="s">
        <v>1045</v>
      </c>
      <c r="D1142" s="48">
        <v>10.678000000000001</v>
      </c>
      <c r="E1142" s="48">
        <v>60.414000000000001</v>
      </c>
      <c r="F1142" s="48">
        <v>0</v>
      </c>
      <c r="G1142" s="48">
        <v>8.9879999999999995</v>
      </c>
      <c r="H1142" s="48">
        <v>18.345000000000002</v>
      </c>
      <c r="J1142" s="48"/>
      <c r="K1142" s="48" t="s">
        <v>935</v>
      </c>
      <c r="L1142" s="13" t="s">
        <v>1045</v>
      </c>
      <c r="M1142" s="1">
        <f t="shared" si="31"/>
        <v>-0.47211832614406912</v>
      </c>
      <c r="N1142" s="1">
        <f t="shared" si="31"/>
        <v>0.82998027445668676</v>
      </c>
      <c r="O1142" s="1">
        <f t="shared" si="31"/>
        <v>-1.3534637513139736</v>
      </c>
      <c r="P1142" s="1">
        <f t="shared" si="31"/>
        <v>-0.870133008298273</v>
      </c>
      <c r="Q1142" s="1">
        <f t="shared" si="31"/>
        <v>0.361084318380752</v>
      </c>
      <c r="Z1142" s="48"/>
      <c r="AA1142" s="48" t="s">
        <v>935</v>
      </c>
      <c r="AB1142" s="1" t="s">
        <v>1045</v>
      </c>
      <c r="AC1142" s="1">
        <v>1.326181408234651</v>
      </c>
      <c r="AD1142" s="1">
        <v>-0.77871343765956802</v>
      </c>
      <c r="AE1142" s="1">
        <v>1.1010744396742951</v>
      </c>
      <c r="AF1142" s="1">
        <v>-6.8750009606287035E-2</v>
      </c>
      <c r="AG1142" s="1">
        <v>0.22112711736942839</v>
      </c>
    </row>
    <row r="1143" spans="1:33">
      <c r="A1143" s="48"/>
      <c r="B1143" s="48" t="s">
        <v>935</v>
      </c>
      <c r="C1143" s="13" t="s">
        <v>1046</v>
      </c>
      <c r="D1143" s="48">
        <v>11.362</v>
      </c>
      <c r="E1143" s="48">
        <v>60.615000000000002</v>
      </c>
      <c r="F1143" s="48">
        <v>0</v>
      </c>
      <c r="G1143" s="48">
        <v>9.4179999999999993</v>
      </c>
      <c r="H1143" s="48">
        <v>17.289000000000001</v>
      </c>
      <c r="J1143" s="48"/>
      <c r="K1143" s="48" t="s">
        <v>935</v>
      </c>
      <c r="L1143" s="13" t="s">
        <v>1046</v>
      </c>
      <c r="M1143" s="1">
        <f t="shared" si="31"/>
        <v>-0.33242472459547601</v>
      </c>
      <c r="N1143" s="1">
        <f t="shared" si="31"/>
        <v>0.86690165809540765</v>
      </c>
      <c r="O1143" s="1">
        <f t="shared" si="31"/>
        <v>-1.3534637513139736</v>
      </c>
      <c r="P1143" s="1">
        <f t="shared" si="31"/>
        <v>-0.69739074813668855</v>
      </c>
      <c r="Q1143" s="1">
        <f t="shared" si="31"/>
        <v>7.248989031900463E-2</v>
      </c>
      <c r="Z1143" s="48"/>
      <c r="AA1143" s="48" t="s">
        <v>935</v>
      </c>
      <c r="AB1143" s="1" t="s">
        <v>1046</v>
      </c>
      <c r="AC1143" s="1">
        <v>1.039457096101507</v>
      </c>
      <c r="AD1143" s="1">
        <v>-0.96440266084640702</v>
      </c>
      <c r="AE1143" s="1">
        <v>1.0287604804882291</v>
      </c>
      <c r="AF1143" s="1">
        <v>-9.9127387078752779E-2</v>
      </c>
      <c r="AG1143" s="1">
        <v>0.32677138226918101</v>
      </c>
    </row>
    <row r="1144" spans="1:33">
      <c r="A1144" s="48"/>
      <c r="B1144" s="48" t="s">
        <v>935</v>
      </c>
      <c r="C1144" s="13" t="s">
        <v>1047</v>
      </c>
      <c r="D1144" s="48">
        <v>10.984</v>
      </c>
      <c r="E1144" s="48">
        <v>61.158000000000001</v>
      </c>
      <c r="F1144" s="48">
        <v>0</v>
      </c>
      <c r="G1144" s="48">
        <v>9.61</v>
      </c>
      <c r="H1144" s="48">
        <v>17.861000000000001</v>
      </c>
      <c r="J1144" s="48"/>
      <c r="K1144" s="48" t="s">
        <v>935</v>
      </c>
      <c r="L1144" s="13" t="s">
        <v>1047</v>
      </c>
      <c r="M1144" s="1">
        <f t="shared" si="31"/>
        <v>-0.40962382018811966</v>
      </c>
      <c r="N1144" s="1">
        <f t="shared" si="31"/>
        <v>0.96664450046269801</v>
      </c>
      <c r="O1144" s="1">
        <f t="shared" si="31"/>
        <v>-1.3534637513139736</v>
      </c>
      <c r="P1144" s="1">
        <f t="shared" si="31"/>
        <v>-0.62025932034360887</v>
      </c>
      <c r="Q1144" s="1">
        <f t="shared" si="31"/>
        <v>0.22881187218578408</v>
      </c>
      <c r="Z1144" s="48"/>
      <c r="AA1144" s="48" t="s">
        <v>935</v>
      </c>
      <c r="AB1144" s="1" t="s">
        <v>1047</v>
      </c>
      <c r="AC1144" s="1">
        <v>1.156912438420044</v>
      </c>
      <c r="AD1144" s="1">
        <v>-0.98770301575538244</v>
      </c>
      <c r="AE1144" s="1">
        <v>0.99319346056227709</v>
      </c>
      <c r="AF1144" s="1">
        <v>6.2212743423819737E-2</v>
      </c>
      <c r="AG1144" s="1">
        <v>0.25850836492497231</v>
      </c>
    </row>
    <row r="1145" spans="1:33">
      <c r="A1145" s="48"/>
      <c r="B1145" s="48" t="s">
        <v>935</v>
      </c>
      <c r="C1145" s="13" t="s">
        <v>1048</v>
      </c>
      <c r="D1145" s="48">
        <v>11.15</v>
      </c>
      <c r="E1145" s="48">
        <v>59.878999999999998</v>
      </c>
      <c r="F1145" s="48">
        <v>0</v>
      </c>
      <c r="G1145" s="48">
        <v>9.5129999999999999</v>
      </c>
      <c r="H1145" s="48">
        <v>17.934000000000005</v>
      </c>
      <c r="J1145" s="48"/>
      <c r="K1145" s="48" t="s">
        <v>935</v>
      </c>
      <c r="L1145" s="13" t="s">
        <v>1048</v>
      </c>
      <c r="M1145" s="1">
        <f t="shared" si="31"/>
        <v>-0.37572157185907501</v>
      </c>
      <c r="N1145" s="1">
        <f t="shared" si="31"/>
        <v>0.73170693989591185</v>
      </c>
      <c r="O1145" s="1">
        <f t="shared" si="31"/>
        <v>-1.3534637513139736</v>
      </c>
      <c r="P1145" s="1">
        <f t="shared" si="31"/>
        <v>-0.6592267604265708</v>
      </c>
      <c r="Q1145" s="1">
        <f t="shared" si="31"/>
        <v>0.24876205518626579</v>
      </c>
      <c r="Z1145" s="48"/>
      <c r="AA1145" s="48" t="s">
        <v>935</v>
      </c>
      <c r="AB1145" s="1" t="s">
        <v>1048</v>
      </c>
      <c r="AC1145" s="1">
        <v>1.06480970389352</v>
      </c>
      <c r="AD1145" s="1">
        <v>-0.82769078689043107</v>
      </c>
      <c r="AE1145" s="1">
        <v>1.076113061413466</v>
      </c>
      <c r="AF1145" s="1">
        <v>-2.9853390871818101E-2</v>
      </c>
      <c r="AG1145" s="1">
        <v>0.16457844098082719</v>
      </c>
    </row>
    <row r="1146" spans="1:33">
      <c r="A1146" s="48"/>
      <c r="B1146" s="48" t="s">
        <v>935</v>
      </c>
      <c r="C1146" s="13" t="s">
        <v>1049</v>
      </c>
      <c r="D1146" s="48">
        <v>10.811</v>
      </c>
      <c r="E1146" s="48">
        <v>60.402999999999999</v>
      </c>
      <c r="F1146" s="48">
        <v>0</v>
      </c>
      <c r="G1146" s="48">
        <v>9.7059999999999995</v>
      </c>
      <c r="H1146" s="48">
        <v>17.138000000000005</v>
      </c>
      <c r="J1146" s="48"/>
      <c r="K1146" s="48" t="s">
        <v>935</v>
      </c>
      <c r="L1146" s="13" t="s">
        <v>1049</v>
      </c>
      <c r="M1146" s="1">
        <f t="shared" si="31"/>
        <v>-0.44495568139850949</v>
      </c>
      <c r="N1146" s="1">
        <f t="shared" si="31"/>
        <v>0.82795970122272644</v>
      </c>
      <c r="O1146" s="1">
        <f t="shared" si="31"/>
        <v>-1.3534637513139736</v>
      </c>
      <c r="P1146" s="1">
        <f t="shared" si="31"/>
        <v>-0.58169360644706902</v>
      </c>
      <c r="Q1146" s="1">
        <f t="shared" si="31"/>
        <v>3.1223073427600525E-2</v>
      </c>
      <c r="Z1146" s="48"/>
      <c r="AA1146" s="48" t="s">
        <v>935</v>
      </c>
      <c r="AB1146" s="1" t="s">
        <v>1049</v>
      </c>
      <c r="AC1146" s="1">
        <v>1.0027291779876719</v>
      </c>
      <c r="AD1146" s="1">
        <v>-1.036397295530052</v>
      </c>
      <c r="AE1146" s="1">
        <v>0.96249178714273154</v>
      </c>
      <c r="AF1146" s="1">
        <v>-0.10943740813091569</v>
      </c>
      <c r="AG1146" s="1">
        <v>0.19172151232643361</v>
      </c>
    </row>
    <row r="1147" spans="1:33">
      <c r="A1147" s="48"/>
      <c r="B1147" s="48" t="s">
        <v>935</v>
      </c>
      <c r="C1147" s="13" t="s">
        <v>1050</v>
      </c>
      <c r="D1147" s="48">
        <v>11.17</v>
      </c>
      <c r="E1147" s="48">
        <v>60.973999999999997</v>
      </c>
      <c r="F1147" s="48">
        <v>0</v>
      </c>
      <c r="G1147" s="48">
        <v>9.6470000000000002</v>
      </c>
      <c r="H1147" s="48">
        <v>16.026</v>
      </c>
      <c r="J1147" s="48"/>
      <c r="K1147" s="48" t="s">
        <v>935</v>
      </c>
      <c r="L1147" s="13" t="s">
        <v>1050</v>
      </c>
      <c r="M1147" s="1">
        <f t="shared" si="31"/>
        <v>-0.3716369636266601</v>
      </c>
      <c r="N1147" s="1">
        <f t="shared" si="31"/>
        <v>0.93284582091282342</v>
      </c>
      <c r="O1147" s="1">
        <f t="shared" si="31"/>
        <v>-1.3534637513139736</v>
      </c>
      <c r="P1147" s="1">
        <f t="shared" si="31"/>
        <v>-0.60539545144598383</v>
      </c>
      <c r="Q1147" s="1">
        <f t="shared" si="31"/>
        <v>-0.27267560460711948</v>
      </c>
      <c r="Z1147" s="48"/>
      <c r="AA1147" s="48" t="s">
        <v>935</v>
      </c>
      <c r="AB1147" s="1" t="s">
        <v>1050</v>
      </c>
      <c r="AC1147" s="1">
        <v>0.88060026425520788</v>
      </c>
      <c r="AD1147" s="1">
        <v>-1.217810965712586</v>
      </c>
      <c r="AE1147" s="1">
        <v>0.90063294611355571</v>
      </c>
      <c r="AF1147" s="1">
        <v>-0.25589034313377018</v>
      </c>
      <c r="AG1147" s="1">
        <v>0.38196227232271801</v>
      </c>
    </row>
    <row r="1148" spans="1:33">
      <c r="A1148" s="48"/>
      <c r="B1148" s="48" t="s">
        <v>935</v>
      </c>
      <c r="C1148" s="13" t="s">
        <v>1051</v>
      </c>
      <c r="D1148" s="48">
        <v>11.268000000000001</v>
      </c>
      <c r="E1148" s="48">
        <v>60.048999999999999</v>
      </c>
      <c r="F1148" s="48">
        <v>0</v>
      </c>
      <c r="G1148" s="48">
        <v>8.9619999999999997</v>
      </c>
      <c r="H1148" s="48">
        <v>17.452999999999999</v>
      </c>
      <c r="J1148" s="48"/>
      <c r="K1148" s="48" t="s">
        <v>935</v>
      </c>
      <c r="L1148" s="13" t="s">
        <v>1051</v>
      </c>
      <c r="M1148" s="1">
        <f t="shared" si="31"/>
        <v>-0.35162238328782641</v>
      </c>
      <c r="N1148" s="1">
        <f t="shared" si="31"/>
        <v>0.76293398078438246</v>
      </c>
      <c r="O1148" s="1">
        <f t="shared" si="31"/>
        <v>-1.3534637513139736</v>
      </c>
      <c r="P1148" s="1">
        <f t="shared" si="31"/>
        <v>-0.88057788914525248</v>
      </c>
      <c r="Q1148" s="1">
        <f t="shared" si="31"/>
        <v>0.11730947952556327</v>
      </c>
      <c r="Z1148" s="48"/>
      <c r="AA1148" s="48" t="s">
        <v>935</v>
      </c>
      <c r="AB1148" s="1" t="s">
        <v>1051</v>
      </c>
      <c r="AC1148" s="1">
        <v>1.123113070228728</v>
      </c>
      <c r="AD1148" s="1">
        <v>-0.82795397729941378</v>
      </c>
      <c r="AE1148" s="1">
        <v>1.10600670689575</v>
      </c>
      <c r="AF1148" s="1">
        <v>-0.22225403803223159</v>
      </c>
      <c r="AG1148" s="1">
        <v>0.32743116568058273</v>
      </c>
    </row>
    <row r="1149" spans="1:33">
      <c r="A1149" s="48"/>
      <c r="B1149" s="48" t="s">
        <v>935</v>
      </c>
      <c r="C1149" s="13" t="s">
        <v>1052</v>
      </c>
      <c r="D1149" s="48">
        <v>11.103999999999999</v>
      </c>
      <c r="E1149" s="48">
        <v>59.433</v>
      </c>
      <c r="F1149" s="48">
        <v>0</v>
      </c>
      <c r="G1149" s="48">
        <v>9.0690000000000008</v>
      </c>
      <c r="H1149" s="48">
        <v>17.251000000000005</v>
      </c>
      <c r="J1149" s="48"/>
      <c r="K1149" s="48" t="s">
        <v>935</v>
      </c>
      <c r="L1149" s="13" t="s">
        <v>1052</v>
      </c>
      <c r="M1149" s="1">
        <f t="shared" si="31"/>
        <v>-0.38511617079362975</v>
      </c>
      <c r="N1149" s="1">
        <f t="shared" si="31"/>
        <v>0.64978187968263124</v>
      </c>
      <c r="O1149" s="1">
        <f t="shared" si="31"/>
        <v>-1.3534637513139736</v>
      </c>
      <c r="P1149" s="1">
        <f t="shared" si="31"/>
        <v>-0.83759318719806708</v>
      </c>
      <c r="Q1149" s="1">
        <f t="shared" si="31"/>
        <v>6.2104863551632049E-2</v>
      </c>
      <c r="Z1149" s="48"/>
      <c r="AA1149" s="48" t="s">
        <v>935</v>
      </c>
      <c r="AB1149" s="1" t="s">
        <v>1052</v>
      </c>
      <c r="AC1149" s="1">
        <v>1.0428669133220221</v>
      </c>
      <c r="AD1149" s="1">
        <v>-0.81927719807870603</v>
      </c>
      <c r="AE1149" s="1">
        <v>1.099487385380097</v>
      </c>
      <c r="AF1149" s="1">
        <v>-0.2884458360543134</v>
      </c>
      <c r="AG1149" s="1">
        <v>0.23865122347975981</v>
      </c>
    </row>
    <row r="1150" spans="1:33">
      <c r="A1150" s="48"/>
      <c r="B1150" s="48" t="s">
        <v>935</v>
      </c>
      <c r="C1150" s="13" t="s">
        <v>1053</v>
      </c>
      <c r="D1150" s="48">
        <v>11.657999999999999</v>
      </c>
      <c r="E1150" s="48">
        <v>59.320999999999998</v>
      </c>
      <c r="F1150" s="48">
        <v>0</v>
      </c>
      <c r="G1150" s="48">
        <v>9.2680000000000007</v>
      </c>
      <c r="H1150" s="48">
        <v>16.14</v>
      </c>
      <c r="J1150" s="48"/>
      <c r="K1150" s="48" t="s">
        <v>935</v>
      </c>
      <c r="L1150" s="13" t="s">
        <v>1053</v>
      </c>
      <c r="M1150" s="1">
        <f t="shared" si="31"/>
        <v>-0.27197252275573403</v>
      </c>
      <c r="N1150" s="1">
        <f t="shared" si="31"/>
        <v>0.62920877039140333</v>
      </c>
      <c r="O1150" s="1">
        <f t="shared" si="31"/>
        <v>-1.3534637513139736</v>
      </c>
      <c r="P1150" s="1">
        <f t="shared" si="31"/>
        <v>-0.75764967610003142</v>
      </c>
      <c r="Q1150" s="1">
        <f t="shared" si="31"/>
        <v>-0.24152052430499885</v>
      </c>
      <c r="Z1150" s="48"/>
      <c r="AA1150" s="48" t="s">
        <v>935</v>
      </c>
      <c r="AB1150" s="1" t="s">
        <v>1053</v>
      </c>
      <c r="AC1150" s="1">
        <v>0.78810321947623385</v>
      </c>
      <c r="AD1150" s="1">
        <v>-0.95717771302095644</v>
      </c>
      <c r="AE1150" s="1">
        <v>1.0538438872106179</v>
      </c>
      <c r="AF1150" s="1">
        <v>-0.41271910716285298</v>
      </c>
      <c r="AG1150" s="1">
        <v>0.34041473597098248</v>
      </c>
    </row>
    <row r="1151" spans="1:33">
      <c r="A1151" s="48"/>
      <c r="B1151" s="48" t="s">
        <v>935</v>
      </c>
      <c r="C1151" s="13" t="s">
        <v>1054</v>
      </c>
      <c r="D1151" s="48">
        <v>11.010999999999999</v>
      </c>
      <c r="E1151" s="48">
        <v>59.682000000000002</v>
      </c>
      <c r="F1151" s="48">
        <v>0</v>
      </c>
      <c r="G1151" s="48">
        <v>9.1720000000000006</v>
      </c>
      <c r="H1151" s="48">
        <v>16.095000000000002</v>
      </c>
      <c r="J1151" s="48"/>
      <c r="K1151" s="48" t="s">
        <v>935</v>
      </c>
      <c r="L1151" s="13" t="s">
        <v>1054</v>
      </c>
      <c r="M1151" s="1">
        <f t="shared" si="31"/>
        <v>-0.40410959907435956</v>
      </c>
      <c r="N1151" s="1">
        <f t="shared" si="31"/>
        <v>0.69552031016044991</v>
      </c>
      <c r="O1151" s="1">
        <f t="shared" si="31"/>
        <v>-1.3534637513139736</v>
      </c>
      <c r="P1151" s="1">
        <f t="shared" si="31"/>
        <v>-0.79621538999657127</v>
      </c>
      <c r="Q1151" s="1">
        <f t="shared" si="31"/>
        <v>-0.25381858231899324</v>
      </c>
      <c r="Z1151" s="48"/>
      <c r="AA1151" s="48" t="s">
        <v>935</v>
      </c>
      <c r="AB1151" s="1" t="s">
        <v>1054</v>
      </c>
      <c r="AC1151" s="1">
        <v>0.90472498702018267</v>
      </c>
      <c r="AD1151" s="1">
        <v>-1.0237312379038279</v>
      </c>
      <c r="AE1151" s="1">
        <v>1.002524162873343</v>
      </c>
      <c r="AF1151" s="1">
        <v>-0.45710169317573868</v>
      </c>
      <c r="AG1151" s="1">
        <v>0.3110472815837434</v>
      </c>
    </row>
    <row r="1152" spans="1:33">
      <c r="A1152" s="48"/>
      <c r="B1152" s="48" t="s">
        <v>935</v>
      </c>
      <c r="C1152" s="13" t="s">
        <v>1055</v>
      </c>
      <c r="D1152" s="48">
        <v>11.603</v>
      </c>
      <c r="E1152" s="48">
        <v>60.058999999999997</v>
      </c>
      <c r="F1152" s="48">
        <v>0</v>
      </c>
      <c r="G1152" s="48">
        <v>8.8559999999999999</v>
      </c>
      <c r="H1152" s="48">
        <v>16.263999999999999</v>
      </c>
      <c r="J1152" s="48"/>
      <c r="K1152" s="48" t="s">
        <v>935</v>
      </c>
      <c r="L1152" s="13" t="s">
        <v>1055</v>
      </c>
      <c r="M1152" s="1">
        <f t="shared" si="31"/>
        <v>-0.28320519539487521</v>
      </c>
      <c r="N1152" s="1">
        <f t="shared" si="31"/>
        <v>0.76477086554252738</v>
      </c>
      <c r="O1152" s="1">
        <f t="shared" si="31"/>
        <v>-1.3534637513139736</v>
      </c>
      <c r="P1152" s="1">
        <f t="shared" si="31"/>
        <v>-0.92316086490601512</v>
      </c>
      <c r="Q1152" s="1">
        <f t="shared" si="31"/>
        <v>-0.20763254222199101</v>
      </c>
      <c r="Z1152" s="48"/>
      <c r="AA1152" s="48" t="s">
        <v>935</v>
      </c>
      <c r="AB1152" s="1" t="s">
        <v>1055</v>
      </c>
      <c r="AC1152" s="1">
        <v>0.95855551093789737</v>
      </c>
      <c r="AD1152" s="1">
        <v>-0.95932335082222986</v>
      </c>
      <c r="AE1152" s="1">
        <v>1.06812854627209</v>
      </c>
      <c r="AF1152" s="1">
        <v>-0.43548607522521587</v>
      </c>
      <c r="AG1152" s="1">
        <v>0.47180967415601088</v>
      </c>
    </row>
    <row r="1153" spans="1:33">
      <c r="A1153" s="48"/>
      <c r="B1153" s="48" t="s">
        <v>935</v>
      </c>
      <c r="C1153" s="13" t="s">
        <v>1056</v>
      </c>
      <c r="D1153" s="48">
        <v>11.331</v>
      </c>
      <c r="E1153" s="48">
        <v>59.137</v>
      </c>
      <c r="F1153" s="48">
        <v>0</v>
      </c>
      <c r="G1153" s="48">
        <v>8.5649999999999995</v>
      </c>
      <c r="H1153" s="48">
        <v>17.575999999999997</v>
      </c>
      <c r="J1153" s="48"/>
      <c r="K1153" s="48" t="s">
        <v>935</v>
      </c>
      <c r="L1153" s="13" t="s">
        <v>1056</v>
      </c>
      <c r="M1153" s="1">
        <f t="shared" si="31"/>
        <v>-0.33875586735571939</v>
      </c>
      <c r="N1153" s="1">
        <f t="shared" si="31"/>
        <v>0.59541009084153007</v>
      </c>
      <c r="O1153" s="1">
        <f t="shared" si="31"/>
        <v>-1.3534637513139736</v>
      </c>
      <c r="P1153" s="1">
        <f t="shared" si="31"/>
        <v>-1.0400631851549016</v>
      </c>
      <c r="Q1153" s="1">
        <f t="shared" si="31"/>
        <v>0.15092417143048201</v>
      </c>
      <c r="Z1153" s="48"/>
      <c r="AA1153" s="48" t="s">
        <v>935</v>
      </c>
      <c r="AB1153" s="1" t="s">
        <v>1056</v>
      </c>
      <c r="AC1153" s="1">
        <v>1.1432492643199661</v>
      </c>
      <c r="AD1153" s="1">
        <v>-0.66187777870046827</v>
      </c>
      <c r="AE1153" s="1">
        <v>1.2004269812988619</v>
      </c>
      <c r="AF1153" s="1">
        <v>-0.35437107660548212</v>
      </c>
      <c r="AG1153" s="1">
        <v>0.30649225606993341</v>
      </c>
    </row>
    <row r="1154" spans="1:33">
      <c r="A1154" s="48"/>
      <c r="B1154" s="48" t="s">
        <v>935</v>
      </c>
      <c r="C1154" s="13" t="s">
        <v>1057</v>
      </c>
      <c r="D1154" s="48">
        <v>11.27</v>
      </c>
      <c r="E1154" s="48">
        <v>60.55</v>
      </c>
      <c r="F1154" s="48">
        <v>0</v>
      </c>
      <c r="G1154" s="48">
        <v>9.0020000000000007</v>
      </c>
      <c r="H1154" s="48">
        <v>17.859000000000002</v>
      </c>
      <c r="J1154" s="48"/>
      <c r="K1154" s="48" t="s">
        <v>935</v>
      </c>
      <c r="L1154" s="13" t="s">
        <v>1057</v>
      </c>
      <c r="M1154" s="1">
        <f t="shared" si="31"/>
        <v>-0.3512139224645851</v>
      </c>
      <c r="N1154" s="1">
        <f t="shared" si="31"/>
        <v>0.85496190716746223</v>
      </c>
      <c r="O1154" s="1">
        <f t="shared" si="31"/>
        <v>-1.3534637513139736</v>
      </c>
      <c r="P1154" s="1">
        <f t="shared" si="31"/>
        <v>-0.86450884168836051</v>
      </c>
      <c r="Q1154" s="1">
        <f t="shared" si="31"/>
        <v>0.22826529182960684</v>
      </c>
      <c r="Z1154" s="48"/>
      <c r="AA1154" s="48" t="s">
        <v>935</v>
      </c>
      <c r="AB1154" s="1" t="s">
        <v>1057</v>
      </c>
      <c r="AC1154" s="1">
        <v>1.2063532994095041</v>
      </c>
      <c r="AD1154" s="1">
        <v>-0.82681103758444963</v>
      </c>
      <c r="AE1154" s="1">
        <v>1.1035787071659571</v>
      </c>
      <c r="AF1154" s="1">
        <v>-0.1045792552944486</v>
      </c>
      <c r="AG1154" s="1">
        <v>0.34340680039420551</v>
      </c>
    </row>
    <row r="1155" spans="1:33">
      <c r="A1155" s="48"/>
      <c r="B1155" s="48" t="s">
        <v>935</v>
      </c>
      <c r="C1155" s="13" t="s">
        <v>1058</v>
      </c>
      <c r="D1155" s="48">
        <v>11.519</v>
      </c>
      <c r="E1155" s="48">
        <v>60.542999999999999</v>
      </c>
      <c r="F1155" s="48">
        <v>0</v>
      </c>
      <c r="G1155" s="48">
        <v>8.9369999999999994</v>
      </c>
      <c r="H1155" s="48">
        <v>17.956000000000003</v>
      </c>
      <c r="J1155" s="48"/>
      <c r="K1155" s="48" t="s">
        <v>935</v>
      </c>
      <c r="L1155" s="13" t="s">
        <v>1058</v>
      </c>
      <c r="M1155" s="1">
        <f t="shared" si="31"/>
        <v>-0.30036054997101819</v>
      </c>
      <c r="N1155" s="1">
        <f t="shared" si="31"/>
        <v>0.85367608783676086</v>
      </c>
      <c r="O1155" s="1">
        <f t="shared" si="31"/>
        <v>-1.3534637513139736</v>
      </c>
      <c r="P1155" s="1">
        <f t="shared" si="31"/>
        <v>-0.89062104380580986</v>
      </c>
      <c r="Q1155" s="1">
        <f t="shared" si="31"/>
        <v>0.25477443910421843</v>
      </c>
      <c r="Z1155" s="48"/>
      <c r="AA1155" s="48" t="s">
        <v>935</v>
      </c>
      <c r="AB1155" s="1" t="s">
        <v>1058</v>
      </c>
      <c r="AC1155" s="1">
        <v>1.2042285972837219</v>
      </c>
      <c r="AD1155" s="1">
        <v>-0.7891247159972008</v>
      </c>
      <c r="AE1155" s="1">
        <v>1.1329480630941211</v>
      </c>
      <c r="AF1155" s="1">
        <v>-8.7289954712599566E-2</v>
      </c>
      <c r="AG1155" s="1">
        <v>0.38063647455104849</v>
      </c>
    </row>
    <row r="1156" spans="1:33">
      <c r="A1156" s="48"/>
      <c r="B1156" s="48" t="s">
        <v>1089</v>
      </c>
      <c r="C1156" s="13" t="s">
        <v>1059</v>
      </c>
      <c r="D1156" s="48">
        <v>18.989999999999998</v>
      </c>
      <c r="E1156" s="48">
        <v>43.54</v>
      </c>
      <c r="F1156" s="48">
        <v>3.2494206179824587</v>
      </c>
      <c r="G1156" s="48">
        <v>8.3699999999999992</v>
      </c>
      <c r="H1156" s="48">
        <v>25.29057938201754</v>
      </c>
      <c r="J1156" s="48"/>
      <c r="K1156" s="48" t="s">
        <v>1089</v>
      </c>
      <c r="L1156" s="13" t="s">
        <v>1059</v>
      </c>
      <c r="M1156" s="1">
        <f t="shared" si="31"/>
        <v>1.2254448552476076</v>
      </c>
      <c r="N1156" s="1">
        <f t="shared" si="31"/>
        <v>-2.2695790664377156</v>
      </c>
      <c r="O1156" s="1">
        <f t="shared" si="31"/>
        <v>0.49670742311726529</v>
      </c>
      <c r="P1156" s="1">
        <f t="shared" si="31"/>
        <v>-1.1183997915072483</v>
      </c>
      <c r="Q1156" s="1">
        <f t="shared" si="31"/>
        <v>2.2592429446220534</v>
      </c>
      <c r="Z1156" s="48"/>
      <c r="AA1156" s="48" t="s">
        <v>1089</v>
      </c>
      <c r="AB1156" s="1" t="s">
        <v>1059</v>
      </c>
      <c r="AC1156" s="1">
        <v>-4.9833108057154109E-2</v>
      </c>
      <c r="AD1156" s="1">
        <v>3.354710996231165</v>
      </c>
      <c r="AE1156" s="1">
        <v>1.3147048618731001</v>
      </c>
      <c r="AF1156" s="1">
        <v>0.29464891859406428</v>
      </c>
      <c r="AG1156" s="1">
        <v>-0.42729756231290589</v>
      </c>
    </row>
    <row r="1157" spans="1:33">
      <c r="A1157" s="48"/>
      <c r="B1157" s="48" t="s">
        <v>1089</v>
      </c>
      <c r="C1157" s="13" t="s">
        <v>1060</v>
      </c>
      <c r="D1157" s="48">
        <v>19.25</v>
      </c>
      <c r="E1157" s="48">
        <v>43.73</v>
      </c>
      <c r="F1157" s="48">
        <v>3.145776212764904</v>
      </c>
      <c r="G1157" s="48">
        <v>8.6300000000000008</v>
      </c>
      <c r="H1157" s="48">
        <v>25.184223787235094</v>
      </c>
      <c r="J1157" s="48"/>
      <c r="K1157" s="48" t="s">
        <v>1089</v>
      </c>
      <c r="L1157" s="13" t="s">
        <v>1060</v>
      </c>
      <c r="M1157" s="1">
        <f t="shared" si="31"/>
        <v>1.2785447622690029</v>
      </c>
      <c r="N1157" s="1">
        <f t="shared" si="31"/>
        <v>-2.234678256032955</v>
      </c>
      <c r="O1157" s="1">
        <f t="shared" si="31"/>
        <v>0.43769385932580618</v>
      </c>
      <c r="P1157" s="1">
        <f t="shared" si="31"/>
        <v>-1.0139509830374522</v>
      </c>
      <c r="Q1157" s="1">
        <f t="shared" si="31"/>
        <v>2.2301770051832208</v>
      </c>
      <c r="Z1157" s="48"/>
      <c r="AA1157" s="48" t="s">
        <v>1089</v>
      </c>
      <c r="AB1157" s="1" t="s">
        <v>1060</v>
      </c>
      <c r="AC1157" s="1">
        <v>-0.13008035428528891</v>
      </c>
      <c r="AD1157" s="1">
        <v>3.2707700189978519</v>
      </c>
      <c r="AE1157" s="1">
        <v>1.3395020300316329</v>
      </c>
      <c r="AF1157" s="1">
        <v>0.36641451263118269</v>
      </c>
      <c r="AG1157" s="1">
        <v>-0.42242502622633538</v>
      </c>
    </row>
    <row r="1158" spans="1:33">
      <c r="A1158" s="48"/>
      <c r="B1158" s="48" t="s">
        <v>1089</v>
      </c>
      <c r="C1158" s="13" t="s">
        <v>1061</v>
      </c>
      <c r="D1158" s="48">
        <v>19.5</v>
      </c>
      <c r="E1158" s="48">
        <v>44.74</v>
      </c>
      <c r="F1158" s="48">
        <v>3.1492006467099323</v>
      </c>
      <c r="G1158" s="48">
        <v>11.88</v>
      </c>
      <c r="H1158" s="48">
        <v>20.330799353290068</v>
      </c>
      <c r="J1158" s="48"/>
      <c r="K1158" s="48" t="s">
        <v>1089</v>
      </c>
      <c r="L1158" s="13" t="s">
        <v>1061</v>
      </c>
      <c r="M1158" s="1">
        <f t="shared" si="31"/>
        <v>1.3296023651741906</v>
      </c>
      <c r="N1158" s="1">
        <f t="shared" si="31"/>
        <v>-2.0491528954602773</v>
      </c>
      <c r="O1158" s="1">
        <f t="shared" si="31"/>
        <v>0.43964368045353969</v>
      </c>
      <c r="P1158" s="1">
        <f t="shared" si="31"/>
        <v>0.29165912283498935</v>
      </c>
      <c r="Q1158" s="1">
        <f t="shared" si="31"/>
        <v>0.90378377728996961</v>
      </c>
      <c r="Z1158" s="48"/>
      <c r="AA1158" s="48" t="s">
        <v>1089</v>
      </c>
      <c r="AB1158" s="1" t="s">
        <v>1061</v>
      </c>
      <c r="AC1158" s="1">
        <v>-1.391648665397081</v>
      </c>
      <c r="AD1158" s="1">
        <v>2.0641977721507629</v>
      </c>
      <c r="AE1158" s="1">
        <v>0.67611850304282528</v>
      </c>
      <c r="AF1158" s="1">
        <v>0.34526541846153869</v>
      </c>
      <c r="AG1158" s="1">
        <v>-0.53675308517253384</v>
      </c>
    </row>
    <row r="1159" spans="1:33">
      <c r="A1159" s="48"/>
      <c r="B1159" s="48" t="s">
        <v>1089</v>
      </c>
      <c r="C1159" s="13" t="s">
        <v>1062</v>
      </c>
      <c r="D1159" s="48">
        <v>19.73</v>
      </c>
      <c r="E1159" s="48">
        <v>45.22</v>
      </c>
      <c r="F1159" s="48">
        <v>3.2620616762631691</v>
      </c>
      <c r="G1159" s="48">
        <v>11.92</v>
      </c>
      <c r="H1159" s="48">
        <v>20.627938323736831</v>
      </c>
      <c r="J1159" s="48"/>
      <c r="K1159" s="48" t="s">
        <v>1089</v>
      </c>
      <c r="L1159" s="13" t="s">
        <v>1062</v>
      </c>
      <c r="M1159" s="1">
        <f t="shared" si="31"/>
        <v>1.3765753598469632</v>
      </c>
      <c r="N1159" s="1">
        <f t="shared" si="31"/>
        <v>-1.960982427069303</v>
      </c>
      <c r="O1159" s="1">
        <f t="shared" si="31"/>
        <v>0.50390505137008201</v>
      </c>
      <c r="P1159" s="1">
        <f t="shared" si="31"/>
        <v>0.3077281702918806</v>
      </c>
      <c r="Q1159" s="1">
        <f t="shared" si="31"/>
        <v>0.98498893944048094</v>
      </c>
      <c r="Z1159" s="48"/>
      <c r="AA1159" s="48" t="s">
        <v>1089</v>
      </c>
      <c r="AB1159" s="1" t="s">
        <v>1062</v>
      </c>
      <c r="AC1159" s="1">
        <v>-1.352607678763923</v>
      </c>
      <c r="AD1159" s="1">
        <v>2.0978978516543378</v>
      </c>
      <c r="AE1159" s="1">
        <v>0.62866807403690728</v>
      </c>
      <c r="AF1159" s="1">
        <v>0.4558223962216163</v>
      </c>
      <c r="AG1159" s="1">
        <v>-0.47488041250662538</v>
      </c>
    </row>
    <row r="1160" spans="1:33">
      <c r="A1160" s="48"/>
      <c r="B1160" s="48" t="s">
        <v>1089</v>
      </c>
      <c r="C1160" s="13" t="s">
        <v>1063</v>
      </c>
      <c r="D1160" s="48">
        <v>15.12</v>
      </c>
      <c r="E1160" s="48">
        <v>50.64</v>
      </c>
      <c r="F1160" s="48">
        <v>1.8406723808692291</v>
      </c>
      <c r="G1160" s="48">
        <v>7.33</v>
      </c>
      <c r="H1160" s="48">
        <v>24.569327619130771</v>
      </c>
      <c r="J1160" s="48"/>
      <c r="K1160" s="48" t="s">
        <v>1089</v>
      </c>
      <c r="L1160" s="13" t="s">
        <v>1063</v>
      </c>
      <c r="M1160" s="1">
        <f t="shared" si="31"/>
        <v>0.43507316227530374</v>
      </c>
      <c r="N1160" s="1">
        <f t="shared" si="31"/>
        <v>-0.96539088815454277</v>
      </c>
      <c r="O1160" s="1">
        <f t="shared" si="31"/>
        <v>-0.30541261204027359</v>
      </c>
      <c r="P1160" s="1">
        <f t="shared" si="31"/>
        <v>-1.5361950253864292</v>
      </c>
      <c r="Q1160" s="1">
        <f t="shared" si="31"/>
        <v>2.0621319218958849</v>
      </c>
      <c r="Z1160" s="48"/>
      <c r="AA1160" s="48" t="s">
        <v>1089</v>
      </c>
      <c r="AB1160" s="1" t="s">
        <v>1063</v>
      </c>
      <c r="AC1160" s="1">
        <v>1.1311006162339881</v>
      </c>
      <c r="AD1160" s="1">
        <v>2.0666833219967349</v>
      </c>
      <c r="AE1160" s="1">
        <v>1.488934647124893</v>
      </c>
      <c r="AF1160" s="1">
        <v>0.2087211077521921</v>
      </c>
      <c r="AG1160" s="1">
        <v>-0.12557414019909341</v>
      </c>
    </row>
    <row r="1161" spans="1:33">
      <c r="A1161" s="48"/>
      <c r="B1161" s="48" t="s">
        <v>1089</v>
      </c>
      <c r="C1161" s="13" t="s">
        <v>1064</v>
      </c>
      <c r="D1161" s="48">
        <v>15.46</v>
      </c>
      <c r="E1161" s="48">
        <v>50.93</v>
      </c>
      <c r="F1161" s="48">
        <v>1.7663207018279365</v>
      </c>
      <c r="G1161" s="48">
        <v>7.98</v>
      </c>
      <c r="H1161" s="48">
        <v>24.093679298172063</v>
      </c>
      <c r="J1161" s="48"/>
      <c r="K1161" s="48" t="s">
        <v>1089</v>
      </c>
      <c r="L1161" s="13" t="s">
        <v>1064</v>
      </c>
      <c r="M1161" s="1">
        <f t="shared" si="31"/>
        <v>0.50451150222635921</v>
      </c>
      <c r="N1161" s="1">
        <f t="shared" si="31"/>
        <v>-0.9121212301683288</v>
      </c>
      <c r="O1161" s="1">
        <f t="shared" si="31"/>
        <v>-0.34774733859782675</v>
      </c>
      <c r="P1161" s="1">
        <f t="shared" si="31"/>
        <v>-1.2750730042119407</v>
      </c>
      <c r="Q1161" s="1">
        <f t="shared" si="31"/>
        <v>1.9321419075534523</v>
      </c>
      <c r="Z1161" s="48"/>
      <c r="AA1161" s="48" t="s">
        <v>1089</v>
      </c>
      <c r="AB1161" s="1" t="s">
        <v>1064</v>
      </c>
      <c r="AC1161" s="1">
        <v>0.9183529840268827</v>
      </c>
      <c r="AD1161" s="1">
        <v>1.880734511743305</v>
      </c>
      <c r="AE1161" s="1">
        <v>1.437097813279957</v>
      </c>
      <c r="AF1161" s="1">
        <v>0.31712004369391839</v>
      </c>
      <c r="AG1161" s="1">
        <v>-0.14162968939752399</v>
      </c>
    </row>
    <row r="1162" spans="1:33">
      <c r="A1162" s="48"/>
      <c r="B1162" s="48" t="s">
        <v>1089</v>
      </c>
      <c r="C1162" s="13" t="s">
        <v>1065</v>
      </c>
      <c r="D1162" s="48">
        <v>10.95</v>
      </c>
      <c r="E1162" s="48">
        <v>56.94</v>
      </c>
      <c r="F1162" s="48">
        <v>1.7081081945299239</v>
      </c>
      <c r="G1162" s="48">
        <v>9.48</v>
      </c>
      <c r="H1162" s="48">
        <v>20.991891805470075</v>
      </c>
      <c r="J1162" s="48"/>
      <c r="K1162" s="48" t="s">
        <v>1089</v>
      </c>
      <c r="L1162" s="13" t="s">
        <v>1065</v>
      </c>
      <c r="M1162" s="1">
        <f t="shared" si="31"/>
        <v>-0.41656765418322533</v>
      </c>
      <c r="N1162" s="1">
        <f t="shared" si="31"/>
        <v>0.19184650947700418</v>
      </c>
      <c r="O1162" s="1">
        <f t="shared" si="31"/>
        <v>-0.38089266376690972</v>
      </c>
      <c r="P1162" s="1">
        <f t="shared" si="31"/>
        <v>-0.67248372457850614</v>
      </c>
      <c r="Q1162" s="1">
        <f t="shared" si="31"/>
        <v>1.0844538512793891</v>
      </c>
      <c r="Z1162" s="48"/>
      <c r="AA1162" s="48" t="s">
        <v>1089</v>
      </c>
      <c r="AB1162" s="1" t="s">
        <v>1065</v>
      </c>
      <c r="AC1162" s="1">
        <v>1.195402597530173</v>
      </c>
      <c r="AD1162" s="1">
        <v>0.36751118585572923</v>
      </c>
      <c r="AE1162" s="1">
        <v>0.55519783708328296</v>
      </c>
      <c r="AF1162" s="1">
        <v>0.26849336387106459</v>
      </c>
      <c r="AG1162" s="1">
        <v>-0.19824798547181111</v>
      </c>
    </row>
    <row r="1163" spans="1:33">
      <c r="A1163" s="48"/>
      <c r="B1163" s="48" t="s">
        <v>1089</v>
      </c>
      <c r="C1163" s="13" t="s">
        <v>1066</v>
      </c>
      <c r="D1163" s="48">
        <v>16.03</v>
      </c>
      <c r="E1163" s="48">
        <v>50.24</v>
      </c>
      <c r="F1163" s="48">
        <v>2.7088481214621503</v>
      </c>
      <c r="G1163" s="48">
        <v>11.07</v>
      </c>
      <c r="H1163" s="48">
        <v>20.851151878537848</v>
      </c>
      <c r="J1163" s="48"/>
      <c r="K1163" s="48" t="s">
        <v>1089</v>
      </c>
      <c r="L1163" s="13" t="s">
        <v>1066</v>
      </c>
      <c r="M1163" s="1">
        <f t="shared" si="31"/>
        <v>0.62092283685018701</v>
      </c>
      <c r="N1163" s="1">
        <f t="shared" si="31"/>
        <v>-1.0388662784803551</v>
      </c>
      <c r="O1163" s="1">
        <f t="shared" si="31"/>
        <v>0.18891358281930082</v>
      </c>
      <c r="P1163" s="1">
        <f t="shared" si="31"/>
        <v>-3.3739088167065528E-2</v>
      </c>
      <c r="Q1163" s="1">
        <f t="shared" si="31"/>
        <v>1.0459910115838795</v>
      </c>
      <c r="Z1163" s="48"/>
      <c r="AA1163" s="48" t="s">
        <v>1089</v>
      </c>
      <c r="AB1163" s="1" t="s">
        <v>1066</v>
      </c>
      <c r="AC1163" s="1">
        <v>-0.30469264025304732</v>
      </c>
      <c r="AD1163" s="1">
        <v>1.374664287984888</v>
      </c>
      <c r="AE1163" s="1">
        <v>0.53025837598049919</v>
      </c>
      <c r="AF1163" s="1">
        <v>0.43567937704011572</v>
      </c>
      <c r="AG1163" s="1">
        <v>-0.37707055504644083</v>
      </c>
    </row>
    <row r="1164" spans="1:33">
      <c r="A1164" s="48"/>
      <c r="B1164" s="48" t="s">
        <v>1089</v>
      </c>
      <c r="C1164" s="13" t="s">
        <v>1067</v>
      </c>
      <c r="D1164" s="48">
        <v>15.89</v>
      </c>
      <c r="E1164" s="48">
        <v>51.73</v>
      </c>
      <c r="F1164" s="48">
        <v>2.0422341859974438</v>
      </c>
      <c r="G1164" s="48">
        <v>11.01</v>
      </c>
      <c r="H1164" s="48">
        <v>20.007765814002557</v>
      </c>
      <c r="J1164" s="48"/>
      <c r="K1164" s="48" t="s">
        <v>1089</v>
      </c>
      <c r="L1164" s="13" t="s">
        <v>1067</v>
      </c>
      <c r="M1164" s="1">
        <f t="shared" si="31"/>
        <v>0.59233057922328181</v>
      </c>
      <c r="N1164" s="1">
        <f t="shared" si="31"/>
        <v>-0.76517044951670432</v>
      </c>
      <c r="O1164" s="1">
        <f t="shared" si="31"/>
        <v>-0.19064635504948269</v>
      </c>
      <c r="P1164" s="1">
        <f t="shared" si="31"/>
        <v>-5.7842659352403111E-2</v>
      </c>
      <c r="Q1164" s="1">
        <f t="shared" si="31"/>
        <v>0.81550188380943811</v>
      </c>
      <c r="Z1164" s="48"/>
      <c r="AA1164" s="48" t="s">
        <v>1089</v>
      </c>
      <c r="AB1164" s="1" t="s">
        <v>1067</v>
      </c>
      <c r="AC1164" s="1">
        <v>-0.24338982822118979</v>
      </c>
      <c r="AD1164" s="1">
        <v>0.92002776554889387</v>
      </c>
      <c r="AE1164" s="1">
        <v>0.73234092951762664</v>
      </c>
      <c r="AF1164" s="1">
        <v>0.37570452196113219</v>
      </c>
      <c r="AG1164" s="1">
        <v>-0.24064421371959621</v>
      </c>
    </row>
    <row r="1165" spans="1:33">
      <c r="A1165" s="48"/>
      <c r="B1165" s="48" t="s">
        <v>1089</v>
      </c>
      <c r="C1165" s="13" t="s">
        <v>1068</v>
      </c>
      <c r="D1165" s="48">
        <v>15.18</v>
      </c>
      <c r="E1165" s="48">
        <v>51.88</v>
      </c>
      <c r="F1165" s="48">
        <v>1.8486118213654237</v>
      </c>
      <c r="G1165" s="48">
        <v>9.99</v>
      </c>
      <c r="H1165" s="48">
        <v>21.041388178634577</v>
      </c>
      <c r="J1165" s="48"/>
      <c r="K1165" s="48" t="s">
        <v>1089</v>
      </c>
      <c r="L1165" s="13" t="s">
        <v>1068</v>
      </c>
      <c r="M1165" s="1">
        <f t="shared" si="31"/>
        <v>0.44732698697254886</v>
      </c>
      <c r="N1165" s="1">
        <f t="shared" si="31"/>
        <v>-0.73761717814452354</v>
      </c>
      <c r="O1165" s="1">
        <f t="shared" si="31"/>
        <v>-0.30089201416326133</v>
      </c>
      <c r="P1165" s="1">
        <f t="shared" si="31"/>
        <v>-0.46760336950313847</v>
      </c>
      <c r="Q1165" s="1">
        <f t="shared" si="31"/>
        <v>1.0979807239162642</v>
      </c>
      <c r="Z1165" s="48"/>
      <c r="AA1165" s="48" t="s">
        <v>1089</v>
      </c>
      <c r="AB1165" s="1" t="s">
        <v>1068</v>
      </c>
      <c r="AC1165" s="1">
        <v>0.2044326586362134</v>
      </c>
      <c r="AD1165" s="1">
        <v>1.0927289262718149</v>
      </c>
      <c r="AE1165" s="1">
        <v>0.94186636747023467</v>
      </c>
      <c r="AF1165" s="1">
        <v>0.29107441573246962</v>
      </c>
      <c r="AG1165" s="1">
        <v>-0.22637431904619451</v>
      </c>
    </row>
    <row r="1166" spans="1:33">
      <c r="A1166" s="48"/>
      <c r="B1166" s="48" t="s">
        <v>1089</v>
      </c>
      <c r="C1166" s="13" t="s">
        <v>1069</v>
      </c>
      <c r="D1166" s="48">
        <v>21.18</v>
      </c>
      <c r="E1166" s="48">
        <v>41.58</v>
      </c>
      <c r="F1166" s="48">
        <v>7.5988726501179356</v>
      </c>
      <c r="G1166" s="48">
        <v>8.64</v>
      </c>
      <c r="H1166" s="48">
        <v>22.352450714944965</v>
      </c>
      <c r="J1166" s="48"/>
      <c r="K1166" s="48" t="s">
        <v>1089</v>
      </c>
      <c r="L1166" s="13" t="s">
        <v>1069</v>
      </c>
      <c r="M1166" s="1">
        <f t="shared" si="31"/>
        <v>1.6727094566970511</v>
      </c>
      <c r="N1166" s="1">
        <f t="shared" si="31"/>
        <v>-2.6296084790341974</v>
      </c>
      <c r="O1166" s="1">
        <f t="shared" si="31"/>
        <v>2.973219921959259</v>
      </c>
      <c r="P1166" s="1">
        <f t="shared" si="31"/>
        <v>-1.0099337211732295</v>
      </c>
      <c r="Q1166" s="1">
        <f t="shared" si="31"/>
        <v>1.456281237950052</v>
      </c>
      <c r="Z1166" s="48"/>
      <c r="AA1166" s="48" t="s">
        <v>1089</v>
      </c>
      <c r="AB1166" s="1" t="s">
        <v>1069</v>
      </c>
      <c r="AC1166" s="1">
        <v>-1.0072811407421021</v>
      </c>
      <c r="AD1166" s="1">
        <v>4.4743986228798693</v>
      </c>
      <c r="AE1166" s="1">
        <v>-0.7571012135665327</v>
      </c>
      <c r="AF1166" s="1">
        <v>-0.19196457181079299</v>
      </c>
      <c r="AG1166" s="1">
        <v>0.22055514434592141</v>
      </c>
    </row>
    <row r="1167" spans="1:33">
      <c r="A1167" s="48"/>
      <c r="B1167" s="48" t="s">
        <v>1089</v>
      </c>
      <c r="C1167" s="13" t="s">
        <v>1070</v>
      </c>
      <c r="D1167" s="48">
        <v>18.86</v>
      </c>
      <c r="E1167" s="48">
        <v>43.39</v>
      </c>
      <c r="F1167" s="48">
        <v>7.3683535947299674</v>
      </c>
      <c r="G1167" s="48">
        <v>10.28</v>
      </c>
      <c r="H1167" s="48">
        <v>20.529874299328245</v>
      </c>
      <c r="J1167" s="48"/>
      <c r="K1167" s="48" t="s">
        <v>1089</v>
      </c>
      <c r="L1167" s="13" t="s">
        <v>1070</v>
      </c>
      <c r="M1167" s="1">
        <f t="shared" si="31"/>
        <v>1.1988949017369102</v>
      </c>
      <c r="N1167" s="1">
        <f t="shared" si="31"/>
        <v>-2.2971323378098951</v>
      </c>
      <c r="O1167" s="1">
        <f t="shared" si="31"/>
        <v>2.8419658426702727</v>
      </c>
      <c r="P1167" s="1">
        <f t="shared" si="31"/>
        <v>-0.35110277544067481</v>
      </c>
      <c r="Q1167" s="1">
        <f t="shared" si="31"/>
        <v>0.95818900474575641</v>
      </c>
      <c r="Z1167" s="48"/>
      <c r="AA1167" s="48" t="s">
        <v>1089</v>
      </c>
      <c r="AB1167" s="1" t="s">
        <v>1070</v>
      </c>
      <c r="AC1167" s="1">
        <v>-1.178831156489806</v>
      </c>
      <c r="AD1167" s="1">
        <v>3.6140807315729582</v>
      </c>
      <c r="AE1167" s="1">
        <v>-1.161876083223033</v>
      </c>
      <c r="AF1167" s="1">
        <v>-0.14917323859582279</v>
      </c>
      <c r="AG1167" s="1">
        <v>-9.4361134733475807E-2</v>
      </c>
    </row>
    <row r="1168" spans="1:33">
      <c r="A1168" s="48"/>
      <c r="B1168" s="48" t="s">
        <v>1089</v>
      </c>
      <c r="C1168" s="13" t="s">
        <v>1071</v>
      </c>
      <c r="D1168" s="48">
        <v>20.21</v>
      </c>
      <c r="E1168" s="48">
        <v>44.69</v>
      </c>
      <c r="F1168" s="48">
        <v>7.2767132121487537</v>
      </c>
      <c r="G1168" s="48">
        <v>12.27</v>
      </c>
      <c r="H1168" s="48">
        <v>16.872333324666776</v>
      </c>
      <c r="J1168" s="48"/>
      <c r="K1168" s="48" t="s">
        <v>1089</v>
      </c>
      <c r="L1168" s="13" t="s">
        <v>1071</v>
      </c>
      <c r="M1168" s="1">
        <f t="shared" si="31"/>
        <v>1.4746059574249235</v>
      </c>
      <c r="N1168" s="1">
        <f t="shared" si="31"/>
        <v>-2.0583373192510046</v>
      </c>
      <c r="O1168" s="1">
        <f t="shared" si="31"/>
        <v>2.7897871886273604</v>
      </c>
      <c r="P1168" s="1">
        <f t="shared" si="31"/>
        <v>0.44833233553968188</v>
      </c>
      <c r="Q1168" s="1">
        <f t="shared" si="31"/>
        <v>-4.138101958647053E-2</v>
      </c>
      <c r="Z1168" s="48"/>
      <c r="AA1168" s="48" t="s">
        <v>1089</v>
      </c>
      <c r="AB1168" s="1" t="s">
        <v>1071</v>
      </c>
      <c r="AC1168" s="1">
        <v>-2.114231223987328</v>
      </c>
      <c r="AD1168" s="1">
        <v>2.7560103130220091</v>
      </c>
      <c r="AE1168" s="1">
        <v>-1.51531926125049</v>
      </c>
      <c r="AF1168" s="1">
        <v>-0.1584470367106425</v>
      </c>
      <c r="AG1168" s="1">
        <v>9.9888128777050833E-2</v>
      </c>
    </row>
    <row r="1169" spans="1:33">
      <c r="A1169" s="48"/>
      <c r="B1169" s="48" t="s">
        <v>1089</v>
      </c>
      <c r="C1169" s="13" t="s">
        <v>1072</v>
      </c>
      <c r="D1169" s="48">
        <v>19.86</v>
      </c>
      <c r="E1169" s="48">
        <v>45.66</v>
      </c>
      <c r="F1169" s="48">
        <v>7.3987633724647486</v>
      </c>
      <c r="G1169" s="48">
        <v>12.1</v>
      </c>
      <c r="H1169" s="48">
        <v>17.442511246467255</v>
      </c>
      <c r="J1169" s="48"/>
      <c r="K1169" s="48" t="s">
        <v>1089</v>
      </c>
      <c r="L1169" s="13" t="s">
        <v>1072</v>
      </c>
      <c r="M1169" s="1">
        <f t="shared" si="31"/>
        <v>1.4031253133576607</v>
      </c>
      <c r="N1169" s="1">
        <f t="shared" si="31"/>
        <v>-1.8801594977109095</v>
      </c>
      <c r="O1169" s="1">
        <f t="shared" si="31"/>
        <v>2.8592807122425246</v>
      </c>
      <c r="P1169" s="1">
        <f t="shared" si="31"/>
        <v>0.38003888384789264</v>
      </c>
      <c r="Q1169" s="1">
        <f t="shared" si="31"/>
        <v>0.11444300620467031</v>
      </c>
      <c r="Z1169" s="48"/>
      <c r="AA1169" s="48" t="s">
        <v>1089</v>
      </c>
      <c r="AB1169" s="1" t="s">
        <v>1072</v>
      </c>
      <c r="AC1169" s="1">
        <v>-1.890991193699171</v>
      </c>
      <c r="AD1169" s="1">
        <v>2.7767366674653782</v>
      </c>
      <c r="AE1169" s="1">
        <v>-1.5889095259095221</v>
      </c>
      <c r="AF1169" s="1">
        <v>-4.8702587141130523E-2</v>
      </c>
      <c r="AG1169" s="1">
        <v>0.15379756015748761</v>
      </c>
    </row>
    <row r="1170" spans="1:33">
      <c r="A1170" s="48"/>
      <c r="B1170" s="48" t="s">
        <v>1089</v>
      </c>
      <c r="C1170" s="13" t="s">
        <v>1073</v>
      </c>
      <c r="D1170" s="48">
        <v>21.6</v>
      </c>
      <c r="E1170" s="48">
        <v>44.13</v>
      </c>
      <c r="F1170" s="48">
        <v>6.5368315985798224</v>
      </c>
      <c r="G1170" s="48">
        <v>11.96</v>
      </c>
      <c r="H1170" s="48">
        <v>17.76808694771309</v>
      </c>
      <c r="J1170" s="48"/>
      <c r="K1170" s="48" t="s">
        <v>1089</v>
      </c>
      <c r="L1170" s="13" t="s">
        <v>1073</v>
      </c>
      <c r="M1170" s="1">
        <f t="shared" si="31"/>
        <v>1.7584862295777666</v>
      </c>
      <c r="N1170" s="1">
        <f t="shared" si="31"/>
        <v>-2.1612028657071414</v>
      </c>
      <c r="O1170" s="1">
        <f t="shared" si="31"/>
        <v>2.3685097380131479</v>
      </c>
      <c r="P1170" s="1">
        <f t="shared" si="31"/>
        <v>0.32379721774877257</v>
      </c>
      <c r="Q1170" s="1">
        <f t="shared" si="31"/>
        <v>0.20341964757952266</v>
      </c>
      <c r="Z1170" s="48"/>
      <c r="AA1170" s="48" t="s">
        <v>1089</v>
      </c>
      <c r="AB1170" s="1" t="s">
        <v>1073</v>
      </c>
      <c r="AC1170" s="1">
        <v>-2.1138835470827502</v>
      </c>
      <c r="AD1170" s="1">
        <v>2.8485498721431211</v>
      </c>
      <c r="AE1170" s="1">
        <v>-0.95519451402572242</v>
      </c>
      <c r="AF1170" s="1">
        <v>-2.09551087972468E-2</v>
      </c>
      <c r="AG1170" s="1">
        <v>0.15348783579958891</v>
      </c>
    </row>
    <row r="1171" spans="1:33">
      <c r="A1171" s="48"/>
      <c r="B1171" s="48" t="s">
        <v>1089</v>
      </c>
      <c r="C1171" s="13" t="s">
        <v>1074</v>
      </c>
      <c r="D1171" s="48">
        <v>19.98</v>
      </c>
      <c r="E1171" s="48">
        <v>44.53</v>
      </c>
      <c r="F1171" s="48">
        <v>7.7366303232627773</v>
      </c>
      <c r="G1171" s="48">
        <v>11.89</v>
      </c>
      <c r="H1171" s="48">
        <v>17.668494843739804</v>
      </c>
      <c r="J1171" s="48"/>
      <c r="K1171" s="48" t="s">
        <v>1089</v>
      </c>
      <c r="L1171" s="13" t="s">
        <v>1074</v>
      </c>
      <c r="M1171" s="1">
        <f t="shared" si="31"/>
        <v>1.4276329627521509</v>
      </c>
      <c r="N1171" s="1">
        <f t="shared" si="31"/>
        <v>-2.0877274753813291</v>
      </c>
      <c r="O1171" s="1">
        <f t="shared" si="31"/>
        <v>3.0516570668763601</v>
      </c>
      <c r="P1171" s="1">
        <f t="shared" si="31"/>
        <v>0.29567638469921215</v>
      </c>
      <c r="Q1171" s="1">
        <f t="shared" si="31"/>
        <v>0.1762021037484274</v>
      </c>
      <c r="Z1171" s="48"/>
      <c r="AA1171" s="48" t="s">
        <v>1089</v>
      </c>
      <c r="AB1171" s="1" t="s">
        <v>1074</v>
      </c>
      <c r="AC1171" s="1">
        <v>-1.9316830163804779</v>
      </c>
      <c r="AD1171" s="1">
        <v>3.0525689570225421</v>
      </c>
      <c r="AE1171" s="1">
        <v>-1.6578127966676171</v>
      </c>
      <c r="AF1171" s="1">
        <v>-0.1335802828322295</v>
      </c>
      <c r="AG1171" s="1">
        <v>0.10982246374149621</v>
      </c>
    </row>
    <row r="1172" spans="1:33">
      <c r="A1172" s="48"/>
      <c r="B1172" s="48" t="s">
        <v>1075</v>
      </c>
      <c r="C1172" s="13" t="s">
        <v>1076</v>
      </c>
      <c r="D1172" s="48">
        <v>5.15</v>
      </c>
      <c r="E1172" s="48">
        <v>63.83</v>
      </c>
      <c r="F1172" s="48">
        <v>1.4465969924503135</v>
      </c>
      <c r="G1172" s="48">
        <v>7.59</v>
      </c>
      <c r="H1172" s="48">
        <v>23.043403007549685</v>
      </c>
      <c r="J1172" s="48"/>
      <c r="K1172" s="48" t="s">
        <v>1075</v>
      </c>
      <c r="L1172" s="13" t="s">
        <v>1076</v>
      </c>
      <c r="M1172" s="1">
        <f t="shared" si="31"/>
        <v>-1.6011040415835773</v>
      </c>
      <c r="N1172" s="1">
        <f t="shared" si="31"/>
        <v>1.4574601078391252</v>
      </c>
      <c r="O1172" s="1">
        <f t="shared" si="31"/>
        <v>-0.52979320474364877</v>
      </c>
      <c r="P1172" s="1">
        <f t="shared" si="31"/>
        <v>-1.431746216916634</v>
      </c>
      <c r="Q1172" s="1">
        <f t="shared" si="31"/>
        <v>1.6451117130468438</v>
      </c>
      <c r="Z1172" s="48"/>
      <c r="AA1172" s="48" t="s">
        <v>1075</v>
      </c>
      <c r="AB1172" s="1" t="s">
        <v>1076</v>
      </c>
      <c r="AC1172" s="1">
        <v>3.077403051522638</v>
      </c>
      <c r="AD1172" s="1">
        <v>-0.1834271859414893</v>
      </c>
      <c r="AE1172" s="1">
        <v>0.31259625042553002</v>
      </c>
      <c r="AF1172" s="1">
        <v>0.33521927048630301</v>
      </c>
      <c r="AG1172" s="1">
        <v>-0.1027194559006858</v>
      </c>
    </row>
    <row r="1173" spans="1:33">
      <c r="A1173" s="48"/>
      <c r="B1173" s="48" t="s">
        <v>1075</v>
      </c>
      <c r="C1173" s="13" t="s">
        <v>1077</v>
      </c>
      <c r="D1173" s="48">
        <v>11.66</v>
      </c>
      <c r="E1173" s="48">
        <v>57.69</v>
      </c>
      <c r="F1173" s="48">
        <v>1.3953222682251827</v>
      </c>
      <c r="G1173" s="48">
        <v>10.49</v>
      </c>
      <c r="H1173" s="48">
        <v>19.304677731774817</v>
      </c>
      <c r="J1173" s="48"/>
      <c r="K1173" s="48" t="s">
        <v>1075</v>
      </c>
      <c r="L1173" s="13" t="s">
        <v>1077</v>
      </c>
      <c r="M1173" s="1">
        <f t="shared" si="31"/>
        <v>-0.27156406193249238</v>
      </c>
      <c r="N1173" s="1">
        <f t="shared" si="31"/>
        <v>0.32961286633790265</v>
      </c>
      <c r="O1173" s="1">
        <f t="shared" si="31"/>
        <v>-0.55898826069093033</v>
      </c>
      <c r="P1173" s="1">
        <f t="shared" si="31"/>
        <v>-0.26674027629199359</v>
      </c>
      <c r="Q1173" s="1">
        <f t="shared" si="31"/>
        <v>0.62335481660532321</v>
      </c>
      <c r="Z1173" s="48"/>
      <c r="AA1173" s="48" t="s">
        <v>1075</v>
      </c>
      <c r="AB1173" s="1" t="s">
        <v>1077</v>
      </c>
      <c r="AC1173" s="1">
        <v>0.75415275977078877</v>
      </c>
      <c r="AD1173" s="1">
        <v>-0.12807202679769139</v>
      </c>
      <c r="AE1173" s="1">
        <v>0.51206165602539844</v>
      </c>
      <c r="AF1173" s="1">
        <v>0.30327531747133679</v>
      </c>
      <c r="AG1173" s="1">
        <v>-0.12348794468951101</v>
      </c>
    </row>
    <row r="1174" spans="1:33">
      <c r="A1174" s="48"/>
      <c r="B1174" s="48" t="s">
        <v>1075</v>
      </c>
      <c r="C1174" s="13" t="s">
        <v>1078</v>
      </c>
      <c r="D1174" s="48">
        <v>2.04</v>
      </c>
      <c r="E1174" s="48">
        <v>68.180000000000007</v>
      </c>
      <c r="F1174" s="48">
        <v>1.1047061150405781</v>
      </c>
      <c r="G1174" s="48">
        <v>7.26</v>
      </c>
      <c r="H1174" s="48">
        <v>22.63529388495942</v>
      </c>
      <c r="J1174" s="48"/>
      <c r="K1174" s="48" t="s">
        <v>1075</v>
      </c>
      <c r="L1174" s="13" t="s">
        <v>1078</v>
      </c>
      <c r="M1174" s="1">
        <f t="shared" si="31"/>
        <v>-2.236260621724111</v>
      </c>
      <c r="N1174" s="1">
        <f t="shared" si="31"/>
        <v>2.2565049776323383</v>
      </c>
      <c r="O1174" s="1">
        <f t="shared" si="31"/>
        <v>-0.72446072260326233</v>
      </c>
      <c r="P1174" s="1">
        <f t="shared" si="31"/>
        <v>-1.5643158584359895</v>
      </c>
      <c r="Q1174" s="1">
        <f t="shared" si="31"/>
        <v>1.5335794982544966</v>
      </c>
      <c r="Z1174" s="48"/>
      <c r="AA1174" s="48" t="s">
        <v>1075</v>
      </c>
      <c r="AB1174" s="1" t="s">
        <v>1078</v>
      </c>
      <c r="AC1174" s="1">
        <v>3.8069760743888268</v>
      </c>
      <c r="AD1174" s="1">
        <v>-0.9048497126190107</v>
      </c>
      <c r="AE1174" s="1">
        <v>8.8417081522355861E-2</v>
      </c>
      <c r="AF1174" s="1">
        <v>0.31025339989286183</v>
      </c>
      <c r="AG1174" s="1">
        <v>-2.3983692864714801E-2</v>
      </c>
    </row>
    <row r="1175" spans="1:33">
      <c r="A1175" s="48"/>
      <c r="B1175" s="48" t="s">
        <v>1075</v>
      </c>
      <c r="C1175" s="13" t="s">
        <v>1079</v>
      </c>
      <c r="D1175" s="48">
        <v>2.14</v>
      </c>
      <c r="E1175" s="48">
        <v>68.38</v>
      </c>
      <c r="F1175" s="48">
        <v>0.94882121413783693</v>
      </c>
      <c r="G1175" s="48">
        <v>7.19</v>
      </c>
      <c r="H1175" s="48">
        <v>22.541178785862162</v>
      </c>
      <c r="J1175" s="48"/>
      <c r="K1175" s="48" t="s">
        <v>1075</v>
      </c>
      <c r="L1175" s="13" t="s">
        <v>1079</v>
      </c>
      <c r="M1175" s="1">
        <f t="shared" si="31"/>
        <v>-2.2158375805620358</v>
      </c>
      <c r="N1175" s="1">
        <f t="shared" si="31"/>
        <v>2.2932426727952424</v>
      </c>
      <c r="O1175" s="1">
        <f t="shared" si="31"/>
        <v>-0.81321923807005836</v>
      </c>
      <c r="P1175" s="1">
        <f t="shared" si="31"/>
        <v>-1.5924366914855497</v>
      </c>
      <c r="Q1175" s="1">
        <f t="shared" si="31"/>
        <v>1.5078587660613638</v>
      </c>
      <c r="Z1175" s="48"/>
      <c r="AA1175" s="48" t="s">
        <v>1075</v>
      </c>
      <c r="AB1175" s="1" t="s">
        <v>1079</v>
      </c>
      <c r="AC1175" s="1">
        <v>3.8195569333493502</v>
      </c>
      <c r="AD1175" s="1">
        <v>-0.96666394260212007</v>
      </c>
      <c r="AE1175" s="1">
        <v>0.16313517842803679</v>
      </c>
      <c r="AF1175" s="1">
        <v>0.29910627641847709</v>
      </c>
      <c r="AG1175" s="1">
        <v>1.357746835885008E-2</v>
      </c>
    </row>
    <row r="1176" spans="1:33">
      <c r="A1176" s="48"/>
      <c r="B1176" s="48" t="s">
        <v>1075</v>
      </c>
      <c r="C1176" s="13" t="s">
        <v>1080</v>
      </c>
      <c r="D1176" s="48">
        <v>2.69</v>
      </c>
      <c r="E1176" s="48">
        <v>66.510000000000005</v>
      </c>
      <c r="F1176" s="48">
        <v>1.3372291684913478</v>
      </c>
      <c r="G1176" s="48">
        <v>7.3</v>
      </c>
      <c r="H1176" s="48">
        <v>22.722770831508651</v>
      </c>
      <c r="J1176" s="48"/>
      <c r="K1176" s="48" t="s">
        <v>1075</v>
      </c>
      <c r="L1176" s="13" t="s">
        <v>1080</v>
      </c>
      <c r="M1176" s="1">
        <f t="shared" si="31"/>
        <v>-2.1035108541706236</v>
      </c>
      <c r="N1176" s="1">
        <f t="shared" si="31"/>
        <v>1.9497452230220704</v>
      </c>
      <c r="O1176" s="1">
        <f t="shared" si="31"/>
        <v>-0.5920655969908506</v>
      </c>
      <c r="P1176" s="1">
        <f t="shared" si="31"/>
        <v>-1.5482468109790979</v>
      </c>
      <c r="Q1176" s="1">
        <f t="shared" si="31"/>
        <v>1.5574860885555981</v>
      </c>
      <c r="Z1176" s="48"/>
      <c r="AA1176" s="48" t="s">
        <v>1075</v>
      </c>
      <c r="AB1176" s="1" t="s">
        <v>1080</v>
      </c>
      <c r="AC1176" s="1">
        <v>3.5947807476923379</v>
      </c>
      <c r="AD1176" s="1">
        <v>-0.62836955645493764</v>
      </c>
      <c r="AE1176" s="1">
        <v>9.4807660712115618E-2</v>
      </c>
      <c r="AF1176" s="1">
        <v>0.25297207465102539</v>
      </c>
      <c r="AG1176" s="1">
        <v>-9.673074309905888E-2</v>
      </c>
    </row>
    <row r="1177" spans="1:33">
      <c r="A1177" s="48"/>
      <c r="B1177" s="48" t="s">
        <v>1075</v>
      </c>
      <c r="C1177" s="13" t="s">
        <v>1081</v>
      </c>
      <c r="D1177" s="48">
        <v>11.61</v>
      </c>
      <c r="E1177" s="48">
        <v>59.05</v>
      </c>
      <c r="F1177" s="48">
        <v>2.1324430827331691</v>
      </c>
      <c r="G1177" s="48">
        <v>10.52</v>
      </c>
      <c r="H1177" s="48">
        <v>18.401204232902035</v>
      </c>
      <c r="J1177" s="48"/>
      <c r="K1177" s="48" t="s">
        <v>1075</v>
      </c>
      <c r="L1177" s="13" t="s">
        <v>1081</v>
      </c>
      <c r="M1177" s="1">
        <f t="shared" ref="M1177:Q1205" si="32">(D1177-D$1186)/D$1187</f>
        <v>-0.28177558251353002</v>
      </c>
      <c r="N1177" s="1">
        <f t="shared" si="32"/>
        <v>0.57942919344566524</v>
      </c>
      <c r="O1177" s="1">
        <f t="shared" si="32"/>
        <v>-0.13928276749358437</v>
      </c>
      <c r="P1177" s="1">
        <f t="shared" si="32"/>
        <v>-0.25468849069932514</v>
      </c>
      <c r="Q1177" s="1">
        <f t="shared" si="32"/>
        <v>0.3764443831998916</v>
      </c>
      <c r="Z1177" s="48"/>
      <c r="AA1177" s="48" t="s">
        <v>1075</v>
      </c>
      <c r="AB1177" s="1" t="s">
        <v>1081</v>
      </c>
      <c r="AC1177" s="1">
        <v>0.72816630678389993</v>
      </c>
      <c r="AD1177" s="1">
        <v>-0.18463162443300349</v>
      </c>
      <c r="AE1177" s="1">
        <v>3.4847310816137352E-2</v>
      </c>
      <c r="AF1177" s="1">
        <v>0.24206998358523049</v>
      </c>
      <c r="AG1177" s="1">
        <v>0.1303255165955928</v>
      </c>
    </row>
    <row r="1178" spans="1:33">
      <c r="A1178" s="48"/>
      <c r="B1178" s="48" t="s">
        <v>1075</v>
      </c>
      <c r="C1178" s="13" t="s">
        <v>1082</v>
      </c>
      <c r="D1178" s="48">
        <v>11.39</v>
      </c>
      <c r="E1178" s="48">
        <v>59.5</v>
      </c>
      <c r="F1178" s="48">
        <v>2.1427775482788043</v>
      </c>
      <c r="G1178" s="48">
        <v>10.71</v>
      </c>
      <c r="H1178" s="48">
        <v>17.991905167006806</v>
      </c>
      <c r="J1178" s="48"/>
      <c r="K1178" s="48" t="s">
        <v>1075</v>
      </c>
      <c r="L1178" s="13" t="s">
        <v>1082</v>
      </c>
      <c r="M1178" s="1">
        <f t="shared" si="32"/>
        <v>-0.32670627307009487</v>
      </c>
      <c r="N1178" s="1">
        <f t="shared" si="32"/>
        <v>0.66208900756220479</v>
      </c>
      <c r="O1178" s="1">
        <f t="shared" si="32"/>
        <v>-0.13339847841451805</v>
      </c>
      <c r="P1178" s="1">
        <f t="shared" si="32"/>
        <v>-0.17836051527908961</v>
      </c>
      <c r="Q1178" s="1">
        <f t="shared" si="32"/>
        <v>0.26458696858981479</v>
      </c>
      <c r="Z1178" s="48"/>
      <c r="AA1178" s="48" t="s">
        <v>1075</v>
      </c>
      <c r="AB1178" s="1" t="s">
        <v>1082</v>
      </c>
      <c r="AC1178" s="1">
        <v>0.69614926481215611</v>
      </c>
      <c r="AD1178" s="1">
        <v>-0.32213180097025079</v>
      </c>
      <c r="AE1178" s="1">
        <v>-4.9288375780251963E-2</v>
      </c>
      <c r="AF1178" s="1">
        <v>0.23228300725428541</v>
      </c>
      <c r="AG1178" s="1">
        <v>0.1411924171425058</v>
      </c>
    </row>
    <row r="1179" spans="1:33">
      <c r="A1179" s="48"/>
      <c r="B1179" s="48" t="s">
        <v>1075</v>
      </c>
      <c r="C1179" s="13" t="s">
        <v>1083</v>
      </c>
      <c r="D1179" s="48">
        <v>10.28</v>
      </c>
      <c r="E1179" s="48">
        <v>59.43</v>
      </c>
      <c r="F1179" s="48">
        <v>3.807060231491679</v>
      </c>
      <c r="G1179" s="48">
        <v>10.64</v>
      </c>
      <c r="H1179" s="48">
        <v>17.964365282514187</v>
      </c>
      <c r="J1179" s="48"/>
      <c r="K1179" s="48" t="s">
        <v>1075</v>
      </c>
      <c r="L1179" s="13" t="s">
        <v>1083</v>
      </c>
      <c r="M1179" s="1">
        <f t="shared" si="32"/>
        <v>-0.55340202996912802</v>
      </c>
      <c r="N1179" s="1">
        <f t="shared" si="32"/>
        <v>0.64923081425518758</v>
      </c>
      <c r="O1179" s="1">
        <f t="shared" si="32"/>
        <v>0.81421902285479919</v>
      </c>
      <c r="P1179" s="1">
        <f t="shared" si="32"/>
        <v>-0.20648134832865001</v>
      </c>
      <c r="Q1179" s="1">
        <f t="shared" si="32"/>
        <v>0.25706058865228271</v>
      </c>
      <c r="Z1179" s="48"/>
      <c r="AA1179" s="48" t="s">
        <v>1075</v>
      </c>
      <c r="AB1179" s="1" t="s">
        <v>1083</v>
      </c>
      <c r="AC1179" s="1">
        <v>0.77919954078956488</v>
      </c>
      <c r="AD1179" s="1">
        <v>0.1008629501354785</v>
      </c>
      <c r="AE1179" s="1">
        <v>-0.9172734528347789</v>
      </c>
      <c r="AF1179" s="1">
        <v>0.12770084476629559</v>
      </c>
      <c r="AG1179" s="1">
        <v>0.15619992148122691</v>
      </c>
    </row>
    <row r="1180" spans="1:33">
      <c r="A1180" s="48"/>
      <c r="B1180" s="48" t="s">
        <v>1075</v>
      </c>
      <c r="C1180" s="13" t="s">
        <v>1084</v>
      </c>
      <c r="D1180" s="48">
        <v>11.73</v>
      </c>
      <c r="E1180" s="48">
        <v>59.24</v>
      </c>
      <c r="F1180" s="48">
        <v>1.5638846015572088</v>
      </c>
      <c r="G1180" s="48">
        <v>10.42</v>
      </c>
      <c r="H1180" s="48">
        <v>18.292799414907929</v>
      </c>
      <c r="J1180" s="48"/>
      <c r="K1180" s="48" t="s">
        <v>1075</v>
      </c>
      <c r="L1180" s="13" t="s">
        <v>1084</v>
      </c>
      <c r="M1180" s="1">
        <f t="shared" si="32"/>
        <v>-0.25726793311903978</v>
      </c>
      <c r="N1180" s="1">
        <f t="shared" si="32"/>
        <v>0.61433000385042702</v>
      </c>
      <c r="O1180" s="1">
        <f t="shared" si="32"/>
        <v>-0.46301140607879276</v>
      </c>
      <c r="P1180" s="1">
        <f t="shared" si="32"/>
        <v>-0.29486110934155402</v>
      </c>
      <c r="Q1180" s="1">
        <f t="shared" si="32"/>
        <v>0.34681841118460094</v>
      </c>
      <c r="Z1180" s="48"/>
      <c r="AA1180" s="48" t="s">
        <v>1075</v>
      </c>
      <c r="AB1180" s="1" t="s">
        <v>1084</v>
      </c>
      <c r="AC1180" s="1">
        <v>0.75401469893636897</v>
      </c>
      <c r="AD1180" s="1">
        <v>-0.35991224349477058</v>
      </c>
      <c r="AE1180" s="1">
        <v>0.31296431665969471</v>
      </c>
      <c r="AF1180" s="1">
        <v>0.22421465150270689</v>
      </c>
      <c r="AG1180" s="1">
        <v>0.13747700411239799</v>
      </c>
    </row>
    <row r="1181" spans="1:33">
      <c r="A1181" s="48"/>
      <c r="B1181" s="48" t="s">
        <v>1075</v>
      </c>
      <c r="C1181" s="13" t="s">
        <v>1085</v>
      </c>
      <c r="D1181" s="48">
        <v>3.35</v>
      </c>
      <c r="E1181" s="48">
        <v>64.459999999999994</v>
      </c>
      <c r="F1181" s="48">
        <v>4.4192799668443854</v>
      </c>
      <c r="G1181" s="48">
        <v>7.35</v>
      </c>
      <c r="H1181" s="48">
        <v>21.803483223227072</v>
      </c>
      <c r="J1181" s="48"/>
      <c r="K1181" s="48" t="s">
        <v>1075</v>
      </c>
      <c r="L1181" s="13" t="s">
        <v>1085</v>
      </c>
      <c r="M1181" s="1">
        <f t="shared" si="32"/>
        <v>-1.968718782500928</v>
      </c>
      <c r="N1181" s="1">
        <f t="shared" si="32"/>
        <v>1.5731838476022793</v>
      </c>
      <c r="O1181" s="1">
        <f t="shared" si="32"/>
        <v>1.1628077221752309</v>
      </c>
      <c r="P1181" s="1">
        <f t="shared" si="32"/>
        <v>-1.5281605016579836</v>
      </c>
      <c r="Q1181" s="1">
        <f t="shared" si="32"/>
        <v>1.3062538143735207</v>
      </c>
      <c r="Z1181" s="48"/>
      <c r="AA1181" s="48" t="s">
        <v>1075</v>
      </c>
      <c r="AB1181" s="1" t="s">
        <v>1085</v>
      </c>
      <c r="AC1181" s="1">
        <v>3.1403402155056108</v>
      </c>
      <c r="AD1181" s="1">
        <v>0.35899218966695939</v>
      </c>
      <c r="AE1181" s="1">
        <v>-1.318253491219558</v>
      </c>
      <c r="AF1181" s="1">
        <v>-2.2539802995813599E-2</v>
      </c>
      <c r="AG1181" s="1">
        <v>0.1246757268942132</v>
      </c>
    </row>
    <row r="1182" spans="1:33">
      <c r="A1182" s="48"/>
      <c r="B1182" s="48" t="s">
        <v>1075</v>
      </c>
      <c r="C1182" s="13" t="s">
        <v>1086</v>
      </c>
      <c r="D1182" s="48">
        <v>2.35</v>
      </c>
      <c r="E1182" s="48">
        <v>65.790000000000006</v>
      </c>
      <c r="F1182" s="48">
        <v>4.0143458805373902</v>
      </c>
      <c r="G1182" s="48">
        <v>7.02</v>
      </c>
      <c r="H1182" s="48">
        <v>21.837847372990769</v>
      </c>
      <c r="J1182" s="48"/>
      <c r="K1182" s="48" t="s">
        <v>1075</v>
      </c>
      <c r="L1182" s="13" t="s">
        <v>1086</v>
      </c>
      <c r="M1182" s="1">
        <f t="shared" si="32"/>
        <v>-2.1729491941216783</v>
      </c>
      <c r="N1182" s="1">
        <f t="shared" si="32"/>
        <v>1.8174895204356081</v>
      </c>
      <c r="O1182" s="1">
        <f t="shared" si="32"/>
        <v>0.93224435039019404</v>
      </c>
      <c r="P1182" s="1">
        <f t="shared" si="32"/>
        <v>-1.6607301431773391</v>
      </c>
      <c r="Q1182" s="1">
        <f t="shared" si="32"/>
        <v>1.3156451989823108</v>
      </c>
      <c r="Z1182" s="48"/>
      <c r="AA1182" s="48" t="s">
        <v>1075</v>
      </c>
      <c r="AB1182" s="1" t="s">
        <v>1086</v>
      </c>
      <c r="AC1182" s="1">
        <v>3.4469201088109589</v>
      </c>
      <c r="AD1182" s="1">
        <v>0.1035522276505524</v>
      </c>
      <c r="AE1182" s="1">
        <v>-1.211218582222894</v>
      </c>
      <c r="AF1182" s="1">
        <v>-5.6269957494394673E-2</v>
      </c>
      <c r="AG1182" s="1">
        <v>0.1442384193256788</v>
      </c>
    </row>
    <row r="1183" spans="1:33">
      <c r="A1183" s="48"/>
      <c r="B1183" s="48" t="s">
        <v>1075</v>
      </c>
      <c r="C1183" s="13" t="s">
        <v>1087</v>
      </c>
      <c r="D1183" s="48">
        <v>5.45</v>
      </c>
      <c r="E1183" s="48">
        <v>61.7</v>
      </c>
      <c r="F1183" s="48">
        <v>5.8369657361706917</v>
      </c>
      <c r="G1183" s="48">
        <v>8.2899999999999991</v>
      </c>
      <c r="H1183" s="48">
        <v>20.967833957235058</v>
      </c>
      <c r="J1183" s="48"/>
      <c r="K1183" s="48" t="s">
        <v>1075</v>
      </c>
      <c r="L1183" s="13" t="s">
        <v>1087</v>
      </c>
      <c r="M1183" s="1">
        <f t="shared" si="32"/>
        <v>-1.5398349180973523</v>
      </c>
      <c r="N1183" s="1">
        <f t="shared" si="32"/>
        <v>1.0662036543541744</v>
      </c>
      <c r="O1183" s="1">
        <f t="shared" si="32"/>
        <v>1.9700166536054389</v>
      </c>
      <c r="P1183" s="1">
        <f t="shared" si="32"/>
        <v>-1.1505378864210314</v>
      </c>
      <c r="Q1183" s="1">
        <f t="shared" si="32"/>
        <v>1.0778790776508085</v>
      </c>
      <c r="Z1183" s="48"/>
      <c r="AA1183" s="48" t="s">
        <v>1075</v>
      </c>
      <c r="AB1183" s="1" t="s">
        <v>1087</v>
      </c>
      <c r="AC1183" s="1">
        <v>2.3331677927187888</v>
      </c>
      <c r="AD1183" s="1">
        <v>0.91417233961820743</v>
      </c>
      <c r="AE1183" s="1">
        <v>-1.890075383943802</v>
      </c>
      <c r="AF1183" s="1">
        <v>-3.0596985390600091E-2</v>
      </c>
      <c r="AG1183" s="1">
        <v>0.14732280594592659</v>
      </c>
    </row>
    <row r="1184" spans="1:33">
      <c r="A1184" s="48"/>
      <c r="B1184" s="48" t="s">
        <v>1075</v>
      </c>
      <c r="C1184" s="13" t="s">
        <v>1088</v>
      </c>
      <c r="D1184" s="48">
        <v>3.13</v>
      </c>
      <c r="E1184" s="48">
        <v>65.63</v>
      </c>
      <c r="F1184" s="48">
        <v>3.8504716204412985</v>
      </c>
      <c r="G1184" s="48">
        <v>7.72</v>
      </c>
      <c r="H1184" s="48">
        <v>21.01530323671571</v>
      </c>
      <c r="J1184" s="48"/>
      <c r="K1184" s="48" t="s">
        <v>1075</v>
      </c>
      <c r="L1184" s="13" t="s">
        <v>1088</v>
      </c>
      <c r="M1184" s="1">
        <f t="shared" si="32"/>
        <v>-2.0136494730574928</v>
      </c>
      <c r="N1184" s="1">
        <f t="shared" si="32"/>
        <v>1.7880993643052812</v>
      </c>
      <c r="O1184" s="1">
        <f t="shared" si="32"/>
        <v>0.83893681409183452</v>
      </c>
      <c r="P1184" s="1">
        <f t="shared" si="32"/>
        <v>-1.3795218126817363</v>
      </c>
      <c r="Q1184" s="1">
        <f t="shared" si="32"/>
        <v>1.0908519654938216</v>
      </c>
      <c r="Z1184" s="48"/>
      <c r="AA1184" s="48" t="s">
        <v>1075</v>
      </c>
      <c r="AB1184" s="1" t="s">
        <v>1088</v>
      </c>
      <c r="AC1184" s="1">
        <v>3.0962538695787649</v>
      </c>
      <c r="AD1184" s="1">
        <v>-9.2579791569085676E-2</v>
      </c>
      <c r="AE1184" s="1">
        <v>-1.1965809664688249</v>
      </c>
      <c r="AF1184" s="1">
        <v>-2.4470174266923231E-3</v>
      </c>
      <c r="AG1184" s="1">
        <v>0.1475327672093808</v>
      </c>
    </row>
    <row r="1186" spans="2:17">
      <c r="B1186" s="38" t="s">
        <v>1090</v>
      </c>
      <c r="D1186" s="38">
        <f>AVERAGE(D3:D1184)</f>
        <v>12.989694533626944</v>
      </c>
      <c r="E1186" s="38">
        <f t="shared" ref="E1186:H1186" si="33">AVERAGE(E3:E1184)</f>
        <v>55.895587667509908</v>
      </c>
      <c r="F1186" s="38">
        <f t="shared" si="33"/>
        <v>2.3770627712668206</v>
      </c>
      <c r="G1186" s="38">
        <f t="shared" si="33"/>
        <v>11.15398528477205</v>
      </c>
      <c r="H1186" s="38">
        <f t="shared" si="33"/>
        <v>17.023751205381934</v>
      </c>
      <c r="M1186" s="38">
        <f>AVERAGE(M3:M1184)</f>
        <v>-1.3412846693440978E-15</v>
      </c>
      <c r="N1186" s="38">
        <f t="shared" ref="N1186:Q1186" si="34">AVERAGE(N3:N1184)</f>
        <v>2.7727397366272944E-16</v>
      </c>
      <c r="O1186" s="38">
        <f>AVERAGE(O3:O1184)</f>
        <v>5.784055317801788E-16</v>
      </c>
      <c r="P1186" s="38">
        <f t="shared" si="34"/>
        <v>1.6467368923627956E-15</v>
      </c>
      <c r="Q1186" s="38">
        <f t="shared" si="34"/>
        <v>-4.9837930360922851E-16</v>
      </c>
    </row>
    <row r="1187" spans="2:17">
      <c r="B1187" s="38" t="s">
        <v>1091</v>
      </c>
      <c r="D1187" s="38">
        <f>STDEV(D3:D1184)</f>
        <v>4.8964304192706098</v>
      </c>
      <c r="E1187" s="38">
        <f t="shared" ref="E1187:H1187" si="35">STDEV(E3:E1184)</f>
        <v>5.4439996606520449</v>
      </c>
      <c r="F1187" s="38">
        <f t="shared" si="35"/>
        <v>1.7562810743613293</v>
      </c>
      <c r="G1187" s="38">
        <f t="shared" si="35"/>
        <v>2.4892576929222434</v>
      </c>
      <c r="H1187" s="38">
        <f t="shared" si="35"/>
        <v>3.6591143047781238</v>
      </c>
      <c r="M1187" s="38">
        <f>STDEV(M3:M1184)</f>
        <v>1.0000000000000053</v>
      </c>
      <c r="N1187" s="38">
        <f t="shared" ref="N1187:Q1187" si="36">STDEV(N3:N1184)</f>
        <v>0.99999999999999911</v>
      </c>
      <c r="O1187" s="38">
        <f t="shared" si="36"/>
        <v>1.0000000000000022</v>
      </c>
      <c r="P1187" s="38">
        <f t="shared" si="36"/>
        <v>0.99999999999998823</v>
      </c>
      <c r="Q1187" s="38">
        <f t="shared" si="36"/>
        <v>1.0000000000000047</v>
      </c>
    </row>
  </sheetData>
  <mergeCells count="4">
    <mergeCell ref="A1:H1"/>
    <mergeCell ref="J1:Q1"/>
    <mergeCell ref="S1:Y1"/>
    <mergeCell ref="Z1:AG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E075-D359-F94D-A059-0E2E8DADB1CC}">
  <dimension ref="A1:AP651"/>
  <sheetViews>
    <sheetView topLeftCell="L1" workbookViewId="0">
      <selection activeCell="T27" sqref="T27:V31"/>
    </sheetView>
  </sheetViews>
  <sheetFormatPr baseColWidth="10" defaultRowHeight="16"/>
  <cols>
    <col min="1" max="2" width="10.83203125" style="38"/>
    <col min="3" max="3" width="18" style="13" bestFit="1" customWidth="1"/>
    <col min="4" max="8" width="10.83203125" style="38"/>
    <col min="9" max="12" width="10.83203125" style="13"/>
    <col min="13" max="17" width="10.83203125" style="1"/>
  </cols>
  <sheetData>
    <row r="1" spans="1:42">
      <c r="A1" s="49" t="s">
        <v>1092</v>
      </c>
      <c r="B1" s="49"/>
      <c r="C1" s="49"/>
      <c r="D1" s="49"/>
      <c r="E1" s="49"/>
      <c r="F1" s="49"/>
      <c r="G1" s="49"/>
      <c r="H1" s="49"/>
      <c r="J1" s="49" t="s">
        <v>1093</v>
      </c>
      <c r="K1" s="49"/>
      <c r="L1" s="49"/>
      <c r="M1" s="49"/>
      <c r="N1" s="49"/>
      <c r="O1" s="49"/>
      <c r="P1" s="49"/>
      <c r="Q1" s="49"/>
      <c r="S1" s="49" t="s">
        <v>1094</v>
      </c>
      <c r="T1" s="49"/>
      <c r="U1" s="49"/>
      <c r="V1" s="49"/>
      <c r="W1" s="49"/>
      <c r="X1" s="49"/>
      <c r="Y1" s="49"/>
      <c r="AC1" s="13"/>
      <c r="AD1" s="13" t="s">
        <v>1096</v>
      </c>
      <c r="AE1" s="13" t="s">
        <v>1097</v>
      </c>
      <c r="AF1" s="13" t="s">
        <v>1098</v>
      </c>
      <c r="AG1" s="13" t="s">
        <v>1099</v>
      </c>
      <c r="AH1" s="13" t="s">
        <v>1100</v>
      </c>
      <c r="AJ1" s="13" t="s">
        <v>1106</v>
      </c>
      <c r="AK1" s="13" t="s">
        <v>1096</v>
      </c>
      <c r="AL1" s="13" t="s">
        <v>1097</v>
      </c>
      <c r="AM1" s="13" t="s">
        <v>1098</v>
      </c>
      <c r="AN1" s="13" t="s">
        <v>1099</v>
      </c>
      <c r="AO1" s="13" t="s">
        <v>1100</v>
      </c>
    </row>
    <row r="2" spans="1:42">
      <c r="A2" s="38" t="s">
        <v>429</v>
      </c>
      <c r="B2" s="38" t="s">
        <v>428</v>
      </c>
      <c r="D2" s="38" t="s">
        <v>4</v>
      </c>
      <c r="E2" s="38" t="s">
        <v>5</v>
      </c>
      <c r="F2" s="38" t="s">
        <v>6</v>
      </c>
      <c r="G2" s="38" t="s">
        <v>8</v>
      </c>
      <c r="H2" s="38" t="s">
        <v>9</v>
      </c>
      <c r="J2" s="38" t="s">
        <v>429</v>
      </c>
      <c r="K2" s="38" t="s">
        <v>428</v>
      </c>
      <c r="L2" s="38"/>
      <c r="M2" s="38" t="s">
        <v>4</v>
      </c>
      <c r="N2" s="38" t="s">
        <v>5</v>
      </c>
      <c r="O2" s="38" t="s">
        <v>6</v>
      </c>
      <c r="P2" s="38" t="s">
        <v>8</v>
      </c>
      <c r="Q2" s="38" t="s">
        <v>9</v>
      </c>
      <c r="S2" s="13"/>
      <c r="T2" s="38" t="s">
        <v>4</v>
      </c>
      <c r="U2" s="38" t="s">
        <v>5</v>
      </c>
      <c r="V2" s="38" t="s">
        <v>6</v>
      </c>
      <c r="W2" s="38" t="s">
        <v>8</v>
      </c>
      <c r="X2" s="38" t="s">
        <v>9</v>
      </c>
      <c r="Y2" s="13"/>
      <c r="AA2" s="40" t="s">
        <v>0</v>
      </c>
      <c r="AB2" s="40" t="s">
        <v>2</v>
      </c>
      <c r="AC2" s="13">
        <v>1</v>
      </c>
      <c r="AD2" s="13">
        <v>0.58494503044009538</v>
      </c>
      <c r="AE2" s="13">
        <v>-0.83233741405530459</v>
      </c>
      <c r="AF2" s="13">
        <v>-2.7890122277980739E-2</v>
      </c>
      <c r="AG2" s="13">
        <v>-7.1529711806628551E-2</v>
      </c>
      <c r="AH2" s="13">
        <v>1.575896595565467E-2</v>
      </c>
      <c r="AJ2" s="13" t="s">
        <v>4</v>
      </c>
      <c r="AK2" s="7">
        <f>T26*5</f>
        <v>-4.446015462895585</v>
      </c>
      <c r="AL2" s="7">
        <f t="shared" ref="AL2:AO6" si="0">U26*5</f>
        <v>1.503575782715695</v>
      </c>
      <c r="AM2" s="7">
        <f t="shared" si="0"/>
        <v>-1.678694905536261</v>
      </c>
      <c r="AN2" s="7">
        <f t="shared" si="0"/>
        <v>0.19862180650344866</v>
      </c>
      <c r="AO2" s="7">
        <f t="shared" si="0"/>
        <v>-0.33873169534622083</v>
      </c>
      <c r="AP2">
        <v>0</v>
      </c>
    </row>
    <row r="3" spans="1:42">
      <c r="A3" s="40" t="s">
        <v>0</v>
      </c>
      <c r="B3" s="40" t="s">
        <v>2</v>
      </c>
      <c r="C3" s="13">
        <v>1</v>
      </c>
      <c r="D3" s="40">
        <v>10.09</v>
      </c>
      <c r="E3" s="40">
        <v>60.31</v>
      </c>
      <c r="F3" s="40">
        <v>1.5848913812886953</v>
      </c>
      <c r="G3" s="40">
        <v>11.72</v>
      </c>
      <c r="H3" s="40">
        <v>15.243897283190787</v>
      </c>
      <c r="J3" s="40" t="s">
        <v>0</v>
      </c>
      <c r="K3" s="40" t="s">
        <v>2</v>
      </c>
      <c r="L3" s="13">
        <v>1</v>
      </c>
      <c r="M3" s="1">
        <f t="shared" ref="M3:Q66" si="1">(D3-D$650)/D$651</f>
        <v>-0.55214670632086293</v>
      </c>
      <c r="N3" s="1">
        <f t="shared" si="1"/>
        <v>0.64705670073301935</v>
      </c>
      <c r="O3" s="1">
        <f t="shared" si="1"/>
        <v>-0.48815218811290079</v>
      </c>
      <c r="P3" s="1">
        <f t="shared" si="1"/>
        <v>-8.0234056903577392E-2</v>
      </c>
      <c r="Q3" s="1">
        <f t="shared" si="1"/>
        <v>-0.26983428462956766</v>
      </c>
      <c r="S3" s="38" t="s">
        <v>4</v>
      </c>
      <c r="T3" s="7">
        <f>_xlfn.COVARIANCE.S($M3:$M648,M3:M648)</f>
        <v>0.99999999999999878</v>
      </c>
      <c r="U3" s="7">
        <f t="shared" ref="U3:X3" si="2">_xlfn.COVARIANCE.S($M3:$M648,N3:N648)</f>
        <v>-0.94805201500690972</v>
      </c>
      <c r="V3" s="7">
        <f t="shared" si="2"/>
        <v>4.6821951613288469E-2</v>
      </c>
      <c r="W3" s="7">
        <f t="shared" si="2"/>
        <v>0.6021879008126152</v>
      </c>
      <c r="X3" s="7">
        <f t="shared" si="2"/>
        <v>-0.37881787840264153</v>
      </c>
      <c r="Y3" s="1"/>
      <c r="AA3" s="40"/>
      <c r="AB3" s="40" t="s">
        <v>2</v>
      </c>
      <c r="AC3" s="13">
        <v>2</v>
      </c>
      <c r="AD3" s="13">
        <v>0.75530556026743045</v>
      </c>
      <c r="AE3" s="13">
        <v>-1.1543050625563569</v>
      </c>
      <c r="AF3" s="13">
        <v>-0.60317663042290426</v>
      </c>
      <c r="AG3" s="13">
        <v>0.1233290705044081</v>
      </c>
      <c r="AH3" s="13">
        <v>7.830968967497999E-2</v>
      </c>
      <c r="AJ3" s="13" t="s">
        <v>5</v>
      </c>
      <c r="AK3" s="7">
        <f t="shared" ref="AK3:AK6" si="3">T27*5</f>
        <v>3.9996229725362644</v>
      </c>
      <c r="AL3" s="7">
        <f t="shared" si="0"/>
        <v>-2.7028656735223491</v>
      </c>
      <c r="AM3" s="7">
        <f t="shared" si="0"/>
        <v>1.2092913714703002</v>
      </c>
      <c r="AN3" s="7">
        <f t="shared" si="0"/>
        <v>0.38999346003933366</v>
      </c>
      <c r="AO3" s="7">
        <f t="shared" si="0"/>
        <v>-0.28818866819202488</v>
      </c>
    </row>
    <row r="4" spans="1:42">
      <c r="A4" s="40"/>
      <c r="B4" s="40" t="s">
        <v>2</v>
      </c>
      <c r="C4" s="13">
        <v>2</v>
      </c>
      <c r="D4" s="40">
        <v>10.15</v>
      </c>
      <c r="E4" s="40">
        <v>61.11</v>
      </c>
      <c r="F4" s="40">
        <v>0.35061931303365185</v>
      </c>
      <c r="G4" s="40">
        <v>11.79</v>
      </c>
      <c r="H4" s="40">
        <v>15.694508881311164</v>
      </c>
      <c r="J4" s="40"/>
      <c r="K4" s="40" t="s">
        <v>2</v>
      </c>
      <c r="L4" s="13">
        <v>2</v>
      </c>
      <c r="M4" s="1">
        <f t="shared" si="1"/>
        <v>-0.5419604768690256</v>
      </c>
      <c r="N4" s="1">
        <f t="shared" si="1"/>
        <v>0.770667728448031</v>
      </c>
      <c r="O4" s="1">
        <f t="shared" si="1"/>
        <v>-1.1745743887834947</v>
      </c>
      <c r="P4" s="1">
        <f t="shared" si="1"/>
        <v>-4.8318463191732254E-2</v>
      </c>
      <c r="Q4" s="1">
        <f t="shared" si="1"/>
        <v>-0.13587349484080058</v>
      </c>
      <c r="S4" s="38" t="s">
        <v>5</v>
      </c>
      <c r="T4" s="7">
        <f>_xlfn.COVARIANCE.S($N3:$N648,M3:M648)</f>
        <v>-0.94805201500690972</v>
      </c>
      <c r="U4" s="7">
        <f t="shared" ref="U4:X4" si="4">_xlfn.COVARIANCE.S($N3:$N648,N3:N648)</f>
        <v>1.0000000000002207</v>
      </c>
      <c r="V4" s="7">
        <f t="shared" si="4"/>
        <v>-0.23615689232973938</v>
      </c>
      <c r="W4" s="7">
        <f t="shared" si="4"/>
        <v>-0.44088894196179546</v>
      </c>
      <c r="X4" s="7">
        <f t="shared" si="4"/>
        <v>0.19290882285898733</v>
      </c>
      <c r="Y4" s="1"/>
      <c r="AA4" s="40"/>
      <c r="AB4" s="40" t="s">
        <v>2</v>
      </c>
      <c r="AC4" s="13">
        <v>3</v>
      </c>
      <c r="AD4" s="13">
        <v>0.66074257639142964</v>
      </c>
      <c r="AE4" s="13">
        <v>-1.1787105070873749</v>
      </c>
      <c r="AF4" s="13">
        <v>-0.40301852171101038</v>
      </c>
      <c r="AG4" s="13">
        <v>3.5997061531186897E-2</v>
      </c>
      <c r="AH4" s="13">
        <v>0.1006868869268527</v>
      </c>
      <c r="AJ4" s="13" t="s">
        <v>6</v>
      </c>
      <c r="AK4" s="7">
        <f t="shared" si="3"/>
        <v>-0.91143972389175287</v>
      </c>
      <c r="AL4" s="7">
        <f t="shared" si="0"/>
        <v>2.6773130571686683</v>
      </c>
      <c r="AM4" s="7">
        <f t="shared" si="0"/>
        <v>4.1217952124806612</v>
      </c>
      <c r="AN4" s="7">
        <f t="shared" si="0"/>
        <v>-7.5664269204032741E-2</v>
      </c>
      <c r="AO4" s="7">
        <f t="shared" si="0"/>
        <v>-7.9696727433150621E-2</v>
      </c>
    </row>
    <row r="5" spans="1:42">
      <c r="A5" s="40"/>
      <c r="B5" s="40" t="s">
        <v>2</v>
      </c>
      <c r="C5" s="13">
        <v>3</v>
      </c>
      <c r="D5" s="40">
        <v>9.82</v>
      </c>
      <c r="E5" s="40">
        <v>60.94</v>
      </c>
      <c r="F5" s="40">
        <v>0.65759195343840449</v>
      </c>
      <c r="G5" s="40">
        <v>11.91</v>
      </c>
      <c r="H5" s="40">
        <v>15.198291519266228</v>
      </c>
      <c r="J5" s="40"/>
      <c r="K5" s="40" t="s">
        <v>2</v>
      </c>
      <c r="L5" s="13">
        <v>3</v>
      </c>
      <c r="M5" s="1">
        <f t="shared" si="1"/>
        <v>-0.5979847388541305</v>
      </c>
      <c r="N5" s="1">
        <f t="shared" si="1"/>
        <v>0.74440038505859063</v>
      </c>
      <c r="O5" s="1">
        <f t="shared" si="1"/>
        <v>-1.0038560838070327</v>
      </c>
      <c r="P5" s="1">
        <f t="shared" si="1"/>
        <v>6.3939831714324444E-3</v>
      </c>
      <c r="Q5" s="1">
        <f t="shared" si="1"/>
        <v>-0.28339226711323634</v>
      </c>
      <c r="S5" s="38" t="s">
        <v>6</v>
      </c>
      <c r="T5" s="7">
        <f>_xlfn.COVARIANCE.S($O3:$O648,M3:M648)</f>
        <v>4.6821951613288469E-2</v>
      </c>
      <c r="U5" s="7">
        <f t="shared" ref="U5:X5" si="5">_xlfn.COVARIANCE.S($O3:$O648,N3:N648)</f>
        <v>-0.23615689232973938</v>
      </c>
      <c r="V5" s="7">
        <f t="shared" si="5"/>
        <v>0.99999999999999822</v>
      </c>
      <c r="W5" s="7">
        <f t="shared" si="5"/>
        <v>0.14776469393210995</v>
      </c>
      <c r="X5" s="7">
        <f t="shared" si="5"/>
        <v>5.3556372142489657E-2</v>
      </c>
      <c r="Y5" s="1"/>
      <c r="AA5" s="40"/>
      <c r="AB5" s="40" t="s">
        <v>2</v>
      </c>
      <c r="AC5" s="13">
        <v>4</v>
      </c>
      <c r="AD5" s="13">
        <v>0.37919077127508849</v>
      </c>
      <c r="AE5" s="13">
        <v>-1.1889696584220799</v>
      </c>
      <c r="AF5" s="13">
        <v>-8.0749662081457382E-2</v>
      </c>
      <c r="AG5" s="13">
        <v>-5.3712887951017996E-3</v>
      </c>
      <c r="AH5" s="13">
        <v>4.0340882812025781E-2</v>
      </c>
      <c r="AJ5" s="13" t="s">
        <v>8</v>
      </c>
      <c r="AK5" s="7">
        <f t="shared" si="3"/>
        <v>-4.4260077044873221</v>
      </c>
      <c r="AL5" s="7">
        <f t="shared" si="0"/>
        <v>-1.8637139541055026</v>
      </c>
      <c r="AM5" s="7">
        <f t="shared" si="0"/>
        <v>1.1453369698380158</v>
      </c>
      <c r="AN5" s="7">
        <f t="shared" si="0"/>
        <v>0.77537505323999523</v>
      </c>
      <c r="AO5" s="7">
        <f t="shared" si="0"/>
        <v>0.15499306250936001</v>
      </c>
    </row>
    <row r="6" spans="1:42">
      <c r="A6" s="40"/>
      <c r="B6" s="40" t="s">
        <v>2</v>
      </c>
      <c r="C6" s="13">
        <v>4</v>
      </c>
      <c r="D6" s="40">
        <v>10.24</v>
      </c>
      <c r="E6" s="40">
        <v>60.76</v>
      </c>
      <c r="F6" s="40">
        <v>1.2195209055040652</v>
      </c>
      <c r="G6" s="40">
        <v>12.31</v>
      </c>
      <c r="H6" s="40">
        <v>14.4326616605544</v>
      </c>
      <c r="J6" s="40"/>
      <c r="K6" s="40" t="s">
        <v>2</v>
      </c>
      <c r="L6" s="13">
        <v>4</v>
      </c>
      <c r="M6" s="1">
        <f t="shared" si="1"/>
        <v>-0.5266811326912697</v>
      </c>
      <c r="N6" s="1">
        <f t="shared" si="1"/>
        <v>0.71658790382271298</v>
      </c>
      <c r="O6" s="1">
        <f t="shared" si="1"/>
        <v>-0.69134758765128212</v>
      </c>
      <c r="P6" s="1">
        <f t="shared" si="1"/>
        <v>0.1887688043819801</v>
      </c>
      <c r="Q6" s="1">
        <f t="shared" si="1"/>
        <v>-0.51100376443537021</v>
      </c>
      <c r="S6" s="38" t="s">
        <v>8</v>
      </c>
      <c r="T6" s="7">
        <f>_xlfn.COVARIANCE.S($P3:$P648,M3:M648)</f>
        <v>0.6021879008126152</v>
      </c>
      <c r="U6" s="7">
        <f t="shared" ref="U6:X6" si="6">_xlfn.COVARIANCE.S($P3:$P648,N3:N648)</f>
        <v>-0.44088894196179546</v>
      </c>
      <c r="V6" s="7">
        <f t="shared" si="6"/>
        <v>0.14776469393210995</v>
      </c>
      <c r="W6" s="7">
        <f t="shared" si="6"/>
        <v>0.99999999999997602</v>
      </c>
      <c r="X6" s="7">
        <f t="shared" si="6"/>
        <v>-0.90146685448854558</v>
      </c>
      <c r="Y6" s="1"/>
      <c r="AA6" s="40"/>
      <c r="AB6" s="40" t="s">
        <v>15</v>
      </c>
      <c r="AC6" s="13">
        <v>5</v>
      </c>
      <c r="AD6" s="13">
        <v>0.57136789400244981</v>
      </c>
      <c r="AE6" s="13">
        <v>-1.0210044267617699</v>
      </c>
      <c r="AF6" s="13">
        <v>-0.89589887861104234</v>
      </c>
      <c r="AG6" s="13">
        <v>0.27890162107410699</v>
      </c>
      <c r="AH6" s="13">
        <v>0.2031576991006028</v>
      </c>
      <c r="AJ6" s="13" t="s">
        <v>9</v>
      </c>
      <c r="AK6" s="7">
        <f t="shared" si="3"/>
        <v>3.6142763866516843</v>
      </c>
      <c r="AL6" s="7">
        <f t="shared" si="0"/>
        <v>3.2334997998539627</v>
      </c>
      <c r="AM6" s="7">
        <f t="shared" si="0"/>
        <v>-0.96123664670823272</v>
      </c>
      <c r="AN6" s="7">
        <f t="shared" si="0"/>
        <v>0.74319201759622544</v>
      </c>
      <c r="AO6" s="7">
        <f t="shared" si="0"/>
        <v>7.1937328579886037E-2</v>
      </c>
    </row>
    <row r="7" spans="1:42">
      <c r="A7" s="40"/>
      <c r="B7" s="40" t="s">
        <v>15</v>
      </c>
      <c r="C7" s="13">
        <v>5</v>
      </c>
      <c r="D7" s="40">
        <v>11.18</v>
      </c>
      <c r="E7" s="40">
        <v>59.5</v>
      </c>
      <c r="F7" s="40">
        <v>0</v>
      </c>
      <c r="G7" s="40">
        <v>12.07</v>
      </c>
      <c r="H7" s="40">
        <v>16.28</v>
      </c>
      <c r="J7" s="40"/>
      <c r="K7" s="40" t="s">
        <v>15</v>
      </c>
      <c r="L7" s="13">
        <v>5</v>
      </c>
      <c r="M7" s="1">
        <f t="shared" si="1"/>
        <v>-0.36709687127915286</v>
      </c>
      <c r="N7" s="1">
        <f t="shared" si="1"/>
        <v>0.5219005351715692</v>
      </c>
      <c r="O7" s="1">
        <f t="shared" si="1"/>
        <v>-1.3695661467922646</v>
      </c>
      <c r="P7" s="1">
        <f t="shared" si="1"/>
        <v>7.9343911655651508E-2</v>
      </c>
      <c r="Q7" s="1">
        <f t="shared" si="1"/>
        <v>3.8185168986384944E-2</v>
      </c>
      <c r="S7" s="38" t="s">
        <v>9</v>
      </c>
      <c r="T7" s="7">
        <f>_xlfn.COVARIANCE.S($Q3:$Q648,M3:M648)</f>
        <v>-0.37881787840264153</v>
      </c>
      <c r="U7" s="7">
        <f t="shared" ref="U7:X7" si="7">_xlfn.COVARIANCE.S($Q3:$Q648,N3:N648)</f>
        <v>0.19290882285898733</v>
      </c>
      <c r="V7" s="7">
        <f t="shared" si="7"/>
        <v>5.3556372142489657E-2</v>
      </c>
      <c r="W7" s="7">
        <f t="shared" si="7"/>
        <v>-0.90146685448854558</v>
      </c>
      <c r="X7" s="7">
        <f t="shared" si="7"/>
        <v>1.0000000000000158</v>
      </c>
      <c r="Y7" s="1"/>
      <c r="AA7" s="40"/>
      <c r="AB7" s="40" t="s">
        <v>15</v>
      </c>
      <c r="AC7" s="13">
        <v>6</v>
      </c>
      <c r="AD7" s="13">
        <v>0.79636217914956908</v>
      </c>
      <c r="AE7" s="13">
        <v>-0.87351590830187409</v>
      </c>
      <c r="AF7" s="13">
        <v>-0.91361040661334891</v>
      </c>
      <c r="AG7" s="13">
        <v>7.0325553520307948E-2</v>
      </c>
      <c r="AH7" s="13">
        <v>9.7596093661224487E-2</v>
      </c>
    </row>
    <row r="8" spans="1:42">
      <c r="A8" s="40"/>
      <c r="B8" s="40" t="s">
        <v>15</v>
      </c>
      <c r="C8" s="13">
        <v>6</v>
      </c>
      <c r="D8" s="40">
        <v>10.97</v>
      </c>
      <c r="E8" s="40">
        <v>59.66</v>
      </c>
      <c r="F8" s="40">
        <v>0.11256893281116613</v>
      </c>
      <c r="G8" s="40">
        <v>11.31</v>
      </c>
      <c r="H8" s="40">
        <v>16.408709234711221</v>
      </c>
      <c r="J8" s="40"/>
      <c r="K8" s="40" t="s">
        <v>15</v>
      </c>
      <c r="L8" s="13">
        <v>6</v>
      </c>
      <c r="M8" s="1">
        <f t="shared" si="1"/>
        <v>-0.40274867436058309</v>
      </c>
      <c r="N8" s="1">
        <f t="shared" si="1"/>
        <v>0.54662274071457106</v>
      </c>
      <c r="O8" s="1">
        <f t="shared" si="1"/>
        <v>-1.3069625956184774</v>
      </c>
      <c r="P8" s="1">
        <f t="shared" si="1"/>
        <v>-0.26716824864438865</v>
      </c>
      <c r="Q8" s="1">
        <f t="shared" si="1"/>
        <v>7.6448699723152144E-2</v>
      </c>
      <c r="AA8" s="40"/>
      <c r="AB8" s="40" t="s">
        <v>15</v>
      </c>
      <c r="AC8" s="13">
        <v>7</v>
      </c>
      <c r="AD8" s="13">
        <v>0.72280328708469843</v>
      </c>
      <c r="AE8" s="13">
        <v>-1.2099170681555711</v>
      </c>
      <c r="AF8" s="13">
        <v>-0.59814979951213032</v>
      </c>
      <c r="AG8" s="13">
        <v>0.10070303120109821</v>
      </c>
      <c r="AH8" s="13">
        <v>6.6280418292003915E-2</v>
      </c>
    </row>
    <row r="9" spans="1:42">
      <c r="A9" s="40"/>
      <c r="B9" s="40" t="s">
        <v>15</v>
      </c>
      <c r="C9" s="13">
        <v>7</v>
      </c>
      <c r="D9" s="40">
        <v>10.18</v>
      </c>
      <c r="E9" s="40">
        <v>61.19</v>
      </c>
      <c r="F9" s="40">
        <v>0.32257426739338946</v>
      </c>
      <c r="G9" s="40">
        <v>11.83</v>
      </c>
      <c r="H9" s="40">
        <v>15.479744122194418</v>
      </c>
      <c r="J9" s="40"/>
      <c r="K9" s="40" t="s">
        <v>15</v>
      </c>
      <c r="L9" s="13">
        <v>7</v>
      </c>
      <c r="M9" s="1">
        <f t="shared" si="1"/>
        <v>-0.53686736214310704</v>
      </c>
      <c r="N9" s="1">
        <f t="shared" si="1"/>
        <v>0.78302883121953193</v>
      </c>
      <c r="O9" s="1">
        <f t="shared" si="1"/>
        <v>-1.1901712271479179</v>
      </c>
      <c r="P9" s="1">
        <f t="shared" si="1"/>
        <v>-3.0080981070677085E-2</v>
      </c>
      <c r="Q9" s="1">
        <f t="shared" si="1"/>
        <v>-0.19972017981313867</v>
      </c>
      <c r="AA9" s="40"/>
      <c r="AB9" s="40" t="s">
        <v>15</v>
      </c>
      <c r="AC9" s="13">
        <v>8</v>
      </c>
      <c r="AD9" s="13">
        <v>0.67868011686758267</v>
      </c>
      <c r="AE9" s="13">
        <v>-1.1401775545269901</v>
      </c>
      <c r="AF9" s="13">
        <v>-0.31088789803406969</v>
      </c>
      <c r="AG9" s="13">
        <v>2.4411970117222709E-2</v>
      </c>
      <c r="AH9" s="13">
        <v>5.6046567042561002E-2</v>
      </c>
    </row>
    <row r="10" spans="1:42">
      <c r="A10" s="40"/>
      <c r="B10" s="40" t="s">
        <v>15</v>
      </c>
      <c r="C10" s="13">
        <v>8</v>
      </c>
      <c r="D10" s="40">
        <v>9.81</v>
      </c>
      <c r="E10" s="40">
        <v>61.17</v>
      </c>
      <c r="F10" s="40">
        <v>0.84299851646630619</v>
      </c>
      <c r="G10" s="40">
        <v>11.86</v>
      </c>
      <c r="H10" s="40">
        <v>15.191460652261725</v>
      </c>
      <c r="J10" s="40"/>
      <c r="K10" s="40" t="s">
        <v>15</v>
      </c>
      <c r="L10" s="13">
        <v>8</v>
      </c>
      <c r="M10" s="1">
        <f t="shared" si="1"/>
        <v>-0.59968244376276991</v>
      </c>
      <c r="N10" s="1">
        <f t="shared" si="1"/>
        <v>0.77993855552665725</v>
      </c>
      <c r="O10" s="1">
        <f t="shared" si="1"/>
        <v>-0.90074495921332143</v>
      </c>
      <c r="P10" s="1">
        <f t="shared" si="1"/>
        <v>-1.6402869479886315E-2</v>
      </c>
      <c r="Q10" s="1">
        <f t="shared" si="1"/>
        <v>-0.2854229923379803</v>
      </c>
      <c r="S10" t="s">
        <v>1095</v>
      </c>
      <c r="T10" t="s">
        <v>1096</v>
      </c>
      <c r="U10" t="s">
        <v>1097</v>
      </c>
      <c r="V10" t="s">
        <v>1098</v>
      </c>
      <c r="W10" t="s">
        <v>1099</v>
      </c>
      <c r="X10" t="s">
        <v>1100</v>
      </c>
      <c r="AA10" s="40"/>
      <c r="AB10" s="40" t="s">
        <v>16</v>
      </c>
      <c r="AC10" s="13">
        <v>9</v>
      </c>
      <c r="AD10" s="13">
        <v>0.84010485966950899</v>
      </c>
      <c r="AE10" s="13">
        <v>-0.77057292891599616</v>
      </c>
      <c r="AF10" s="13">
        <v>0.41331273910920002</v>
      </c>
      <c r="AG10" s="13">
        <v>-4.0306210089156677E-2</v>
      </c>
      <c r="AH10" s="13">
        <v>8.5332483787730687E-2</v>
      </c>
    </row>
    <row r="11" spans="1:42">
      <c r="A11" s="40"/>
      <c r="B11" s="40" t="s">
        <v>16</v>
      </c>
      <c r="C11" s="13">
        <v>9</v>
      </c>
      <c r="D11" s="40">
        <v>8.23</v>
      </c>
      <c r="E11" s="40">
        <v>61.42</v>
      </c>
      <c r="F11" s="40">
        <v>2.2385077544310583</v>
      </c>
      <c r="G11" s="40">
        <v>11.7</v>
      </c>
      <c r="H11" s="40">
        <v>15.545766073384224</v>
      </c>
      <c r="J11" s="40"/>
      <c r="K11" s="40" t="s">
        <v>16</v>
      </c>
      <c r="L11" s="13">
        <v>9</v>
      </c>
      <c r="M11" s="1">
        <f t="shared" si="1"/>
        <v>-0.86791981932781759</v>
      </c>
      <c r="N11" s="1">
        <f t="shared" si="1"/>
        <v>0.81856700168759855</v>
      </c>
      <c r="O11" s="1">
        <f t="shared" si="1"/>
        <v>-0.12465308545476232</v>
      </c>
      <c r="P11" s="1">
        <f t="shared" si="1"/>
        <v>-8.9352797964105377E-2</v>
      </c>
      <c r="Q11" s="1">
        <f t="shared" si="1"/>
        <v>-0.18009273843862914</v>
      </c>
      <c r="T11" s="57">
        <v>2.769891911532937</v>
      </c>
      <c r="U11" s="57">
        <v>1.226527153917742</v>
      </c>
      <c r="V11" s="57">
        <v>0.94021482584268123</v>
      </c>
      <c r="W11">
        <v>5.4032458029279952E-2</v>
      </c>
      <c r="X11">
        <v>9.3336506775685106E-3</v>
      </c>
      <c r="Y11">
        <f>SUM(T11:X11)</f>
        <v>5.0000000000002087</v>
      </c>
      <c r="AA11" s="40"/>
      <c r="AB11" s="40" t="s">
        <v>16</v>
      </c>
      <c r="AC11" s="13">
        <v>10</v>
      </c>
      <c r="AD11" s="13">
        <v>0.91464310216814981</v>
      </c>
      <c r="AE11" s="13">
        <v>-1.0233090199903869</v>
      </c>
      <c r="AF11" s="13">
        <v>5.3435357869355774E-3</v>
      </c>
      <c r="AG11" s="13">
        <v>5.831340752214282E-2</v>
      </c>
      <c r="AH11" s="13">
        <v>0.11015522425780459</v>
      </c>
    </row>
    <row r="12" spans="1:42">
      <c r="A12" s="40"/>
      <c r="B12" s="40" t="s">
        <v>16</v>
      </c>
      <c r="C12" s="13">
        <v>10</v>
      </c>
      <c r="D12" s="40">
        <v>8.42</v>
      </c>
      <c r="E12" s="40">
        <v>61.91</v>
      </c>
      <c r="F12" s="40">
        <v>1.3615325178508444</v>
      </c>
      <c r="G12" s="40">
        <v>11.75</v>
      </c>
      <c r="H12" s="40">
        <v>15.654878048013378</v>
      </c>
      <c r="J12" s="40"/>
      <c r="K12" s="40" t="s">
        <v>16</v>
      </c>
      <c r="L12" s="13">
        <v>10</v>
      </c>
      <c r="M12" s="1">
        <f t="shared" si="1"/>
        <v>-0.83566342606366639</v>
      </c>
      <c r="N12" s="1">
        <f t="shared" si="1"/>
        <v>0.89427875616304264</v>
      </c>
      <c r="O12" s="1">
        <f t="shared" si="1"/>
        <v>-0.61236992464245454</v>
      </c>
      <c r="P12" s="1">
        <f t="shared" si="1"/>
        <v>-6.6555945312786621E-2</v>
      </c>
      <c r="Q12" s="1">
        <f t="shared" si="1"/>
        <v>-0.1476552105150164</v>
      </c>
      <c r="AA12" s="40"/>
      <c r="AB12" s="40" t="s">
        <v>16</v>
      </c>
      <c r="AC12" s="13">
        <v>11</v>
      </c>
      <c r="AD12" s="13">
        <v>0.63830694118042675</v>
      </c>
      <c r="AE12" s="13">
        <v>-0.86805168776372887</v>
      </c>
      <c r="AF12" s="13">
        <v>0.72501982507778762</v>
      </c>
      <c r="AG12" s="13">
        <v>-3.4627723205659877E-2</v>
      </c>
      <c r="AH12" s="13">
        <v>6.0917029907579537E-2</v>
      </c>
    </row>
    <row r="13" spans="1:42">
      <c r="A13" s="40"/>
      <c r="B13" s="40" t="s">
        <v>16</v>
      </c>
      <c r="C13" s="13">
        <v>11</v>
      </c>
      <c r="D13" s="40">
        <v>8.18</v>
      </c>
      <c r="E13" s="40">
        <v>61.71</v>
      </c>
      <c r="F13" s="40">
        <v>2.6765900280929142</v>
      </c>
      <c r="G13" s="40">
        <v>12.16</v>
      </c>
      <c r="H13" s="40">
        <v>14.851574819629581</v>
      </c>
      <c r="J13" s="40"/>
      <c r="K13" s="40" t="s">
        <v>16</v>
      </c>
      <c r="L13" s="13">
        <v>11</v>
      </c>
      <c r="M13" s="1">
        <f t="shared" si="1"/>
        <v>-0.87640834387101541</v>
      </c>
      <c r="N13" s="1">
        <f t="shared" si="1"/>
        <v>0.86337599923429031</v>
      </c>
      <c r="O13" s="1">
        <f t="shared" si="1"/>
        <v>0.11897990770441817</v>
      </c>
      <c r="P13" s="1">
        <f t="shared" si="1"/>
        <v>0.12037824642802462</v>
      </c>
      <c r="Q13" s="1">
        <f t="shared" si="1"/>
        <v>-0.38646649580601877</v>
      </c>
      <c r="T13" s="1">
        <f>T11/$Y11*100</f>
        <v>55.397838230656426</v>
      </c>
      <c r="U13" s="1">
        <f t="shared" ref="U13:X13" si="8">U11/$Y11*100</f>
        <v>24.530543078353816</v>
      </c>
      <c r="V13" s="1">
        <f t="shared" si="8"/>
        <v>18.80429651685284</v>
      </c>
      <c r="W13" s="1">
        <f t="shared" si="8"/>
        <v>1.0806491605855539</v>
      </c>
      <c r="X13" s="1">
        <f t="shared" si="8"/>
        <v>0.18667301355136243</v>
      </c>
      <c r="Y13">
        <f>SUM(T13:X13)</f>
        <v>99.999999999999986</v>
      </c>
      <c r="AA13" s="40"/>
      <c r="AB13" s="40" t="s">
        <v>16</v>
      </c>
      <c r="AC13" s="13">
        <v>12</v>
      </c>
      <c r="AD13" s="13">
        <v>-3.4463472200009142</v>
      </c>
      <c r="AE13" s="13">
        <v>0.54262012927576675</v>
      </c>
      <c r="AF13" s="13">
        <v>-0.85740066997344788</v>
      </c>
      <c r="AG13" s="13">
        <v>9.4390535121032168E-3</v>
      </c>
      <c r="AH13" s="13">
        <v>0.1487180650978176</v>
      </c>
    </row>
    <row r="14" spans="1:42">
      <c r="A14" s="40"/>
      <c r="B14" s="40" t="s">
        <v>16</v>
      </c>
      <c r="C14" s="13">
        <v>12</v>
      </c>
      <c r="D14" s="40">
        <v>26.2</v>
      </c>
      <c r="E14" s="40">
        <v>41.75</v>
      </c>
      <c r="F14" s="40">
        <v>2.2572026133810441</v>
      </c>
      <c r="G14" s="40">
        <v>15.19</v>
      </c>
      <c r="H14" s="40">
        <v>12.848944233443842</v>
      </c>
      <c r="J14" s="40"/>
      <c r="K14" s="40" t="s">
        <v>16</v>
      </c>
      <c r="L14" s="13">
        <v>12</v>
      </c>
      <c r="M14" s="1">
        <f t="shared" si="1"/>
        <v>2.1828559014974389</v>
      </c>
      <c r="N14" s="1">
        <f t="shared" si="1"/>
        <v>-2.2207191422552617</v>
      </c>
      <c r="O14" s="1">
        <f t="shared" si="1"/>
        <v>-0.11425621546821414</v>
      </c>
      <c r="P14" s="1">
        <f t="shared" si="1"/>
        <v>1.5018675170979217</v>
      </c>
      <c r="Q14" s="1">
        <f t="shared" si="1"/>
        <v>-0.98182173322029509</v>
      </c>
      <c r="T14" s="57">
        <f>T13</f>
        <v>55.397838230656426</v>
      </c>
      <c r="U14" s="57">
        <f>U13+T13</f>
        <v>79.928381309010234</v>
      </c>
      <c r="V14" s="57">
        <f>V13+U14</f>
        <v>98.732677825863078</v>
      </c>
      <c r="AA14" s="40"/>
      <c r="AB14" s="40" t="s">
        <v>17</v>
      </c>
      <c r="AC14" s="13">
        <v>13</v>
      </c>
      <c r="AD14" s="13">
        <v>-2.832269399062298</v>
      </c>
      <c r="AE14" s="13">
        <v>2.5057202995630949</v>
      </c>
      <c r="AF14" s="13">
        <v>-0.6637564043118005</v>
      </c>
      <c r="AG14" s="13">
        <v>-0.19961544470367909</v>
      </c>
      <c r="AH14" s="13">
        <v>-2.0310567315232821E-2</v>
      </c>
    </row>
    <row r="15" spans="1:42">
      <c r="A15" s="40"/>
      <c r="B15" s="40" t="s">
        <v>17</v>
      </c>
      <c r="C15" s="13">
        <v>13</v>
      </c>
      <c r="D15" s="40">
        <v>27.5</v>
      </c>
      <c r="E15" s="40">
        <v>37.97</v>
      </c>
      <c r="F15" s="40">
        <v>4.2135856634904041</v>
      </c>
      <c r="G15" s="40">
        <v>12.7</v>
      </c>
      <c r="H15" s="40">
        <v>16.938569222374081</v>
      </c>
      <c r="J15" s="40"/>
      <c r="K15" s="40" t="s">
        <v>17</v>
      </c>
      <c r="L15" s="13">
        <v>13</v>
      </c>
      <c r="M15" s="1">
        <f t="shared" si="1"/>
        <v>2.4035575396205791</v>
      </c>
      <c r="N15" s="1">
        <f t="shared" si="1"/>
        <v>-2.8047812482086938</v>
      </c>
      <c r="O15" s="1">
        <f t="shared" si="1"/>
        <v>0.97375735394622809</v>
      </c>
      <c r="P15" s="1">
        <f t="shared" si="1"/>
        <v>0.36658425506226333</v>
      </c>
      <c r="Q15" s="1">
        <f t="shared" si="1"/>
        <v>0.23396897377038461</v>
      </c>
      <c r="AA15" s="40"/>
      <c r="AB15" s="40" t="s">
        <v>17</v>
      </c>
      <c r="AC15" s="13">
        <v>14</v>
      </c>
      <c r="AD15" s="13">
        <v>-2.9765789786730612</v>
      </c>
      <c r="AE15" s="13">
        <v>1.668182020623908</v>
      </c>
      <c r="AF15" s="13">
        <v>-1.0826249378485251</v>
      </c>
      <c r="AG15" s="13">
        <v>2.9913298079232709E-3</v>
      </c>
      <c r="AH15" s="13">
        <v>9.9007607126754729E-2</v>
      </c>
    </row>
    <row r="16" spans="1:42">
      <c r="A16" s="40"/>
      <c r="B16" s="40" t="s">
        <v>17</v>
      </c>
      <c r="C16" s="13">
        <v>14</v>
      </c>
      <c r="D16" s="40">
        <v>27.18</v>
      </c>
      <c r="E16" s="40">
        <v>39.47</v>
      </c>
      <c r="F16" s="40">
        <v>2.8144275776840728</v>
      </c>
      <c r="G16" s="40">
        <v>13.65</v>
      </c>
      <c r="H16" s="40">
        <v>15.857547074718475</v>
      </c>
      <c r="J16" s="40"/>
      <c r="K16" s="40" t="s">
        <v>17</v>
      </c>
      <c r="L16" s="13">
        <v>14</v>
      </c>
      <c r="M16" s="1">
        <f t="shared" si="1"/>
        <v>2.349230982544114</v>
      </c>
      <c r="N16" s="1">
        <f t="shared" si="1"/>
        <v>-2.5730105712430462</v>
      </c>
      <c r="O16" s="1">
        <f t="shared" si="1"/>
        <v>0.19563622729460961</v>
      </c>
      <c r="P16" s="1">
        <f t="shared" si="1"/>
        <v>0.79972445543731407</v>
      </c>
      <c r="Q16" s="1">
        <f t="shared" si="1"/>
        <v>-8.7404424702169359E-2</v>
      </c>
      <c r="AA16" s="40"/>
      <c r="AB16" s="40" t="s">
        <v>17</v>
      </c>
      <c r="AC16" s="13">
        <v>15</v>
      </c>
      <c r="AD16" s="13">
        <v>-4.058193352371311</v>
      </c>
      <c r="AE16" s="13">
        <v>0.67580944050411029</v>
      </c>
      <c r="AF16" s="13">
        <v>-0.77701188010763256</v>
      </c>
      <c r="AG16" s="13">
        <v>1.0517105406018031E-2</v>
      </c>
      <c r="AH16" s="13">
        <v>6.5356760925207272E-2</v>
      </c>
    </row>
    <row r="17" spans="1:34">
      <c r="A17" s="40"/>
      <c r="B17" s="40" t="s">
        <v>17</v>
      </c>
      <c r="C17" s="13">
        <v>15</v>
      </c>
      <c r="D17" s="40">
        <v>28.52</v>
      </c>
      <c r="E17" s="40">
        <v>39.880000000000003</v>
      </c>
      <c r="F17" s="40">
        <v>2.6409896886647655</v>
      </c>
      <c r="G17" s="40">
        <v>15.79</v>
      </c>
      <c r="H17" s="40">
        <v>12.123608397057788</v>
      </c>
      <c r="J17" s="40"/>
      <c r="K17" s="40" t="s">
        <v>17</v>
      </c>
      <c r="L17" s="13">
        <v>15</v>
      </c>
      <c r="M17" s="1">
        <f t="shared" si="1"/>
        <v>2.5767234403018122</v>
      </c>
      <c r="N17" s="1">
        <f t="shared" si="1"/>
        <v>-2.5096599195391018</v>
      </c>
      <c r="O17" s="1">
        <f t="shared" si="1"/>
        <v>9.9181304168458953E-2</v>
      </c>
      <c r="P17" s="1">
        <f t="shared" si="1"/>
        <v>1.7754297489137427</v>
      </c>
      <c r="Q17" s="1">
        <f t="shared" si="1"/>
        <v>-1.1974543576571266</v>
      </c>
      <c r="S17" s="13" t="s">
        <v>1102</v>
      </c>
      <c r="T17" s="13" t="s">
        <v>1096</v>
      </c>
      <c r="U17" s="13" t="s">
        <v>1097</v>
      </c>
      <c r="V17" s="13" t="s">
        <v>1098</v>
      </c>
      <c r="W17" s="13" t="s">
        <v>1099</v>
      </c>
      <c r="X17" s="13" t="s">
        <v>1100</v>
      </c>
      <c r="AA17" s="40"/>
      <c r="AB17" s="40" t="s">
        <v>17</v>
      </c>
      <c r="AC17" s="13">
        <v>16</v>
      </c>
      <c r="AD17" s="13">
        <v>-4.3917404900433841</v>
      </c>
      <c r="AE17" s="13">
        <v>0.66865240758776701</v>
      </c>
      <c r="AF17" s="13">
        <v>-0.30777016177247829</v>
      </c>
      <c r="AG17" s="13">
        <v>-0.1170984153593297</v>
      </c>
      <c r="AH17" s="13">
        <v>9.265815044664949E-2</v>
      </c>
    </row>
    <row r="18" spans="1:34">
      <c r="A18" s="40"/>
      <c r="B18" s="40" t="s">
        <v>17</v>
      </c>
      <c r="C18" s="13">
        <v>16</v>
      </c>
      <c r="D18" s="40">
        <v>28.36</v>
      </c>
      <c r="E18" s="40">
        <v>39.24</v>
      </c>
      <c r="F18" s="40">
        <v>3.4246277161554546</v>
      </c>
      <c r="G18" s="40">
        <v>16.260000000000002</v>
      </c>
      <c r="H18" s="40">
        <v>11.048482270943836</v>
      </c>
      <c r="J18" s="40"/>
      <c r="K18" s="40" t="s">
        <v>17</v>
      </c>
      <c r="L18" s="13">
        <v>16</v>
      </c>
      <c r="M18" s="1">
        <f t="shared" si="1"/>
        <v>2.5495601617635799</v>
      </c>
      <c r="N18" s="1">
        <f t="shared" si="1"/>
        <v>-2.6085487417111115</v>
      </c>
      <c r="O18" s="1">
        <f t="shared" si="1"/>
        <v>0.53499003159092229</v>
      </c>
      <c r="P18" s="1">
        <f t="shared" si="1"/>
        <v>1.989720163836137</v>
      </c>
      <c r="Q18" s="1">
        <f t="shared" si="1"/>
        <v>-1.5170749479338284</v>
      </c>
      <c r="S18" t="s">
        <v>4</v>
      </c>
      <c r="T18">
        <v>-0.53428078258399103</v>
      </c>
      <c r="U18">
        <v>0.2715293213129748</v>
      </c>
      <c r="V18">
        <v>-0.34624875505001329</v>
      </c>
      <c r="W18">
        <v>0.17089508043063639</v>
      </c>
      <c r="X18">
        <v>-0.70122930924176008</v>
      </c>
      <c r="AA18" s="40"/>
      <c r="AB18" s="40" t="s">
        <v>17</v>
      </c>
      <c r="AC18" s="13" t="s">
        <v>524</v>
      </c>
      <c r="AD18" s="13">
        <v>-0.65308191794209969</v>
      </c>
      <c r="AE18" s="13">
        <v>7.8243440063476749E-2</v>
      </c>
      <c r="AF18" s="13">
        <v>-1.0053544053836649</v>
      </c>
      <c r="AG18" s="13">
        <v>3.8061661936592113E-2</v>
      </c>
      <c r="AH18" s="13">
        <v>-6.9003551690071394E-3</v>
      </c>
    </row>
    <row r="19" spans="1:34">
      <c r="A19" s="40"/>
      <c r="B19" s="40" t="s">
        <v>17</v>
      </c>
      <c r="C19" s="13" t="s">
        <v>524</v>
      </c>
      <c r="D19" s="40">
        <v>17.64</v>
      </c>
      <c r="E19" s="40">
        <v>52.33</v>
      </c>
      <c r="F19" s="40">
        <v>1.1200000000000001</v>
      </c>
      <c r="G19" s="40">
        <v>12.13</v>
      </c>
      <c r="H19" s="40">
        <v>16.100000000000001</v>
      </c>
      <c r="J19" s="40"/>
      <c r="K19" s="40" t="s">
        <v>17</v>
      </c>
      <c r="L19" s="13" t="s">
        <v>524</v>
      </c>
      <c r="M19" s="1">
        <f t="shared" si="1"/>
        <v>0.72962049970199117</v>
      </c>
      <c r="N19" s="1">
        <f t="shared" si="1"/>
        <v>-0.58596330072422687</v>
      </c>
      <c r="O19" s="1">
        <f t="shared" si="1"/>
        <v>-0.74669467094500752</v>
      </c>
      <c r="P19" s="1">
        <f t="shared" si="1"/>
        <v>0.10670013483723385</v>
      </c>
      <c r="Q19" s="1">
        <f t="shared" si="1"/>
        <v>-1.5326418958886926E-2</v>
      </c>
      <c r="S19" t="s">
        <v>5</v>
      </c>
      <c r="T19">
        <v>0.48063748532621098</v>
      </c>
      <c r="U19">
        <v>-0.48810794265794011</v>
      </c>
      <c r="V19">
        <v>0.24942926226999859</v>
      </c>
      <c r="W19">
        <v>0.33555209719476042</v>
      </c>
      <c r="X19">
        <v>-0.59659708112357801</v>
      </c>
      <c r="AA19" s="40"/>
      <c r="AB19" s="40" t="s">
        <v>17</v>
      </c>
      <c r="AC19" s="13" t="s">
        <v>525</v>
      </c>
      <c r="AD19" s="13">
        <v>-0.72313354390615037</v>
      </c>
      <c r="AE19" s="13">
        <v>1.1751647919262869E-2</v>
      </c>
      <c r="AF19" s="13">
        <v>-1.128439652117561</v>
      </c>
      <c r="AG19" s="13">
        <v>-5.6975383855502734E-3</v>
      </c>
      <c r="AH19" s="13">
        <v>3.0491865881559451E-3</v>
      </c>
    </row>
    <row r="20" spans="1:34">
      <c r="A20" s="40"/>
      <c r="B20" s="40" t="s">
        <v>17</v>
      </c>
      <c r="C20" s="13" t="s">
        <v>525</v>
      </c>
      <c r="D20" s="40">
        <v>17.920000000000002</v>
      </c>
      <c r="E20" s="40">
        <v>51.99</v>
      </c>
      <c r="F20" s="40">
        <v>0.89</v>
      </c>
      <c r="G20" s="40">
        <v>12.14</v>
      </c>
      <c r="H20" s="40">
        <v>15.86</v>
      </c>
      <c r="J20" s="40"/>
      <c r="K20" s="40" t="s">
        <v>17</v>
      </c>
      <c r="L20" s="13" t="s">
        <v>525</v>
      </c>
      <c r="M20" s="1">
        <f t="shared" si="1"/>
        <v>0.77715623714389859</v>
      </c>
      <c r="N20" s="1">
        <f t="shared" si="1"/>
        <v>-0.63849798750310649</v>
      </c>
      <c r="O20" s="1">
        <f t="shared" si="1"/>
        <v>-0.87460577759221203</v>
      </c>
      <c r="P20" s="1">
        <f t="shared" si="1"/>
        <v>0.11125950536749744</v>
      </c>
      <c r="Q20" s="1">
        <f t="shared" si="1"/>
        <v>-8.6675202885916791E-2</v>
      </c>
      <c r="S20" t="s">
        <v>6</v>
      </c>
      <c r="T20">
        <v>-0.10952834802825311</v>
      </c>
      <c r="U20">
        <v>0.48349341996075079</v>
      </c>
      <c r="V20">
        <v>0.85016428904728458</v>
      </c>
      <c r="W20">
        <v>-6.5101871737955341E-2</v>
      </c>
      <c r="X20">
        <v>-0.16498509556259791</v>
      </c>
      <c r="AA20" s="40"/>
      <c r="AB20" s="40" t="s">
        <v>17</v>
      </c>
      <c r="AC20" s="13" t="s">
        <v>526</v>
      </c>
      <c r="AD20" s="13">
        <v>-0.60771691181156162</v>
      </c>
      <c r="AE20" s="13">
        <v>-0.15000333188142301</v>
      </c>
      <c r="AF20" s="13">
        <v>-1.616946031136606</v>
      </c>
      <c r="AG20" s="13">
        <v>0.26938445895050472</v>
      </c>
      <c r="AH20" s="13">
        <v>-0.17337598351762601</v>
      </c>
    </row>
    <row r="21" spans="1:34">
      <c r="A21" s="40"/>
      <c r="B21" s="40" t="s">
        <v>17</v>
      </c>
      <c r="C21" s="13" t="s">
        <v>526</v>
      </c>
      <c r="D21" s="40">
        <v>19.3</v>
      </c>
      <c r="E21" s="40">
        <v>53.35</v>
      </c>
      <c r="F21" s="40">
        <v>0</v>
      </c>
      <c r="G21" s="40">
        <v>12.15</v>
      </c>
      <c r="H21" s="40">
        <v>16.54</v>
      </c>
      <c r="J21" s="40"/>
      <c r="K21" s="40" t="s">
        <v>17</v>
      </c>
      <c r="L21" s="13" t="s">
        <v>526</v>
      </c>
      <c r="M21" s="1">
        <f t="shared" si="1"/>
        <v>1.0114395145361552</v>
      </c>
      <c r="N21" s="1">
        <f t="shared" si="1"/>
        <v>-0.42835924038758599</v>
      </c>
      <c r="O21" s="1">
        <f t="shared" si="1"/>
        <v>-1.3695661467922646</v>
      </c>
      <c r="P21" s="1">
        <f t="shared" si="1"/>
        <v>0.11581887589776103</v>
      </c>
      <c r="Q21" s="1">
        <f t="shared" si="1"/>
        <v>0.11547968490733272</v>
      </c>
      <c r="S21" t="s">
        <v>8</v>
      </c>
      <c r="T21">
        <v>-0.53187643628575387</v>
      </c>
      <c r="U21">
        <v>-0.33656633133966568</v>
      </c>
      <c r="V21">
        <v>0.2362379838118841</v>
      </c>
      <c r="W21">
        <v>0.66713612377227693</v>
      </c>
      <c r="X21">
        <v>0.32086066835173138</v>
      </c>
      <c r="AA21" s="40"/>
      <c r="AB21" s="40" t="s">
        <v>17</v>
      </c>
      <c r="AC21" s="13" t="s">
        <v>527</v>
      </c>
      <c r="AD21" s="13">
        <v>-0.69321299397945113</v>
      </c>
      <c r="AE21" s="13">
        <v>0.25561137435806741</v>
      </c>
      <c r="AF21" s="13">
        <v>-0.53535523538263174</v>
      </c>
      <c r="AG21" s="13">
        <v>-0.23156266337883771</v>
      </c>
      <c r="AH21" s="13">
        <v>3.6214292095880122E-4</v>
      </c>
    </row>
    <row r="22" spans="1:34">
      <c r="A22" s="40"/>
      <c r="B22" s="40" t="s">
        <v>17</v>
      </c>
      <c r="C22" s="13" t="s">
        <v>527</v>
      </c>
      <c r="D22" s="40">
        <v>16.79</v>
      </c>
      <c r="E22" s="40">
        <v>51.79</v>
      </c>
      <c r="F22" s="40">
        <v>2.0299999999999998</v>
      </c>
      <c r="G22" s="40">
        <v>11.9</v>
      </c>
      <c r="H22" s="40">
        <v>15.5</v>
      </c>
      <c r="J22" s="40"/>
      <c r="K22" s="40" t="s">
        <v>17</v>
      </c>
      <c r="L22" s="13" t="s">
        <v>527</v>
      </c>
      <c r="M22" s="1">
        <f t="shared" si="1"/>
        <v>0.58531558246762994</v>
      </c>
      <c r="N22" s="1">
        <f t="shared" si="1"/>
        <v>-0.66940074443185993</v>
      </c>
      <c r="O22" s="1">
        <f t="shared" si="1"/>
        <v>-0.24061159681911132</v>
      </c>
      <c r="P22" s="1">
        <f t="shared" si="1"/>
        <v>1.8346126411688543E-3</v>
      </c>
      <c r="Q22" s="1">
        <f t="shared" si="1"/>
        <v>-0.19369837877646051</v>
      </c>
      <c r="S22" t="s">
        <v>9</v>
      </c>
      <c r="T22">
        <v>0.43433011703415481</v>
      </c>
      <c r="U22">
        <v>0.58393465511541953</v>
      </c>
      <c r="V22">
        <v>-0.19826532572031191</v>
      </c>
      <c r="W22">
        <v>0.63944569762187042</v>
      </c>
      <c r="X22">
        <v>0.14892188691468969</v>
      </c>
      <c r="AA22" s="40"/>
      <c r="AB22" s="40" t="s">
        <v>17</v>
      </c>
      <c r="AC22" s="13" t="s">
        <v>528</v>
      </c>
      <c r="AD22" s="13">
        <v>-0.93864602576836009</v>
      </c>
      <c r="AE22" s="13">
        <v>0.19953828038380669</v>
      </c>
      <c r="AF22" s="13">
        <v>-0.2017780156393299</v>
      </c>
      <c r="AG22" s="13">
        <v>-6.8653232373865822E-2</v>
      </c>
      <c r="AH22" s="13">
        <v>1.9038752163E-3</v>
      </c>
    </row>
    <row r="23" spans="1:34">
      <c r="A23" s="40"/>
      <c r="B23" s="40" t="s">
        <v>17</v>
      </c>
      <c r="C23" s="13" t="s">
        <v>528</v>
      </c>
      <c r="D23" s="40">
        <v>16.95</v>
      </c>
      <c r="E23" s="40">
        <v>52.09</v>
      </c>
      <c r="F23" s="40">
        <v>2.52</v>
      </c>
      <c r="G23" s="40">
        <v>12.64</v>
      </c>
      <c r="H23" s="40">
        <v>15.16</v>
      </c>
      <c r="J23" s="40"/>
      <c r="K23" s="40" t="s">
        <v>17</v>
      </c>
      <c r="L23" s="13" t="s">
        <v>528</v>
      </c>
      <c r="M23" s="1">
        <f t="shared" si="1"/>
        <v>0.61247886100586257</v>
      </c>
      <c r="N23" s="1">
        <f t="shared" si="1"/>
        <v>-0.62304660903872977</v>
      </c>
      <c r="O23" s="1">
        <f t="shared" si="1"/>
        <v>3.189467386406377E-2</v>
      </c>
      <c r="P23" s="1">
        <f t="shared" si="1"/>
        <v>0.33922803188068179</v>
      </c>
      <c r="Q23" s="1">
        <f t="shared" si="1"/>
        <v>-0.29477582267308527</v>
      </c>
      <c r="AA23" s="40"/>
      <c r="AB23" s="40" t="s">
        <v>17</v>
      </c>
      <c r="AC23" s="13" t="s">
        <v>529</v>
      </c>
      <c r="AD23" s="13">
        <v>-0.90366617594442356</v>
      </c>
      <c r="AE23" s="13">
        <v>-0.25251101077707711</v>
      </c>
      <c r="AF23" s="13">
        <v>-0.57460472284829767</v>
      </c>
      <c r="AG23" s="13">
        <v>7.680436352936304E-2</v>
      </c>
      <c r="AH23" s="13">
        <v>1.248808380593648E-2</v>
      </c>
    </row>
    <row r="24" spans="1:34">
      <c r="A24" s="40"/>
      <c r="B24" s="40" t="s">
        <v>17</v>
      </c>
      <c r="C24" s="13" t="s">
        <v>529</v>
      </c>
      <c r="D24" s="40">
        <v>16.98</v>
      </c>
      <c r="E24" s="40">
        <v>53.3</v>
      </c>
      <c r="F24" s="40">
        <v>1.53</v>
      </c>
      <c r="G24" s="40">
        <v>12.96</v>
      </c>
      <c r="H24" s="40">
        <v>14.89</v>
      </c>
      <c r="J24" s="40"/>
      <c r="K24" s="40" t="s">
        <v>17</v>
      </c>
      <c r="L24" s="13" t="s">
        <v>529</v>
      </c>
      <c r="M24" s="1">
        <f t="shared" si="1"/>
        <v>0.61757197573178146</v>
      </c>
      <c r="N24" s="1">
        <f t="shared" si="1"/>
        <v>-0.43608492961977491</v>
      </c>
      <c r="O24" s="1">
        <f t="shared" si="1"/>
        <v>-0.51867921996520805</v>
      </c>
      <c r="P24" s="1">
        <f t="shared" si="1"/>
        <v>0.48512788884911995</v>
      </c>
      <c r="Q24" s="1">
        <f t="shared" si="1"/>
        <v>-0.37504320459099305</v>
      </c>
      <c r="AA24" s="40"/>
      <c r="AB24" s="40" t="s">
        <v>17</v>
      </c>
      <c r="AC24" s="13" t="s">
        <v>530</v>
      </c>
      <c r="AD24" s="13">
        <v>-0.78420447462195542</v>
      </c>
      <c r="AE24" s="13">
        <v>0.13802784611796479</v>
      </c>
      <c r="AF24" s="13">
        <v>-0.4856708176388812</v>
      </c>
      <c r="AG24" s="13">
        <v>9.9525412229603899E-2</v>
      </c>
      <c r="AH24" s="13">
        <v>1.010551352243059E-2</v>
      </c>
    </row>
    <row r="25" spans="1:34">
      <c r="A25" s="40"/>
      <c r="B25" s="40" t="s">
        <v>17</v>
      </c>
      <c r="C25" s="13" t="s">
        <v>530</v>
      </c>
      <c r="D25" s="40">
        <v>17.079999999999998</v>
      </c>
      <c r="E25" s="40">
        <v>52.64</v>
      </c>
      <c r="F25" s="40">
        <v>1.98</v>
      </c>
      <c r="G25" s="40">
        <v>12.61</v>
      </c>
      <c r="H25" s="40">
        <v>15.82</v>
      </c>
      <c r="J25" s="40"/>
      <c r="K25" s="40" t="s">
        <v>17</v>
      </c>
      <c r="L25" s="13" t="s">
        <v>530</v>
      </c>
      <c r="M25" s="1">
        <f t="shared" si="1"/>
        <v>0.63454902481817654</v>
      </c>
      <c r="N25" s="1">
        <f t="shared" si="1"/>
        <v>-0.53806402748465942</v>
      </c>
      <c r="O25" s="1">
        <f t="shared" si="1"/>
        <v>-0.26841835913372092</v>
      </c>
      <c r="P25" s="1">
        <f t="shared" si="1"/>
        <v>0.32554992028989022</v>
      </c>
      <c r="Q25" s="1">
        <f t="shared" si="1"/>
        <v>-9.8566666873754746E-2</v>
      </c>
      <c r="S25" s="13" t="s">
        <v>1103</v>
      </c>
      <c r="T25" s="13" t="s">
        <v>1096</v>
      </c>
      <c r="U25" s="13" t="s">
        <v>1097</v>
      </c>
      <c r="V25" s="13" t="s">
        <v>1098</v>
      </c>
      <c r="W25" s="13" t="s">
        <v>1099</v>
      </c>
      <c r="X25" s="13" t="s">
        <v>1100</v>
      </c>
      <c r="AA25" s="40"/>
      <c r="AB25" s="40" t="s">
        <v>17</v>
      </c>
      <c r="AC25" s="13" t="s">
        <v>531</v>
      </c>
      <c r="AD25" s="13">
        <v>-0.54843672339788641</v>
      </c>
      <c r="AE25" s="13">
        <v>0.76029421595464575</v>
      </c>
      <c r="AF25" s="13">
        <v>-0.75666193912809254</v>
      </c>
      <c r="AG25" s="13">
        <v>-0.16496327282531559</v>
      </c>
      <c r="AH25" s="13">
        <v>-8.6804799168614249E-2</v>
      </c>
    </row>
    <row r="26" spans="1:34">
      <c r="A26" s="40"/>
      <c r="B26" s="40" t="s">
        <v>17</v>
      </c>
      <c r="C26" s="13" t="s">
        <v>531</v>
      </c>
      <c r="D26" s="40">
        <v>18.02</v>
      </c>
      <c r="E26" s="40">
        <v>50.77</v>
      </c>
      <c r="F26" s="40">
        <v>2.12</v>
      </c>
      <c r="G26" s="40">
        <v>11.28</v>
      </c>
      <c r="H26" s="40">
        <v>16.95</v>
      </c>
      <c r="J26" s="40"/>
      <c r="K26" s="40" t="s">
        <v>17</v>
      </c>
      <c r="L26" s="13" t="s">
        <v>531</v>
      </c>
      <c r="M26" s="1">
        <f t="shared" si="1"/>
        <v>0.79413328623029367</v>
      </c>
      <c r="N26" s="1">
        <f t="shared" si="1"/>
        <v>-0.82700480476849969</v>
      </c>
      <c r="O26" s="1">
        <f t="shared" si="1"/>
        <v>-0.1905594246528137</v>
      </c>
      <c r="P26" s="1">
        <f t="shared" si="1"/>
        <v>-0.28084636023518023</v>
      </c>
      <c r="Q26" s="1">
        <f t="shared" si="1"/>
        <v>0.23736719078267443</v>
      </c>
      <c r="S26" s="13" t="s">
        <v>4</v>
      </c>
      <c r="T26" s="1">
        <f>T18*SQRT(T$11)</f>
        <v>-0.889203092579117</v>
      </c>
      <c r="U26" s="1">
        <f t="shared" ref="U26:W26" si="9">U18*SQRT(U$11)</f>
        <v>0.30071515654313902</v>
      </c>
      <c r="V26" s="1">
        <f t="shared" si="9"/>
        <v>-0.3357389811072522</v>
      </c>
      <c r="W26" s="7">
        <f t="shared" si="9"/>
        <v>3.972436130068973E-2</v>
      </c>
      <c r="X26" s="7">
        <f>X18*SQRT(X$11)</f>
        <v>-6.7746339069244169E-2</v>
      </c>
      <c r="AA26" s="40"/>
      <c r="AB26" s="40" t="s">
        <v>17</v>
      </c>
      <c r="AC26" s="13" t="s">
        <v>532</v>
      </c>
      <c r="AD26" s="13">
        <v>-0.69887292268637868</v>
      </c>
      <c r="AE26" s="13">
        <v>0.1057920843927655</v>
      </c>
      <c r="AF26" s="13">
        <v>-0.59065918567136322</v>
      </c>
      <c r="AG26" s="13">
        <v>-2.4877374467312751E-3</v>
      </c>
      <c r="AH26" s="13">
        <v>6.6112298919306756E-2</v>
      </c>
    </row>
    <row r="27" spans="1:34">
      <c r="A27" s="40"/>
      <c r="B27" s="40" t="s">
        <v>17</v>
      </c>
      <c r="C27" s="13" t="s">
        <v>532</v>
      </c>
      <c r="D27" s="40">
        <v>16.64</v>
      </c>
      <c r="E27" s="40">
        <v>52.4</v>
      </c>
      <c r="F27" s="40">
        <v>1.77</v>
      </c>
      <c r="G27" s="40">
        <v>12.37</v>
      </c>
      <c r="H27" s="40">
        <v>15.76</v>
      </c>
      <c r="J27" s="40"/>
      <c r="K27" s="40" t="s">
        <v>17</v>
      </c>
      <c r="L27" s="13" t="s">
        <v>532</v>
      </c>
      <c r="M27" s="1">
        <f t="shared" si="1"/>
        <v>0.55985000883803704</v>
      </c>
      <c r="N27" s="1">
        <f t="shared" si="1"/>
        <v>-0.57514733579916333</v>
      </c>
      <c r="O27" s="1">
        <f t="shared" si="1"/>
        <v>-0.3852067608550816</v>
      </c>
      <c r="P27" s="1">
        <f t="shared" si="1"/>
        <v>0.21612502756356164</v>
      </c>
      <c r="Q27" s="1">
        <f t="shared" si="1"/>
        <v>-0.11640386285551221</v>
      </c>
      <c r="S27" s="13" t="s">
        <v>5</v>
      </c>
      <c r="T27" s="1">
        <f t="shared" ref="T27:X30" si="10">T19*SQRT(T$11)</f>
        <v>0.79992459450725284</v>
      </c>
      <c r="U27" s="1">
        <f t="shared" si="10"/>
        <v>-0.54057313470446977</v>
      </c>
      <c r="V27" s="1">
        <f t="shared" si="10"/>
        <v>0.24185827429406004</v>
      </c>
      <c r="W27" s="7">
        <f t="shared" si="10"/>
        <v>7.799869200786673E-2</v>
      </c>
      <c r="X27" s="7">
        <f t="shared" si="10"/>
        <v>-5.7637733638404978E-2</v>
      </c>
      <c r="AA27" s="40"/>
      <c r="AB27" s="40" t="s">
        <v>17</v>
      </c>
      <c r="AC27" s="13" t="s">
        <v>533</v>
      </c>
      <c r="AD27" s="13">
        <v>-3.389409351640972</v>
      </c>
      <c r="AE27" s="13">
        <v>1.228123068179763</v>
      </c>
      <c r="AF27" s="13">
        <v>-2.751150413909135</v>
      </c>
      <c r="AG27" s="13">
        <v>5.9589693415623188E-2</v>
      </c>
      <c r="AH27" s="13">
        <v>-4.9806075008731583E-2</v>
      </c>
    </row>
    <row r="28" spans="1:34">
      <c r="A28" s="40"/>
      <c r="B28" s="40" t="s">
        <v>17</v>
      </c>
      <c r="C28" s="13" t="s">
        <v>533</v>
      </c>
      <c r="D28" s="40">
        <v>31.85</v>
      </c>
      <c r="E28" s="40">
        <v>37.58</v>
      </c>
      <c r="F28" s="40">
        <v>0</v>
      </c>
      <c r="G28" s="40">
        <v>13.57</v>
      </c>
      <c r="H28" s="40">
        <v>15.55</v>
      </c>
      <c r="J28" s="40"/>
      <c r="K28" s="40" t="s">
        <v>17</v>
      </c>
      <c r="L28" s="13" t="s">
        <v>533</v>
      </c>
      <c r="M28" s="1">
        <f t="shared" si="1"/>
        <v>3.1420591748787805</v>
      </c>
      <c r="N28" s="1">
        <f t="shared" si="1"/>
        <v>-2.8650416242197623</v>
      </c>
      <c r="O28" s="1">
        <f t="shared" si="1"/>
        <v>-1.3695661467922646</v>
      </c>
      <c r="P28" s="1">
        <f t="shared" si="1"/>
        <v>0.76324949119520458</v>
      </c>
      <c r="Q28" s="1">
        <f t="shared" si="1"/>
        <v>-0.17883404879166254</v>
      </c>
      <c r="S28" s="13" t="s">
        <v>6</v>
      </c>
      <c r="T28" s="1">
        <f t="shared" si="10"/>
        <v>-0.18228794477835059</v>
      </c>
      <c r="U28" s="1">
        <f t="shared" si="10"/>
        <v>0.53546261143373364</v>
      </c>
      <c r="V28" s="1">
        <f t="shared" si="10"/>
        <v>0.82435904249613223</v>
      </c>
      <c r="W28" s="7">
        <f t="shared" si="10"/>
        <v>-1.5132853840806548E-2</v>
      </c>
      <c r="X28" s="7">
        <f t="shared" si="10"/>
        <v>-1.5939345486630126E-2</v>
      </c>
      <c r="AA28" s="40"/>
      <c r="AB28" s="40" t="s">
        <v>17</v>
      </c>
      <c r="AC28" s="13" t="s">
        <v>534</v>
      </c>
      <c r="AD28" s="13">
        <v>-3.6376763964576462</v>
      </c>
      <c r="AE28" s="13">
        <v>0.95808206987754485</v>
      </c>
      <c r="AF28" s="13">
        <v>-2.255646127529837</v>
      </c>
      <c r="AG28" s="13">
        <v>0.29520734335282123</v>
      </c>
      <c r="AH28" s="13">
        <v>-3.6246669484332007E-2</v>
      </c>
    </row>
    <row r="29" spans="1:34">
      <c r="A29" s="40"/>
      <c r="B29" s="40" t="s">
        <v>17</v>
      </c>
      <c r="C29" s="13" t="s">
        <v>534</v>
      </c>
      <c r="D29" s="40">
        <v>31.37</v>
      </c>
      <c r="E29" s="40">
        <v>38.92</v>
      </c>
      <c r="F29" s="40">
        <v>0.54</v>
      </c>
      <c r="G29" s="40">
        <v>14.67</v>
      </c>
      <c r="H29" s="40">
        <v>14.84</v>
      </c>
      <c r="J29" s="40"/>
      <c r="K29" s="40" t="s">
        <v>17</v>
      </c>
      <c r="L29" s="13" t="s">
        <v>534</v>
      </c>
      <c r="M29" s="1">
        <f t="shared" si="1"/>
        <v>3.0605693392640818</v>
      </c>
      <c r="N29" s="1">
        <f t="shared" si="1"/>
        <v>-2.6579931527971166</v>
      </c>
      <c r="O29" s="1">
        <f t="shared" si="1"/>
        <v>-1.0692531137944798</v>
      </c>
      <c r="P29" s="1">
        <f t="shared" si="1"/>
        <v>1.26478024952421</v>
      </c>
      <c r="Q29" s="1">
        <f t="shared" si="1"/>
        <v>-0.38990753457579108</v>
      </c>
      <c r="S29" s="13" t="s">
        <v>8</v>
      </c>
      <c r="T29" s="1">
        <f t="shared" si="10"/>
        <v>-0.88520154089746439</v>
      </c>
      <c r="U29" s="1">
        <f t="shared" si="10"/>
        <v>-0.37274279082110051</v>
      </c>
      <c r="V29" s="1">
        <f t="shared" si="10"/>
        <v>0.22906739396760314</v>
      </c>
      <c r="W29" s="7">
        <f>W21*SQRT(W$11)</f>
        <v>0.15507501064799906</v>
      </c>
      <c r="X29" s="7">
        <f t="shared" si="10"/>
        <v>3.0998612501872004E-2</v>
      </c>
      <c r="AA29" s="40"/>
      <c r="AB29" s="40" t="s">
        <v>17</v>
      </c>
      <c r="AC29" s="13" t="s">
        <v>535</v>
      </c>
      <c r="AD29" s="13">
        <v>-2.976035920176431</v>
      </c>
      <c r="AE29" s="13">
        <v>1.452490039501495</v>
      </c>
      <c r="AF29" s="13">
        <v>-2.555081868047604</v>
      </c>
      <c r="AG29" s="13">
        <v>0.119309710433678</v>
      </c>
      <c r="AH29" s="13">
        <v>5.4334006982769117E-3</v>
      </c>
    </row>
    <row r="30" spans="1:34">
      <c r="A30" s="40"/>
      <c r="B30" s="40" t="s">
        <v>17</v>
      </c>
      <c r="C30" s="13" t="s">
        <v>535</v>
      </c>
      <c r="D30" s="40">
        <v>30.34</v>
      </c>
      <c r="E30" s="40">
        <v>38.39</v>
      </c>
      <c r="F30" s="40">
        <v>0.39</v>
      </c>
      <c r="G30" s="40">
        <v>13.15</v>
      </c>
      <c r="H30" s="40">
        <v>16.62</v>
      </c>
      <c r="J30" s="40"/>
      <c r="K30" s="40" t="s">
        <v>17</v>
      </c>
      <c r="L30" s="13" t="s">
        <v>535</v>
      </c>
      <c r="M30" s="1">
        <f t="shared" si="1"/>
        <v>2.8857057336742087</v>
      </c>
      <c r="N30" s="1">
        <f t="shared" si="1"/>
        <v>-2.7398854586583123</v>
      </c>
      <c r="O30" s="1">
        <f t="shared" si="1"/>
        <v>-1.152673400738309</v>
      </c>
      <c r="P30" s="1">
        <f t="shared" si="1"/>
        <v>0.57175592892412974</v>
      </c>
      <c r="Q30" s="1">
        <f t="shared" si="1"/>
        <v>0.1392626128830097</v>
      </c>
      <c r="S30" s="13" t="s">
        <v>9</v>
      </c>
      <c r="T30" s="1">
        <f t="shared" si="10"/>
        <v>0.72285527733033683</v>
      </c>
      <c r="U30" s="1">
        <f t="shared" si="10"/>
        <v>0.64669995997079255</v>
      </c>
      <c r="V30" s="1">
        <f t="shared" si="10"/>
        <v>-0.19224732934164654</v>
      </c>
      <c r="W30" s="7">
        <f t="shared" si="10"/>
        <v>0.14863840351924509</v>
      </c>
      <c r="X30" s="7">
        <f t="shared" si="10"/>
        <v>1.4387465715977208E-2</v>
      </c>
      <c r="AA30" s="40"/>
      <c r="AB30" s="40" t="s">
        <v>17</v>
      </c>
      <c r="AC30" s="13" t="s">
        <v>536</v>
      </c>
      <c r="AD30" s="13">
        <v>-3.038031791640238</v>
      </c>
      <c r="AE30" s="13">
        <v>1.521041817073796</v>
      </c>
      <c r="AF30" s="13">
        <v>-2.0265523577678288</v>
      </c>
      <c r="AG30" s="13">
        <v>6.3985387394211281E-3</v>
      </c>
      <c r="AH30" s="13">
        <v>-5.1909908767806517E-2</v>
      </c>
    </row>
    <row r="31" spans="1:34">
      <c r="A31" s="40"/>
      <c r="B31" s="40" t="s">
        <v>17</v>
      </c>
      <c r="C31" s="13" t="s">
        <v>536</v>
      </c>
      <c r="D31" s="40">
        <v>29.69</v>
      </c>
      <c r="E31" s="40">
        <v>38.81</v>
      </c>
      <c r="F31" s="40">
        <v>1.3</v>
      </c>
      <c r="G31" s="40">
        <v>13.24</v>
      </c>
      <c r="H31" s="40">
        <v>16.04</v>
      </c>
      <c r="J31" s="40"/>
      <c r="K31" s="40" t="s">
        <v>17</v>
      </c>
      <c r="L31" s="13" t="s">
        <v>536</v>
      </c>
      <c r="M31" s="1">
        <f t="shared" si="1"/>
        <v>2.7753549146126386</v>
      </c>
      <c r="N31" s="1">
        <f t="shared" si="1"/>
        <v>-2.6749896691079305</v>
      </c>
      <c r="O31" s="1">
        <f t="shared" si="1"/>
        <v>-0.64659032661241267</v>
      </c>
      <c r="P31" s="1">
        <f t="shared" si="1"/>
        <v>0.61279026369650291</v>
      </c>
      <c r="Q31" s="1">
        <f t="shared" si="1"/>
        <v>-3.3163614940644917E-2</v>
      </c>
      <c r="AA31" s="40"/>
      <c r="AB31" s="40" t="s">
        <v>17</v>
      </c>
      <c r="AC31" s="13" t="s">
        <v>537</v>
      </c>
      <c r="AD31" s="13">
        <v>-3.0207674091723962</v>
      </c>
      <c r="AE31" s="13">
        <v>1.128684296911026</v>
      </c>
      <c r="AF31" s="13">
        <v>-2.4996709742107219</v>
      </c>
      <c r="AG31" s="13">
        <v>0.32309966524135131</v>
      </c>
      <c r="AH31" s="13">
        <v>-3.4511267319027067E-2</v>
      </c>
    </row>
    <row r="32" spans="1:34">
      <c r="A32" s="40"/>
      <c r="B32" s="40" t="s">
        <v>17</v>
      </c>
      <c r="C32" s="13" t="s">
        <v>537</v>
      </c>
      <c r="D32" s="40">
        <v>30.22</v>
      </c>
      <c r="E32" s="40">
        <v>39.96</v>
      </c>
      <c r="F32" s="40">
        <v>0.19</v>
      </c>
      <c r="G32" s="40">
        <v>13.74</v>
      </c>
      <c r="H32" s="40">
        <v>16.3</v>
      </c>
      <c r="J32" s="40"/>
      <c r="K32" s="40" t="s">
        <v>17</v>
      </c>
      <c r="L32" s="13" t="s">
        <v>537</v>
      </c>
      <c r="M32" s="1">
        <f t="shared" si="1"/>
        <v>2.8653332747705349</v>
      </c>
      <c r="N32" s="1">
        <f t="shared" si="1"/>
        <v>-2.4972988167676009</v>
      </c>
      <c r="O32" s="1">
        <f t="shared" si="1"/>
        <v>-1.2639004499967479</v>
      </c>
      <c r="P32" s="1">
        <f t="shared" si="1"/>
        <v>0.84075879020968725</v>
      </c>
      <c r="Q32" s="1">
        <f t="shared" si="1"/>
        <v>4.4130900980303922E-2</v>
      </c>
      <c r="AA32" s="40"/>
      <c r="AB32" s="40" t="s">
        <v>17</v>
      </c>
      <c r="AC32" s="13" t="s">
        <v>538</v>
      </c>
      <c r="AD32" s="13">
        <v>-3.8020296969315099</v>
      </c>
      <c r="AE32" s="13">
        <v>1.090103375149446</v>
      </c>
      <c r="AF32" s="13">
        <v>-2.1112796548927402</v>
      </c>
      <c r="AG32" s="13">
        <v>0.29717496503664109</v>
      </c>
      <c r="AH32" s="13">
        <v>-1.060063809487371E-2</v>
      </c>
    </row>
    <row r="33" spans="1:34">
      <c r="A33" s="40"/>
      <c r="B33" s="40" t="s">
        <v>17</v>
      </c>
      <c r="C33" s="13" t="s">
        <v>538</v>
      </c>
      <c r="D33" s="40">
        <v>31.7</v>
      </c>
      <c r="E33" s="40">
        <v>38.130000000000003</v>
      </c>
      <c r="F33" s="40">
        <v>0.9</v>
      </c>
      <c r="G33" s="40">
        <v>14.86</v>
      </c>
      <c r="H33" s="40">
        <v>14.78</v>
      </c>
      <c r="J33" s="40"/>
      <c r="K33" s="40" t="s">
        <v>17</v>
      </c>
      <c r="L33" s="13" t="s">
        <v>538</v>
      </c>
      <c r="M33" s="1">
        <f t="shared" si="1"/>
        <v>3.1165936012491864</v>
      </c>
      <c r="N33" s="1">
        <f t="shared" si="1"/>
        <v>-2.780059042665691</v>
      </c>
      <c r="O33" s="1">
        <f t="shared" si="1"/>
        <v>-0.86904442512929025</v>
      </c>
      <c r="P33" s="1">
        <f t="shared" si="1"/>
        <v>1.3514082895992199</v>
      </c>
      <c r="Q33" s="1">
        <f t="shared" si="1"/>
        <v>-0.40774473055754851</v>
      </c>
      <c r="AA33" s="40"/>
      <c r="AB33" s="40" t="s">
        <v>17</v>
      </c>
      <c r="AC33" s="13" t="s">
        <v>539</v>
      </c>
      <c r="AD33" s="13">
        <v>-3.4222408126563719</v>
      </c>
      <c r="AE33" s="13">
        <v>1.699149133376143</v>
      </c>
      <c r="AF33" s="13">
        <v>-2.3080531806722142</v>
      </c>
      <c r="AG33" s="13">
        <v>0.32171290335551278</v>
      </c>
      <c r="AH33" s="13">
        <v>-4.0887993974080418E-2</v>
      </c>
    </row>
    <row r="34" spans="1:34">
      <c r="A34" s="40"/>
      <c r="B34" s="40" t="s">
        <v>17</v>
      </c>
      <c r="C34" s="13" t="s">
        <v>539</v>
      </c>
      <c r="D34" s="40">
        <v>32.03</v>
      </c>
      <c r="E34" s="40">
        <v>37.24</v>
      </c>
      <c r="F34" s="40">
        <v>1.06</v>
      </c>
      <c r="G34" s="40">
        <v>13.88</v>
      </c>
      <c r="H34" s="40">
        <v>16.7</v>
      </c>
      <c r="J34" s="40"/>
      <c r="K34" s="40" t="s">
        <v>17</v>
      </c>
      <c r="L34" s="13" t="s">
        <v>539</v>
      </c>
      <c r="M34" s="1">
        <f t="shared" si="1"/>
        <v>3.1726178632342923</v>
      </c>
      <c r="N34" s="1">
        <f t="shared" si="1"/>
        <v>-2.9175763109986419</v>
      </c>
      <c r="O34" s="1">
        <f t="shared" si="1"/>
        <v>-0.78006278572253918</v>
      </c>
      <c r="P34" s="1">
        <f t="shared" si="1"/>
        <v>0.90458997763337912</v>
      </c>
      <c r="Q34" s="1">
        <f t="shared" si="1"/>
        <v>0.16304554085868561</v>
      </c>
      <c r="AA34" s="40"/>
      <c r="AB34" s="40" t="s">
        <v>17</v>
      </c>
      <c r="AC34" s="13" t="s">
        <v>540</v>
      </c>
      <c r="AD34" s="13">
        <v>-3.0367652096383471</v>
      </c>
      <c r="AE34" s="13">
        <v>1.4986824410555319</v>
      </c>
      <c r="AF34" s="13">
        <v>-1.7359075978911409</v>
      </c>
      <c r="AG34" s="13">
        <v>0.19485226468728301</v>
      </c>
      <c r="AH34" s="13">
        <v>-0.1106972548158249</v>
      </c>
    </row>
    <row r="35" spans="1:34">
      <c r="A35" s="40"/>
      <c r="B35" s="40" t="s">
        <v>17</v>
      </c>
      <c r="C35" s="13" t="s">
        <v>540</v>
      </c>
      <c r="D35" s="40">
        <v>29.49</v>
      </c>
      <c r="E35" s="40">
        <v>39.99</v>
      </c>
      <c r="F35" s="40">
        <v>1.72</v>
      </c>
      <c r="G35" s="40">
        <v>13.64</v>
      </c>
      <c r="H35" s="40">
        <v>16.18</v>
      </c>
      <c r="J35" s="40"/>
      <c r="K35" s="40" t="s">
        <v>17</v>
      </c>
      <c r="L35" s="13" t="s">
        <v>540</v>
      </c>
      <c r="M35" s="1">
        <f t="shared" si="1"/>
        <v>2.7414008164398473</v>
      </c>
      <c r="N35" s="1">
        <f t="shared" si="1"/>
        <v>-2.4926634032282879</v>
      </c>
      <c r="O35" s="1">
        <f t="shared" si="1"/>
        <v>-0.41301352316969131</v>
      </c>
      <c r="P35" s="1">
        <f t="shared" si="1"/>
        <v>0.79516508490705051</v>
      </c>
      <c r="Q35" s="1">
        <f t="shared" si="1"/>
        <v>8.4565090167889913E-3</v>
      </c>
      <c r="AA35" s="40"/>
      <c r="AB35" s="40" t="s">
        <v>17</v>
      </c>
      <c r="AC35" s="13" t="s">
        <v>541</v>
      </c>
      <c r="AD35" s="13">
        <v>-3.170693914688226</v>
      </c>
      <c r="AE35" s="13">
        <v>1.7347396562333599</v>
      </c>
      <c r="AF35" s="13">
        <v>-2.0711331632172412</v>
      </c>
      <c r="AG35" s="13">
        <v>0.21174594746974701</v>
      </c>
      <c r="AH35" s="13">
        <v>-8.6551396573638958E-2</v>
      </c>
    </row>
    <row r="36" spans="1:34">
      <c r="A36" s="40"/>
      <c r="B36" s="40" t="s">
        <v>17</v>
      </c>
      <c r="C36" s="13" t="s">
        <v>541</v>
      </c>
      <c r="D36" s="40">
        <v>30.89</v>
      </c>
      <c r="E36" s="40">
        <v>38.229999999999997</v>
      </c>
      <c r="F36" s="40">
        <v>1.43</v>
      </c>
      <c r="G36" s="40">
        <v>13.49</v>
      </c>
      <c r="H36" s="40">
        <v>16.72</v>
      </c>
      <c r="J36" s="40"/>
      <c r="K36" s="40" t="s">
        <v>17</v>
      </c>
      <c r="L36" s="13" t="s">
        <v>541</v>
      </c>
      <c r="M36" s="1">
        <f t="shared" si="1"/>
        <v>2.9790795036493845</v>
      </c>
      <c r="N36" s="1">
        <f t="shared" si="1"/>
        <v>-2.7646076642013151</v>
      </c>
      <c r="O36" s="1">
        <f t="shared" si="1"/>
        <v>-0.57429274459442747</v>
      </c>
      <c r="P36" s="1">
        <f t="shared" si="1"/>
        <v>0.72677452695309508</v>
      </c>
      <c r="Q36" s="1">
        <f t="shared" si="1"/>
        <v>0.1689912728526046</v>
      </c>
      <c r="AA36" s="40"/>
      <c r="AB36" s="40" t="s">
        <v>18</v>
      </c>
      <c r="AC36" s="13">
        <v>17</v>
      </c>
      <c r="AD36" s="13">
        <v>-3.149276005405254</v>
      </c>
      <c r="AE36" s="13">
        <v>1.074352522984281</v>
      </c>
      <c r="AF36" s="13">
        <v>-0.72391838329785085</v>
      </c>
      <c r="AG36" s="13">
        <v>7.4974681480217157E-3</v>
      </c>
      <c r="AH36" s="13">
        <v>9.5781716327189792E-2</v>
      </c>
    </row>
    <row r="37" spans="1:34">
      <c r="A37" s="40"/>
      <c r="B37" s="40" t="s">
        <v>18</v>
      </c>
      <c r="C37" s="13">
        <v>17</v>
      </c>
      <c r="D37" s="40">
        <v>26.06</v>
      </c>
      <c r="E37" s="40">
        <v>41.41</v>
      </c>
      <c r="F37" s="40">
        <v>2.8809598365086369</v>
      </c>
      <c r="G37" s="40">
        <v>14.48</v>
      </c>
      <c r="H37" s="40">
        <v>14.207680615612606</v>
      </c>
      <c r="J37" s="40"/>
      <c r="K37" s="40" t="s">
        <v>18</v>
      </c>
      <c r="L37" s="13">
        <v>17</v>
      </c>
      <c r="M37" s="1">
        <f t="shared" si="1"/>
        <v>2.1590880327764852</v>
      </c>
      <c r="N37" s="1">
        <f t="shared" si="1"/>
        <v>-2.2732538290341422</v>
      </c>
      <c r="O37" s="1">
        <f t="shared" si="1"/>
        <v>0.23263716144238453</v>
      </c>
      <c r="P37" s="1">
        <f t="shared" si="1"/>
        <v>1.1781522094492003</v>
      </c>
      <c r="Q37" s="1">
        <f t="shared" si="1"/>
        <v>-0.57788761428215907</v>
      </c>
      <c r="AA37" s="40"/>
      <c r="AB37" s="40" t="s">
        <v>18</v>
      </c>
      <c r="AC37" s="13">
        <v>18</v>
      </c>
      <c r="AD37" s="13">
        <v>-3.6464101686286949</v>
      </c>
      <c r="AE37" s="13">
        <v>0.84485962535748538</v>
      </c>
      <c r="AF37" s="13">
        <v>-0.28077724740776577</v>
      </c>
      <c r="AG37" s="13">
        <v>0.1021431580618459</v>
      </c>
      <c r="AH37" s="13">
        <v>5.6791368376120789E-2</v>
      </c>
    </row>
    <row r="38" spans="1:34">
      <c r="A38" s="40"/>
      <c r="B38" s="40" t="s">
        <v>18</v>
      </c>
      <c r="C38" s="13">
        <v>18</v>
      </c>
      <c r="D38" s="40">
        <v>26.61</v>
      </c>
      <c r="E38" s="40">
        <v>41.66</v>
      </c>
      <c r="F38" s="40">
        <v>3.4572692204432811</v>
      </c>
      <c r="G38" s="40">
        <v>15.57</v>
      </c>
      <c r="H38" s="40">
        <v>12.919111085955906</v>
      </c>
      <c r="J38" s="40"/>
      <c r="K38" s="40" t="s">
        <v>18</v>
      </c>
      <c r="L38" s="13">
        <v>18</v>
      </c>
      <c r="M38" s="1">
        <f t="shared" si="1"/>
        <v>2.2524618027516601</v>
      </c>
      <c r="N38" s="1">
        <f t="shared" si="1"/>
        <v>-2.234625382873201</v>
      </c>
      <c r="O38" s="1">
        <f t="shared" si="1"/>
        <v>0.55314312261738041</v>
      </c>
      <c r="P38" s="1">
        <f t="shared" si="1"/>
        <v>1.6751235972479421</v>
      </c>
      <c r="Q38" s="1">
        <f t="shared" si="1"/>
        <v>-0.9609620682256157</v>
      </c>
      <c r="AA38" s="40"/>
      <c r="AB38" s="40" t="s">
        <v>19</v>
      </c>
      <c r="AC38" s="13">
        <v>19</v>
      </c>
      <c r="AD38" s="13">
        <v>-3.8373485547632882</v>
      </c>
      <c r="AE38" s="13">
        <v>1.064180623357371</v>
      </c>
      <c r="AF38" s="13">
        <v>0.1068569733818609</v>
      </c>
      <c r="AG38" s="13">
        <v>-9.7745622019353787E-2</v>
      </c>
      <c r="AH38" s="13">
        <v>1.0785278606050949E-3</v>
      </c>
    </row>
    <row r="39" spans="1:34">
      <c r="A39" s="40"/>
      <c r="B39" s="40" t="s">
        <v>19</v>
      </c>
      <c r="C39" s="13">
        <v>19</v>
      </c>
      <c r="D39" s="40">
        <v>26.8</v>
      </c>
      <c r="E39" s="40">
        <v>40.78</v>
      </c>
      <c r="F39" s="40">
        <v>4.3180510578821316</v>
      </c>
      <c r="G39" s="40">
        <v>15.5</v>
      </c>
      <c r="H39" s="40">
        <v>12.354570110186689</v>
      </c>
      <c r="J39" s="40"/>
      <c r="K39" s="40" t="s">
        <v>19</v>
      </c>
      <c r="L39" s="13">
        <v>19</v>
      </c>
      <c r="M39" s="1">
        <f t="shared" si="1"/>
        <v>2.2847181960158114</v>
      </c>
      <c r="N39" s="1">
        <f t="shared" si="1"/>
        <v>-2.3705975133597135</v>
      </c>
      <c r="O39" s="1">
        <f t="shared" si="1"/>
        <v>1.0318542417852827</v>
      </c>
      <c r="P39" s="1">
        <f t="shared" si="1"/>
        <v>1.6432080035360961</v>
      </c>
      <c r="Q39" s="1">
        <f t="shared" si="1"/>
        <v>-1.128792535301083</v>
      </c>
      <c r="AA39" s="40"/>
      <c r="AB39" s="40" t="s">
        <v>20</v>
      </c>
      <c r="AC39" s="13">
        <v>20</v>
      </c>
      <c r="AD39" s="13">
        <v>2.1465126798707339</v>
      </c>
      <c r="AE39" s="13">
        <v>0.62547828997734445</v>
      </c>
      <c r="AF39" s="13">
        <v>-0.55427276050103202</v>
      </c>
      <c r="AG39" s="13">
        <v>-0.24855008939440951</v>
      </c>
      <c r="AH39" s="13">
        <v>-4.1713309229418342E-2</v>
      </c>
    </row>
    <row r="40" spans="1:34">
      <c r="A40" s="40"/>
      <c r="B40" s="40" t="s">
        <v>20</v>
      </c>
      <c r="C40" s="13">
        <v>20</v>
      </c>
      <c r="D40" s="40">
        <v>8.64</v>
      </c>
      <c r="E40" s="40">
        <v>59.55</v>
      </c>
      <c r="F40" s="40">
        <v>1.777835600330256</v>
      </c>
      <c r="G40" s="40">
        <v>8.25</v>
      </c>
      <c r="H40" s="40">
        <v>20.330283950304803</v>
      </c>
      <c r="J40" s="40"/>
      <c r="K40" s="40" t="s">
        <v>20</v>
      </c>
      <c r="L40" s="13">
        <v>20</v>
      </c>
      <c r="M40" s="1">
        <f t="shared" si="1"/>
        <v>-0.79831391807359631</v>
      </c>
      <c r="N40" s="1">
        <f t="shared" si="1"/>
        <v>0.52962622440375706</v>
      </c>
      <c r="O40" s="1">
        <f t="shared" si="1"/>
        <v>-0.38084910733556748</v>
      </c>
      <c r="P40" s="1">
        <f t="shared" si="1"/>
        <v>-1.6623356309050772</v>
      </c>
      <c r="Q40" s="1">
        <f t="shared" si="1"/>
        <v>1.2422803123756012</v>
      </c>
      <c r="AA40" s="40"/>
      <c r="AB40" s="40" t="s">
        <v>21</v>
      </c>
      <c r="AC40" s="13">
        <v>21</v>
      </c>
      <c r="AD40" s="13">
        <v>0.33629500434429321</v>
      </c>
      <c r="AE40" s="13">
        <v>-1.453380065862627</v>
      </c>
      <c r="AF40" s="13">
        <v>-0.1292671828421238</v>
      </c>
      <c r="AG40" s="13">
        <v>0.16303099949750499</v>
      </c>
      <c r="AH40" s="13">
        <v>4.5321106538274758E-2</v>
      </c>
    </row>
    <row r="41" spans="1:34">
      <c r="A41" s="40"/>
      <c r="B41" s="40" t="s">
        <v>21</v>
      </c>
      <c r="C41" s="13">
        <v>21</v>
      </c>
      <c r="D41" s="40">
        <v>10.199999999999999</v>
      </c>
      <c r="E41" s="40">
        <v>61.73</v>
      </c>
      <c r="F41" s="40">
        <v>0.90273605639421661</v>
      </c>
      <c r="G41" s="40">
        <v>12.78</v>
      </c>
      <c r="H41" s="40">
        <v>14.247708156038662</v>
      </c>
      <c r="J41" s="40"/>
      <c r="K41" s="40" t="s">
        <v>21</v>
      </c>
      <c r="L41" s="13">
        <v>21</v>
      </c>
      <c r="M41" s="1">
        <f t="shared" si="1"/>
        <v>-0.533471952325828</v>
      </c>
      <c r="N41" s="1">
        <f t="shared" si="1"/>
        <v>0.86646627492716499</v>
      </c>
      <c r="O41" s="1">
        <f t="shared" si="1"/>
        <v>-0.86752280773262325</v>
      </c>
      <c r="P41" s="1">
        <f t="shared" si="1"/>
        <v>0.40305921930437288</v>
      </c>
      <c r="Q41" s="1">
        <f t="shared" si="1"/>
        <v>-0.56598796289470443</v>
      </c>
      <c r="AA41" s="41" t="s">
        <v>426</v>
      </c>
      <c r="AB41" s="41" t="s">
        <v>22</v>
      </c>
      <c r="AC41" s="13" t="s">
        <v>23</v>
      </c>
      <c r="AD41" s="13">
        <v>-0.24198722462695399</v>
      </c>
      <c r="AE41" s="13">
        <v>-1.28029633977135</v>
      </c>
      <c r="AF41" s="13">
        <v>1.017352638466241</v>
      </c>
      <c r="AG41" s="13">
        <v>8.9103817501113194E-2</v>
      </c>
      <c r="AH41" s="13">
        <v>4.1390949118428853E-2</v>
      </c>
    </row>
    <row r="42" spans="1:34">
      <c r="A42" s="41" t="s">
        <v>426</v>
      </c>
      <c r="B42" s="41" t="s">
        <v>22</v>
      </c>
      <c r="C42" s="13" t="s">
        <v>23</v>
      </c>
      <c r="D42" s="41">
        <v>9.9</v>
      </c>
      <c r="E42" s="41">
        <v>61.09</v>
      </c>
      <c r="F42" s="41">
        <v>2.9297602162986061</v>
      </c>
      <c r="G42" s="41">
        <v>13.81</v>
      </c>
      <c r="H42" s="41">
        <v>12.817140952557528</v>
      </c>
      <c r="J42" s="41" t="s">
        <v>426</v>
      </c>
      <c r="K42" s="41" t="s">
        <v>22</v>
      </c>
      <c r="L42" s="13" t="s">
        <v>23</v>
      </c>
      <c r="M42" s="1">
        <f t="shared" si="1"/>
        <v>-0.58440309958501413</v>
      </c>
      <c r="N42" s="1">
        <f t="shared" si="1"/>
        <v>0.76757745275515632</v>
      </c>
      <c r="O42" s="1">
        <f t="shared" si="1"/>
        <v>0.25977677267603166</v>
      </c>
      <c r="P42" s="1">
        <f t="shared" si="1"/>
        <v>0.87267438392153318</v>
      </c>
      <c r="Q42" s="1">
        <f t="shared" si="1"/>
        <v>-0.99127642245416259</v>
      </c>
      <c r="AA42" s="41"/>
      <c r="AB42" s="41" t="s">
        <v>22</v>
      </c>
      <c r="AC42" s="13" t="s">
        <v>24</v>
      </c>
      <c r="AD42" s="13">
        <v>-0.24775766641472949</v>
      </c>
      <c r="AE42" s="13">
        <v>-1.3411854966585901</v>
      </c>
      <c r="AF42" s="13">
        <v>0.83221465530968552</v>
      </c>
      <c r="AG42" s="13">
        <v>-4.5996506510644943E-3</v>
      </c>
      <c r="AH42" s="13">
        <v>8.5948084614882111E-2</v>
      </c>
    </row>
    <row r="43" spans="1:34">
      <c r="A43" s="41"/>
      <c r="B43" s="41" t="s">
        <v>22</v>
      </c>
      <c r="C43" s="13" t="s">
        <v>24</v>
      </c>
      <c r="D43" s="41">
        <v>9.92</v>
      </c>
      <c r="E43" s="41">
        <v>60.59</v>
      </c>
      <c r="F43" s="41">
        <v>2.5926908165184401</v>
      </c>
      <c r="G43" s="41">
        <v>13.66</v>
      </c>
      <c r="H43" s="41">
        <v>12.633352413568893</v>
      </c>
      <c r="J43" s="41"/>
      <c r="K43" s="41" t="s">
        <v>22</v>
      </c>
      <c r="L43" s="13" t="s">
        <v>24</v>
      </c>
      <c r="M43" s="1">
        <f t="shared" si="1"/>
        <v>-0.58100768976773509</v>
      </c>
      <c r="N43" s="1">
        <f t="shared" si="1"/>
        <v>0.69032056043327372</v>
      </c>
      <c r="O43" s="1">
        <f t="shared" si="1"/>
        <v>7.2320599011727132E-2</v>
      </c>
      <c r="P43" s="1">
        <f t="shared" si="1"/>
        <v>0.80428382596757775</v>
      </c>
      <c r="Q43" s="1">
        <f t="shared" si="1"/>
        <v>-1.0459142922731814</v>
      </c>
      <c r="AA43" s="41"/>
      <c r="AB43" s="41" t="s">
        <v>22</v>
      </c>
      <c r="AC43" s="13" t="s">
        <v>25</v>
      </c>
      <c r="AD43" s="13">
        <v>-0.26331918373409191</v>
      </c>
      <c r="AE43" s="13">
        <v>-1.237757718866495</v>
      </c>
      <c r="AF43" s="13">
        <v>1.0980329415440671</v>
      </c>
      <c r="AG43" s="13">
        <v>0.1108187432806254</v>
      </c>
      <c r="AH43" s="13">
        <v>-1.127163134584817E-2</v>
      </c>
    </row>
    <row r="44" spans="1:34">
      <c r="A44" s="41"/>
      <c r="B44" s="41" t="s">
        <v>22</v>
      </c>
      <c r="C44" s="13" t="s">
        <v>25</v>
      </c>
      <c r="D44" s="41">
        <v>10.11</v>
      </c>
      <c r="E44" s="41">
        <v>61.27</v>
      </c>
      <c r="F44" s="41">
        <v>3.1073608436015436</v>
      </c>
      <c r="G44" s="41">
        <v>13.84</v>
      </c>
      <c r="H44" s="41">
        <v>12.836050183850672</v>
      </c>
      <c r="J44" s="41"/>
      <c r="K44" s="41" t="s">
        <v>22</v>
      </c>
      <c r="L44" s="13" t="s">
        <v>25</v>
      </c>
      <c r="M44" s="1">
        <f t="shared" si="1"/>
        <v>-0.5487512965035839</v>
      </c>
      <c r="N44" s="1">
        <f t="shared" si="1"/>
        <v>0.79538993399103397</v>
      </c>
      <c r="O44" s="1">
        <f t="shared" si="1"/>
        <v>0.35854674128279895</v>
      </c>
      <c r="P44" s="1">
        <f t="shared" si="1"/>
        <v>0.88635249551232398</v>
      </c>
      <c r="Q44" s="1">
        <f t="shared" si="1"/>
        <v>-0.98565496138015951</v>
      </c>
      <c r="AA44" s="41"/>
      <c r="AB44" s="41" t="s">
        <v>22</v>
      </c>
      <c r="AC44" s="13" t="s">
        <v>26</v>
      </c>
      <c r="AD44" s="13">
        <v>-0.1776389086720781</v>
      </c>
      <c r="AE44" s="13">
        <v>-1.2107775378175121</v>
      </c>
      <c r="AF44" s="13">
        <v>1.079883309584809</v>
      </c>
      <c r="AG44" s="13">
        <v>5.7844933059440877E-2</v>
      </c>
      <c r="AH44" s="13">
        <v>2.678739691049924E-2</v>
      </c>
    </row>
    <row r="45" spans="1:34">
      <c r="A45" s="41"/>
      <c r="B45" s="41" t="s">
        <v>22</v>
      </c>
      <c r="C45" s="13" t="s">
        <v>26</v>
      </c>
      <c r="D45" s="41">
        <v>9.7100000000000009</v>
      </c>
      <c r="E45" s="41">
        <v>61.16</v>
      </c>
      <c r="F45" s="41">
        <v>3.0811076502578874</v>
      </c>
      <c r="G45" s="41">
        <v>13.66</v>
      </c>
      <c r="H45" s="41">
        <v>12.93144828319859</v>
      </c>
      <c r="J45" s="41"/>
      <c r="K45" s="41" t="s">
        <v>22</v>
      </c>
      <c r="L45" s="13" t="s">
        <v>26</v>
      </c>
      <c r="M45" s="1">
        <f t="shared" si="1"/>
        <v>-0.61665949284916532</v>
      </c>
      <c r="N45" s="1">
        <f t="shared" si="1"/>
        <v>0.77839341768021875</v>
      </c>
      <c r="O45" s="1">
        <f t="shared" si="1"/>
        <v>0.34394641513666807</v>
      </c>
      <c r="P45" s="1">
        <f t="shared" si="1"/>
        <v>0.80428382596757775</v>
      </c>
      <c r="Q45" s="1">
        <f t="shared" si="1"/>
        <v>-0.95729438480756013</v>
      </c>
      <c r="AA45" s="41"/>
      <c r="AB45" s="41" t="s">
        <v>22</v>
      </c>
      <c r="AC45" s="13" t="s">
        <v>27</v>
      </c>
      <c r="AD45" s="13">
        <v>-0.30808935771137019</v>
      </c>
      <c r="AE45" s="13">
        <v>-1.179946288831947</v>
      </c>
      <c r="AF45" s="13">
        <v>0.9356391562794556</v>
      </c>
      <c r="AG45" s="13">
        <v>7.4997332616926204E-2</v>
      </c>
      <c r="AH45" s="13">
        <v>2.7102696559909351E-2</v>
      </c>
    </row>
    <row r="46" spans="1:34">
      <c r="A46" s="41"/>
      <c r="B46" s="41" t="s">
        <v>22</v>
      </c>
      <c r="C46" s="13" t="s">
        <v>27</v>
      </c>
      <c r="D46" s="41">
        <v>10.48</v>
      </c>
      <c r="E46" s="41">
        <v>60.46</v>
      </c>
      <c r="F46" s="41">
        <v>2.9109958410584467</v>
      </c>
      <c r="G46" s="41">
        <v>13.74</v>
      </c>
      <c r="H46" s="41">
        <v>12.934672354191852</v>
      </c>
      <c r="J46" s="41"/>
      <c r="K46" s="41" t="s">
        <v>22</v>
      </c>
      <c r="L46" s="13" t="s">
        <v>27</v>
      </c>
      <c r="M46" s="1">
        <f t="shared" si="1"/>
        <v>-0.48593621488392069</v>
      </c>
      <c r="N46" s="1">
        <f t="shared" si="1"/>
        <v>0.67023376842958382</v>
      </c>
      <c r="O46" s="1">
        <f t="shared" si="1"/>
        <v>0.24934124223032647</v>
      </c>
      <c r="P46" s="1">
        <f t="shared" si="1"/>
        <v>0.84075879020968725</v>
      </c>
      <c r="Q46" s="1">
        <f t="shared" si="1"/>
        <v>-0.95633591170479482</v>
      </c>
      <c r="AA46" s="41"/>
      <c r="AB46" s="41" t="s">
        <v>28</v>
      </c>
      <c r="AC46" s="13" t="s">
        <v>29</v>
      </c>
      <c r="AD46" s="13">
        <v>0.94603184781232741</v>
      </c>
      <c r="AE46" s="13">
        <v>0.23719505021231341</v>
      </c>
      <c r="AF46" s="13">
        <v>-0.98168418175007244</v>
      </c>
      <c r="AG46" s="13">
        <v>-1.598401862880687E-2</v>
      </c>
      <c r="AH46" s="13">
        <v>-2.1665698936177421E-2</v>
      </c>
    </row>
    <row r="47" spans="1:34">
      <c r="A47" s="41"/>
      <c r="B47" s="41" t="s">
        <v>28</v>
      </c>
      <c r="C47" s="13" t="s">
        <v>29</v>
      </c>
      <c r="D47" s="41">
        <v>12.82</v>
      </c>
      <c r="E47" s="41">
        <v>56.78</v>
      </c>
      <c r="F47" s="41">
        <v>0.99014288971786257</v>
      </c>
      <c r="G47" s="41">
        <v>10.07</v>
      </c>
      <c r="H47" s="41">
        <v>18.609058524939528</v>
      </c>
      <c r="J47" s="41"/>
      <c r="K47" s="41" t="s">
        <v>28</v>
      </c>
      <c r="L47" s="13" t="s">
        <v>29</v>
      </c>
      <c r="M47" s="1">
        <f t="shared" si="1"/>
        <v>-8.8673266262267944E-2</v>
      </c>
      <c r="N47" s="1">
        <f t="shared" si="1"/>
        <v>0.10162304094052829</v>
      </c>
      <c r="O47" s="1">
        <f t="shared" si="1"/>
        <v>-0.8189127869545566</v>
      </c>
      <c r="P47" s="1">
        <f t="shared" si="1"/>
        <v>-0.83253019439708598</v>
      </c>
      <c r="Q47" s="1">
        <f t="shared" si="1"/>
        <v>0.73058305835853399</v>
      </c>
      <c r="AA47" s="41"/>
      <c r="AB47" s="41" t="s">
        <v>28</v>
      </c>
      <c r="AC47" s="13" t="s">
        <v>30</v>
      </c>
      <c r="AD47" s="13">
        <v>1.31762705741992</v>
      </c>
      <c r="AE47" s="13">
        <v>0.24895988776531569</v>
      </c>
      <c r="AF47" s="13">
        <v>-0.60172097870032193</v>
      </c>
      <c r="AG47" s="13">
        <v>-3.9758888355121043E-2</v>
      </c>
      <c r="AH47" s="13">
        <v>-2.154308305119235E-2</v>
      </c>
    </row>
    <row r="48" spans="1:34">
      <c r="A48" s="41"/>
      <c r="B48" s="41" t="s">
        <v>28</v>
      </c>
      <c r="C48" s="13" t="s">
        <v>30</v>
      </c>
      <c r="D48" s="41">
        <v>10.87</v>
      </c>
      <c r="E48" s="41">
        <v>58.46</v>
      </c>
      <c r="F48" s="41">
        <v>1.5107837214968487</v>
      </c>
      <c r="G48" s="41">
        <v>9.7899999999999991</v>
      </c>
      <c r="H48" s="41">
        <v>18.870580171503033</v>
      </c>
      <c r="J48" s="41"/>
      <c r="K48" s="41" t="s">
        <v>28</v>
      </c>
      <c r="L48" s="13" t="s">
        <v>30</v>
      </c>
      <c r="M48" s="1">
        <f t="shared" si="1"/>
        <v>-0.41972572344697878</v>
      </c>
      <c r="N48" s="1">
        <f t="shared" si="1"/>
        <v>0.36120619914205365</v>
      </c>
      <c r="O48" s="1">
        <f t="shared" si="1"/>
        <v>-0.52936606974337752</v>
      </c>
      <c r="P48" s="1">
        <f t="shared" si="1"/>
        <v>-0.96019256924446972</v>
      </c>
      <c r="Q48" s="1">
        <f t="shared" si="1"/>
        <v>0.80832993941228581</v>
      </c>
      <c r="AA48" s="41"/>
      <c r="AB48" s="41" t="s">
        <v>28</v>
      </c>
      <c r="AC48" s="13" t="s">
        <v>31</v>
      </c>
      <c r="AD48" s="13">
        <v>0.23713380898956771</v>
      </c>
      <c r="AE48" s="13">
        <v>0.31081861241429132</v>
      </c>
      <c r="AF48" s="13">
        <v>-1.0796733117376069</v>
      </c>
      <c r="AG48" s="13">
        <v>1.049382974534087E-2</v>
      </c>
      <c r="AH48" s="13">
        <v>-8.2985078828737464E-3</v>
      </c>
    </row>
    <row r="49" spans="1:34">
      <c r="A49" s="41"/>
      <c r="B49" s="41" t="s">
        <v>28</v>
      </c>
      <c r="C49" s="13" t="s">
        <v>31</v>
      </c>
      <c r="D49" s="41">
        <v>15.34</v>
      </c>
      <c r="E49" s="41">
        <v>54.19</v>
      </c>
      <c r="F49" s="41">
        <v>1.0369029815346142</v>
      </c>
      <c r="G49" s="41">
        <v>10.84</v>
      </c>
      <c r="H49" s="41">
        <v>17.846983279427192</v>
      </c>
      <c r="J49" s="41"/>
      <c r="K49" s="41" t="s">
        <v>28</v>
      </c>
      <c r="L49" s="13" t="s">
        <v>31</v>
      </c>
      <c r="M49" s="1">
        <f t="shared" si="1"/>
        <v>0.33914837071489651</v>
      </c>
      <c r="N49" s="1">
        <f t="shared" si="1"/>
        <v>-0.29856766128682388</v>
      </c>
      <c r="O49" s="1">
        <f t="shared" si="1"/>
        <v>-0.7929078517754018</v>
      </c>
      <c r="P49" s="1">
        <f t="shared" si="1"/>
        <v>-0.48145866356678224</v>
      </c>
      <c r="Q49" s="1">
        <f t="shared" si="1"/>
        <v>0.50402829990771159</v>
      </c>
      <c r="AA49" s="41"/>
      <c r="AB49" s="41" t="s">
        <v>28</v>
      </c>
      <c r="AC49" s="13" t="s">
        <v>32</v>
      </c>
      <c r="AD49" s="13">
        <v>0.55534745205572766</v>
      </c>
      <c r="AE49" s="13">
        <v>0.1761527064372701</v>
      </c>
      <c r="AF49" s="13">
        <v>-0.49685677118994942</v>
      </c>
      <c r="AG49" s="13">
        <v>-0.10177978931889731</v>
      </c>
      <c r="AH49" s="13">
        <v>2.595821575074183E-2</v>
      </c>
    </row>
    <row r="50" spans="1:34">
      <c r="A50" s="41"/>
      <c r="B50" s="41" t="s">
        <v>28</v>
      </c>
      <c r="C50" s="13" t="s">
        <v>32</v>
      </c>
      <c r="D50" s="41">
        <v>12.68</v>
      </c>
      <c r="E50" s="41">
        <v>56.17</v>
      </c>
      <c r="F50" s="41">
        <v>1.7510884109517377</v>
      </c>
      <c r="G50" s="41">
        <v>10.73</v>
      </c>
      <c r="H50" s="41">
        <v>17.434351365832487</v>
      </c>
      <c r="J50" s="41"/>
      <c r="K50" s="41" t="s">
        <v>28</v>
      </c>
      <c r="L50" s="13" t="s">
        <v>32</v>
      </c>
      <c r="M50" s="1">
        <f t="shared" si="1"/>
        <v>-0.11244113498322163</v>
      </c>
      <c r="N50" s="1">
        <f t="shared" si="1"/>
        <v>7.3696323078316578E-3</v>
      </c>
      <c r="O50" s="1">
        <f t="shared" si="1"/>
        <v>-0.3957241620882137</v>
      </c>
      <c r="P50" s="1">
        <f t="shared" si="1"/>
        <v>-0.53161173939968254</v>
      </c>
      <c r="Q50" s="1">
        <f t="shared" si="1"/>
        <v>0.3813583613891065</v>
      </c>
      <c r="AA50" s="41"/>
      <c r="AB50" s="41" t="s">
        <v>28</v>
      </c>
      <c r="AC50" s="13" t="s">
        <v>33</v>
      </c>
      <c r="AD50" s="13">
        <v>1.212048168366787</v>
      </c>
      <c r="AE50" s="13">
        <v>0.23954594075472371</v>
      </c>
      <c r="AF50" s="13">
        <v>-0.90603323034310301</v>
      </c>
      <c r="AG50" s="13">
        <v>-1.759985998204509E-2</v>
      </c>
      <c r="AH50" s="13">
        <v>-1.4240679304101229E-2</v>
      </c>
    </row>
    <row r="51" spans="1:34">
      <c r="A51" s="41"/>
      <c r="B51" s="41" t="s">
        <v>28</v>
      </c>
      <c r="C51" s="13" t="s">
        <v>33</v>
      </c>
      <c r="D51" s="41">
        <v>11.8</v>
      </c>
      <c r="E51" s="41">
        <v>57.69</v>
      </c>
      <c r="F51" s="41">
        <v>1.0534300599623447</v>
      </c>
      <c r="G51" s="41">
        <v>9.8000000000000007</v>
      </c>
      <c r="H51" s="41">
        <v>18.952112032271103</v>
      </c>
      <c r="J51" s="41"/>
      <c r="K51" s="41" t="s">
        <v>28</v>
      </c>
      <c r="L51" s="13" t="s">
        <v>33</v>
      </c>
      <c r="M51" s="1">
        <f t="shared" si="1"/>
        <v>-0.26183916694350112</v>
      </c>
      <c r="N51" s="1">
        <f t="shared" si="1"/>
        <v>0.24223058496635402</v>
      </c>
      <c r="O51" s="1">
        <f t="shared" si="1"/>
        <v>-0.7837165609435055</v>
      </c>
      <c r="P51" s="1">
        <f t="shared" si="1"/>
        <v>-0.95563319871420527</v>
      </c>
      <c r="Q51" s="1">
        <f t="shared" si="1"/>
        <v>0.83256826906690951</v>
      </c>
      <c r="AA51" s="41"/>
      <c r="AB51" s="41" t="s">
        <v>28</v>
      </c>
      <c r="AC51" s="13" t="s">
        <v>34</v>
      </c>
      <c r="AD51" s="13">
        <v>1.0915375621871799</v>
      </c>
      <c r="AE51" s="13">
        <v>0.51496019562619011</v>
      </c>
      <c r="AF51" s="13">
        <v>-0.75509630637468161</v>
      </c>
      <c r="AG51" s="13">
        <v>-4.3400725758996971E-2</v>
      </c>
      <c r="AH51" s="13">
        <v>-3.9433588014138023E-2</v>
      </c>
    </row>
    <row r="52" spans="1:34">
      <c r="A52" s="41"/>
      <c r="B52" s="41" t="s">
        <v>28</v>
      </c>
      <c r="C52" s="13" t="s">
        <v>34</v>
      </c>
      <c r="D52" s="41">
        <v>12.39</v>
      </c>
      <c r="E52" s="41">
        <v>56.73</v>
      </c>
      <c r="F52" s="41">
        <v>1.5578354743662723</v>
      </c>
      <c r="G52" s="41">
        <v>9.76</v>
      </c>
      <c r="H52" s="41">
        <v>19.148242486163898</v>
      </c>
      <c r="J52" s="41"/>
      <c r="K52" s="41" t="s">
        <v>28</v>
      </c>
      <c r="L52" s="13" t="s">
        <v>34</v>
      </c>
      <c r="M52" s="1">
        <f t="shared" si="1"/>
        <v>-0.16167457733376819</v>
      </c>
      <c r="N52" s="1">
        <f t="shared" si="1"/>
        <v>9.3897351708339377E-2</v>
      </c>
      <c r="O52" s="1">
        <f t="shared" si="1"/>
        <v>-0.50319893157286122</v>
      </c>
      <c r="P52" s="1">
        <f t="shared" si="1"/>
        <v>-0.97387068083526052</v>
      </c>
      <c r="Q52" s="1">
        <f t="shared" si="1"/>
        <v>0.89087522480152304</v>
      </c>
      <c r="AA52" s="41"/>
      <c r="AB52" s="41" t="s">
        <v>28</v>
      </c>
      <c r="AC52" s="13" t="s">
        <v>35</v>
      </c>
      <c r="AD52" s="13">
        <v>1.527056140746152</v>
      </c>
      <c r="AE52" s="13">
        <v>0.27888679885741863</v>
      </c>
      <c r="AF52" s="13">
        <v>-0.53717818537563888</v>
      </c>
      <c r="AG52" s="13">
        <v>-6.6151435766185096E-2</v>
      </c>
      <c r="AH52" s="13">
        <v>-3.350973289543057E-2</v>
      </c>
    </row>
    <row r="53" spans="1:34">
      <c r="A53" s="41"/>
      <c r="B53" s="41" t="s">
        <v>28</v>
      </c>
      <c r="C53" s="13" t="s">
        <v>35</v>
      </c>
      <c r="D53" s="41">
        <v>10.15</v>
      </c>
      <c r="E53" s="41">
        <v>59.11</v>
      </c>
      <c r="F53" s="41">
        <v>1.600861709729916</v>
      </c>
      <c r="G53" s="41">
        <v>9.51</v>
      </c>
      <c r="H53" s="41">
        <v>19.129527005803173</v>
      </c>
      <c r="J53" s="41"/>
      <c r="K53" s="41" t="s">
        <v>28</v>
      </c>
      <c r="L53" s="13" t="s">
        <v>35</v>
      </c>
      <c r="M53" s="1">
        <f t="shared" si="1"/>
        <v>-0.5419604768690256</v>
      </c>
      <c r="N53" s="1">
        <f t="shared" si="1"/>
        <v>0.46164015916050072</v>
      </c>
      <c r="O53" s="1">
        <f t="shared" si="1"/>
        <v>-0.47927052557187533</v>
      </c>
      <c r="P53" s="1">
        <f t="shared" si="1"/>
        <v>-1.0878549440918526</v>
      </c>
      <c r="Q53" s="1">
        <f t="shared" si="1"/>
        <v>0.88531136328340643</v>
      </c>
      <c r="AA53" s="41"/>
      <c r="AB53" s="41" t="s">
        <v>28</v>
      </c>
      <c r="AC53" s="13" t="s">
        <v>36</v>
      </c>
      <c r="AD53" s="13">
        <v>1.154938973580419</v>
      </c>
      <c r="AE53" s="13">
        <v>0.58346720884275749</v>
      </c>
      <c r="AF53" s="13">
        <v>-0.77325199287282731</v>
      </c>
      <c r="AG53" s="13">
        <v>-5.7088863723045558E-2</v>
      </c>
      <c r="AH53" s="13">
        <v>-3.3794919404371362E-2</v>
      </c>
    </row>
    <row r="54" spans="1:34">
      <c r="A54" s="41"/>
      <c r="B54" s="41" t="s">
        <v>28</v>
      </c>
      <c r="C54" s="13" t="s">
        <v>36</v>
      </c>
      <c r="D54" s="41">
        <v>12.3</v>
      </c>
      <c r="E54" s="41">
        <v>56.63</v>
      </c>
      <c r="F54" s="41">
        <v>1.5770824995259884</v>
      </c>
      <c r="G54" s="41">
        <v>9.61</v>
      </c>
      <c r="H54" s="41">
        <v>19.360923800987852</v>
      </c>
      <c r="J54" s="41"/>
      <c r="K54" s="41" t="s">
        <v>28</v>
      </c>
      <c r="L54" s="13" t="s">
        <v>36</v>
      </c>
      <c r="M54" s="1">
        <f t="shared" ref="M54:Q117" si="11">(D54-D$650)/D$651</f>
        <v>-0.17695392151152403</v>
      </c>
      <c r="N54" s="1">
        <f t="shared" si="11"/>
        <v>7.844597324396374E-2</v>
      </c>
      <c r="O54" s="1">
        <f t="shared" si="11"/>
        <v>-0.49249498249527041</v>
      </c>
      <c r="P54" s="1">
        <f t="shared" si="11"/>
        <v>-1.0422612387892158</v>
      </c>
      <c r="Q54" s="1">
        <f t="shared" si="11"/>
        <v>0.95410252970440113</v>
      </c>
      <c r="AA54" s="41"/>
      <c r="AB54" s="41" t="s">
        <v>28</v>
      </c>
      <c r="AC54" s="13" t="s">
        <v>37</v>
      </c>
      <c r="AD54" s="13">
        <v>1.759883125157808</v>
      </c>
      <c r="AE54" s="13">
        <v>0.24798300354858679</v>
      </c>
      <c r="AF54" s="13">
        <v>-0.43079679766326062</v>
      </c>
      <c r="AG54" s="13">
        <v>-0.1521309417667972</v>
      </c>
      <c r="AH54" s="13">
        <v>-5.82917087765473E-3</v>
      </c>
    </row>
    <row r="55" spans="1:34">
      <c r="A55" s="41"/>
      <c r="B55" s="41" t="s">
        <v>28</v>
      </c>
      <c r="C55" s="13" t="s">
        <v>37</v>
      </c>
      <c r="D55" s="41">
        <v>8.9499999999999993</v>
      </c>
      <c r="E55" s="41">
        <v>59.81</v>
      </c>
      <c r="F55" s="41">
        <v>1.6926186467914446</v>
      </c>
      <c r="G55" s="41">
        <v>9.2100000000000009</v>
      </c>
      <c r="H55" s="41">
        <v>19.166963103459821</v>
      </c>
      <c r="J55" s="41"/>
      <c r="K55" s="41" t="s">
        <v>28</v>
      </c>
      <c r="L55" s="13" t="s">
        <v>37</v>
      </c>
      <c r="M55" s="1">
        <f t="shared" si="11"/>
        <v>-0.74568506590577077</v>
      </c>
      <c r="N55" s="1">
        <f t="shared" si="11"/>
        <v>0.56979980841113675</v>
      </c>
      <c r="O55" s="1">
        <f t="shared" si="11"/>
        <v>-0.4282412587801448</v>
      </c>
      <c r="P55" s="1">
        <f t="shared" si="11"/>
        <v>-1.2246360599997628</v>
      </c>
      <c r="Q55" s="1">
        <f t="shared" si="11"/>
        <v>0.89644061346163717</v>
      </c>
      <c r="AA55" s="41"/>
      <c r="AB55" s="41" t="s">
        <v>28</v>
      </c>
      <c r="AC55" s="13" t="s">
        <v>38</v>
      </c>
      <c r="AD55" s="13">
        <v>1.95982658264101</v>
      </c>
      <c r="AE55" s="13">
        <v>0.38148164275743779</v>
      </c>
      <c r="AF55" s="13">
        <v>-0.36600283538908512</v>
      </c>
      <c r="AG55" s="13">
        <v>-0.1491367014064251</v>
      </c>
      <c r="AH55" s="13">
        <v>-2.8793925430911201E-2</v>
      </c>
    </row>
    <row r="56" spans="1:34">
      <c r="A56" s="41"/>
      <c r="B56" s="41" t="s">
        <v>28</v>
      </c>
      <c r="C56" s="13" t="s">
        <v>38</v>
      </c>
      <c r="D56" s="41">
        <v>8.5</v>
      </c>
      <c r="E56" s="41">
        <v>60.21</v>
      </c>
      <c r="F56" s="41">
        <v>1.8748147261688568</v>
      </c>
      <c r="G56" s="41">
        <v>8.9</v>
      </c>
      <c r="H56" s="41">
        <v>19.673021064996057</v>
      </c>
      <c r="J56" s="41"/>
      <c r="K56" s="41" t="s">
        <v>28</v>
      </c>
      <c r="L56" s="13" t="s">
        <v>38</v>
      </c>
      <c r="M56" s="1">
        <f t="shared" si="11"/>
        <v>-0.82208178679455002</v>
      </c>
      <c r="N56" s="1">
        <f t="shared" si="11"/>
        <v>0.63160532226864263</v>
      </c>
      <c r="O56" s="1">
        <f t="shared" si="11"/>
        <v>-0.32691559730211556</v>
      </c>
      <c r="P56" s="1">
        <f t="shared" si="11"/>
        <v>-1.3659765464379374</v>
      </c>
      <c r="Q56" s="1">
        <f t="shared" si="11"/>
        <v>1.0468848640958113</v>
      </c>
      <c r="AA56" s="41"/>
      <c r="AB56" s="41" t="s">
        <v>28</v>
      </c>
      <c r="AC56" s="13" t="s">
        <v>39</v>
      </c>
      <c r="AD56" s="13">
        <v>2.0978223166535308</v>
      </c>
      <c r="AE56" s="13">
        <v>0.24464211115033499</v>
      </c>
      <c r="AF56" s="13">
        <v>-0.3034861199953276</v>
      </c>
      <c r="AG56" s="13">
        <v>-0.16292367831453969</v>
      </c>
      <c r="AH56" s="13">
        <v>-1.7784207334510881E-2</v>
      </c>
    </row>
    <row r="57" spans="1:34">
      <c r="A57" s="41"/>
      <c r="B57" s="41" t="s">
        <v>28</v>
      </c>
      <c r="C57" s="13" t="s">
        <v>39</v>
      </c>
      <c r="D57" s="41">
        <v>7.66</v>
      </c>
      <c r="E57" s="41">
        <v>61.1</v>
      </c>
      <c r="F57" s="41">
        <v>1.8225884725890877</v>
      </c>
      <c r="G57" s="41">
        <v>8.86</v>
      </c>
      <c r="H57" s="41">
        <v>19.540014823053045</v>
      </c>
      <c r="J57" s="41"/>
      <c r="K57" s="41" t="s">
        <v>28</v>
      </c>
      <c r="L57" s="13" t="s">
        <v>39</v>
      </c>
      <c r="M57" s="1">
        <f t="shared" si="11"/>
        <v>-0.96468899912027151</v>
      </c>
      <c r="N57" s="1">
        <f t="shared" si="11"/>
        <v>0.7691225906015936</v>
      </c>
      <c r="O57" s="1">
        <f t="shared" si="11"/>
        <v>-0.35596045769961898</v>
      </c>
      <c r="P57" s="1">
        <f t="shared" si="11"/>
        <v>-1.3842140285589926</v>
      </c>
      <c r="Q57" s="1">
        <f t="shared" si="11"/>
        <v>1.0073438906902359</v>
      </c>
      <c r="AA57" s="41"/>
      <c r="AB57" s="41" t="s">
        <v>28</v>
      </c>
      <c r="AC57" s="13" t="s">
        <v>40</v>
      </c>
      <c r="AD57" s="13">
        <v>2.0121042556945081</v>
      </c>
      <c r="AE57" s="13">
        <v>0.33238172577696512</v>
      </c>
      <c r="AF57" s="13">
        <v>1.973744848477052E-2</v>
      </c>
      <c r="AG57" s="13">
        <v>-0.1666152263239854</v>
      </c>
      <c r="AH57" s="13">
        <v>-2.8156608634848389E-2</v>
      </c>
    </row>
    <row r="58" spans="1:34">
      <c r="A58" s="41"/>
      <c r="B58" s="41" t="s">
        <v>28</v>
      </c>
      <c r="C58" s="13" t="s">
        <v>40</v>
      </c>
      <c r="D58" s="41">
        <v>7.45</v>
      </c>
      <c r="E58" s="41">
        <v>61.11</v>
      </c>
      <c r="F58" s="41">
        <v>2.4133707323907903</v>
      </c>
      <c r="G58" s="41">
        <v>9.0500000000000007</v>
      </c>
      <c r="H58" s="41">
        <v>19.358422440324055</v>
      </c>
      <c r="J58" s="41"/>
      <c r="K58" s="41" t="s">
        <v>28</v>
      </c>
      <c r="L58" s="13" t="s">
        <v>40</v>
      </c>
      <c r="M58" s="1">
        <f t="shared" si="11"/>
        <v>-1.000340802201702</v>
      </c>
      <c r="N58" s="1">
        <f t="shared" si="11"/>
        <v>0.770667728448031</v>
      </c>
      <c r="O58" s="1">
        <f t="shared" si="11"/>
        <v>-2.7405620139740343E-2</v>
      </c>
      <c r="P58" s="1">
        <f t="shared" si="11"/>
        <v>-1.2975859884839818</v>
      </c>
      <c r="Q58" s="1">
        <f t="shared" si="11"/>
        <v>0.95335890869804785</v>
      </c>
      <c r="AA58" s="41"/>
      <c r="AB58" s="41" t="s">
        <v>28</v>
      </c>
      <c r="AC58" s="13" t="s">
        <v>41</v>
      </c>
      <c r="AD58" s="13">
        <v>0.56882435266618303</v>
      </c>
      <c r="AE58" s="13">
        <v>0.20659237093283889</v>
      </c>
      <c r="AF58" s="13">
        <v>-0.85605574987263666</v>
      </c>
      <c r="AG58" s="13">
        <v>-4.4741798136759103E-2</v>
      </c>
      <c r="AH58" s="13">
        <v>1.2951923225808751E-2</v>
      </c>
    </row>
    <row r="59" spans="1:34">
      <c r="A59" s="41"/>
      <c r="B59" s="41" t="s">
        <v>28</v>
      </c>
      <c r="C59" s="13" t="s">
        <v>41</v>
      </c>
      <c r="D59" s="41">
        <v>13.53</v>
      </c>
      <c r="E59" s="41">
        <v>55.71</v>
      </c>
      <c r="F59" s="41">
        <v>1.2229717216420699</v>
      </c>
      <c r="G59" s="41">
        <v>10.58</v>
      </c>
      <c r="H59" s="41">
        <v>17.869556578194999</v>
      </c>
      <c r="J59" s="41"/>
      <c r="K59" s="41" t="s">
        <v>28</v>
      </c>
      <c r="L59" s="13" t="s">
        <v>41</v>
      </c>
      <c r="M59" s="1">
        <f t="shared" si="11"/>
        <v>3.186378225113936E-2</v>
      </c>
      <c r="N59" s="1">
        <f t="shared" si="11"/>
        <v>-6.3706708628300426E-2</v>
      </c>
      <c r="O59" s="1">
        <f t="shared" si="11"/>
        <v>-0.68942846716846384</v>
      </c>
      <c r="P59" s="1">
        <f t="shared" si="11"/>
        <v>-0.60000229735363797</v>
      </c>
      <c r="Q59" s="1">
        <f t="shared" si="11"/>
        <v>0.51073903914231367</v>
      </c>
      <c r="AA59" s="41"/>
      <c r="AB59" s="41" t="s">
        <v>28</v>
      </c>
      <c r="AC59" s="13" t="s">
        <v>42</v>
      </c>
      <c r="AD59" s="13">
        <v>1.64724669101896</v>
      </c>
      <c r="AE59" s="13">
        <v>-0.14322802354232411</v>
      </c>
      <c r="AF59" s="13">
        <v>-0.52295029101259816</v>
      </c>
      <c r="AG59" s="13">
        <v>-6.750169719786861E-2</v>
      </c>
      <c r="AH59" s="13">
        <v>-5.236578673139461E-4</v>
      </c>
    </row>
    <row r="60" spans="1:34">
      <c r="A60" s="41"/>
      <c r="B60" s="41" t="s">
        <v>28</v>
      </c>
      <c r="C60" s="13" t="s">
        <v>42</v>
      </c>
      <c r="D60" s="41">
        <v>8.93</v>
      </c>
      <c r="E60" s="41">
        <v>60.71</v>
      </c>
      <c r="F60" s="41">
        <v>1.2223345952913238</v>
      </c>
      <c r="G60" s="41">
        <v>9.7100000000000009</v>
      </c>
      <c r="H60" s="41">
        <v>18.48012987150106</v>
      </c>
      <c r="J60" s="41"/>
      <c r="K60" s="41" t="s">
        <v>28</v>
      </c>
      <c r="L60" s="13" t="s">
        <v>42</v>
      </c>
      <c r="M60" s="1">
        <f t="shared" si="11"/>
        <v>-0.74908047572304981</v>
      </c>
      <c r="N60" s="1">
        <f t="shared" si="11"/>
        <v>0.70886221459052512</v>
      </c>
      <c r="O60" s="1">
        <f t="shared" si="11"/>
        <v>-0.68978279558845523</v>
      </c>
      <c r="P60" s="1">
        <f t="shared" si="11"/>
        <v>-0.99666753348657844</v>
      </c>
      <c r="Q60" s="1">
        <f t="shared" si="11"/>
        <v>0.69225429737443367</v>
      </c>
      <c r="AA60" s="41"/>
      <c r="AB60" s="41" t="s">
        <v>28</v>
      </c>
      <c r="AC60" s="13" t="s">
        <v>43</v>
      </c>
      <c r="AD60" s="13">
        <v>1.4880630043876599</v>
      </c>
      <c r="AE60" s="13">
        <v>-0.16844469297248971</v>
      </c>
      <c r="AF60" s="13">
        <v>-0.28362453006150778</v>
      </c>
      <c r="AG60" s="13">
        <v>-7.5978010655885705E-2</v>
      </c>
      <c r="AH60" s="13">
        <v>5.284915560963447E-3</v>
      </c>
    </row>
    <row r="61" spans="1:34">
      <c r="A61" s="41"/>
      <c r="B61" s="41" t="s">
        <v>28</v>
      </c>
      <c r="C61" s="13" t="s">
        <v>43</v>
      </c>
      <c r="D61" s="41">
        <v>8.8699999999999992</v>
      </c>
      <c r="E61" s="41">
        <v>60.64</v>
      </c>
      <c r="F61" s="41">
        <v>1.5968887080091001</v>
      </c>
      <c r="G61" s="41">
        <v>10.029999999999999</v>
      </c>
      <c r="H61" s="41">
        <v>18.023101956500007</v>
      </c>
      <c r="J61" s="41"/>
      <c r="K61" s="41" t="s">
        <v>28</v>
      </c>
      <c r="L61" s="13" t="s">
        <v>43</v>
      </c>
      <c r="M61" s="1">
        <f t="shared" si="11"/>
        <v>-0.75926670517488715</v>
      </c>
      <c r="N61" s="1">
        <f t="shared" si="11"/>
        <v>0.69804624966546158</v>
      </c>
      <c r="O61" s="1">
        <f t="shared" si="11"/>
        <v>-0.48148005186240056</v>
      </c>
      <c r="P61" s="1">
        <f t="shared" si="11"/>
        <v>-0.85076767651814111</v>
      </c>
      <c r="Q61" s="1">
        <f t="shared" si="11"/>
        <v>0.55638602255763858</v>
      </c>
      <c r="AA61" s="41"/>
      <c r="AB61" s="41" t="s">
        <v>28</v>
      </c>
      <c r="AC61" s="13" t="s">
        <v>44</v>
      </c>
      <c r="AD61" s="13">
        <v>0.95731624243855251</v>
      </c>
      <c r="AE61" s="13">
        <v>0.34327578899407352</v>
      </c>
      <c r="AF61" s="13">
        <v>-0.50397901044624227</v>
      </c>
      <c r="AG61" s="13">
        <v>-0.120173476517827</v>
      </c>
      <c r="AH61" s="13">
        <v>1.5857332098894689E-2</v>
      </c>
    </row>
    <row r="62" spans="1:34">
      <c r="A62" s="41"/>
      <c r="B62" s="41" t="s">
        <v>28</v>
      </c>
      <c r="C62" s="13" t="s">
        <v>44</v>
      </c>
      <c r="D62" s="41">
        <v>11.72</v>
      </c>
      <c r="E62" s="41">
        <v>56.88</v>
      </c>
      <c r="F62" s="41">
        <v>1.8114780709126328</v>
      </c>
      <c r="G62" s="41">
        <v>10.1</v>
      </c>
      <c r="H62" s="41">
        <v>18.310012084822958</v>
      </c>
      <c r="J62" s="41"/>
      <c r="K62" s="41" t="s">
        <v>28</v>
      </c>
      <c r="L62" s="13" t="s">
        <v>44</v>
      </c>
      <c r="M62" s="1">
        <f t="shared" si="11"/>
        <v>-0.2754208062126175</v>
      </c>
      <c r="N62" s="1">
        <f t="shared" si="11"/>
        <v>0.11707441940490503</v>
      </c>
      <c r="O62" s="1">
        <f t="shared" si="11"/>
        <v>-0.36213934367235945</v>
      </c>
      <c r="P62" s="1">
        <f t="shared" si="11"/>
        <v>-0.81885208280629518</v>
      </c>
      <c r="Q62" s="1">
        <f t="shared" si="11"/>
        <v>0.64168055902509891</v>
      </c>
      <c r="AA62" s="41"/>
      <c r="AB62" s="41" t="s">
        <v>28</v>
      </c>
      <c r="AC62" s="13" t="s">
        <v>45</v>
      </c>
      <c r="AD62" s="13">
        <v>1.007920100672931</v>
      </c>
      <c r="AE62" s="13">
        <v>0.7609099883105952</v>
      </c>
      <c r="AF62" s="13">
        <v>-0.44672280237189671</v>
      </c>
      <c r="AG62" s="13">
        <v>-9.3531029663704163E-2</v>
      </c>
      <c r="AH62" s="13">
        <v>-5.7076469578192769E-2</v>
      </c>
    </row>
    <row r="63" spans="1:34">
      <c r="A63" s="41"/>
      <c r="B63" s="41" t="s">
        <v>28</v>
      </c>
      <c r="C63" s="13" t="s">
        <v>45</v>
      </c>
      <c r="D63" s="41">
        <v>12.44</v>
      </c>
      <c r="E63" s="41">
        <v>56.15</v>
      </c>
      <c r="F63" s="41">
        <v>2.2706407162205111</v>
      </c>
      <c r="G63" s="41">
        <v>9.75</v>
      </c>
      <c r="H63" s="41">
        <v>19.18685248053611</v>
      </c>
      <c r="J63" s="41"/>
      <c r="K63" s="41" t="s">
        <v>28</v>
      </c>
      <c r="L63" s="13" t="s">
        <v>45</v>
      </c>
      <c r="M63" s="1">
        <f t="shared" si="11"/>
        <v>-0.15318605279057065</v>
      </c>
      <c r="N63" s="1">
        <f t="shared" si="11"/>
        <v>4.2793566149558725E-3</v>
      </c>
      <c r="O63" s="1">
        <f t="shared" si="11"/>
        <v>-0.10678281283588734</v>
      </c>
      <c r="P63" s="1">
        <f t="shared" si="11"/>
        <v>-0.97843005136552408</v>
      </c>
      <c r="Q63" s="1">
        <f t="shared" si="11"/>
        <v>0.902353458742718</v>
      </c>
      <c r="AA63" s="41"/>
      <c r="AB63" s="41" t="s">
        <v>28</v>
      </c>
      <c r="AC63" s="13" t="s">
        <v>46</v>
      </c>
      <c r="AD63" s="13">
        <v>1.91691958931964</v>
      </c>
      <c r="AE63" s="13">
        <v>0.40108930987881158</v>
      </c>
      <c r="AF63" s="13">
        <v>-0.1831965568069894</v>
      </c>
      <c r="AG63" s="13">
        <v>-0.16296642875706799</v>
      </c>
      <c r="AH63" s="13">
        <v>-2.8882244951140799E-2</v>
      </c>
    </row>
    <row r="64" spans="1:34">
      <c r="A64" s="41"/>
      <c r="B64" s="41" t="s">
        <v>28</v>
      </c>
      <c r="C64" s="13" t="s">
        <v>46</v>
      </c>
      <c r="D64" s="41">
        <v>8.2799999999999994</v>
      </c>
      <c r="E64" s="41">
        <v>60.28</v>
      </c>
      <c r="F64" s="41">
        <v>2.1814127950251017</v>
      </c>
      <c r="G64" s="41">
        <v>9.01</v>
      </c>
      <c r="H64" s="41">
        <v>19.497140746555043</v>
      </c>
      <c r="J64" s="41"/>
      <c r="K64" s="41" t="s">
        <v>28</v>
      </c>
      <c r="L64" s="13" t="s">
        <v>46</v>
      </c>
      <c r="M64" s="1">
        <f t="shared" si="11"/>
        <v>-0.85943129478461999</v>
      </c>
      <c r="N64" s="1">
        <f t="shared" si="11"/>
        <v>0.64242128719370617</v>
      </c>
      <c r="O64" s="1">
        <f t="shared" si="11"/>
        <v>-0.15640560476603682</v>
      </c>
      <c r="P64" s="1">
        <f t="shared" si="11"/>
        <v>-1.3158234706050369</v>
      </c>
      <c r="Q64" s="1">
        <f t="shared" si="11"/>
        <v>0.99459800227304052</v>
      </c>
      <c r="AA64" s="41"/>
      <c r="AB64" s="41" t="s">
        <v>28</v>
      </c>
      <c r="AC64" s="13" t="s">
        <v>47</v>
      </c>
      <c r="AD64" s="13">
        <v>1.6855081416372559</v>
      </c>
      <c r="AE64" s="13">
        <v>-6.8511469478685222E-2</v>
      </c>
      <c r="AF64" s="13">
        <v>-0.1292193720079334</v>
      </c>
      <c r="AG64" s="13">
        <v>-0.11367138444095071</v>
      </c>
      <c r="AH64" s="13">
        <v>4.2204272692761106E-3</v>
      </c>
    </row>
    <row r="65" spans="1:34">
      <c r="A65" s="41"/>
      <c r="B65" s="41" t="s">
        <v>28</v>
      </c>
      <c r="C65" s="13" t="s">
        <v>47</v>
      </c>
      <c r="D65" s="41">
        <v>8.06</v>
      </c>
      <c r="E65" s="41">
        <v>61.11</v>
      </c>
      <c r="F65" s="41">
        <v>1.8856503045202719</v>
      </c>
      <c r="G65" s="41">
        <v>9.75</v>
      </c>
      <c r="H65" s="41">
        <v>18.323271092280212</v>
      </c>
      <c r="J65" s="41"/>
      <c r="K65" s="41" t="s">
        <v>28</v>
      </c>
      <c r="L65" s="13" t="s">
        <v>47</v>
      </c>
      <c r="M65" s="1">
        <f t="shared" si="11"/>
        <v>-0.89678080277468974</v>
      </c>
      <c r="N65" s="1">
        <f t="shared" si="11"/>
        <v>0.770667728448031</v>
      </c>
      <c r="O65" s="1">
        <f t="shared" si="11"/>
        <v>-0.32088955026693294</v>
      </c>
      <c r="P65" s="1">
        <f t="shared" si="11"/>
        <v>-0.97843005136552408</v>
      </c>
      <c r="Q65" s="1">
        <f t="shared" si="11"/>
        <v>0.64562228426740931</v>
      </c>
      <c r="AA65" s="41"/>
      <c r="AB65" s="41" t="s">
        <v>28</v>
      </c>
      <c r="AC65" s="13" t="s">
        <v>48</v>
      </c>
      <c r="AD65" s="13">
        <v>1.7626761545564731</v>
      </c>
      <c r="AE65" s="13">
        <v>0.2365882726469502</v>
      </c>
      <c r="AF65" s="13">
        <v>-0.75715598107500626</v>
      </c>
      <c r="AG65" s="13">
        <v>-0.1086988755914424</v>
      </c>
      <c r="AH65" s="13">
        <v>-5.2678878224239689E-3</v>
      </c>
    </row>
    <row r="66" spans="1:34">
      <c r="A66" s="41"/>
      <c r="B66" s="41" t="s">
        <v>28</v>
      </c>
      <c r="C66" s="13" t="s">
        <v>48</v>
      </c>
      <c r="D66" s="41">
        <v>9.6300000000000008</v>
      </c>
      <c r="E66" s="41">
        <v>59.42</v>
      </c>
      <c r="F66" s="41">
        <v>1.178006004459305</v>
      </c>
      <c r="G66" s="41">
        <v>9.11</v>
      </c>
      <c r="H66" s="41">
        <v>19.460017225653036</v>
      </c>
      <c r="J66" s="41"/>
      <c r="K66" s="41" t="s">
        <v>28</v>
      </c>
      <c r="L66" s="13" t="s">
        <v>48</v>
      </c>
      <c r="M66" s="1">
        <f t="shared" si="11"/>
        <v>-0.6302411321182817</v>
      </c>
      <c r="N66" s="1">
        <f t="shared" si="11"/>
        <v>0.50953943240006827</v>
      </c>
      <c r="O66" s="1">
        <f t="shared" si="11"/>
        <v>-0.71443548736860585</v>
      </c>
      <c r="P66" s="1">
        <f t="shared" si="11"/>
        <v>-1.2702297653024004</v>
      </c>
      <c r="Q66" s="1">
        <f t="shared" si="11"/>
        <v>0.98356167697534114</v>
      </c>
      <c r="AA66" s="41"/>
      <c r="AB66" s="41" t="s">
        <v>28</v>
      </c>
      <c r="AC66" s="13" t="s">
        <v>49</v>
      </c>
      <c r="AD66" s="13">
        <v>1.1602869887098639</v>
      </c>
      <c r="AE66" s="13">
        <v>-0.33838139718598809</v>
      </c>
      <c r="AF66" s="13">
        <v>-0.51662598141760196</v>
      </c>
      <c r="AG66" s="13">
        <v>-5.3506294389698908E-2</v>
      </c>
      <c r="AH66" s="13">
        <v>3.3749266059424111E-2</v>
      </c>
    </row>
    <row r="67" spans="1:34">
      <c r="A67" s="41"/>
      <c r="B67" s="41" t="s">
        <v>28</v>
      </c>
      <c r="C67" s="13" t="s">
        <v>49</v>
      </c>
      <c r="D67" s="41">
        <v>10.01</v>
      </c>
      <c r="E67" s="41">
        <v>59.72</v>
      </c>
      <c r="F67" s="41">
        <v>1.1464386204393942</v>
      </c>
      <c r="G67" s="41">
        <v>10.47</v>
      </c>
      <c r="H67" s="41">
        <v>17.428421905396291</v>
      </c>
      <c r="J67" s="41"/>
      <c r="K67" s="41" t="s">
        <v>28</v>
      </c>
      <c r="L67" s="13" t="s">
        <v>49</v>
      </c>
      <c r="M67" s="1">
        <f t="shared" si="11"/>
        <v>-0.5657283455899792</v>
      </c>
      <c r="N67" s="1">
        <f t="shared" si="11"/>
        <v>0.55589356779319743</v>
      </c>
      <c r="O67" s="1">
        <f t="shared" si="11"/>
        <v>-0.73199122225531932</v>
      </c>
      <c r="P67" s="1">
        <f t="shared" si="11"/>
        <v>-0.65015537318653827</v>
      </c>
      <c r="Q67" s="1">
        <f t="shared" si="11"/>
        <v>0.37959561225799815</v>
      </c>
      <c r="AA67" s="41"/>
      <c r="AB67" s="41" t="s">
        <v>28</v>
      </c>
      <c r="AC67" s="13" t="s">
        <v>50</v>
      </c>
      <c r="AD67" s="13">
        <v>0.34698115223364562</v>
      </c>
      <c r="AE67" s="13">
        <v>-0.1231837533212118</v>
      </c>
      <c r="AF67" s="13">
        <v>-0.58267673199806103</v>
      </c>
      <c r="AG67" s="13">
        <v>-1.386563785632796E-2</v>
      </c>
      <c r="AH67" s="13">
        <v>2.8504206696969979E-2</v>
      </c>
    </row>
    <row r="68" spans="1:34">
      <c r="A68" s="41"/>
      <c r="B68" s="41" t="s">
        <v>28</v>
      </c>
      <c r="C68" s="13" t="s">
        <v>50</v>
      </c>
      <c r="D68" s="41">
        <v>13.11</v>
      </c>
      <c r="E68" s="41">
        <v>56.51</v>
      </c>
      <c r="F68" s="41">
        <v>1.3896481215221852</v>
      </c>
      <c r="G68" s="41">
        <v>11.28</v>
      </c>
      <c r="H68" s="41">
        <v>16.789579318236814</v>
      </c>
      <c r="J68" s="41"/>
      <c r="K68" s="41" t="s">
        <v>28</v>
      </c>
      <c r="L68" s="13" t="s">
        <v>50</v>
      </c>
      <c r="M68" s="1">
        <f t="shared" si="11"/>
        <v>-3.9439823911721378E-2</v>
      </c>
      <c r="N68" s="1">
        <f t="shared" si="11"/>
        <v>5.9904319086711226E-2</v>
      </c>
      <c r="O68" s="1">
        <f t="shared" si="11"/>
        <v>-0.59673384647003969</v>
      </c>
      <c r="P68" s="1">
        <f t="shared" si="11"/>
        <v>-0.28084636023518023</v>
      </c>
      <c r="Q68" s="1">
        <f t="shared" si="11"/>
        <v>0.18967627178039029</v>
      </c>
      <c r="AA68" s="41"/>
      <c r="AB68" s="41" t="s">
        <v>28</v>
      </c>
      <c r="AC68" s="13" t="s">
        <v>51</v>
      </c>
      <c r="AD68" s="13">
        <v>1.5255309542968649</v>
      </c>
      <c r="AE68" s="13">
        <v>0.15659125974062371</v>
      </c>
      <c r="AF68" s="13">
        <v>-0.48376494425333921</v>
      </c>
      <c r="AG68" s="13">
        <v>-0.1132767773676866</v>
      </c>
      <c r="AH68" s="13">
        <v>-6.1938159284644226E-3</v>
      </c>
    </row>
    <row r="69" spans="1:34">
      <c r="A69" s="41"/>
      <c r="B69" s="41" t="s">
        <v>28</v>
      </c>
      <c r="C69" s="13" t="s">
        <v>51</v>
      </c>
      <c r="D69" s="41">
        <v>9.69</v>
      </c>
      <c r="E69" s="41">
        <v>59.37</v>
      </c>
      <c r="F69" s="41">
        <v>1.5739064349772047</v>
      </c>
      <c r="G69" s="41">
        <v>9.58</v>
      </c>
      <c r="H69" s="41">
        <v>18.763781658841868</v>
      </c>
      <c r="J69" s="41"/>
      <c r="K69" s="41" t="s">
        <v>28</v>
      </c>
      <c r="L69" s="13" t="s">
        <v>51</v>
      </c>
      <c r="M69" s="1">
        <f t="shared" si="11"/>
        <v>-0.62005490266644459</v>
      </c>
      <c r="N69" s="1">
        <f t="shared" si="11"/>
        <v>0.50181374316787941</v>
      </c>
      <c r="O69" s="1">
        <f t="shared" si="11"/>
        <v>-0.49426130393534817</v>
      </c>
      <c r="P69" s="1">
        <f t="shared" si="11"/>
        <v>-1.0559393503800067</v>
      </c>
      <c r="Q69" s="1">
        <f t="shared" si="11"/>
        <v>0.77658017273066282</v>
      </c>
      <c r="AA69" s="41"/>
      <c r="AB69" s="41" t="s">
        <v>28</v>
      </c>
      <c r="AC69" s="13" t="s">
        <v>52</v>
      </c>
      <c r="AD69" s="13">
        <v>0.77631261650126615</v>
      </c>
      <c r="AE69" s="13">
        <v>0.79875833185318768</v>
      </c>
      <c r="AF69" s="13">
        <v>-0.39845285456807278</v>
      </c>
      <c r="AG69" s="13">
        <v>-0.1310134164778409</v>
      </c>
      <c r="AH69" s="13">
        <v>-3.2080896972239467E-2</v>
      </c>
    </row>
    <row r="70" spans="1:34">
      <c r="A70" s="41"/>
      <c r="B70" s="41" t="s">
        <v>28</v>
      </c>
      <c r="C70" s="13" t="s">
        <v>52</v>
      </c>
      <c r="D70" s="41">
        <v>12.99</v>
      </c>
      <c r="E70" s="41">
        <v>55.21</v>
      </c>
      <c r="F70" s="41">
        <v>2.4199221602682046</v>
      </c>
      <c r="G70" s="41">
        <v>9.98</v>
      </c>
      <c r="H70" s="41">
        <v>18.82252739337935</v>
      </c>
      <c r="J70" s="41"/>
      <c r="K70" s="41" t="s">
        <v>28</v>
      </c>
      <c r="L70" s="13" t="s">
        <v>52</v>
      </c>
      <c r="M70" s="1">
        <f t="shared" si="11"/>
        <v>-5.9812282815395745E-2</v>
      </c>
      <c r="N70" s="1">
        <f t="shared" si="11"/>
        <v>-0.14096360095018298</v>
      </c>
      <c r="O70" s="1">
        <f t="shared" si="11"/>
        <v>-2.3762140183568963E-2</v>
      </c>
      <c r="P70" s="1">
        <f t="shared" si="11"/>
        <v>-0.87356452916945904</v>
      </c>
      <c r="Q70" s="1">
        <f t="shared" si="11"/>
        <v>0.79404449239795194</v>
      </c>
      <c r="AA70" s="41"/>
      <c r="AB70" s="41" t="s">
        <v>28</v>
      </c>
      <c r="AC70" s="13" t="s">
        <v>53</v>
      </c>
      <c r="AD70" s="13">
        <v>1.630735963799401</v>
      </c>
      <c r="AE70" s="13">
        <v>-7.8353633469022646E-2</v>
      </c>
      <c r="AF70" s="13">
        <v>-0.28137511055685033</v>
      </c>
      <c r="AG70" s="13">
        <v>-5.4236001388193143E-2</v>
      </c>
      <c r="AH70" s="13">
        <v>-2.3189834046980239E-2</v>
      </c>
    </row>
    <row r="71" spans="1:34">
      <c r="A71" s="41"/>
      <c r="B71" s="41" t="s">
        <v>28</v>
      </c>
      <c r="C71" s="13" t="s">
        <v>53</v>
      </c>
      <c r="D71" s="41">
        <v>8.6999999999999993</v>
      </c>
      <c r="E71" s="41">
        <v>60.96</v>
      </c>
      <c r="F71" s="41">
        <v>1.6564543281633157</v>
      </c>
      <c r="G71" s="41">
        <v>9.81</v>
      </c>
      <c r="H71" s="41">
        <v>18.439504155582391</v>
      </c>
      <c r="J71" s="41"/>
      <c r="K71" s="41" t="s">
        <v>28</v>
      </c>
      <c r="L71" s="13" t="s">
        <v>53</v>
      </c>
      <c r="M71" s="1">
        <f t="shared" si="11"/>
        <v>-0.7881276886217593</v>
      </c>
      <c r="N71" s="1">
        <f t="shared" si="11"/>
        <v>0.74749066075146642</v>
      </c>
      <c r="O71" s="1">
        <f t="shared" si="11"/>
        <v>-0.44835351102738863</v>
      </c>
      <c r="P71" s="1">
        <f t="shared" si="11"/>
        <v>-0.95107382818394171</v>
      </c>
      <c r="Q71" s="1">
        <f t="shared" si="11"/>
        <v>0.68017681642875882</v>
      </c>
      <c r="AA71" s="41"/>
      <c r="AB71" s="41" t="s">
        <v>28</v>
      </c>
      <c r="AC71" s="13" t="s">
        <v>54</v>
      </c>
      <c r="AD71" s="13">
        <v>0.42162100261516011</v>
      </c>
      <c r="AE71" s="13">
        <v>-1.2396613982374489</v>
      </c>
      <c r="AF71" s="13">
        <v>0.52521352053456594</v>
      </c>
      <c r="AG71" s="13">
        <v>-7.931707408656289E-3</v>
      </c>
      <c r="AH71" s="13">
        <v>8.5601531722333535E-2</v>
      </c>
    </row>
    <row r="72" spans="1:34">
      <c r="A72" s="41"/>
      <c r="B72" s="41" t="s">
        <v>28</v>
      </c>
      <c r="C72" s="13" t="s">
        <v>54</v>
      </c>
      <c r="D72" s="41">
        <v>8.6</v>
      </c>
      <c r="E72" s="41">
        <v>61.85</v>
      </c>
      <c r="F72" s="41">
        <v>2.0803028489170186</v>
      </c>
      <c r="G72" s="41">
        <v>12.64</v>
      </c>
      <c r="H72" s="41">
        <v>14.008120589428515</v>
      </c>
      <c r="J72" s="41"/>
      <c r="K72" s="41" t="s">
        <v>28</v>
      </c>
      <c r="L72" s="13" t="s">
        <v>54</v>
      </c>
      <c r="M72" s="1">
        <f t="shared" si="11"/>
        <v>-0.80510473770815461</v>
      </c>
      <c r="N72" s="1">
        <f t="shared" si="11"/>
        <v>0.8850079290844175</v>
      </c>
      <c r="O72" s="1">
        <f t="shared" si="11"/>
        <v>-0.21263640954744609</v>
      </c>
      <c r="P72" s="1">
        <f t="shared" si="11"/>
        <v>0.33922803188068179</v>
      </c>
      <c r="Q72" s="1">
        <f t="shared" si="11"/>
        <v>-0.63721413590166343</v>
      </c>
      <c r="AA72" s="41"/>
      <c r="AB72" s="41" t="s">
        <v>28</v>
      </c>
      <c r="AC72" s="13" t="s">
        <v>55</v>
      </c>
      <c r="AD72" s="13">
        <v>0.75001752119612652</v>
      </c>
      <c r="AE72" s="13">
        <v>-1.1150867686679189</v>
      </c>
      <c r="AF72" s="13">
        <v>7.4378275281077919E-2</v>
      </c>
      <c r="AG72" s="13">
        <v>1.529984930618962E-2</v>
      </c>
      <c r="AH72" s="13">
        <v>7.8005083853974477E-2</v>
      </c>
    </row>
    <row r="73" spans="1:34">
      <c r="A73" s="41"/>
      <c r="B73" s="41" t="s">
        <v>28</v>
      </c>
      <c r="C73" s="13" t="s">
        <v>55</v>
      </c>
      <c r="D73" s="41">
        <v>8.74</v>
      </c>
      <c r="E73" s="41">
        <v>61.83</v>
      </c>
      <c r="F73" s="41">
        <v>1.4342714028087893</v>
      </c>
      <c r="G73" s="41">
        <v>11.96</v>
      </c>
      <c r="H73" s="41">
        <v>15.079426798368846</v>
      </c>
      <c r="J73" s="41"/>
      <c r="K73" s="41" t="s">
        <v>28</v>
      </c>
      <c r="L73" s="13" t="s">
        <v>55</v>
      </c>
      <c r="M73" s="1">
        <f t="shared" si="11"/>
        <v>-0.78133686898720101</v>
      </c>
      <c r="N73" s="1">
        <f t="shared" si="11"/>
        <v>0.88191765339154171</v>
      </c>
      <c r="O73" s="1">
        <f t="shared" si="11"/>
        <v>-0.57191726694134826</v>
      </c>
      <c r="P73" s="1">
        <f t="shared" si="11"/>
        <v>2.9190835822751206E-2</v>
      </c>
      <c r="Q73" s="1">
        <f t="shared" si="11"/>
        <v>-0.31872915581262756</v>
      </c>
      <c r="AA73" s="41"/>
      <c r="AB73" s="41" t="s">
        <v>56</v>
      </c>
      <c r="AC73" s="13" t="s">
        <v>57</v>
      </c>
      <c r="AD73" s="13">
        <v>1.4508411114637609</v>
      </c>
      <c r="AE73" s="13">
        <v>-0.16918240938209569</v>
      </c>
      <c r="AF73" s="13">
        <v>-0.33329558974244877</v>
      </c>
      <c r="AG73" s="13">
        <v>-7.3159043864142931E-2</v>
      </c>
      <c r="AH73" s="13">
        <v>-4.0690031937049093E-2</v>
      </c>
    </row>
    <row r="74" spans="1:34">
      <c r="A74" s="41"/>
      <c r="B74" s="41" t="s">
        <v>56</v>
      </c>
      <c r="C74" s="13" t="s">
        <v>57</v>
      </c>
      <c r="D74" s="41">
        <v>9.2799999999999994</v>
      </c>
      <c r="E74" s="41">
        <v>60.63</v>
      </c>
      <c r="F74" s="41">
        <v>1.5409549601613766</v>
      </c>
      <c r="G74" s="41">
        <v>10.02</v>
      </c>
      <c r="H74" s="41">
        <v>17.983431758724116</v>
      </c>
      <c r="J74" s="41"/>
      <c r="K74" s="41" t="s">
        <v>56</v>
      </c>
      <c r="L74" s="13" t="s">
        <v>57</v>
      </c>
      <c r="M74" s="1">
        <f t="shared" si="11"/>
        <v>-0.68966080392066587</v>
      </c>
      <c r="N74" s="1">
        <f t="shared" si="11"/>
        <v>0.69650111181902419</v>
      </c>
      <c r="O74" s="1">
        <f t="shared" si="11"/>
        <v>-0.51258678049773976</v>
      </c>
      <c r="P74" s="1">
        <f t="shared" si="11"/>
        <v>-0.85532704704840468</v>
      </c>
      <c r="Q74" s="1">
        <f t="shared" si="11"/>
        <v>0.54459260435157797</v>
      </c>
      <c r="AA74" s="41"/>
      <c r="AB74" s="41" t="s">
        <v>56</v>
      </c>
      <c r="AC74" s="13" t="s">
        <v>58</v>
      </c>
      <c r="AD74" s="13">
        <v>1.0618355836300439</v>
      </c>
      <c r="AE74" s="13">
        <v>0.51930910714572598</v>
      </c>
      <c r="AF74" s="13">
        <v>-0.76395349187428285</v>
      </c>
      <c r="AG74" s="13">
        <v>-0.1302207511267679</v>
      </c>
      <c r="AH74" s="13">
        <v>-3.9167465581660427E-2</v>
      </c>
    </row>
    <row r="75" spans="1:34">
      <c r="A75" s="41"/>
      <c r="B75" s="41" t="s">
        <v>56</v>
      </c>
      <c r="C75" s="13" t="s">
        <v>58</v>
      </c>
      <c r="D75" s="41">
        <v>12.42</v>
      </c>
      <c r="E75" s="41">
        <v>56.42</v>
      </c>
      <c r="F75" s="41">
        <v>1.5640103317929732</v>
      </c>
      <c r="G75" s="41">
        <v>9.66</v>
      </c>
      <c r="H75" s="41">
        <v>18.932686281457322</v>
      </c>
      <c r="J75" s="41"/>
      <c r="K75" s="41" t="s">
        <v>56</v>
      </c>
      <c r="L75" s="13" t="s">
        <v>58</v>
      </c>
      <c r="M75" s="1">
        <f t="shared" si="11"/>
        <v>-0.15658146260784966</v>
      </c>
      <c r="N75" s="1">
        <f t="shared" si="11"/>
        <v>4.5998078468772935E-2</v>
      </c>
      <c r="O75" s="1">
        <f t="shared" si="11"/>
        <v>-0.4997648757170437</v>
      </c>
      <c r="P75" s="1">
        <f t="shared" si="11"/>
        <v>-1.0194643861378971</v>
      </c>
      <c r="Q75" s="1">
        <f t="shared" si="11"/>
        <v>0.82679325366093959</v>
      </c>
      <c r="AA75" s="41"/>
      <c r="AB75" s="41" t="s">
        <v>56</v>
      </c>
      <c r="AC75" s="13" t="s">
        <v>59</v>
      </c>
      <c r="AD75" s="13">
        <v>1.1238530166525</v>
      </c>
      <c r="AE75" s="13">
        <v>-0.7225564089504839</v>
      </c>
      <c r="AF75" s="13">
        <v>-1.0610903233082341</v>
      </c>
      <c r="AG75" s="13">
        <v>-9.049662030905177E-2</v>
      </c>
      <c r="AH75" s="13">
        <v>5.5248154894932469E-3</v>
      </c>
    </row>
    <row r="76" spans="1:34">
      <c r="A76" s="41"/>
      <c r="B76" s="41" t="s">
        <v>56</v>
      </c>
      <c r="C76" s="13" t="s">
        <v>59</v>
      </c>
      <c r="D76" s="41">
        <v>10.7</v>
      </c>
      <c r="E76" s="41">
        <v>59.97</v>
      </c>
      <c r="F76" s="41">
        <v>0</v>
      </c>
      <c r="G76" s="41">
        <v>10.44</v>
      </c>
      <c r="H76" s="41">
        <v>16.89</v>
      </c>
      <c r="J76" s="41"/>
      <c r="K76" s="41" t="s">
        <v>56</v>
      </c>
      <c r="L76" s="13" t="s">
        <v>59</v>
      </c>
      <c r="M76" s="1">
        <f t="shared" si="11"/>
        <v>-0.44858670689385094</v>
      </c>
      <c r="N76" s="1">
        <f t="shared" si="11"/>
        <v>0.59452201395413862</v>
      </c>
      <c r="O76" s="1">
        <f t="shared" si="11"/>
        <v>-1.3695661467922646</v>
      </c>
      <c r="P76" s="1">
        <f t="shared" si="11"/>
        <v>-0.66383348477732984</v>
      </c>
      <c r="Q76" s="1">
        <f t="shared" si="11"/>
        <v>0.21952999480091751</v>
      </c>
      <c r="AA76" s="41"/>
      <c r="AB76" s="41" t="s">
        <v>56</v>
      </c>
      <c r="AC76" s="13" t="s">
        <v>60</v>
      </c>
      <c r="AD76" s="13">
        <v>0.99577040297258512</v>
      </c>
      <c r="AE76" s="13">
        <v>0.90493417712514002</v>
      </c>
      <c r="AF76" s="13">
        <v>0.1924798585190915</v>
      </c>
      <c r="AG76" s="13">
        <v>-0.39728879074153522</v>
      </c>
      <c r="AH76" s="13">
        <v>-2.0965116670465991E-2</v>
      </c>
    </row>
    <row r="77" spans="1:34">
      <c r="A77" s="41"/>
      <c r="B77" s="41" t="s">
        <v>56</v>
      </c>
      <c r="C77" s="13" t="s">
        <v>60</v>
      </c>
      <c r="D77" s="41">
        <v>10.95</v>
      </c>
      <c r="E77" s="41">
        <v>55.89</v>
      </c>
      <c r="F77" s="41">
        <v>3.4002402653549271</v>
      </c>
      <c r="G77" s="41">
        <v>9.57</v>
      </c>
      <c r="H77" s="41">
        <v>18.390426367714937</v>
      </c>
      <c r="J77" s="41"/>
      <c r="K77" s="41" t="s">
        <v>56</v>
      </c>
      <c r="L77" s="13" t="s">
        <v>60</v>
      </c>
      <c r="M77" s="1">
        <f t="shared" si="11"/>
        <v>-0.40614408417786241</v>
      </c>
      <c r="N77" s="1">
        <f t="shared" si="11"/>
        <v>-3.5894227392422748E-2</v>
      </c>
      <c r="O77" s="1">
        <f t="shared" si="11"/>
        <v>0.5214273106335322</v>
      </c>
      <c r="P77" s="1">
        <f t="shared" si="11"/>
        <v>-1.0604987209102703</v>
      </c>
      <c r="Q77" s="1">
        <f t="shared" si="11"/>
        <v>0.6655866477530441</v>
      </c>
      <c r="AA77" s="41"/>
      <c r="AB77" s="41" t="s">
        <v>56</v>
      </c>
      <c r="AC77" s="13" t="s">
        <v>61</v>
      </c>
      <c r="AD77" s="13">
        <v>0.8900284815203402</v>
      </c>
      <c r="AE77" s="13">
        <v>-0.21848905421622561</v>
      </c>
      <c r="AF77" s="13">
        <v>-0.53280754651210271</v>
      </c>
      <c r="AG77" s="13">
        <v>-6.7251396930975968E-2</v>
      </c>
      <c r="AH77" s="13">
        <v>2.1993974106371661E-2</v>
      </c>
    </row>
    <row r="78" spans="1:34">
      <c r="A78" s="41"/>
      <c r="B78" s="41" t="s">
        <v>56</v>
      </c>
      <c r="C78" s="13" t="s">
        <v>61</v>
      </c>
      <c r="D78" s="41">
        <v>11.12</v>
      </c>
      <c r="E78" s="41">
        <v>58.49</v>
      </c>
      <c r="F78" s="41">
        <v>1.2842565673475956</v>
      </c>
      <c r="G78" s="41">
        <v>10.66</v>
      </c>
      <c r="H78" s="41">
        <v>17.244411799195177</v>
      </c>
      <c r="J78" s="41"/>
      <c r="K78" s="41" t="s">
        <v>56</v>
      </c>
      <c r="L78" s="13" t="s">
        <v>61</v>
      </c>
      <c r="M78" s="1">
        <f t="shared" si="11"/>
        <v>-0.3772831007309902</v>
      </c>
      <c r="N78" s="1">
        <f t="shared" si="11"/>
        <v>0.36584161268136678</v>
      </c>
      <c r="O78" s="1">
        <f t="shared" si="11"/>
        <v>-0.65534580440804213</v>
      </c>
      <c r="P78" s="1">
        <f t="shared" si="11"/>
        <v>-0.56352733311152847</v>
      </c>
      <c r="Q78" s="1">
        <f t="shared" si="11"/>
        <v>0.32489187347577725</v>
      </c>
      <c r="AA78" s="41"/>
      <c r="AB78" s="41" t="s">
        <v>56</v>
      </c>
      <c r="AC78" s="13" t="s">
        <v>62</v>
      </c>
      <c r="AD78" s="13">
        <v>0.67399294727924575</v>
      </c>
      <c r="AE78" s="13">
        <v>0.1535991379242175</v>
      </c>
      <c r="AF78" s="13">
        <v>-0.45220438765163651</v>
      </c>
      <c r="AG78" s="13">
        <v>-0.11348760074556739</v>
      </c>
      <c r="AH78" s="13">
        <v>-8.4963069526335401E-3</v>
      </c>
    </row>
    <row r="79" spans="1:34">
      <c r="A79" s="41"/>
      <c r="B79" s="41" t="s">
        <v>56</v>
      </c>
      <c r="C79" s="13" t="s">
        <v>62</v>
      </c>
      <c r="D79" s="41">
        <v>12.31</v>
      </c>
      <c r="E79" s="41">
        <v>56.79</v>
      </c>
      <c r="F79" s="41">
        <v>1.7879661275412586</v>
      </c>
      <c r="G79" s="41">
        <v>10.59</v>
      </c>
      <c r="H79" s="41">
        <v>17.491168390368721</v>
      </c>
      <c r="J79" s="41"/>
      <c r="K79" s="41" t="s">
        <v>56</v>
      </c>
      <c r="L79" s="13" t="s">
        <v>62</v>
      </c>
      <c r="M79" s="1">
        <f t="shared" si="11"/>
        <v>-0.17525621660288454</v>
      </c>
      <c r="N79" s="1">
        <f t="shared" si="11"/>
        <v>0.10316817878696563</v>
      </c>
      <c r="O79" s="1">
        <f t="shared" si="11"/>
        <v>-0.37521516409000677</v>
      </c>
      <c r="P79" s="1">
        <f t="shared" si="11"/>
        <v>-0.59544292682337441</v>
      </c>
      <c r="Q79" s="1">
        <f t="shared" si="11"/>
        <v>0.39824930141832493</v>
      </c>
      <c r="AA79" s="41"/>
      <c r="AB79" s="41" t="s">
        <v>56</v>
      </c>
      <c r="AC79" s="13" t="s">
        <v>63</v>
      </c>
      <c r="AD79" s="13">
        <v>0.60144281826534829</v>
      </c>
      <c r="AE79" s="13">
        <v>0.34097833261104482</v>
      </c>
      <c r="AF79" s="13">
        <v>-0.19751733513317751</v>
      </c>
      <c r="AG79" s="13">
        <v>-0.13439661190077881</v>
      </c>
      <c r="AH79" s="13">
        <v>-4.7831243475447358E-2</v>
      </c>
    </row>
    <row r="80" spans="1:34">
      <c r="A80" s="41"/>
      <c r="B80" s="41" t="s">
        <v>56</v>
      </c>
      <c r="C80" s="13" t="s">
        <v>63</v>
      </c>
      <c r="D80" s="41">
        <v>12.46</v>
      </c>
      <c r="E80" s="41">
        <v>56.49</v>
      </c>
      <c r="F80" s="41">
        <v>2.3686155946612679</v>
      </c>
      <c r="G80" s="41">
        <v>10.61</v>
      </c>
      <c r="H80" s="41">
        <v>17.518693606071292</v>
      </c>
      <c r="J80" s="41"/>
      <c r="K80" s="41" t="s">
        <v>56</v>
      </c>
      <c r="L80" s="13" t="s">
        <v>63</v>
      </c>
      <c r="M80" s="1">
        <f t="shared" si="11"/>
        <v>-0.14979064297329134</v>
      </c>
      <c r="N80" s="1">
        <f t="shared" si="11"/>
        <v>5.6814043393836541E-2</v>
      </c>
      <c r="O80" s="1">
        <f t="shared" si="11"/>
        <v>-5.2295529683789303E-2</v>
      </c>
      <c r="P80" s="1">
        <f t="shared" si="11"/>
        <v>-0.58632418576284717</v>
      </c>
      <c r="Q80" s="1">
        <f t="shared" si="11"/>
        <v>0.40643217920044</v>
      </c>
      <c r="AA80" s="41"/>
      <c r="AB80" s="41" t="s">
        <v>56</v>
      </c>
      <c r="AC80" s="13" t="s">
        <v>64</v>
      </c>
      <c r="AD80" s="13">
        <v>1.822048105498536</v>
      </c>
      <c r="AE80" s="13">
        <v>-0.29687640484062361</v>
      </c>
      <c r="AF80" s="13">
        <v>-0.91357582198146847</v>
      </c>
      <c r="AG80" s="13">
        <v>-3.1063533704521879E-2</v>
      </c>
      <c r="AH80" s="13">
        <v>-1.1271554379665091E-3</v>
      </c>
    </row>
    <row r="81" spans="1:34">
      <c r="A81" s="41"/>
      <c r="B81" s="41" t="s">
        <v>56</v>
      </c>
      <c r="C81" s="13" t="s">
        <v>64</v>
      </c>
      <c r="D81" s="41">
        <v>8.9700000000000006</v>
      </c>
      <c r="E81" s="41">
        <v>61.19</v>
      </c>
      <c r="F81" s="41">
        <v>0.45309330781654494</v>
      </c>
      <c r="G81" s="41">
        <v>9.4700000000000006</v>
      </c>
      <c r="H81" s="41">
        <v>18.772301652419959</v>
      </c>
      <c r="J81" s="41"/>
      <c r="K81" s="41" t="s">
        <v>56</v>
      </c>
      <c r="L81" s="13" t="s">
        <v>64</v>
      </c>
      <c r="M81" s="1">
        <f t="shared" si="11"/>
        <v>-0.7422896560884914</v>
      </c>
      <c r="N81" s="1">
        <f t="shared" si="11"/>
        <v>0.78302883121953193</v>
      </c>
      <c r="O81" s="1">
        <f t="shared" si="11"/>
        <v>-1.1175849884563656</v>
      </c>
      <c r="P81" s="1">
        <f t="shared" si="11"/>
        <v>-1.106092426212907</v>
      </c>
      <c r="Q81" s="1">
        <f t="shared" si="11"/>
        <v>0.77911305265092479</v>
      </c>
      <c r="AA81" s="41"/>
      <c r="AB81" s="41" t="s">
        <v>56</v>
      </c>
      <c r="AC81" s="13" t="s">
        <v>65</v>
      </c>
      <c r="AD81" s="13">
        <v>0.88431967849723736</v>
      </c>
      <c r="AE81" s="13">
        <v>0.3580157707594363</v>
      </c>
      <c r="AF81" s="13">
        <v>-1.525603670624627</v>
      </c>
      <c r="AG81" s="13">
        <v>3.3099839722279832E-2</v>
      </c>
      <c r="AH81" s="13">
        <v>-5.4061370642584892E-2</v>
      </c>
    </row>
    <row r="82" spans="1:34">
      <c r="A82" s="41"/>
      <c r="B82" s="41" t="s">
        <v>56</v>
      </c>
      <c r="C82" s="13" t="s">
        <v>65</v>
      </c>
      <c r="D82" s="41">
        <v>14.5</v>
      </c>
      <c r="E82" s="41">
        <v>55.56</v>
      </c>
      <c r="F82" s="41">
        <v>0.279710812425783</v>
      </c>
      <c r="G82" s="41">
        <v>9.82</v>
      </c>
      <c r="H82" s="41">
        <v>19.208313130962342</v>
      </c>
      <c r="J82" s="41"/>
      <c r="K82" s="41" t="s">
        <v>56</v>
      </c>
      <c r="L82" s="13" t="s">
        <v>65</v>
      </c>
      <c r="M82" s="1">
        <f t="shared" si="11"/>
        <v>0.19654115838917502</v>
      </c>
      <c r="N82" s="1">
        <f t="shared" si="11"/>
        <v>-8.6883776324864978E-2</v>
      </c>
      <c r="O82" s="1">
        <f t="shared" si="11"/>
        <v>-1.2140091052332622</v>
      </c>
      <c r="P82" s="1">
        <f t="shared" si="11"/>
        <v>-0.94651445765367814</v>
      </c>
      <c r="Q82" s="1">
        <f t="shared" si="11"/>
        <v>0.90873342253519584</v>
      </c>
      <c r="AA82" s="41"/>
      <c r="AB82" s="41" t="s">
        <v>56</v>
      </c>
      <c r="AC82" s="13" t="s">
        <v>66</v>
      </c>
      <c r="AD82" s="13">
        <v>1.672863132893827</v>
      </c>
      <c r="AE82" s="13">
        <v>-0.1297370921873765</v>
      </c>
      <c r="AF82" s="13">
        <v>-0.57258040747921268</v>
      </c>
      <c r="AG82" s="13">
        <v>-8.0324446546317804E-2</v>
      </c>
      <c r="AH82" s="13">
        <v>-3.701508219483704E-2</v>
      </c>
    </row>
    <row r="83" spans="1:34">
      <c r="A83" s="41"/>
      <c r="B83" s="41" t="s">
        <v>56</v>
      </c>
      <c r="C83" s="13" t="s">
        <v>66</v>
      </c>
      <c r="D83" s="41">
        <v>9.11</v>
      </c>
      <c r="E83" s="41">
        <v>60.78</v>
      </c>
      <c r="F83" s="41">
        <v>1.1654754467292605</v>
      </c>
      <c r="G83" s="41">
        <v>9.6</v>
      </c>
      <c r="H83" s="41">
        <v>18.531292359477927</v>
      </c>
      <c r="J83" s="41"/>
      <c r="K83" s="41" t="s">
        <v>56</v>
      </c>
      <c r="L83" s="13" t="s">
        <v>66</v>
      </c>
      <c r="M83" s="1">
        <f t="shared" si="11"/>
        <v>-0.71852178736753802</v>
      </c>
      <c r="N83" s="1">
        <f t="shared" si="11"/>
        <v>0.71967817951558877</v>
      </c>
      <c r="O83" s="1">
        <f t="shared" si="11"/>
        <v>-0.72140417217798269</v>
      </c>
      <c r="P83" s="1">
        <f t="shared" si="11"/>
        <v>-1.0468206093194796</v>
      </c>
      <c r="Q83" s="1">
        <f t="shared" si="11"/>
        <v>0.70746421945706184</v>
      </c>
      <c r="AA83" s="41"/>
      <c r="AB83" s="41" t="s">
        <v>56</v>
      </c>
      <c r="AC83" s="13" t="s">
        <v>67</v>
      </c>
      <c r="AD83" s="13">
        <v>0.59833967754114648</v>
      </c>
      <c r="AE83" s="13">
        <v>-0.94149350140547161</v>
      </c>
      <c r="AF83" s="13">
        <v>-1.020572952471821</v>
      </c>
      <c r="AG83" s="13">
        <v>5.177187068954309E-3</v>
      </c>
      <c r="AH83" s="13">
        <v>-0.11617198254296431</v>
      </c>
    </row>
    <row r="84" spans="1:34">
      <c r="A84" s="41"/>
      <c r="B84" s="41" t="s">
        <v>56</v>
      </c>
      <c r="C84" s="13" t="s">
        <v>67</v>
      </c>
      <c r="D84" s="41">
        <v>12.52</v>
      </c>
      <c r="E84" s="41">
        <v>59.77</v>
      </c>
      <c r="F84" s="41">
        <v>0</v>
      </c>
      <c r="G84" s="41">
        <v>11.29</v>
      </c>
      <c r="H84" s="41">
        <v>15.81</v>
      </c>
      <c r="J84" s="41"/>
      <c r="K84" s="41" t="s">
        <v>56</v>
      </c>
      <c r="L84" s="13" t="s">
        <v>67</v>
      </c>
      <c r="M84" s="1">
        <f t="shared" si="11"/>
        <v>-0.13960441352145431</v>
      </c>
      <c r="N84" s="1">
        <f t="shared" si="11"/>
        <v>0.56361925702538629</v>
      </c>
      <c r="O84" s="1">
        <f t="shared" si="11"/>
        <v>-1.3695661467922646</v>
      </c>
      <c r="P84" s="1">
        <f t="shared" si="11"/>
        <v>-0.27628698970491661</v>
      </c>
      <c r="Q84" s="1">
        <f t="shared" si="11"/>
        <v>-0.10153953287071424</v>
      </c>
      <c r="AA84" s="41"/>
      <c r="AB84" s="41" t="s">
        <v>56</v>
      </c>
      <c r="AC84" s="13" t="s">
        <v>68</v>
      </c>
      <c r="AD84" s="13">
        <v>0.92470899401373829</v>
      </c>
      <c r="AE84" s="13">
        <v>1.313351110778232E-2</v>
      </c>
      <c r="AF84" s="13">
        <v>-0.26619933426032572</v>
      </c>
      <c r="AG84" s="13">
        <v>-0.1468610172676573</v>
      </c>
      <c r="AH84" s="13">
        <v>3.5896899431094718E-2</v>
      </c>
    </row>
    <row r="85" spans="1:34">
      <c r="A85" s="41"/>
      <c r="B85" s="41" t="s">
        <v>56</v>
      </c>
      <c r="C85" s="13" t="s">
        <v>68</v>
      </c>
      <c r="D85" s="41">
        <v>10.7</v>
      </c>
      <c r="E85" s="41">
        <v>58.07</v>
      </c>
      <c r="F85" s="41">
        <v>1.8915534979239572</v>
      </c>
      <c r="G85" s="41">
        <v>10.48</v>
      </c>
      <c r="H85" s="41">
        <v>17.407959333852954</v>
      </c>
      <c r="J85" s="41"/>
      <c r="K85" s="41" t="s">
        <v>56</v>
      </c>
      <c r="L85" s="13" t="s">
        <v>68</v>
      </c>
      <c r="M85" s="1">
        <f t="shared" si="11"/>
        <v>-0.44858670689385094</v>
      </c>
      <c r="N85" s="1">
        <f t="shared" si="11"/>
        <v>0.30094582313098517</v>
      </c>
      <c r="O85" s="1">
        <f t="shared" si="11"/>
        <v>-0.31760657634946399</v>
      </c>
      <c r="P85" s="1">
        <f t="shared" si="11"/>
        <v>-0.6455960026562747</v>
      </c>
      <c r="Q85" s="1">
        <f t="shared" si="11"/>
        <v>0.37351236394284415</v>
      </c>
      <c r="AA85" s="41"/>
      <c r="AB85" s="41" t="s">
        <v>56</v>
      </c>
      <c r="AC85" s="13" t="s">
        <v>69</v>
      </c>
      <c r="AD85" s="13">
        <v>1.174865319116243</v>
      </c>
      <c r="AE85" s="13">
        <v>-6.1684161276107867E-2</v>
      </c>
      <c r="AF85" s="13">
        <v>-1.1147005884669401</v>
      </c>
      <c r="AG85" s="13">
        <v>-1.622944821722264E-2</v>
      </c>
      <c r="AH85" s="13">
        <v>-1.3710101396419721E-2</v>
      </c>
    </row>
    <row r="86" spans="1:34">
      <c r="A86" s="41"/>
      <c r="B86" s="41" t="s">
        <v>56</v>
      </c>
      <c r="C86" s="13" t="s">
        <v>69</v>
      </c>
      <c r="D86" s="41">
        <v>11.86</v>
      </c>
      <c r="E86" s="41">
        <v>58.19</v>
      </c>
      <c r="F86" s="41">
        <v>0.4795615841106865</v>
      </c>
      <c r="G86" s="41">
        <v>9.9600000000000009</v>
      </c>
      <c r="H86" s="41">
        <v>18.448485205956832</v>
      </c>
      <c r="J86" s="41"/>
      <c r="K86" s="41" t="s">
        <v>56</v>
      </c>
      <c r="L86" s="13" t="s">
        <v>69</v>
      </c>
      <c r="M86" s="1">
        <f t="shared" si="11"/>
        <v>-0.25165293749166412</v>
      </c>
      <c r="N86" s="1">
        <f t="shared" si="11"/>
        <v>0.31948747728823657</v>
      </c>
      <c r="O86" s="1">
        <f t="shared" si="11"/>
        <v>-1.1028650471005934</v>
      </c>
      <c r="P86" s="1">
        <f t="shared" si="11"/>
        <v>-0.88268327022998627</v>
      </c>
      <c r="Q86" s="1">
        <f t="shared" si="11"/>
        <v>0.68284676235627439</v>
      </c>
      <c r="AA86" s="41"/>
      <c r="AB86" s="41" t="s">
        <v>56</v>
      </c>
      <c r="AC86" s="13" t="s">
        <v>70</v>
      </c>
      <c r="AD86" s="13">
        <v>0.5689553987935374</v>
      </c>
      <c r="AE86" s="13">
        <v>-0.190280213851273</v>
      </c>
      <c r="AF86" s="13">
        <v>-0.65253925442832572</v>
      </c>
      <c r="AG86" s="13">
        <v>-1.37011821662049E-2</v>
      </c>
      <c r="AH86" s="13">
        <v>-2.069922536023645E-2</v>
      </c>
    </row>
    <row r="87" spans="1:34">
      <c r="A87" s="41"/>
      <c r="B87" s="41" t="s">
        <v>56</v>
      </c>
      <c r="C87" s="13" t="s">
        <v>70</v>
      </c>
      <c r="D87" s="41">
        <v>12.65</v>
      </c>
      <c r="E87" s="41">
        <v>57.49</v>
      </c>
      <c r="F87" s="41">
        <v>1.1953776350424412</v>
      </c>
      <c r="G87" s="41">
        <v>11</v>
      </c>
      <c r="H87" s="41">
        <v>17.004386041167784</v>
      </c>
      <c r="J87" s="41"/>
      <c r="K87" s="41" t="s">
        <v>56</v>
      </c>
      <c r="L87" s="13" t="s">
        <v>70</v>
      </c>
      <c r="M87" s="1">
        <f t="shared" si="11"/>
        <v>-0.11753424970914014</v>
      </c>
      <c r="N87" s="1">
        <f t="shared" si="11"/>
        <v>0.21132782803760167</v>
      </c>
      <c r="O87" s="1">
        <f t="shared" si="11"/>
        <v>-0.70477451131575641</v>
      </c>
      <c r="P87" s="1">
        <f t="shared" si="11"/>
        <v>-0.40850873508256313</v>
      </c>
      <c r="Q87" s="1">
        <f t="shared" si="11"/>
        <v>0.25353543203236939</v>
      </c>
      <c r="AA87" s="41"/>
      <c r="AB87" s="41" t="s">
        <v>56</v>
      </c>
      <c r="AC87" s="13" t="s">
        <v>71</v>
      </c>
      <c r="AD87" s="13">
        <v>1.6553416330543891</v>
      </c>
      <c r="AE87" s="13">
        <v>-0.30537115812583959</v>
      </c>
      <c r="AF87" s="13">
        <v>-0.64291625052563994</v>
      </c>
      <c r="AG87" s="13">
        <v>-0.12998467116076379</v>
      </c>
      <c r="AH87" s="13">
        <v>3.2637194816736062E-2</v>
      </c>
    </row>
    <row r="88" spans="1:34">
      <c r="A88" s="41"/>
      <c r="B88" s="41" t="s">
        <v>56</v>
      </c>
      <c r="C88" s="13" t="s">
        <v>71</v>
      </c>
      <c r="D88" s="41">
        <v>8.69</v>
      </c>
      <c r="E88" s="41">
        <v>60.79</v>
      </c>
      <c r="F88" s="41">
        <v>0.89386085067445342</v>
      </c>
      <c r="G88" s="41">
        <v>9.69</v>
      </c>
      <c r="H88" s="41">
        <v>18.135694163874042</v>
      </c>
      <c r="J88" s="41"/>
      <c r="K88" s="41" t="s">
        <v>56</v>
      </c>
      <c r="L88" s="13" t="s">
        <v>71</v>
      </c>
      <c r="M88" s="1">
        <f t="shared" si="11"/>
        <v>-0.78982539353039882</v>
      </c>
      <c r="N88" s="1">
        <f t="shared" si="11"/>
        <v>0.72122331736202605</v>
      </c>
      <c r="O88" s="1">
        <f t="shared" si="11"/>
        <v>-0.87245862245147765</v>
      </c>
      <c r="P88" s="1">
        <f t="shared" si="11"/>
        <v>-1.0057862745471065</v>
      </c>
      <c r="Q88" s="1">
        <f t="shared" si="11"/>
        <v>0.58985817704012744</v>
      </c>
      <c r="AA88" s="41"/>
      <c r="AB88" s="41" t="s">
        <v>56</v>
      </c>
      <c r="AC88" s="13" t="s">
        <v>72</v>
      </c>
      <c r="AD88" s="13">
        <v>1.4437963329007731E-2</v>
      </c>
      <c r="AE88" s="13">
        <v>-1.4148331498311351</v>
      </c>
      <c r="AF88" s="13">
        <v>0.80114657438043024</v>
      </c>
      <c r="AG88" s="13">
        <v>-5.0248386284668538E-2</v>
      </c>
      <c r="AH88" s="13">
        <v>0.1063989585981242</v>
      </c>
    </row>
    <row r="89" spans="1:34">
      <c r="A89" s="41"/>
      <c r="B89" s="41" t="s">
        <v>56</v>
      </c>
      <c r="C89" s="13" t="s">
        <v>72</v>
      </c>
      <c r="D89" s="41">
        <v>8.91</v>
      </c>
      <c r="E89" s="41">
        <v>61.41</v>
      </c>
      <c r="F89" s="41">
        <v>2.4288075620408431</v>
      </c>
      <c r="G89" s="41">
        <v>13.34</v>
      </c>
      <c r="H89" s="41">
        <v>12.804532211023316</v>
      </c>
      <c r="J89" s="41"/>
      <c r="K89" s="41" t="s">
        <v>56</v>
      </c>
      <c r="L89" s="13" t="s">
        <v>72</v>
      </c>
      <c r="M89" s="1">
        <f t="shared" si="11"/>
        <v>-0.75247588554032874</v>
      </c>
      <c r="N89" s="1">
        <f t="shared" si="11"/>
        <v>0.81702186384116005</v>
      </c>
      <c r="O89" s="1">
        <f t="shared" si="11"/>
        <v>-1.8820655080337544E-2</v>
      </c>
      <c r="P89" s="1">
        <f t="shared" si="11"/>
        <v>0.65838396899913953</v>
      </c>
      <c r="Q89" s="1">
        <f t="shared" si="11"/>
        <v>-0.99502483235131356</v>
      </c>
      <c r="AA89" s="41"/>
      <c r="AB89" s="41" t="s">
        <v>56</v>
      </c>
      <c r="AC89" s="13" t="s">
        <v>73</v>
      </c>
      <c r="AD89" s="13">
        <v>0.83583155583590174</v>
      </c>
      <c r="AE89" s="13">
        <v>-1.936604522820834</v>
      </c>
      <c r="AF89" s="13">
        <v>-0.39048051905858677</v>
      </c>
      <c r="AG89" s="13">
        <v>0.1184247319776508</v>
      </c>
      <c r="AH89" s="13">
        <v>1.212890661838071E-2</v>
      </c>
    </row>
    <row r="90" spans="1:34">
      <c r="A90" s="41"/>
      <c r="B90" s="41" t="s">
        <v>56</v>
      </c>
      <c r="C90" s="13" t="s">
        <v>73</v>
      </c>
      <c r="D90" s="41">
        <v>8.48</v>
      </c>
      <c r="E90" s="41">
        <v>64.42</v>
      </c>
      <c r="F90" s="41">
        <v>0</v>
      </c>
      <c r="G90" s="41">
        <v>12.33</v>
      </c>
      <c r="H90" s="41">
        <v>14.090000000000002</v>
      </c>
      <c r="J90" s="41"/>
      <c r="K90" s="41" t="s">
        <v>56</v>
      </c>
      <c r="L90" s="13" t="s">
        <v>73</v>
      </c>
      <c r="M90" s="1">
        <f t="shared" si="11"/>
        <v>-0.82547719661182906</v>
      </c>
      <c r="N90" s="1">
        <f t="shared" si="11"/>
        <v>1.2821083556188939</v>
      </c>
      <c r="O90" s="1">
        <f t="shared" si="11"/>
        <v>-1.3695661467922646</v>
      </c>
      <c r="P90" s="1">
        <f t="shared" si="11"/>
        <v>0.19788754544250728</v>
      </c>
      <c r="Q90" s="1">
        <f t="shared" si="11"/>
        <v>-0.61287248434775699</v>
      </c>
      <c r="AA90" s="41"/>
      <c r="AB90" s="41" t="s">
        <v>56</v>
      </c>
      <c r="AC90" s="13" t="s">
        <v>74</v>
      </c>
      <c r="AD90" s="13">
        <v>1.545832619057494</v>
      </c>
      <c r="AE90" s="13">
        <v>-0.58725056465457903</v>
      </c>
      <c r="AF90" s="13">
        <v>-0.61817760928859755</v>
      </c>
      <c r="AG90" s="13">
        <v>-7.0008301791369285E-2</v>
      </c>
      <c r="AH90" s="13">
        <v>9.3266752822626382E-3</v>
      </c>
    </row>
    <row r="91" spans="1:34">
      <c r="A91" s="41"/>
      <c r="B91" s="41" t="s">
        <v>56</v>
      </c>
      <c r="C91" s="13" t="s">
        <v>74</v>
      </c>
      <c r="D91" s="41">
        <v>8.69</v>
      </c>
      <c r="E91" s="41">
        <v>61.6</v>
      </c>
      <c r="F91" s="41">
        <v>0.70808001077203186</v>
      </c>
      <c r="G91" s="41">
        <v>10.11</v>
      </c>
      <c r="H91" s="41">
        <v>17.522861809331559</v>
      </c>
      <c r="J91" s="41"/>
      <c r="K91" s="41" t="s">
        <v>56</v>
      </c>
      <c r="L91" s="13" t="s">
        <v>74</v>
      </c>
      <c r="M91" s="1">
        <f t="shared" si="11"/>
        <v>-0.78982539353039882</v>
      </c>
      <c r="N91" s="1">
        <f t="shared" si="11"/>
        <v>0.8463794829234762</v>
      </c>
      <c r="O91" s="1">
        <f t="shared" si="11"/>
        <v>-0.97577789560698136</v>
      </c>
      <c r="P91" s="1">
        <f t="shared" si="11"/>
        <v>-0.81429271227603162</v>
      </c>
      <c r="Q91" s="1">
        <f t="shared" si="11"/>
        <v>0.40767133017452645</v>
      </c>
      <c r="AA91" s="41"/>
      <c r="AB91" s="41" t="s">
        <v>56</v>
      </c>
      <c r="AC91" s="13" t="s">
        <v>75</v>
      </c>
      <c r="AD91" s="13">
        <v>3.00291767520676E-2</v>
      </c>
      <c r="AE91" s="13">
        <v>-1.285597384651888</v>
      </c>
      <c r="AF91" s="13">
        <v>0.9048031626263876</v>
      </c>
      <c r="AG91" s="13">
        <v>-0.10484716697502409</v>
      </c>
      <c r="AH91" s="13">
        <v>7.765213014418193E-2</v>
      </c>
    </row>
    <row r="92" spans="1:34">
      <c r="A92" s="41"/>
      <c r="B92" s="41" t="s">
        <v>56</v>
      </c>
      <c r="C92" s="13" t="s">
        <v>75</v>
      </c>
      <c r="D92" s="41">
        <v>8.92</v>
      </c>
      <c r="E92" s="41">
        <v>61.21</v>
      </c>
      <c r="F92" s="41">
        <v>2.7114714895551968</v>
      </c>
      <c r="G92" s="41">
        <v>13.18</v>
      </c>
      <c r="H92" s="41">
        <v>12.880188096510933</v>
      </c>
      <c r="J92" s="41"/>
      <c r="K92" s="41" t="s">
        <v>56</v>
      </c>
      <c r="L92" s="13" t="s">
        <v>75</v>
      </c>
      <c r="M92" s="1">
        <f t="shared" si="11"/>
        <v>-0.75077818063168933</v>
      </c>
      <c r="N92" s="1">
        <f t="shared" si="11"/>
        <v>0.78611910691240772</v>
      </c>
      <c r="O92" s="1">
        <f t="shared" si="11"/>
        <v>0.13837871786577635</v>
      </c>
      <c r="P92" s="1">
        <f t="shared" si="11"/>
        <v>0.58543404051492054</v>
      </c>
      <c r="Q92" s="1">
        <f t="shared" si="11"/>
        <v>-0.97253335140771346</v>
      </c>
      <c r="AA92" s="41"/>
      <c r="AB92" s="41" t="s">
        <v>56</v>
      </c>
      <c r="AC92" s="13" t="s">
        <v>76</v>
      </c>
      <c r="AD92" s="13">
        <v>8.3774827954282236E-3</v>
      </c>
      <c r="AE92" s="13">
        <v>-1.178149681655261</v>
      </c>
      <c r="AF92" s="13">
        <v>0.24076779989341829</v>
      </c>
      <c r="AG92" s="13">
        <v>-3.602890265513943E-2</v>
      </c>
      <c r="AH92" s="13">
        <v>8.8201049074347324E-2</v>
      </c>
    </row>
    <row r="93" spans="1:34">
      <c r="A93" s="41"/>
      <c r="B93" s="41" t="s">
        <v>56</v>
      </c>
      <c r="C93" s="13" t="s">
        <v>76</v>
      </c>
      <c r="D93" s="41">
        <v>10.54</v>
      </c>
      <c r="E93" s="41">
        <v>59.84</v>
      </c>
      <c r="F93" s="41">
        <v>1.7828519926645061</v>
      </c>
      <c r="G93" s="41">
        <v>12.89</v>
      </c>
      <c r="H93" s="41">
        <v>13.655770145244778</v>
      </c>
      <c r="J93" s="41"/>
      <c r="K93" s="41" t="s">
        <v>56</v>
      </c>
      <c r="L93" s="13" t="s">
        <v>76</v>
      </c>
      <c r="M93" s="1">
        <f t="shared" si="11"/>
        <v>-0.47574998543208363</v>
      </c>
      <c r="N93" s="1">
        <f t="shared" si="11"/>
        <v>0.57443522195044994</v>
      </c>
      <c r="O93" s="1">
        <f t="shared" si="11"/>
        <v>-0.37805931474926102</v>
      </c>
      <c r="P93" s="1">
        <f t="shared" si="11"/>
        <v>0.45321229513727401</v>
      </c>
      <c r="Q93" s="1">
        <f t="shared" si="11"/>
        <v>-0.74196320135440585</v>
      </c>
      <c r="AA93" s="41"/>
      <c r="AB93" s="41" t="s">
        <v>77</v>
      </c>
      <c r="AC93" s="13" t="s">
        <v>78</v>
      </c>
      <c r="AD93" s="13">
        <v>-0.40466631833861078</v>
      </c>
      <c r="AE93" s="13">
        <v>0.68370635057158824</v>
      </c>
      <c r="AF93" s="13">
        <v>-0.95915912099680056</v>
      </c>
      <c r="AG93" s="13">
        <v>-6.4602218019766927E-2</v>
      </c>
      <c r="AH93" s="13">
        <v>-1.6819612901992229E-2</v>
      </c>
    </row>
    <row r="94" spans="1:34">
      <c r="A94" s="41"/>
      <c r="B94" s="41" t="s">
        <v>77</v>
      </c>
      <c r="C94" s="13" t="s">
        <v>78</v>
      </c>
      <c r="D94" s="41">
        <v>17.670000000000002</v>
      </c>
      <c r="E94" s="41">
        <v>51.08</v>
      </c>
      <c r="F94" s="41">
        <v>1.6830330151481632</v>
      </c>
      <c r="G94" s="41">
        <v>11.26</v>
      </c>
      <c r="H94" s="41">
        <v>17.395588360363995</v>
      </c>
      <c r="J94" s="41"/>
      <c r="K94" s="41" t="s">
        <v>77</v>
      </c>
      <c r="L94" s="13" t="s">
        <v>78</v>
      </c>
      <c r="M94" s="1">
        <f t="shared" si="11"/>
        <v>0.73471361442791006</v>
      </c>
      <c r="N94" s="1">
        <f t="shared" si="11"/>
        <v>-0.77910553152893336</v>
      </c>
      <c r="O94" s="1">
        <f t="shared" si="11"/>
        <v>-0.43357216639494733</v>
      </c>
      <c r="P94" s="1">
        <f t="shared" si="11"/>
        <v>-0.28996510129570741</v>
      </c>
      <c r="Q94" s="1">
        <f t="shared" si="11"/>
        <v>0.36983463929938259</v>
      </c>
      <c r="AA94" s="41"/>
      <c r="AB94" s="41" t="s">
        <v>77</v>
      </c>
      <c r="AC94" s="13" t="s">
        <v>79</v>
      </c>
      <c r="AD94" s="13">
        <v>-0.2012599728074739</v>
      </c>
      <c r="AE94" s="13">
        <v>0.71947665816132955</v>
      </c>
      <c r="AF94" s="13">
        <v>-1.065591096186749</v>
      </c>
      <c r="AG94" s="13">
        <v>3.5801435090081823E-2</v>
      </c>
      <c r="AH94" s="13">
        <v>-5.6715172591319481E-2</v>
      </c>
    </row>
    <row r="95" spans="1:34">
      <c r="A95" s="41"/>
      <c r="B95" s="41" t="s">
        <v>77</v>
      </c>
      <c r="C95" s="13" t="s">
        <v>79</v>
      </c>
      <c r="D95" s="41">
        <v>17.57</v>
      </c>
      <c r="E95" s="41">
        <v>51.8</v>
      </c>
      <c r="F95" s="41">
        <v>1.5114506332918702</v>
      </c>
      <c r="G95" s="41">
        <v>11.06</v>
      </c>
      <c r="H95" s="41">
        <v>18.029980076926229</v>
      </c>
      <c r="J95" s="41"/>
      <c r="K95" s="41" t="s">
        <v>77</v>
      </c>
      <c r="L95" s="13" t="s">
        <v>79</v>
      </c>
      <c r="M95" s="1">
        <f t="shared" si="11"/>
        <v>0.71773656534151442</v>
      </c>
      <c r="N95" s="1">
        <f t="shared" si="11"/>
        <v>-0.66785560658542265</v>
      </c>
      <c r="O95" s="1">
        <f t="shared" si="11"/>
        <v>-0.52899517658799811</v>
      </c>
      <c r="P95" s="1">
        <f t="shared" si="11"/>
        <v>-0.38115251190098082</v>
      </c>
      <c r="Q95" s="1">
        <f t="shared" si="11"/>
        <v>0.55843079559144948</v>
      </c>
      <c r="AA95" s="41"/>
      <c r="AB95" s="41" t="s">
        <v>77</v>
      </c>
      <c r="AC95" s="13" t="s">
        <v>80</v>
      </c>
      <c r="AD95" s="13">
        <v>-0.48004489952411528</v>
      </c>
      <c r="AE95" s="13">
        <v>0.62245881786963564</v>
      </c>
      <c r="AF95" s="13">
        <v>-0.90703263971269465</v>
      </c>
      <c r="AG95" s="13">
        <v>-4.4431664247281413E-2</v>
      </c>
      <c r="AH95" s="13">
        <v>-3.055778435224871E-2</v>
      </c>
    </row>
    <row r="96" spans="1:34">
      <c r="A96" s="41"/>
      <c r="B96" s="41" t="s">
        <v>77</v>
      </c>
      <c r="C96" s="13" t="s">
        <v>80</v>
      </c>
      <c r="D96" s="41">
        <v>17.78</v>
      </c>
      <c r="E96" s="41">
        <v>51.22</v>
      </c>
      <c r="F96" s="41">
        <v>1.7260312574095567</v>
      </c>
      <c r="G96" s="41">
        <v>11.44</v>
      </c>
      <c r="H96" s="41">
        <v>17.166898068504906</v>
      </c>
      <c r="J96" s="41"/>
      <c r="K96" s="41" t="s">
        <v>77</v>
      </c>
      <c r="L96" s="13" t="s">
        <v>80</v>
      </c>
      <c r="M96" s="1">
        <f t="shared" si="11"/>
        <v>0.75338836842294488</v>
      </c>
      <c r="N96" s="1">
        <f t="shared" si="11"/>
        <v>-0.75747360167880606</v>
      </c>
      <c r="O96" s="1">
        <f t="shared" si="11"/>
        <v>-0.40965932834477586</v>
      </c>
      <c r="P96" s="1">
        <f t="shared" si="11"/>
        <v>-0.20789643175096115</v>
      </c>
      <c r="Q96" s="1">
        <f t="shared" si="11"/>
        <v>0.30184808004911867</v>
      </c>
      <c r="AA96" s="41"/>
      <c r="AB96" s="41" t="s">
        <v>81</v>
      </c>
      <c r="AC96" s="13" t="s">
        <v>82</v>
      </c>
      <c r="AD96" s="13">
        <v>0.75418738286961262</v>
      </c>
      <c r="AE96" s="13">
        <v>2.5123710909040611</v>
      </c>
      <c r="AF96" s="13">
        <v>-0.168146720582042</v>
      </c>
      <c r="AG96" s="13">
        <v>-0.4206471639262771</v>
      </c>
      <c r="AH96" s="13">
        <v>-0.1121927315128036</v>
      </c>
    </row>
    <row r="97" spans="1:34">
      <c r="A97" s="41"/>
      <c r="B97" s="41" t="s">
        <v>81</v>
      </c>
      <c r="C97" s="13" t="s">
        <v>82</v>
      </c>
      <c r="D97" s="41">
        <v>15.37</v>
      </c>
      <c r="E97" s="41">
        <v>49.78</v>
      </c>
      <c r="F97" s="41">
        <v>4.323802284983767</v>
      </c>
      <c r="G97" s="41">
        <v>8.3800000000000008</v>
      </c>
      <c r="H97" s="41">
        <v>21.339395092711385</v>
      </c>
      <c r="J97" s="41"/>
      <c r="K97" s="41" t="s">
        <v>81</v>
      </c>
      <c r="L97" s="13" t="s">
        <v>82</v>
      </c>
      <c r="M97" s="1">
        <f t="shared" si="11"/>
        <v>0.34424148544081501</v>
      </c>
      <c r="N97" s="1">
        <f t="shared" si="11"/>
        <v>-0.97997345156582749</v>
      </c>
      <c r="O97" s="1">
        <f t="shared" si="11"/>
        <v>1.035052701885933</v>
      </c>
      <c r="P97" s="1">
        <f t="shared" si="11"/>
        <v>-1.6030638140116489</v>
      </c>
      <c r="Q97" s="1">
        <f t="shared" si="11"/>
        <v>1.5422755326169546</v>
      </c>
      <c r="AA97" s="41"/>
      <c r="AB97" s="41" t="s">
        <v>81</v>
      </c>
      <c r="AC97" s="13" t="s">
        <v>83</v>
      </c>
      <c r="AD97" s="13">
        <v>0.22845558983311581</v>
      </c>
      <c r="AE97" s="13">
        <v>2.3728511935392769</v>
      </c>
      <c r="AF97" s="13">
        <v>0.56415335306611214</v>
      </c>
      <c r="AG97" s="13">
        <v>-0.39854563096190571</v>
      </c>
      <c r="AH97" s="13">
        <v>-9.5224731117199271E-2</v>
      </c>
    </row>
    <row r="98" spans="1:34">
      <c r="A98" s="41"/>
      <c r="B98" s="41" t="s">
        <v>81</v>
      </c>
      <c r="C98" s="13" t="s">
        <v>83</v>
      </c>
      <c r="D98" s="41">
        <v>15.26</v>
      </c>
      <c r="E98" s="41">
        <v>49.75</v>
      </c>
      <c r="F98" s="41">
        <v>5.417893407018826</v>
      </c>
      <c r="G98" s="41">
        <v>9.52</v>
      </c>
      <c r="H98" s="41">
        <v>19.864919853592873</v>
      </c>
      <c r="J98" s="41"/>
      <c r="K98" s="41" t="s">
        <v>81</v>
      </c>
      <c r="L98" s="13" t="s">
        <v>83</v>
      </c>
      <c r="M98" s="1">
        <f t="shared" si="11"/>
        <v>0.32556673144578013</v>
      </c>
      <c r="N98" s="1">
        <f t="shared" si="11"/>
        <v>-0.98460886510514067</v>
      </c>
      <c r="O98" s="1">
        <f t="shared" si="11"/>
        <v>1.6435153375050031</v>
      </c>
      <c r="P98" s="1">
        <f t="shared" si="11"/>
        <v>-1.083295573561589</v>
      </c>
      <c r="Q98" s="1">
        <f t="shared" si="11"/>
        <v>1.1039338024435317</v>
      </c>
      <c r="AA98" s="41"/>
      <c r="AB98" s="41" t="s">
        <v>81</v>
      </c>
      <c r="AC98" s="13" t="s">
        <v>84</v>
      </c>
      <c r="AD98" s="13">
        <v>0.39828883520280439</v>
      </c>
      <c r="AE98" s="13">
        <v>3.0609193874501441</v>
      </c>
      <c r="AF98" s="13">
        <v>1.484209889060587</v>
      </c>
      <c r="AG98" s="13">
        <v>-0.51382285323538601</v>
      </c>
      <c r="AH98" s="13">
        <v>-0.15490208644192119</v>
      </c>
    </row>
    <row r="99" spans="1:34">
      <c r="A99" s="41"/>
      <c r="B99" s="41" t="s">
        <v>81</v>
      </c>
      <c r="C99" s="13" t="s">
        <v>84</v>
      </c>
      <c r="D99" s="41">
        <v>14.08</v>
      </c>
      <c r="E99" s="41">
        <v>49.57</v>
      </c>
      <c r="F99" s="41">
        <v>7.4203285067111793</v>
      </c>
      <c r="G99" s="41">
        <v>9.08</v>
      </c>
      <c r="H99" s="41">
        <v>20.573106701209277</v>
      </c>
      <c r="J99" s="41"/>
      <c r="K99" s="41" t="s">
        <v>81</v>
      </c>
      <c r="L99" s="13" t="s">
        <v>84</v>
      </c>
      <c r="M99" s="1">
        <f t="shared" si="11"/>
        <v>0.12523755222631427</v>
      </c>
      <c r="N99" s="1">
        <f t="shared" si="11"/>
        <v>-1.0124213463410183</v>
      </c>
      <c r="O99" s="1">
        <f t="shared" si="11"/>
        <v>2.7571400748565438</v>
      </c>
      <c r="P99" s="1">
        <f t="shared" si="11"/>
        <v>-1.2839078768931911</v>
      </c>
      <c r="Q99" s="1">
        <f t="shared" si="11"/>
        <v>1.3144682623208099</v>
      </c>
      <c r="AA99" s="41"/>
      <c r="AB99" s="41" t="s">
        <v>85</v>
      </c>
      <c r="AC99" s="13" t="s">
        <v>86</v>
      </c>
      <c r="AD99" s="13">
        <v>-5.0437188554907232E-4</v>
      </c>
      <c r="AE99" s="13">
        <v>-0.58346507324900765</v>
      </c>
      <c r="AF99" s="13">
        <v>0.31271293014970231</v>
      </c>
      <c r="AG99" s="13">
        <v>-2.2895004613119701E-2</v>
      </c>
      <c r="AH99" s="13">
        <v>6.4425708292148234E-2</v>
      </c>
    </row>
    <row r="100" spans="1:34">
      <c r="A100" s="41"/>
      <c r="B100" s="41" t="s">
        <v>85</v>
      </c>
      <c r="C100" s="13" t="s">
        <v>86</v>
      </c>
      <c r="D100" s="41">
        <v>11.483775824308401</v>
      </c>
      <c r="E100" s="41">
        <v>58.170229196548497</v>
      </c>
      <c r="F100" s="41">
        <v>2.4171071102436734</v>
      </c>
      <c r="G100" s="41">
        <v>12.501136958599099</v>
      </c>
      <c r="H100" s="41">
        <v>14.779240952106123</v>
      </c>
      <c r="J100" s="41"/>
      <c r="K100" s="41" t="s">
        <v>85</v>
      </c>
      <c r="L100" s="13" t="s">
        <v>86</v>
      </c>
      <c r="M100" s="1">
        <f t="shared" si="11"/>
        <v>-0.31552470047371334</v>
      </c>
      <c r="N100" s="1">
        <f t="shared" si="11"/>
        <v>0.31643261562149727</v>
      </c>
      <c r="O100" s="1">
        <f t="shared" si="11"/>
        <v>-2.5327688722286468E-2</v>
      </c>
      <c r="P100" s="1">
        <f t="shared" si="11"/>
        <v>0.27591522601007634</v>
      </c>
      <c r="Q100" s="1">
        <f t="shared" si="11"/>
        <v>-0.40797038532492524</v>
      </c>
      <c r="AA100" s="41"/>
      <c r="AB100" s="41" t="s">
        <v>85</v>
      </c>
      <c r="AC100" s="13" t="s">
        <v>87</v>
      </c>
      <c r="AD100" s="13">
        <v>0.29635733551812499</v>
      </c>
      <c r="AE100" s="13">
        <v>-0.13759588708488391</v>
      </c>
      <c r="AF100" s="13">
        <v>-1.7400091648028939E-2</v>
      </c>
      <c r="AG100" s="13">
        <v>-0.20216892526138461</v>
      </c>
      <c r="AH100" s="13">
        <v>9.5722404701800906E-2</v>
      </c>
    </row>
    <row r="101" spans="1:34">
      <c r="A101" s="41"/>
      <c r="B101" s="41" t="s">
        <v>85</v>
      </c>
      <c r="C101" s="13" t="s">
        <v>87</v>
      </c>
      <c r="D101" s="41">
        <v>11.626186221837999</v>
      </c>
      <c r="E101" s="41">
        <v>56.642103195190401</v>
      </c>
      <c r="F101" s="41">
        <v>2.2533291830573021</v>
      </c>
      <c r="G101" s="41">
        <v>11.414360255003</v>
      </c>
      <c r="H101" s="41">
        <v>15.938961038857331</v>
      </c>
      <c r="J101" s="41"/>
      <c r="K101" s="41" t="s">
        <v>85</v>
      </c>
      <c r="L101" s="13" t="s">
        <v>87</v>
      </c>
      <c r="M101" s="1">
        <f t="shared" si="11"/>
        <v>-0.29134761738098258</v>
      </c>
      <c r="N101" s="1">
        <f t="shared" si="11"/>
        <v>8.0316083739114461E-2</v>
      </c>
      <c r="O101" s="1">
        <f t="shared" si="11"/>
        <v>-0.11641036659530406</v>
      </c>
      <c r="P101" s="1">
        <f t="shared" si="11"/>
        <v>-0.21958654152524054</v>
      </c>
      <c r="Q101" s="1">
        <f t="shared" si="11"/>
        <v>-6.3201144135560605E-2</v>
      </c>
      <c r="AA101" s="41"/>
      <c r="AB101" s="41" t="s">
        <v>85</v>
      </c>
      <c r="AC101" s="13" t="s">
        <v>88</v>
      </c>
      <c r="AD101" s="13">
        <v>0.18365926849296069</v>
      </c>
      <c r="AE101" s="13">
        <v>-0.53445611568390294</v>
      </c>
      <c r="AF101" s="13">
        <v>0.27397312655481831</v>
      </c>
      <c r="AG101" s="13">
        <v>-7.3672916631589577E-2</v>
      </c>
      <c r="AH101" s="13">
        <v>2.036243738051044E-2</v>
      </c>
    </row>
    <row r="102" spans="1:34">
      <c r="A102" s="41"/>
      <c r="B102" s="41" t="s">
        <v>85</v>
      </c>
      <c r="C102" s="13" t="s">
        <v>88</v>
      </c>
      <c r="D102" s="41">
        <v>11.1924804747105</v>
      </c>
      <c r="E102" s="41">
        <v>58.585602045059197</v>
      </c>
      <c r="F102" s="41">
        <v>2.3832388948683456</v>
      </c>
      <c r="G102" s="41">
        <v>12.124741077423099</v>
      </c>
      <c r="H102" s="41">
        <v>15.039107697688483</v>
      </c>
      <c r="J102" s="41"/>
      <c r="K102" s="41" t="s">
        <v>85</v>
      </c>
      <c r="L102" s="13" t="s">
        <v>88</v>
      </c>
      <c r="M102" s="1">
        <f t="shared" si="11"/>
        <v>-0.36497805496133606</v>
      </c>
      <c r="N102" s="1">
        <f t="shared" si="11"/>
        <v>0.38061344648314677</v>
      </c>
      <c r="O102" s="1">
        <f t="shared" si="11"/>
        <v>-4.4162997021521461E-2</v>
      </c>
      <c r="P102" s="1">
        <f t="shared" si="11"/>
        <v>0.10430239717542754</v>
      </c>
      <c r="Q102" s="1">
        <f t="shared" si="11"/>
        <v>-0.33071548415669183</v>
      </c>
      <c r="AA102" s="41"/>
      <c r="AB102" s="41" t="s">
        <v>85</v>
      </c>
      <c r="AC102" s="13" t="s">
        <v>89</v>
      </c>
      <c r="AD102" s="13">
        <v>0.228956976553126</v>
      </c>
      <c r="AE102" s="13">
        <v>-0.66376146703604344</v>
      </c>
      <c r="AF102" s="13">
        <v>-1.226577612336624E-2</v>
      </c>
      <c r="AG102" s="13">
        <v>-8.9955749414696612E-2</v>
      </c>
      <c r="AH102" s="13">
        <v>9.9462832167642942E-2</v>
      </c>
    </row>
    <row r="103" spans="1:34">
      <c r="A103" s="41"/>
      <c r="B103" s="41" t="s">
        <v>85</v>
      </c>
      <c r="C103" s="13" t="s">
        <v>89</v>
      </c>
      <c r="D103" s="41">
        <v>11.083791404962501</v>
      </c>
      <c r="E103" s="41">
        <v>58.332133293151898</v>
      </c>
      <c r="F103" s="41">
        <v>1.8027683918302229</v>
      </c>
      <c r="G103" s="41">
        <v>12.0508797466755</v>
      </c>
      <c r="H103" s="41">
        <v>15.046801704251703</v>
      </c>
      <c r="J103" s="41"/>
      <c r="K103" s="41" t="s">
        <v>85</v>
      </c>
      <c r="L103" s="13" t="s">
        <v>89</v>
      </c>
      <c r="M103" s="1">
        <f t="shared" si="11"/>
        <v>-0.38343025168400047</v>
      </c>
      <c r="N103" s="1">
        <f t="shared" si="11"/>
        <v>0.34144903033701846</v>
      </c>
      <c r="O103" s="1">
        <f t="shared" si="11"/>
        <v>-0.36698310319398147</v>
      </c>
      <c r="P103" s="1">
        <f t="shared" si="11"/>
        <v>7.0626279701761316E-2</v>
      </c>
      <c r="Q103" s="1">
        <f t="shared" si="11"/>
        <v>-0.32842815910747375</v>
      </c>
      <c r="AA103" s="41"/>
      <c r="AB103" s="41" t="s">
        <v>85</v>
      </c>
      <c r="AC103" s="13" t="s">
        <v>90</v>
      </c>
      <c r="AD103" s="13">
        <v>0.32123881292771589</v>
      </c>
      <c r="AE103" s="13">
        <v>-0.27333332094532548</v>
      </c>
      <c r="AF103" s="13">
        <v>0.37633405989136892</v>
      </c>
      <c r="AG103" s="13">
        <v>-0.14625928208861211</v>
      </c>
      <c r="AH103" s="13">
        <v>3.8418251395822223E-2</v>
      </c>
    </row>
    <row r="104" spans="1:34">
      <c r="A104" s="41"/>
      <c r="B104" s="41" t="s">
        <v>85</v>
      </c>
      <c r="C104" s="13" t="s">
        <v>90</v>
      </c>
      <c r="D104" s="41">
        <v>10.8207322657108</v>
      </c>
      <c r="E104" s="41">
        <v>58.126568794250502</v>
      </c>
      <c r="F104" s="41">
        <v>2.7427781838020415</v>
      </c>
      <c r="G104" s="41">
        <v>11.7310233414173</v>
      </c>
      <c r="H104" s="41">
        <v>15.537659707373122</v>
      </c>
      <c r="J104" s="41"/>
      <c r="K104" s="41" t="s">
        <v>85</v>
      </c>
      <c r="L104" s="13" t="s">
        <v>90</v>
      </c>
      <c r="M104" s="1">
        <f t="shared" si="11"/>
        <v>-0.42808993088101088</v>
      </c>
      <c r="N104" s="1">
        <f t="shared" si="11"/>
        <v>0.30968648162336471</v>
      </c>
      <c r="O104" s="1">
        <f t="shared" si="11"/>
        <v>0.15578947398133974</v>
      </c>
      <c r="P104" s="1">
        <f t="shared" si="11"/>
        <v>-7.5208107103270319E-2</v>
      </c>
      <c r="Q104" s="1">
        <f t="shared" si="11"/>
        <v>-0.18250265242596053</v>
      </c>
      <c r="AA104" s="41"/>
      <c r="AB104" s="41" t="s">
        <v>85</v>
      </c>
      <c r="AC104" s="13" t="s">
        <v>91</v>
      </c>
      <c r="AD104" s="13">
        <v>0.67808900763670621</v>
      </c>
      <c r="AE104" s="13">
        <v>-0.42357312418593579</v>
      </c>
      <c r="AF104" s="13">
        <v>0.27738888776003368</v>
      </c>
      <c r="AG104" s="13">
        <v>0.38007496305800348</v>
      </c>
      <c r="AH104" s="13">
        <v>-0.18731837269178259</v>
      </c>
    </row>
    <row r="105" spans="1:34">
      <c r="A105" s="41"/>
      <c r="B105" s="41" t="s">
        <v>85</v>
      </c>
      <c r="C105" s="13" t="s">
        <v>91</v>
      </c>
      <c r="D105" s="41">
        <v>11.1214205622673</v>
      </c>
      <c r="E105" s="41">
        <v>61.566102504730203</v>
      </c>
      <c r="F105" s="41">
        <v>2.3959794728223178</v>
      </c>
      <c r="G105" s="41">
        <v>11.985658109188099</v>
      </c>
      <c r="H105" s="41">
        <v>16.848929710416105</v>
      </c>
      <c r="J105" s="41"/>
      <c r="K105" s="41" t="s">
        <v>85</v>
      </c>
      <c r="L105" s="13" t="s">
        <v>91</v>
      </c>
      <c r="M105" s="1">
        <f t="shared" ref="M105:Q168" si="12">(D105-D$650)/D$651</f>
        <v>-0.37704193117756779</v>
      </c>
      <c r="N105" s="1">
        <f t="shared" si="12"/>
        <v>0.84114185263939556</v>
      </c>
      <c r="O105" s="1">
        <f t="shared" si="12"/>
        <v>-3.7077512563184228E-2</v>
      </c>
      <c r="P105" s="1">
        <f t="shared" si="12"/>
        <v>4.0889318512201636E-2</v>
      </c>
      <c r="Q105" s="1">
        <f t="shared" si="12"/>
        <v>0.20732034806199287</v>
      </c>
      <c r="AA105" s="41"/>
      <c r="AB105" s="41" t="s">
        <v>85</v>
      </c>
      <c r="AC105" s="13" t="s">
        <v>92</v>
      </c>
      <c r="AD105" s="13">
        <v>0.20902694912053879</v>
      </c>
      <c r="AE105" s="13">
        <v>-0.6213430231793674</v>
      </c>
      <c r="AF105" s="13">
        <v>0.47853371377741299</v>
      </c>
      <c r="AG105" s="13">
        <v>0.54476736650116198</v>
      </c>
      <c r="AH105" s="13">
        <v>-0.2243865016099155</v>
      </c>
    </row>
    <row r="106" spans="1:34">
      <c r="A106" s="41"/>
      <c r="B106" s="41" t="s">
        <v>85</v>
      </c>
      <c r="C106" s="13" t="s">
        <v>92</v>
      </c>
      <c r="D106" s="41">
        <v>12.1899381279945</v>
      </c>
      <c r="E106" s="41">
        <v>61.557257175445599</v>
      </c>
      <c r="F106" s="41">
        <v>2.615629641464063</v>
      </c>
      <c r="G106" s="41">
        <v>12.9979521036148</v>
      </c>
      <c r="H106" s="41">
        <v>15.976704295159621</v>
      </c>
      <c r="J106" s="41"/>
      <c r="K106" s="41" t="s">
        <v>85</v>
      </c>
      <c r="L106" s="13" t="s">
        <v>92</v>
      </c>
      <c r="M106" s="1">
        <f t="shared" si="12"/>
        <v>-0.19563917954730359</v>
      </c>
      <c r="N106" s="1">
        <f t="shared" si="12"/>
        <v>0.83977512733521109</v>
      </c>
      <c r="O106" s="1">
        <f t="shared" si="12"/>
        <v>8.5077688072514604E-2</v>
      </c>
      <c r="P106" s="1">
        <f t="shared" si="12"/>
        <v>0.50243165912740284</v>
      </c>
      <c r="Q106" s="1">
        <f t="shared" si="12"/>
        <v>-5.1980579807999763E-2</v>
      </c>
      <c r="AA106" s="41"/>
      <c r="AB106" s="41" t="s">
        <v>85</v>
      </c>
      <c r="AC106" s="13" t="s">
        <v>93</v>
      </c>
      <c r="AD106" s="13">
        <v>0.32992982411788219</v>
      </c>
      <c r="AE106" s="13">
        <v>-0.70862767623184919</v>
      </c>
      <c r="AF106" s="13">
        <v>0.31251168266727919</v>
      </c>
      <c r="AG106" s="13">
        <v>0.41586786659251262</v>
      </c>
      <c r="AH106" s="13">
        <v>-0.1763865271565325</v>
      </c>
    </row>
    <row r="107" spans="1:34">
      <c r="A107" s="41"/>
      <c r="B107" s="41" t="s">
        <v>85</v>
      </c>
      <c r="C107" s="13" t="s">
        <v>93</v>
      </c>
      <c r="D107" s="41">
        <v>11.6804338991642</v>
      </c>
      <c r="E107" s="41">
        <v>61.47580742836</v>
      </c>
      <c r="F107" s="41">
        <v>2.2629860487421873</v>
      </c>
      <c r="G107" s="41">
        <v>12.680493295192701</v>
      </c>
      <c r="H107" s="41">
        <v>15.839408010122234</v>
      </c>
      <c r="J107" s="41"/>
      <c r="K107" s="41" t="s">
        <v>85</v>
      </c>
      <c r="L107" s="13" t="s">
        <v>93</v>
      </c>
      <c r="M107" s="1">
        <f t="shared" si="12"/>
        <v>-0.2821379625730841</v>
      </c>
      <c r="N107" s="1">
        <f t="shared" si="12"/>
        <v>0.82719001865473762</v>
      </c>
      <c r="O107" s="1">
        <f t="shared" si="12"/>
        <v>-0.11103984321922977</v>
      </c>
      <c r="P107" s="1">
        <f t="shared" si="12"/>
        <v>0.35769042555816832</v>
      </c>
      <c r="Q107" s="1">
        <f t="shared" si="12"/>
        <v>-9.2796925537651107E-2</v>
      </c>
      <c r="AA107" s="41"/>
      <c r="AB107" s="41" t="s">
        <v>85</v>
      </c>
      <c r="AC107" s="13" t="s">
        <v>94</v>
      </c>
      <c r="AD107" s="13">
        <v>0.64491382771152372</v>
      </c>
      <c r="AE107" s="13">
        <v>-0.21491724627320399</v>
      </c>
      <c r="AF107" s="13">
        <v>0.3774468213593114</v>
      </c>
      <c r="AG107" s="13">
        <v>0.25041985474196998</v>
      </c>
      <c r="AH107" s="13">
        <v>-0.21858080758671539</v>
      </c>
    </row>
    <row r="108" spans="1:34">
      <c r="A108" s="41"/>
      <c r="B108" s="41" t="s">
        <v>85</v>
      </c>
      <c r="C108" s="13" t="s">
        <v>94</v>
      </c>
      <c r="D108" s="41">
        <v>11.354092508554499</v>
      </c>
      <c r="E108" s="41">
        <v>60.804426670074498</v>
      </c>
      <c r="F108" s="41">
        <v>2.7613252696167265</v>
      </c>
      <c r="G108" s="41">
        <v>11.710461229085899</v>
      </c>
      <c r="H108" s="41">
        <v>16.849035122331159</v>
      </c>
      <c r="J108" s="41"/>
      <c r="K108" s="41" t="s">
        <v>85</v>
      </c>
      <c r="L108" s="13" t="s">
        <v>94</v>
      </c>
      <c r="M108" s="1">
        <f t="shared" si="12"/>
        <v>-0.33754110064611831</v>
      </c>
      <c r="N108" s="1">
        <f t="shared" si="12"/>
        <v>0.72345243675504389</v>
      </c>
      <c r="O108" s="1">
        <f t="shared" si="12"/>
        <v>0.16610416211889203</v>
      </c>
      <c r="P108" s="1">
        <f t="shared" si="12"/>
        <v>-8.4583136003646461E-2</v>
      </c>
      <c r="Q108" s="1">
        <f t="shared" si="12"/>
        <v>0.20735168561178688</v>
      </c>
      <c r="AA108" s="41"/>
      <c r="AB108" s="41" t="s">
        <v>85</v>
      </c>
      <c r="AC108" s="13" t="s">
        <v>95</v>
      </c>
      <c r="AD108" s="13">
        <v>-5.859544483120027E-3</v>
      </c>
      <c r="AE108" s="13">
        <v>-1.042800704718077</v>
      </c>
      <c r="AF108" s="13">
        <v>0.68618020200401797</v>
      </c>
      <c r="AG108" s="13">
        <v>0.23771602299386069</v>
      </c>
      <c r="AH108" s="13">
        <v>-0.1095811505712728</v>
      </c>
    </row>
    <row r="109" spans="1:34">
      <c r="A109" s="41"/>
      <c r="B109" s="41" t="s">
        <v>85</v>
      </c>
      <c r="C109" s="13" t="s">
        <v>95</v>
      </c>
      <c r="D109" s="41">
        <v>10.985346138477301</v>
      </c>
      <c r="E109" s="41">
        <v>61.445313692092903</v>
      </c>
      <c r="F109" s="41">
        <v>2.6108578188373341</v>
      </c>
      <c r="G109" s="41">
        <v>13.298842310905499</v>
      </c>
      <c r="H109" s="41">
        <v>14.093504204483919</v>
      </c>
      <c r="J109" s="41"/>
      <c r="K109" s="41" t="s">
        <v>85</v>
      </c>
      <c r="L109" s="13" t="s">
        <v>95</v>
      </c>
      <c r="M109" s="1">
        <f t="shared" si="12"/>
        <v>-0.40014335289842567</v>
      </c>
      <c r="N109" s="1">
        <f t="shared" si="12"/>
        <v>0.8224783160561796</v>
      </c>
      <c r="O109" s="1">
        <f t="shared" si="12"/>
        <v>8.2423909320736108E-2</v>
      </c>
      <c r="P109" s="1">
        <f t="shared" si="12"/>
        <v>0.63961865352401748</v>
      </c>
      <c r="Q109" s="1">
        <f t="shared" si="12"/>
        <v>-0.61183073131209387</v>
      </c>
      <c r="AA109" s="41"/>
      <c r="AB109" s="41" t="s">
        <v>85</v>
      </c>
      <c r="AC109" s="13" t="s">
        <v>96</v>
      </c>
      <c r="AD109" s="13">
        <v>5.1107785688162682E-2</v>
      </c>
      <c r="AE109" s="13">
        <v>-0.69111537611432783</v>
      </c>
      <c r="AF109" s="13">
        <v>0.53104432915660749</v>
      </c>
      <c r="AG109" s="13">
        <v>7.6925190821246658E-2</v>
      </c>
      <c r="AH109" s="13">
        <v>-8.2132519649705568E-2</v>
      </c>
    </row>
    <row r="110" spans="1:34">
      <c r="A110" s="41"/>
      <c r="B110" s="41" t="s">
        <v>85</v>
      </c>
      <c r="C110" s="13" t="s">
        <v>96</v>
      </c>
      <c r="D110" s="41">
        <v>11.409717798233</v>
      </c>
      <c r="E110" s="41">
        <v>59.805947542190601</v>
      </c>
      <c r="F110" s="41">
        <v>2.6789099609300449</v>
      </c>
      <c r="G110" s="41">
        <v>12.676440179348001</v>
      </c>
      <c r="H110" s="41">
        <v>14.638879067780351</v>
      </c>
      <c r="J110" s="41"/>
      <c r="K110" s="41" t="s">
        <v>85</v>
      </c>
      <c r="L110" s="13" t="s">
        <v>96</v>
      </c>
      <c r="M110" s="1">
        <f t="shared" si="12"/>
        <v>-0.32809756791294958</v>
      </c>
      <c r="N110" s="1">
        <f t="shared" si="12"/>
        <v>0.56917364781789703</v>
      </c>
      <c r="O110" s="1">
        <f t="shared" si="12"/>
        <v>0.12027010412417716</v>
      </c>
      <c r="P110" s="1">
        <f t="shared" si="12"/>
        <v>0.35584245986436136</v>
      </c>
      <c r="Q110" s="1">
        <f t="shared" si="12"/>
        <v>-0.44969809264305105</v>
      </c>
      <c r="AA110" s="41"/>
      <c r="AB110" s="41" t="s">
        <v>85</v>
      </c>
      <c r="AC110" s="13" t="s">
        <v>97</v>
      </c>
      <c r="AD110" s="13">
        <v>0.2773382608703267</v>
      </c>
      <c r="AE110" s="13">
        <v>-0.30705385176355099</v>
      </c>
      <c r="AF110" s="13">
        <v>0.53864796857894237</v>
      </c>
      <c r="AG110" s="13">
        <v>0.1097299577070637</v>
      </c>
      <c r="AH110" s="13">
        <v>-0.1077111294154471</v>
      </c>
    </row>
    <row r="111" spans="1:34">
      <c r="A111" s="41"/>
      <c r="B111" s="41" t="s">
        <v>85</v>
      </c>
      <c r="C111" s="13" t="s">
        <v>97</v>
      </c>
      <c r="D111" s="41">
        <v>11.435183137655301</v>
      </c>
      <c r="E111" s="41">
        <v>59.478700160980203</v>
      </c>
      <c r="F111" s="41">
        <v>2.9836224407579071</v>
      </c>
      <c r="G111" s="41">
        <v>12.1629603207111</v>
      </c>
      <c r="H111" s="41">
        <v>15.776453573466899</v>
      </c>
      <c r="J111" s="41"/>
      <c r="K111" s="41" t="s">
        <v>85</v>
      </c>
      <c r="L111" s="13" t="s">
        <v>97</v>
      </c>
      <c r="M111" s="1">
        <f t="shared" si="12"/>
        <v>-0.32377430473920843</v>
      </c>
      <c r="N111" s="1">
        <f t="shared" si="12"/>
        <v>0.5186094164323175</v>
      </c>
      <c r="O111" s="1">
        <f t="shared" si="12"/>
        <v>0.28973145414155044</v>
      </c>
      <c r="P111" s="1">
        <f t="shared" si="12"/>
        <v>0.12172796632905657</v>
      </c>
      <c r="Q111" s="1">
        <f t="shared" si="12"/>
        <v>-0.11151243594669018</v>
      </c>
      <c r="AA111" s="41"/>
      <c r="AB111" s="41" t="s">
        <v>85</v>
      </c>
      <c r="AC111" s="13" t="s">
        <v>98</v>
      </c>
      <c r="AD111" s="13">
        <v>7.7554546981619801E-2</v>
      </c>
      <c r="AE111" s="13">
        <v>-0.95220465236799001</v>
      </c>
      <c r="AF111" s="13">
        <v>0.29597016536432802</v>
      </c>
      <c r="AG111" s="13">
        <v>0.1880151550130669</v>
      </c>
      <c r="AH111" s="13">
        <v>-9.1587072109563378E-2</v>
      </c>
    </row>
    <row r="112" spans="1:34">
      <c r="A112" s="41"/>
      <c r="B112" s="41" t="s">
        <v>85</v>
      </c>
      <c r="C112" s="13" t="s">
        <v>98</v>
      </c>
      <c r="D112" s="41">
        <v>11.539217829704301</v>
      </c>
      <c r="E112" s="41">
        <v>60.611271858215297</v>
      </c>
      <c r="F112" s="41">
        <v>2.0771578096498349</v>
      </c>
      <c r="G112" s="41">
        <v>12.8724157810211</v>
      </c>
      <c r="H112" s="41">
        <v>14.55566850238932</v>
      </c>
      <c r="J112" s="41"/>
      <c r="K112" s="41" t="s">
        <v>85</v>
      </c>
      <c r="L112" s="13" t="s">
        <v>98</v>
      </c>
      <c r="M112" s="1">
        <f t="shared" si="12"/>
        <v>-0.30611228400316942</v>
      </c>
      <c r="N112" s="1">
        <f t="shared" si="12"/>
        <v>0.69360735575252419</v>
      </c>
      <c r="O112" s="1">
        <f t="shared" si="12"/>
        <v>-0.21438547673489988</v>
      </c>
      <c r="P112" s="1">
        <f t="shared" si="12"/>
        <v>0.4451949981562639</v>
      </c>
      <c r="Q112" s="1">
        <f t="shared" si="12"/>
        <v>-0.47443547868692865</v>
      </c>
      <c r="AA112" s="41"/>
      <c r="AB112" s="41" t="s">
        <v>85</v>
      </c>
      <c r="AC112" s="13" t="s">
        <v>99</v>
      </c>
      <c r="AD112" s="13">
        <v>0.15198098150934131</v>
      </c>
      <c r="AE112" s="13">
        <v>-0.35722143364450321</v>
      </c>
      <c r="AF112" s="13">
        <v>0.49086122982467839</v>
      </c>
      <c r="AG112" s="13">
        <v>-2.6466316701297132E-2</v>
      </c>
      <c r="AH112" s="13">
        <v>-2.515439012378437E-2</v>
      </c>
    </row>
    <row r="113" spans="1:34">
      <c r="A113" s="41"/>
      <c r="B113" s="41" t="s">
        <v>85</v>
      </c>
      <c r="C113" s="13" t="s">
        <v>99</v>
      </c>
      <c r="D113" s="41">
        <v>11.3688208162785</v>
      </c>
      <c r="E113" s="41">
        <v>58.5555613040924</v>
      </c>
      <c r="F113" s="41">
        <v>2.8830963577621849</v>
      </c>
      <c r="G113" s="41">
        <v>12.180282920599</v>
      </c>
      <c r="H113" s="41">
        <v>15.275044513732929</v>
      </c>
      <c r="J113" s="41"/>
      <c r="K113" s="41" t="s">
        <v>85</v>
      </c>
      <c r="L113" s="13" t="s">
        <v>99</v>
      </c>
      <c r="M113" s="1">
        <f t="shared" si="12"/>
        <v>-0.33504066861421933</v>
      </c>
      <c r="N113" s="1">
        <f t="shared" si="12"/>
        <v>0.37597173790286398</v>
      </c>
      <c r="O113" s="1">
        <f t="shared" si="12"/>
        <v>0.23382535621593495</v>
      </c>
      <c r="P113" s="1">
        <f t="shared" si="12"/>
        <v>0.12962598147270032</v>
      </c>
      <c r="Q113" s="1">
        <f t="shared" si="12"/>
        <v>-0.26057463037174811</v>
      </c>
      <c r="AA113" s="41"/>
      <c r="AB113" s="41" t="s">
        <v>85</v>
      </c>
      <c r="AC113" s="13" t="s">
        <v>100</v>
      </c>
      <c r="AD113" s="13">
        <v>1.15380608337343</v>
      </c>
      <c r="AE113" s="13">
        <v>0.5386981068996699</v>
      </c>
      <c r="AF113" s="13">
        <v>0.21659555387998539</v>
      </c>
      <c r="AG113" s="13">
        <v>0.15171811517951089</v>
      </c>
      <c r="AH113" s="13">
        <v>-0.23017727669128729</v>
      </c>
    </row>
    <row r="114" spans="1:34">
      <c r="A114" s="41"/>
      <c r="B114" s="41" t="s">
        <v>85</v>
      </c>
      <c r="C114" s="13" t="s">
        <v>100</v>
      </c>
      <c r="D114" s="41">
        <v>11.2344957888126</v>
      </c>
      <c r="E114" s="41">
        <v>59.577512741088903</v>
      </c>
      <c r="F114" s="41">
        <v>3.0853810575726177</v>
      </c>
      <c r="G114" s="41">
        <v>10.324575006961799</v>
      </c>
      <c r="H114" s="41">
        <v>18.96194304725687</v>
      </c>
      <c r="J114" s="41"/>
      <c r="K114" s="41" t="s">
        <v>85</v>
      </c>
      <c r="L114" s="13" t="s">
        <v>100</v>
      </c>
      <c r="M114" s="1">
        <f t="shared" si="12"/>
        <v>-0.35784509446241936</v>
      </c>
      <c r="N114" s="1">
        <f t="shared" si="12"/>
        <v>0.5338773221553279</v>
      </c>
      <c r="O114" s="1">
        <f t="shared" si="12"/>
        <v>0.34632300756615253</v>
      </c>
      <c r="P114" s="1">
        <f t="shared" si="12"/>
        <v>-0.71646001594875597</v>
      </c>
      <c r="Q114" s="1">
        <f t="shared" si="12"/>
        <v>0.83549089808358823</v>
      </c>
      <c r="AA114" s="41"/>
      <c r="AB114" s="41" t="s">
        <v>85</v>
      </c>
      <c r="AC114" s="13" t="s">
        <v>101</v>
      </c>
      <c r="AD114" s="13">
        <v>0.26405798955948401</v>
      </c>
      <c r="AE114" s="13">
        <v>-0.86597646511897419</v>
      </c>
      <c r="AF114" s="13">
        <v>0.15142390102083619</v>
      </c>
      <c r="AG114" s="13">
        <v>0.23123013036469039</v>
      </c>
      <c r="AH114" s="13">
        <v>-0.1097140123179788</v>
      </c>
    </row>
    <row r="115" spans="1:34">
      <c r="A115" s="41"/>
      <c r="B115" s="41" t="s">
        <v>85</v>
      </c>
      <c r="C115" s="13" t="s">
        <v>101</v>
      </c>
      <c r="D115" s="41">
        <v>11.503367125987999</v>
      </c>
      <c r="E115" s="41">
        <v>60.849523544311502</v>
      </c>
      <c r="F115" s="41">
        <v>1.8947427831370658</v>
      </c>
      <c r="G115" s="41">
        <v>12.5667780637741</v>
      </c>
      <c r="H115" s="41">
        <v>15.177789826112191</v>
      </c>
      <c r="J115" s="41"/>
      <c r="K115" s="41" t="s">
        <v>85</v>
      </c>
      <c r="L115" s="13" t="s">
        <v>101</v>
      </c>
      <c r="M115" s="1">
        <f t="shared" si="12"/>
        <v>-0.31219867557090403</v>
      </c>
      <c r="N115" s="1">
        <f t="shared" si="12"/>
        <v>0.73042052546900726</v>
      </c>
      <c r="O115" s="1">
        <f t="shared" si="12"/>
        <v>-0.31583290243197581</v>
      </c>
      <c r="P115" s="1">
        <f t="shared" si="12"/>
        <v>0.30584343806095998</v>
      </c>
      <c r="Q115" s="1">
        <f t="shared" si="12"/>
        <v>-0.2894871457590098</v>
      </c>
      <c r="AA115" s="41"/>
      <c r="AB115" s="41" t="s">
        <v>85</v>
      </c>
      <c r="AC115" s="13" t="s">
        <v>102</v>
      </c>
      <c r="AD115" s="13">
        <v>0.42649821361474632</v>
      </c>
      <c r="AE115" s="13">
        <v>-0.44979603529928419</v>
      </c>
      <c r="AF115" s="13">
        <v>0.43025318195743828</v>
      </c>
      <c r="AG115" s="13">
        <v>0.21227116482846639</v>
      </c>
      <c r="AH115" s="13">
        <v>-0.15417964601345249</v>
      </c>
    </row>
    <row r="116" spans="1:34">
      <c r="A116" s="41"/>
      <c r="B116" s="41" t="s">
        <v>85</v>
      </c>
      <c r="C116" s="13" t="s">
        <v>102</v>
      </c>
      <c r="D116" s="41">
        <v>11.253693699836701</v>
      </c>
      <c r="E116" s="41">
        <v>60.620731115341201</v>
      </c>
      <c r="F116" s="41">
        <v>2.6662274555451084</v>
      </c>
      <c r="G116" s="41">
        <v>12.155502289533599</v>
      </c>
      <c r="H116" s="41">
        <v>15.983569650365871</v>
      </c>
      <c r="J116" s="41"/>
      <c r="K116" s="41" t="s">
        <v>85</v>
      </c>
      <c r="L116" s="13" t="s">
        <v>102</v>
      </c>
      <c r="M116" s="1">
        <f t="shared" si="12"/>
        <v>-0.35458585568429524</v>
      </c>
      <c r="N116" s="1">
        <f t="shared" si="12"/>
        <v>0.6950689413709662</v>
      </c>
      <c r="O116" s="1">
        <f t="shared" si="12"/>
        <v>0.11321691586832346</v>
      </c>
      <c r="P116" s="1">
        <f t="shared" si="12"/>
        <v>0.1183275735726079</v>
      </c>
      <c r="Q116" s="1">
        <f t="shared" si="12"/>
        <v>-4.9939601703028878E-2</v>
      </c>
      <c r="AA116" s="41"/>
      <c r="AB116" s="41" t="s">
        <v>85</v>
      </c>
      <c r="AC116" s="13" t="s">
        <v>103</v>
      </c>
      <c r="AD116" s="13">
        <v>-0.1875832328147243</v>
      </c>
      <c r="AE116" s="13">
        <v>-0.8991384209436678</v>
      </c>
      <c r="AF116" s="13">
        <v>0.65740511960706571</v>
      </c>
      <c r="AG116" s="13">
        <v>0.18468504060463489</v>
      </c>
      <c r="AH116" s="13">
        <v>-6.717289907834452E-2</v>
      </c>
    </row>
    <row r="117" spans="1:34">
      <c r="A117" s="41"/>
      <c r="B117" s="41" t="s">
        <v>85</v>
      </c>
      <c r="C117" s="13" t="s">
        <v>103</v>
      </c>
      <c r="D117" s="41">
        <v>11.617156118154501</v>
      </c>
      <c r="E117" s="41">
        <v>60.100847482681303</v>
      </c>
      <c r="F117" s="41">
        <v>2.7211831470938028</v>
      </c>
      <c r="G117" s="41">
        <v>13.342122733592999</v>
      </c>
      <c r="H117" s="41">
        <v>14.036560836294214</v>
      </c>
      <c r="J117" s="41"/>
      <c r="K117" s="41" t="s">
        <v>85</v>
      </c>
      <c r="L117" s="13" t="s">
        <v>103</v>
      </c>
      <c r="M117" s="1">
        <f t="shared" si="12"/>
        <v>-0.29288066251588246</v>
      </c>
      <c r="N117" s="1">
        <f t="shared" si="12"/>
        <v>0.61473975371433642</v>
      </c>
      <c r="O117" s="1">
        <f t="shared" si="12"/>
        <v>0.14377971292291444</v>
      </c>
      <c r="P117" s="1">
        <f t="shared" si="12"/>
        <v>0.65935180189789189</v>
      </c>
      <c r="Q117" s="1">
        <f t="shared" si="12"/>
        <v>-0.62875923161644609</v>
      </c>
      <c r="AA117" s="41"/>
      <c r="AB117" s="41" t="s">
        <v>104</v>
      </c>
      <c r="AC117" s="13" t="s">
        <v>105</v>
      </c>
      <c r="AD117" s="13">
        <v>1.245751798756545</v>
      </c>
      <c r="AE117" s="13">
        <v>-0.79901306560700236</v>
      </c>
      <c r="AF117" s="13">
        <v>-1.7787058426499341E-2</v>
      </c>
      <c r="AG117" s="13">
        <v>0.55941011960631537</v>
      </c>
      <c r="AH117" s="13">
        <v>-0.22237581888584881</v>
      </c>
    </row>
    <row r="118" spans="1:34">
      <c r="A118" s="41"/>
      <c r="B118" s="41" t="s">
        <v>104</v>
      </c>
      <c r="C118" s="13" t="s">
        <v>105</v>
      </c>
      <c r="D118" s="41">
        <v>9.6618078649044001</v>
      </c>
      <c r="E118" s="41">
        <v>64.566230773925795</v>
      </c>
      <c r="F118" s="41">
        <v>1.4959519003282788</v>
      </c>
      <c r="G118" s="41">
        <v>11.685385555028899</v>
      </c>
      <c r="H118" s="41">
        <v>17.505865079711239</v>
      </c>
      <c r="J118" s="41"/>
      <c r="K118" s="41" t="s">
        <v>104</v>
      </c>
      <c r="L118" s="13" t="s">
        <v>105</v>
      </c>
      <c r="M118" s="1">
        <f t="shared" si="12"/>
        <v>-0.62484109528012743</v>
      </c>
      <c r="N118" s="1">
        <f t="shared" si="12"/>
        <v>1.3047030259295551</v>
      </c>
      <c r="O118" s="1">
        <f t="shared" si="12"/>
        <v>-0.53761456826192189</v>
      </c>
      <c r="P118" s="1">
        <f t="shared" si="12"/>
        <v>-9.6016064935844692E-2</v>
      </c>
      <c r="Q118" s="1">
        <f t="shared" si="12"/>
        <v>0.40261843021974991</v>
      </c>
      <c r="AA118" s="41"/>
      <c r="AB118" s="41" t="s">
        <v>104</v>
      </c>
      <c r="AC118" s="13" t="s">
        <v>106</v>
      </c>
      <c r="AD118" s="13">
        <v>1.5028371948502359</v>
      </c>
      <c r="AE118" s="13">
        <v>-0.58575458552963389</v>
      </c>
      <c r="AF118" s="13">
        <v>-2.9760858390827229E-2</v>
      </c>
      <c r="AG118" s="13">
        <v>0.60660656593637075</v>
      </c>
      <c r="AH118" s="13">
        <v>-0.29121698920567779</v>
      </c>
    </row>
    <row r="119" spans="1:34">
      <c r="A119" s="41"/>
      <c r="B119" s="41" t="s">
        <v>104</v>
      </c>
      <c r="C119" s="13" t="s">
        <v>106</v>
      </c>
      <c r="D119" s="41">
        <v>9.5500990748405492</v>
      </c>
      <c r="E119" s="41">
        <v>65.041220188140898</v>
      </c>
      <c r="F119" s="41">
        <v>1.6273163958417456</v>
      </c>
      <c r="G119" s="41">
        <v>11.2424649298191</v>
      </c>
      <c r="H119" s="41">
        <v>18.375364560580259</v>
      </c>
      <c r="J119" s="41"/>
      <c r="K119" s="41" t="s">
        <v>104</v>
      </c>
      <c r="L119" s="13" t="s">
        <v>106</v>
      </c>
      <c r="M119" s="1">
        <f t="shared" si="12"/>
        <v>-0.64380595140308583</v>
      </c>
      <c r="N119" s="1">
        <f t="shared" si="12"/>
        <v>1.3780954379856556</v>
      </c>
      <c r="O119" s="1">
        <f t="shared" si="12"/>
        <v>-0.4645581421954903</v>
      </c>
      <c r="P119" s="1">
        <f t="shared" si="12"/>
        <v>-0.29795998951859742</v>
      </c>
      <c r="Q119" s="1">
        <f t="shared" si="12"/>
        <v>0.66110897432469928</v>
      </c>
      <c r="AA119" s="41"/>
      <c r="AB119" s="41" t="s">
        <v>104</v>
      </c>
      <c r="AC119" s="13" t="s">
        <v>107</v>
      </c>
      <c r="AD119" s="13">
        <v>0.9023272008692802</v>
      </c>
      <c r="AE119" s="13">
        <v>-0.43899878288828742</v>
      </c>
      <c r="AF119" s="13">
        <v>0.62331380603507602</v>
      </c>
      <c r="AG119" s="13">
        <v>0.44573970364699328</v>
      </c>
      <c r="AH119" s="13">
        <v>-0.22819437504858839</v>
      </c>
    </row>
    <row r="120" spans="1:34">
      <c r="A120" s="41"/>
      <c r="B120" s="41" t="s">
        <v>104</v>
      </c>
      <c r="C120" s="13" t="s">
        <v>107</v>
      </c>
      <c r="D120" s="41">
        <v>9.9204726517200505</v>
      </c>
      <c r="E120" s="41">
        <v>63.171207904815702</v>
      </c>
      <c r="F120" s="41">
        <v>2.8716612503351615</v>
      </c>
      <c r="G120" s="41">
        <v>11.9820110499859</v>
      </c>
      <c r="H120" s="41">
        <v>17.036299783372375</v>
      </c>
      <c r="J120" s="41"/>
      <c r="K120" s="41" t="s">
        <v>104</v>
      </c>
      <c r="L120" s="13" t="s">
        <v>107</v>
      </c>
      <c r="M120" s="1">
        <f t="shared" si="12"/>
        <v>-0.58092744745321445</v>
      </c>
      <c r="N120" s="1">
        <f t="shared" si="12"/>
        <v>1.0891527627587507</v>
      </c>
      <c r="O120" s="1">
        <f t="shared" si="12"/>
        <v>0.22746588993062963</v>
      </c>
      <c r="P120" s="1">
        <f t="shared" si="12"/>
        <v>3.9226489087338078E-2</v>
      </c>
      <c r="Q120" s="1">
        <f t="shared" si="12"/>
        <v>0.26302295993594543</v>
      </c>
      <c r="AA120" s="41"/>
      <c r="AB120" s="41" t="s">
        <v>104</v>
      </c>
      <c r="AC120" s="13" t="s">
        <v>108</v>
      </c>
      <c r="AD120" s="13">
        <v>1.5158643221810251</v>
      </c>
      <c r="AE120" s="13">
        <v>-0.27143012148060491</v>
      </c>
      <c r="AF120" s="13">
        <v>-0.15540737549034739</v>
      </c>
      <c r="AG120" s="13">
        <v>0.51974138598750907</v>
      </c>
      <c r="AH120" s="13">
        <v>-0.24292126862822169</v>
      </c>
    </row>
    <row r="121" spans="1:34">
      <c r="A121" s="41"/>
      <c r="B121" s="41" t="s">
        <v>104</v>
      </c>
      <c r="C121" s="13" t="s">
        <v>108</v>
      </c>
      <c r="D121" s="41">
        <v>9.9811628460884094</v>
      </c>
      <c r="E121" s="41">
        <v>63.510847091674798</v>
      </c>
      <c r="F121" s="41">
        <v>1.7017835339848821</v>
      </c>
      <c r="G121" s="41">
        <v>10.837020725011801</v>
      </c>
      <c r="H121" s="41">
        <v>18.932944664432057</v>
      </c>
      <c r="J121" s="41"/>
      <c r="K121" s="41" t="s">
        <v>104</v>
      </c>
      <c r="L121" s="13" t="s">
        <v>108</v>
      </c>
      <c r="M121" s="1">
        <f t="shared" si="12"/>
        <v>-0.57062404336466932</v>
      </c>
      <c r="N121" s="1">
        <f t="shared" si="12"/>
        <v>1.1416316989336805</v>
      </c>
      <c r="O121" s="1">
        <f t="shared" si="12"/>
        <v>-0.42314434198358225</v>
      </c>
      <c r="P121" s="1">
        <f t="shared" si="12"/>
        <v>-0.48281702542505689</v>
      </c>
      <c r="Q121" s="1">
        <f t="shared" si="12"/>
        <v>0.82687006745691793</v>
      </c>
      <c r="AA121" s="41"/>
      <c r="AB121" s="41" t="s">
        <v>104</v>
      </c>
      <c r="AC121" s="13" t="s">
        <v>109</v>
      </c>
      <c r="AD121" s="13">
        <v>0.6896832301838004</v>
      </c>
      <c r="AE121" s="13">
        <v>-0.98742331453435861</v>
      </c>
      <c r="AF121" s="13">
        <v>0.42945343673641823</v>
      </c>
      <c r="AG121" s="13">
        <v>0.48948943479373069</v>
      </c>
      <c r="AH121" s="13">
        <v>-0.1825052362465302</v>
      </c>
    </row>
    <row r="122" spans="1:34">
      <c r="A122" s="41"/>
      <c r="B122" s="41" t="s">
        <v>104</v>
      </c>
      <c r="C122" s="13" t="s">
        <v>109</v>
      </c>
      <c r="D122" s="41">
        <v>9.9632374942302704</v>
      </c>
      <c r="E122" s="41">
        <v>63.847869634628303</v>
      </c>
      <c r="F122" s="41">
        <v>2.1217204909505147</v>
      </c>
      <c r="G122" s="41">
        <v>12.630634009838101</v>
      </c>
      <c r="H122" s="41">
        <v>15.894686635029819</v>
      </c>
      <c r="J122" s="41"/>
      <c r="K122" s="41" t="s">
        <v>104</v>
      </c>
      <c r="L122" s="13" t="s">
        <v>109</v>
      </c>
      <c r="M122" s="1">
        <f t="shared" si="12"/>
        <v>-0.57366723914853468</v>
      </c>
      <c r="N122" s="1">
        <f t="shared" si="12"/>
        <v>1.1937063275556925</v>
      </c>
      <c r="O122" s="1">
        <f t="shared" si="12"/>
        <v>-0.18960259899430576</v>
      </c>
      <c r="P122" s="1">
        <f t="shared" si="12"/>
        <v>0.33495772992759121</v>
      </c>
      <c r="Q122" s="1">
        <f t="shared" si="12"/>
        <v>-7.6363331103007109E-2</v>
      </c>
      <c r="AA122" s="41"/>
      <c r="AB122" s="41" t="s">
        <v>104</v>
      </c>
      <c r="AC122" s="13" t="s">
        <v>110</v>
      </c>
      <c r="AD122" s="13">
        <v>0.69501724826124844</v>
      </c>
      <c r="AE122" s="13">
        <v>-0.83595430878217314</v>
      </c>
      <c r="AF122" s="13">
        <v>0.10419100300345149</v>
      </c>
      <c r="AG122" s="13">
        <v>0.31510320097501432</v>
      </c>
      <c r="AH122" s="13">
        <v>-0.1104103801912916</v>
      </c>
    </row>
    <row r="123" spans="1:34">
      <c r="A123" s="41"/>
      <c r="B123" s="41" t="s">
        <v>104</v>
      </c>
      <c r="C123" s="13" t="s">
        <v>110</v>
      </c>
      <c r="D123" s="41">
        <v>10.378759354353001</v>
      </c>
      <c r="E123" s="41">
        <v>62.203830480575597</v>
      </c>
      <c r="F123" s="41">
        <v>1.754151321113927</v>
      </c>
      <c r="G123" s="41">
        <v>12.139639258384699</v>
      </c>
      <c r="H123" s="41">
        <v>16.077940652585649</v>
      </c>
      <c r="J123" s="41"/>
      <c r="K123" s="41" t="s">
        <v>104</v>
      </c>
      <c r="L123" s="13" t="s">
        <v>110</v>
      </c>
      <c r="M123" s="1">
        <f t="shared" si="12"/>
        <v>-0.50312388899079541</v>
      </c>
      <c r="N123" s="1">
        <f t="shared" si="12"/>
        <v>0.93967961576047498</v>
      </c>
      <c r="O123" s="1">
        <f t="shared" si="12"/>
        <v>-0.3940207697907937</v>
      </c>
      <c r="P123" s="1">
        <f t="shared" si="12"/>
        <v>0.111095029898513</v>
      </c>
      <c r="Q123" s="1">
        <f t="shared" si="12"/>
        <v>-2.1884367343211395E-2</v>
      </c>
      <c r="AA123" s="41"/>
      <c r="AB123" s="41" t="s">
        <v>104</v>
      </c>
      <c r="AC123" s="13" t="s">
        <v>111</v>
      </c>
      <c r="AD123" s="13">
        <v>0.70284160293537035</v>
      </c>
      <c r="AE123" s="13">
        <v>-1.2340070479937739</v>
      </c>
      <c r="AF123" s="13">
        <v>0.45893662902925197</v>
      </c>
      <c r="AG123" s="13">
        <v>0.70037211680002531</v>
      </c>
      <c r="AH123" s="13">
        <v>-0.23950328855026021</v>
      </c>
    </row>
    <row r="124" spans="1:34">
      <c r="A124" s="41"/>
      <c r="B124" s="41" t="s">
        <v>104</v>
      </c>
      <c r="C124" s="13" t="s">
        <v>111</v>
      </c>
      <c r="D124" s="41">
        <v>9.9150195717811602</v>
      </c>
      <c r="E124" s="41">
        <v>65.393394231796293</v>
      </c>
      <c r="F124" s="41">
        <v>1.9420478320272949</v>
      </c>
      <c r="G124" s="41">
        <v>13.0810409784317</v>
      </c>
      <c r="H124" s="41">
        <v>15.834948193046385</v>
      </c>
      <c r="J124" s="41"/>
      <c r="K124" s="41" t="s">
        <v>104</v>
      </c>
      <c r="L124" s="13" t="s">
        <v>111</v>
      </c>
      <c r="M124" s="1">
        <f t="shared" si="12"/>
        <v>-0.5818532195111602</v>
      </c>
      <c r="N124" s="1">
        <f t="shared" si="12"/>
        <v>1.4325111823241492</v>
      </c>
      <c r="O124" s="1">
        <f t="shared" si="12"/>
        <v>-0.28952489741654397</v>
      </c>
      <c r="P124" s="1">
        <f t="shared" si="12"/>
        <v>0.540314955850697</v>
      </c>
      <c r="Q124" s="1">
        <f t="shared" si="12"/>
        <v>-9.4122769391396341E-2</v>
      </c>
      <c r="AA124" s="41"/>
      <c r="AB124" s="41" t="s">
        <v>104</v>
      </c>
      <c r="AC124" s="13" t="s">
        <v>112</v>
      </c>
      <c r="AD124" s="13">
        <v>1.2623759182036269</v>
      </c>
      <c r="AE124" s="13">
        <v>-0.88208754707669335</v>
      </c>
      <c r="AF124" s="13">
        <v>0.16070289532866081</v>
      </c>
      <c r="AG124" s="13">
        <v>0.46070547180732269</v>
      </c>
      <c r="AH124" s="13">
        <v>-0.22598070566862891</v>
      </c>
    </row>
    <row r="125" spans="1:34">
      <c r="A125" s="41"/>
      <c r="B125" s="41" t="s">
        <v>104</v>
      </c>
      <c r="C125" s="13" t="s">
        <v>112</v>
      </c>
      <c r="D125" s="41">
        <v>9.02812108397484</v>
      </c>
      <c r="E125" s="41">
        <v>64.968073368072496</v>
      </c>
      <c r="F125" s="41">
        <v>1.7059361044018537</v>
      </c>
      <c r="G125" s="41">
        <v>11.6728357970715</v>
      </c>
      <c r="H125" s="41">
        <v>17.033824998471115</v>
      </c>
      <c r="J125" s="41"/>
      <c r="K125" s="41" t="s">
        <v>104</v>
      </c>
      <c r="L125" s="13" t="s">
        <v>112</v>
      </c>
      <c r="M125" s="1">
        <f t="shared" si="12"/>
        <v>-0.73242241113253781</v>
      </c>
      <c r="N125" s="1">
        <f t="shared" si="12"/>
        <v>1.3667932459822303</v>
      </c>
      <c r="O125" s="1">
        <f t="shared" si="12"/>
        <v>-0.42083495121199405</v>
      </c>
      <c r="P125" s="1">
        <f t="shared" si="12"/>
        <v>-0.1017379645951358</v>
      </c>
      <c r="Q125" s="1">
        <f t="shared" si="12"/>
        <v>0.26228723954767102</v>
      </c>
      <c r="AA125" s="41"/>
      <c r="AB125" s="41" t="s">
        <v>104</v>
      </c>
      <c r="AC125" s="13" t="s">
        <v>113</v>
      </c>
      <c r="AD125" s="13">
        <v>0.25320915956677581</v>
      </c>
      <c r="AE125" s="13">
        <v>-1.041174366377043</v>
      </c>
      <c r="AF125" s="13">
        <v>0.62930958668168169</v>
      </c>
      <c r="AG125" s="13">
        <v>0.36607341810867322</v>
      </c>
      <c r="AH125" s="13">
        <v>-0.10137988759670991</v>
      </c>
    </row>
    <row r="126" spans="1:34">
      <c r="A126" s="41"/>
      <c r="B126" s="41" t="s">
        <v>104</v>
      </c>
      <c r="C126" s="13" t="s">
        <v>113</v>
      </c>
      <c r="D126" s="41">
        <v>10.3839591145515</v>
      </c>
      <c r="E126" s="41">
        <v>62.401324510574298</v>
      </c>
      <c r="F126" s="41">
        <v>2.4568524704313872</v>
      </c>
      <c r="G126" s="41">
        <v>13.1595432758331</v>
      </c>
      <c r="H126" s="41">
        <v>14.793318520948555</v>
      </c>
      <c r="J126" s="41"/>
      <c r="K126" s="41" t="s">
        <v>104</v>
      </c>
      <c r="L126" s="13" t="s">
        <v>113</v>
      </c>
      <c r="M126" s="1">
        <f t="shared" si="12"/>
        <v>-0.50224112314952141</v>
      </c>
      <c r="N126" s="1">
        <f t="shared" si="12"/>
        <v>0.97019516578012355</v>
      </c>
      <c r="O126" s="1">
        <f t="shared" si="12"/>
        <v>-3.2238930453203007E-3</v>
      </c>
      <c r="P126" s="1">
        <f t="shared" si="12"/>
        <v>0.57610706198369088</v>
      </c>
      <c r="Q126" s="1">
        <f t="shared" si="12"/>
        <v>-0.40378531275177315</v>
      </c>
      <c r="AA126" s="41"/>
      <c r="AB126" s="41" t="s">
        <v>104</v>
      </c>
      <c r="AC126" s="13" t="s">
        <v>114</v>
      </c>
      <c r="AD126" s="13">
        <v>0.36153373410203887</v>
      </c>
      <c r="AE126" s="13">
        <v>-0.97600261081682171</v>
      </c>
      <c r="AF126" s="13">
        <v>7.852826161073774E-2</v>
      </c>
      <c r="AG126" s="13">
        <v>0.23567861008296129</v>
      </c>
      <c r="AH126" s="13">
        <v>-2.9833446059157699E-2</v>
      </c>
    </row>
    <row r="127" spans="1:34">
      <c r="A127" s="41"/>
      <c r="B127" s="41" t="s">
        <v>104</v>
      </c>
      <c r="C127" s="13" t="s">
        <v>114</v>
      </c>
      <c r="D127" s="41">
        <v>10.843835026025801</v>
      </c>
      <c r="E127" s="41">
        <v>61.083865165710499</v>
      </c>
      <c r="F127" s="41">
        <v>1.6442367194816196</v>
      </c>
      <c r="G127" s="41">
        <v>12.5592410564423</v>
      </c>
      <c r="H127" s="41">
        <v>15.202283952870587</v>
      </c>
      <c r="J127" s="41"/>
      <c r="K127" s="41" t="s">
        <v>104</v>
      </c>
      <c r="L127" s="13" t="s">
        <v>114</v>
      </c>
      <c r="M127" s="1">
        <f t="shared" si="12"/>
        <v>-0.42416776392202105</v>
      </c>
      <c r="N127" s="1">
        <f t="shared" si="12"/>
        <v>0.76662953629092256</v>
      </c>
      <c r="O127" s="1">
        <f t="shared" si="12"/>
        <v>-0.4551481538406853</v>
      </c>
      <c r="P127" s="1">
        <f t="shared" si="12"/>
        <v>0.30240703714946088</v>
      </c>
      <c r="Q127" s="1">
        <f t="shared" si="12"/>
        <v>-0.28220537010248437</v>
      </c>
      <c r="AA127" s="41"/>
      <c r="AB127" s="41" t="s">
        <v>104</v>
      </c>
      <c r="AC127" s="13" t="s">
        <v>115</v>
      </c>
      <c r="AD127" s="13">
        <v>0.26603097269250481</v>
      </c>
      <c r="AE127" s="13">
        <v>-1.1881415768600341</v>
      </c>
      <c r="AF127" s="13">
        <v>0.2190702134689666</v>
      </c>
      <c r="AG127" s="13">
        <v>0.28832899951651558</v>
      </c>
      <c r="AH127" s="13">
        <v>-7.8139309466461609E-2</v>
      </c>
    </row>
    <row r="128" spans="1:34">
      <c r="A128" s="41"/>
      <c r="B128" s="41" t="s">
        <v>104</v>
      </c>
      <c r="C128" s="13" t="s">
        <v>115</v>
      </c>
      <c r="D128" s="41">
        <v>10.7709839940071</v>
      </c>
      <c r="E128" s="41">
        <v>61.9846642017365</v>
      </c>
      <c r="F128" s="41">
        <v>1.7016298138349355</v>
      </c>
      <c r="G128" s="41">
        <v>12.9431128501892</v>
      </c>
      <c r="H128" s="41">
        <v>14.641389681576804</v>
      </c>
      <c r="J128" s="41"/>
      <c r="K128" s="41" t="s">
        <v>104</v>
      </c>
      <c r="L128" s="13" t="s">
        <v>115</v>
      </c>
      <c r="M128" s="1">
        <f t="shared" si="12"/>
        <v>-0.43653571938778152</v>
      </c>
      <c r="N128" s="1">
        <f t="shared" si="12"/>
        <v>0.90581540455075538</v>
      </c>
      <c r="O128" s="1">
        <f t="shared" si="12"/>
        <v>-0.42322983117703289</v>
      </c>
      <c r="P128" s="1">
        <f t="shared" si="12"/>
        <v>0.47742841153036863</v>
      </c>
      <c r="Q128" s="1">
        <f t="shared" si="12"/>
        <v>-0.44895172080435386</v>
      </c>
      <c r="AA128" s="41"/>
      <c r="AB128" s="41" t="s">
        <v>104</v>
      </c>
      <c r="AC128" s="13" t="s">
        <v>116</v>
      </c>
      <c r="AD128" s="13">
        <v>0.15181780667985931</v>
      </c>
      <c r="AE128" s="13">
        <v>-0.9449734461003827</v>
      </c>
      <c r="AF128" s="13">
        <v>0.69336005572668669</v>
      </c>
      <c r="AG128" s="13">
        <v>0.1279348118427191</v>
      </c>
      <c r="AH128" s="13">
        <v>-1.744265460151477E-2</v>
      </c>
    </row>
    <row r="129" spans="1:34">
      <c r="A129" s="41"/>
      <c r="B129" s="41" t="s">
        <v>104</v>
      </c>
      <c r="C129" s="13" t="s">
        <v>116</v>
      </c>
      <c r="D129" s="41">
        <v>10.139861702918999</v>
      </c>
      <c r="E129" s="41">
        <v>61.044180393219001</v>
      </c>
      <c r="F129" s="41">
        <v>2.6613459603963032</v>
      </c>
      <c r="G129" s="41">
        <v>12.950615584850301</v>
      </c>
      <c r="H129" s="41">
        <v>14.321255971517289</v>
      </c>
      <c r="J129" s="41"/>
      <c r="K129" s="41" t="s">
        <v>104</v>
      </c>
      <c r="L129" s="13" t="s">
        <v>116</v>
      </c>
      <c r="M129" s="1">
        <f t="shared" si="12"/>
        <v>-0.54368166054099176</v>
      </c>
      <c r="N129" s="1">
        <f t="shared" si="12"/>
        <v>0.76049769190053451</v>
      </c>
      <c r="O129" s="1">
        <f t="shared" si="12"/>
        <v>0.11050214436146853</v>
      </c>
      <c r="P129" s="1">
        <f t="shared" si="12"/>
        <v>0.48084918626138962</v>
      </c>
      <c r="Q129" s="1">
        <f t="shared" si="12"/>
        <v>-0.54412318291599804</v>
      </c>
      <c r="AA129" s="41"/>
      <c r="AB129" s="41" t="s">
        <v>104</v>
      </c>
      <c r="AC129" s="13" t="s">
        <v>117</v>
      </c>
      <c r="AD129" s="13">
        <v>0.1073157233989772</v>
      </c>
      <c r="AE129" s="13">
        <v>-1.3487667111617681</v>
      </c>
      <c r="AF129" s="13">
        <v>0.32961007207325271</v>
      </c>
      <c r="AG129" s="13">
        <v>0.20449970062957629</v>
      </c>
      <c r="AH129" s="13">
        <v>1.2797047319588559E-2</v>
      </c>
    </row>
    <row r="130" spans="1:34">
      <c r="A130" s="41"/>
      <c r="B130" s="41" t="s">
        <v>104</v>
      </c>
      <c r="C130" s="13" t="s">
        <v>117</v>
      </c>
      <c r="D130" s="41">
        <v>10.328130424022699</v>
      </c>
      <c r="E130" s="41">
        <v>61.643648147583001</v>
      </c>
      <c r="F130" s="41">
        <v>1.7450616314712182</v>
      </c>
      <c r="G130" s="41">
        <v>13.2454439997673</v>
      </c>
      <c r="H130" s="41">
        <v>13.885528209282491</v>
      </c>
      <c r="J130" s="41"/>
      <c r="K130" s="41" t="s">
        <v>104</v>
      </c>
      <c r="L130" s="13" t="s">
        <v>117</v>
      </c>
      <c r="M130" s="1">
        <f t="shared" si="12"/>
        <v>-0.51171918734488764</v>
      </c>
      <c r="N130" s="1">
        <f t="shared" si="12"/>
        <v>0.85312372339921505</v>
      </c>
      <c r="O130" s="1">
        <f t="shared" si="12"/>
        <v>-0.39907586657896116</v>
      </c>
      <c r="P130" s="1">
        <f t="shared" si="12"/>
        <v>0.61527238490708169</v>
      </c>
      <c r="Q130" s="1">
        <f t="shared" si="12"/>
        <v>-0.67365920774390875</v>
      </c>
      <c r="AA130" s="41"/>
      <c r="AB130" s="41" t="s">
        <v>104</v>
      </c>
      <c r="AC130" s="13" t="s">
        <v>118</v>
      </c>
      <c r="AD130" s="13">
        <v>0.18804029552844839</v>
      </c>
      <c r="AE130" s="13">
        <v>-1.0354620311880971</v>
      </c>
      <c r="AF130" s="13">
        <v>0.31215256464194169</v>
      </c>
      <c r="AG130" s="13">
        <v>0.1726677883251137</v>
      </c>
      <c r="AH130" s="13">
        <v>-3.3633198681448269E-2</v>
      </c>
    </row>
    <row r="131" spans="1:34">
      <c r="A131" s="41"/>
      <c r="B131" s="41" t="s">
        <v>104</v>
      </c>
      <c r="C131" s="13" t="s">
        <v>118</v>
      </c>
      <c r="D131" s="41">
        <v>10.770520567894</v>
      </c>
      <c r="E131" s="41">
        <v>60.986989736557</v>
      </c>
      <c r="F131" s="41">
        <v>1.9923575713493187</v>
      </c>
      <c r="G131" s="41">
        <v>12.8316998481751</v>
      </c>
      <c r="H131" s="41">
        <v>14.538778414600174</v>
      </c>
      <c r="J131" s="41"/>
      <c r="K131" s="41" t="s">
        <v>104</v>
      </c>
      <c r="L131" s="13" t="s">
        <v>118</v>
      </c>
      <c r="M131" s="1">
        <f t="shared" si="12"/>
        <v>-0.43661439546648168</v>
      </c>
      <c r="N131" s="1">
        <f t="shared" si="12"/>
        <v>0.75166094709342646</v>
      </c>
      <c r="O131" s="1">
        <f t="shared" si="12"/>
        <v>-0.26154587814779418</v>
      </c>
      <c r="P131" s="1">
        <f t="shared" si="12"/>
        <v>0.4266310957232391</v>
      </c>
      <c r="Q131" s="1">
        <f t="shared" si="12"/>
        <v>-0.47945667545433024</v>
      </c>
      <c r="AA131" s="41"/>
      <c r="AB131" s="41" t="s">
        <v>119</v>
      </c>
      <c r="AC131" s="13" t="s">
        <v>120</v>
      </c>
      <c r="AD131" s="13">
        <v>0.88299703257520723</v>
      </c>
      <c r="AE131" s="13">
        <v>1.621192682859574</v>
      </c>
      <c r="AF131" s="13">
        <v>0.52489851128093812</v>
      </c>
      <c r="AG131" s="13">
        <v>-0.36068146768749038</v>
      </c>
      <c r="AH131" s="13">
        <v>-3.3224800189332507E-2</v>
      </c>
    </row>
    <row r="132" spans="1:34">
      <c r="A132" s="41"/>
      <c r="B132" s="41" t="s">
        <v>119</v>
      </c>
      <c r="C132" s="13" t="s">
        <v>120</v>
      </c>
      <c r="D132" s="41">
        <v>11.86</v>
      </c>
      <c r="E132" s="41">
        <v>53.94</v>
      </c>
      <c r="F132" s="41">
        <v>4.5526723169931573</v>
      </c>
      <c r="G132" s="41">
        <v>9.39</v>
      </c>
      <c r="H132" s="41">
        <v>19.48345531772225</v>
      </c>
      <c r="J132" s="41"/>
      <c r="K132" s="41" t="s">
        <v>119</v>
      </c>
      <c r="L132" s="13" t="s">
        <v>120</v>
      </c>
      <c r="M132" s="1">
        <f t="shared" si="12"/>
        <v>-0.25165293749166412</v>
      </c>
      <c r="N132" s="1">
        <f t="shared" si="12"/>
        <v>-0.33719610744776518</v>
      </c>
      <c r="O132" s="1">
        <f t="shared" si="12"/>
        <v>1.1623353935063776</v>
      </c>
      <c r="P132" s="1">
        <f t="shared" si="12"/>
        <v>-1.1425673904550167</v>
      </c>
      <c r="Q132" s="1">
        <f t="shared" si="12"/>
        <v>0.99052950766995829</v>
      </c>
      <c r="AA132" s="41"/>
      <c r="AB132" s="41" t="s">
        <v>119</v>
      </c>
      <c r="AC132" s="13" t="s">
        <v>121</v>
      </c>
      <c r="AD132" s="13">
        <v>1.4008505574492229</v>
      </c>
      <c r="AE132" s="13">
        <v>1.304407150918546</v>
      </c>
      <c r="AF132" s="13">
        <v>0.60342568341312919</v>
      </c>
      <c r="AG132" s="13">
        <v>-0.35441687802740929</v>
      </c>
      <c r="AH132" s="13">
        <v>-4.2303077225460594E-3</v>
      </c>
    </row>
    <row r="133" spans="1:34">
      <c r="A133" s="41"/>
      <c r="B133" s="41" t="s">
        <v>119</v>
      </c>
      <c r="C133" s="13" t="s">
        <v>121</v>
      </c>
      <c r="D133" s="41">
        <v>9.4499999999999993</v>
      </c>
      <c r="E133" s="41">
        <v>56.58</v>
      </c>
      <c r="F133" s="41">
        <v>4.2859856423444276</v>
      </c>
      <c r="G133" s="41">
        <v>9.09</v>
      </c>
      <c r="H133" s="41">
        <v>19.593422924173687</v>
      </c>
      <c r="J133" s="41"/>
      <c r="K133" s="41" t="s">
        <v>119</v>
      </c>
      <c r="L133" s="13" t="s">
        <v>121</v>
      </c>
      <c r="M133" s="1">
        <f t="shared" si="12"/>
        <v>-0.66079982047379371</v>
      </c>
      <c r="N133" s="1">
        <f t="shared" si="12"/>
        <v>7.0720284011774825E-2</v>
      </c>
      <c r="O133" s="1">
        <f t="shared" si="12"/>
        <v>1.0140215340177601</v>
      </c>
      <c r="P133" s="1">
        <f t="shared" si="12"/>
        <v>-1.2793485063629275</v>
      </c>
      <c r="Q133" s="1">
        <f t="shared" si="12"/>
        <v>1.0232214034686091</v>
      </c>
      <c r="AA133" s="41"/>
      <c r="AB133" s="41" t="s">
        <v>119</v>
      </c>
      <c r="AC133" s="13" t="s">
        <v>122</v>
      </c>
      <c r="AD133" s="13">
        <v>1.0402073158991481</v>
      </c>
      <c r="AE133" s="13">
        <v>3.5374583958117212</v>
      </c>
      <c r="AF133" s="13">
        <v>1.533089445377122</v>
      </c>
      <c r="AG133" s="13">
        <v>-0.76155053253025418</v>
      </c>
      <c r="AH133" s="13">
        <v>-0.11545215677892461</v>
      </c>
    </row>
    <row r="134" spans="1:34">
      <c r="A134" s="41"/>
      <c r="B134" s="41" t="s">
        <v>119</v>
      </c>
      <c r="C134" s="13" t="s">
        <v>122</v>
      </c>
      <c r="D134" s="41">
        <v>12.31</v>
      </c>
      <c r="E134" s="41">
        <v>49.45</v>
      </c>
      <c r="F134" s="41">
        <v>7.800217650546827</v>
      </c>
      <c r="G134" s="41">
        <v>7.67</v>
      </c>
      <c r="H134" s="41">
        <v>21.901278266462011</v>
      </c>
      <c r="J134" s="41"/>
      <c r="K134" s="41" t="s">
        <v>119</v>
      </c>
      <c r="L134" s="13" t="s">
        <v>122</v>
      </c>
      <c r="M134" s="1">
        <f t="shared" si="12"/>
        <v>-0.17525621660288454</v>
      </c>
      <c r="N134" s="1">
        <f t="shared" si="12"/>
        <v>-1.0309630004982697</v>
      </c>
      <c r="O134" s="1">
        <f t="shared" si="12"/>
        <v>2.9684098174273124</v>
      </c>
      <c r="P134" s="1">
        <f t="shared" si="12"/>
        <v>-1.9267791216603711</v>
      </c>
      <c r="Q134" s="1">
        <f t="shared" si="12"/>
        <v>1.7093158707676499</v>
      </c>
      <c r="AA134" s="41"/>
      <c r="AB134" s="41" t="s">
        <v>123</v>
      </c>
      <c r="AC134" s="13" t="s">
        <v>124</v>
      </c>
      <c r="AD134" s="13">
        <v>-0.63199807302885602</v>
      </c>
      <c r="AE134" s="13">
        <v>1.015995231035262</v>
      </c>
      <c r="AF134" s="13">
        <v>2.0246294377034908</v>
      </c>
      <c r="AG134" s="13">
        <v>-0.49245433197951671</v>
      </c>
      <c r="AH134" s="13">
        <v>-1.6641705852727111E-2</v>
      </c>
    </row>
    <row r="135" spans="1:34">
      <c r="A135" s="41"/>
      <c r="B135" s="41" t="s">
        <v>123</v>
      </c>
      <c r="C135" s="13" t="s">
        <v>124</v>
      </c>
      <c r="D135" s="41">
        <v>12.4</v>
      </c>
      <c r="E135" s="41">
        <v>53.21</v>
      </c>
      <c r="F135" s="41">
        <v>6.6280421243894549</v>
      </c>
      <c r="G135" s="41">
        <v>12.2</v>
      </c>
      <c r="H135" s="41">
        <v>14.806014712230972</v>
      </c>
      <c r="J135" s="41"/>
      <c r="K135" s="41" t="s">
        <v>123</v>
      </c>
      <c r="L135" s="13" t="s">
        <v>124</v>
      </c>
      <c r="M135" s="1">
        <f t="shared" si="12"/>
        <v>-0.15997687242512867</v>
      </c>
      <c r="N135" s="1">
        <f t="shared" si="12"/>
        <v>-0.44999117023771323</v>
      </c>
      <c r="O135" s="1">
        <f t="shared" si="12"/>
        <v>2.3165216924901002</v>
      </c>
      <c r="P135" s="1">
        <f t="shared" si="12"/>
        <v>0.138615728549079</v>
      </c>
      <c r="Q135" s="1">
        <f t="shared" si="12"/>
        <v>-0.40001090521633381</v>
      </c>
      <c r="AA135" s="41"/>
      <c r="AB135" s="41" t="s">
        <v>123</v>
      </c>
      <c r="AC135" s="13" t="s">
        <v>125</v>
      </c>
      <c r="AD135" s="13">
        <v>0.84594943212062568</v>
      </c>
      <c r="AE135" s="13">
        <v>3.065909393639664</v>
      </c>
      <c r="AF135" s="13">
        <v>1.913672756125592</v>
      </c>
      <c r="AG135" s="13">
        <v>-0.59120817143506788</v>
      </c>
      <c r="AH135" s="13">
        <v>-0.21654988540667741</v>
      </c>
    </row>
    <row r="136" spans="1:34">
      <c r="A136" s="41"/>
      <c r="B136" s="41" t="s">
        <v>123</v>
      </c>
      <c r="C136" s="13" t="s">
        <v>125</v>
      </c>
      <c r="D136" s="41">
        <v>11.98</v>
      </c>
      <c r="E136" s="41">
        <v>51.71</v>
      </c>
      <c r="F136" s="41">
        <v>8.0203695971456916</v>
      </c>
      <c r="G136" s="41">
        <v>8.6199999999999992</v>
      </c>
      <c r="H136" s="41">
        <v>20.753183120723886</v>
      </c>
      <c r="J136" s="41"/>
      <c r="K136" s="41" t="s">
        <v>123</v>
      </c>
      <c r="L136" s="13" t="s">
        <v>125</v>
      </c>
      <c r="M136" s="1">
        <f t="shared" si="12"/>
        <v>-0.23128047858798942</v>
      </c>
      <c r="N136" s="1">
        <f t="shared" si="12"/>
        <v>-0.68176184720336086</v>
      </c>
      <c r="O136" s="1">
        <f t="shared" si="12"/>
        <v>3.0908440744707781</v>
      </c>
      <c r="P136" s="1">
        <f t="shared" si="12"/>
        <v>-1.4936389212853212</v>
      </c>
      <c r="Q136" s="1">
        <f t="shared" si="12"/>
        <v>1.3680025687637305</v>
      </c>
      <c r="AA136" s="41"/>
      <c r="AB136" s="41" t="s">
        <v>123</v>
      </c>
      <c r="AC136" s="13" t="s">
        <v>126</v>
      </c>
      <c r="AD136" s="13">
        <v>0.32684744244167491</v>
      </c>
      <c r="AE136" s="13">
        <v>2.2614655597989479</v>
      </c>
      <c r="AF136" s="13">
        <v>0.5246396293461093</v>
      </c>
      <c r="AG136" s="13">
        <v>-0.46921156075999981</v>
      </c>
      <c r="AH136" s="13">
        <v>-0.12871770759857029</v>
      </c>
    </row>
    <row r="137" spans="1:34">
      <c r="A137" s="41"/>
      <c r="B137" s="41" t="s">
        <v>123</v>
      </c>
      <c r="C137" s="13" t="s">
        <v>126</v>
      </c>
      <c r="D137" s="41">
        <v>14.92</v>
      </c>
      <c r="E137" s="41">
        <v>50.32</v>
      </c>
      <c r="F137" s="41">
        <v>5.2594827519394514</v>
      </c>
      <c r="G137" s="41">
        <v>9.34</v>
      </c>
      <c r="H137" s="41">
        <v>19.64745950536166</v>
      </c>
      <c r="J137" s="41"/>
      <c r="K137" s="41" t="s">
        <v>123</v>
      </c>
      <c r="L137" s="13" t="s">
        <v>126</v>
      </c>
      <c r="M137" s="1">
        <f t="shared" si="12"/>
        <v>0.26784476455203576</v>
      </c>
      <c r="N137" s="1">
        <f t="shared" si="12"/>
        <v>-0.89653600785819454</v>
      </c>
      <c r="O137" s="1">
        <f t="shared" si="12"/>
        <v>1.5554175888271273</v>
      </c>
      <c r="P137" s="1">
        <f t="shared" si="12"/>
        <v>-1.1653642431063354</v>
      </c>
      <c r="Q137" s="1">
        <f t="shared" si="12"/>
        <v>1.0392857549491759</v>
      </c>
      <c r="AA137" s="41"/>
      <c r="AB137" s="41" t="s">
        <v>123</v>
      </c>
      <c r="AC137" s="13" t="s">
        <v>127</v>
      </c>
      <c r="AD137" s="13">
        <v>0.19080875522252219</v>
      </c>
      <c r="AE137" s="13">
        <v>2.848944821813999</v>
      </c>
      <c r="AF137" s="13">
        <v>1.720371070953473</v>
      </c>
      <c r="AG137" s="13">
        <v>-0.62198878480153186</v>
      </c>
      <c r="AH137" s="13">
        <v>-0.14439721201263181</v>
      </c>
    </row>
    <row r="138" spans="1:34">
      <c r="A138" s="41"/>
      <c r="B138" s="41" t="s">
        <v>123</v>
      </c>
      <c r="C138" s="13" t="s">
        <v>127</v>
      </c>
      <c r="D138" s="41">
        <v>13.76</v>
      </c>
      <c r="E138" s="41">
        <v>49.7</v>
      </c>
      <c r="F138" s="41">
        <v>7.6474694832331096</v>
      </c>
      <c r="G138" s="41">
        <v>9.4499999999999993</v>
      </c>
      <c r="H138" s="41">
        <v>19.468722749387144</v>
      </c>
      <c r="J138" s="41"/>
      <c r="K138" s="41" t="s">
        <v>123</v>
      </c>
      <c r="L138" s="13" t="s">
        <v>127</v>
      </c>
      <c r="M138" s="1">
        <f t="shared" si="12"/>
        <v>7.0910995149848888E-2</v>
      </c>
      <c r="N138" s="1">
        <f t="shared" si="12"/>
        <v>-0.99233455433732842</v>
      </c>
      <c r="O138" s="1">
        <f t="shared" si="12"/>
        <v>2.8834611777776171</v>
      </c>
      <c r="P138" s="1">
        <f t="shared" si="12"/>
        <v>-1.1152111672734351</v>
      </c>
      <c r="Q138" s="1">
        <f t="shared" si="12"/>
        <v>0.98614971252482642</v>
      </c>
      <c r="AA138" s="41"/>
      <c r="AB138" s="41" t="s">
        <v>128</v>
      </c>
      <c r="AC138" s="13">
        <v>12</v>
      </c>
      <c r="AD138" s="13">
        <v>0.27045594736379919</v>
      </c>
      <c r="AE138" s="13">
        <v>-1.3095037108018539</v>
      </c>
      <c r="AF138" s="13">
        <v>-0.51176267457403546</v>
      </c>
      <c r="AG138" s="13">
        <v>-5.4410750800125258E-2</v>
      </c>
      <c r="AH138" s="13">
        <v>0.1103349264365074</v>
      </c>
    </row>
    <row r="139" spans="1:34">
      <c r="A139" s="41"/>
      <c r="B139" s="41" t="s">
        <v>128</v>
      </c>
      <c r="C139" s="13">
        <v>12</v>
      </c>
      <c r="D139" s="41">
        <v>10.93</v>
      </c>
      <c r="E139" s="41">
        <v>59.73</v>
      </c>
      <c r="F139" s="41">
        <v>0.4622318055502519</v>
      </c>
      <c r="G139" s="41">
        <v>12.28</v>
      </c>
      <c r="H139" s="41">
        <v>14.254078731531211</v>
      </c>
      <c r="J139" s="41"/>
      <c r="K139" s="41" t="s">
        <v>128</v>
      </c>
      <c r="L139" s="13">
        <v>12</v>
      </c>
      <c r="M139" s="1">
        <f t="shared" si="12"/>
        <v>-0.40953949399514145</v>
      </c>
      <c r="N139" s="1">
        <f t="shared" si="12"/>
        <v>0.55743870563963471</v>
      </c>
      <c r="O139" s="1">
        <f t="shared" si="12"/>
        <v>-1.1125027477684899</v>
      </c>
      <c r="P139" s="1">
        <f t="shared" si="12"/>
        <v>0.17509069279118852</v>
      </c>
      <c r="Q139" s="1">
        <f t="shared" si="12"/>
        <v>-0.56409407616841833</v>
      </c>
      <c r="AA139" s="41"/>
      <c r="AB139" s="41" t="s">
        <v>128</v>
      </c>
      <c r="AC139" s="13">
        <v>14</v>
      </c>
      <c r="AD139" s="13">
        <v>0.41082060865876202</v>
      </c>
      <c r="AE139" s="13">
        <v>-1.7109170838275789</v>
      </c>
      <c r="AF139" s="13">
        <v>-0.58875539164771007</v>
      </c>
      <c r="AG139" s="13">
        <v>-4.3067955938945059E-2</v>
      </c>
      <c r="AH139" s="13">
        <v>-2.3184661452838348E-3</v>
      </c>
    </row>
    <row r="140" spans="1:34">
      <c r="A140" s="41"/>
      <c r="B140" s="41" t="s">
        <v>128</v>
      </c>
      <c r="C140" s="13">
        <v>14</v>
      </c>
      <c r="D140" s="41">
        <v>10.48</v>
      </c>
      <c r="E140" s="41">
        <v>61.77</v>
      </c>
      <c r="F140" s="41">
        <v>0</v>
      </c>
      <c r="G140" s="41">
        <v>12.31</v>
      </c>
      <c r="H140" s="41">
        <v>13.689999999999998</v>
      </c>
      <c r="J140" s="41"/>
      <c r="K140" s="41" t="s">
        <v>128</v>
      </c>
      <c r="L140" s="13">
        <v>14</v>
      </c>
      <c r="M140" s="1">
        <f t="shared" si="12"/>
        <v>-0.48593621488392069</v>
      </c>
      <c r="N140" s="1">
        <f t="shared" si="12"/>
        <v>0.87264682631291657</v>
      </c>
      <c r="O140" s="1">
        <f t="shared" si="12"/>
        <v>-1.3695661467922646</v>
      </c>
      <c r="P140" s="1">
        <f t="shared" si="12"/>
        <v>0.1887688043819801</v>
      </c>
      <c r="Q140" s="1">
        <f t="shared" si="12"/>
        <v>-0.73178712422614023</v>
      </c>
      <c r="AA140" s="41"/>
      <c r="AB140" s="41" t="s">
        <v>128</v>
      </c>
      <c r="AC140" s="13">
        <v>16</v>
      </c>
      <c r="AD140" s="13">
        <v>0.31515308958630261</v>
      </c>
      <c r="AE140" s="13">
        <v>-2.0076254650487382</v>
      </c>
      <c r="AF140" s="13">
        <v>-0.4605423902033825</v>
      </c>
      <c r="AG140" s="13">
        <v>-0.13989389263679769</v>
      </c>
      <c r="AH140" s="13">
        <v>-0.1094346856562585</v>
      </c>
    </row>
    <row r="141" spans="1:34">
      <c r="A141" s="41"/>
      <c r="B141" s="41" t="s">
        <v>128</v>
      </c>
      <c r="C141" s="13">
        <v>16</v>
      </c>
      <c r="D141" s="41">
        <v>10.39</v>
      </c>
      <c r="E141" s="41">
        <v>62.82</v>
      </c>
      <c r="F141" s="41">
        <v>0</v>
      </c>
      <c r="G141" s="41">
        <v>12.49</v>
      </c>
      <c r="H141" s="41">
        <v>12.620000000000001</v>
      </c>
      <c r="J141" s="41"/>
      <c r="K141" s="41" t="s">
        <v>128</v>
      </c>
      <c r="L141" s="13">
        <v>16</v>
      </c>
      <c r="M141" s="1">
        <f t="shared" si="12"/>
        <v>-0.50121555906167659</v>
      </c>
      <c r="N141" s="1">
        <f t="shared" si="12"/>
        <v>1.0348863001888695</v>
      </c>
      <c r="O141" s="1">
        <f t="shared" si="12"/>
        <v>-1.3695661467922646</v>
      </c>
      <c r="P141" s="1">
        <f t="shared" si="12"/>
        <v>0.27083747392672636</v>
      </c>
      <c r="Q141" s="1">
        <f t="shared" si="12"/>
        <v>-1.0498837859008114</v>
      </c>
      <c r="AA141" s="41"/>
      <c r="AB141" s="41" t="s">
        <v>128</v>
      </c>
      <c r="AC141" s="13">
        <v>19</v>
      </c>
      <c r="AD141" s="13">
        <v>1.172505185597617</v>
      </c>
      <c r="AE141" s="13">
        <v>-1.648303216301646</v>
      </c>
      <c r="AF141" s="13">
        <v>-0.51753125818549528</v>
      </c>
      <c r="AG141" s="13">
        <v>1.285851189508035E-2</v>
      </c>
      <c r="AH141" s="13">
        <v>2.046320728878756E-2</v>
      </c>
    </row>
    <row r="142" spans="1:34">
      <c r="A142" s="41"/>
      <c r="B142" s="41" t="s">
        <v>128</v>
      </c>
      <c r="C142" s="13">
        <v>19</v>
      </c>
      <c r="D142" s="41">
        <v>8</v>
      </c>
      <c r="E142" s="41">
        <v>64.09</v>
      </c>
      <c r="F142" s="41">
        <v>0</v>
      </c>
      <c r="G142" s="41">
        <v>11.51</v>
      </c>
      <c r="H142" s="41">
        <v>15.009999999999994</v>
      </c>
      <c r="J142" s="41"/>
      <c r="K142" s="41" t="s">
        <v>128</v>
      </c>
      <c r="L142" s="13">
        <v>19</v>
      </c>
      <c r="M142" s="1">
        <f t="shared" si="12"/>
        <v>-0.90696703222652708</v>
      </c>
      <c r="N142" s="1">
        <f t="shared" si="12"/>
        <v>1.2311188066864516</v>
      </c>
      <c r="O142" s="1">
        <f t="shared" si="12"/>
        <v>-1.3695661467922646</v>
      </c>
      <c r="P142" s="1">
        <f t="shared" si="12"/>
        <v>-0.17598083803911521</v>
      </c>
      <c r="Q142" s="1">
        <f t="shared" si="12"/>
        <v>-0.33936881262748025</v>
      </c>
      <c r="AA142" s="41"/>
      <c r="AB142" s="41" t="s">
        <v>128</v>
      </c>
      <c r="AC142" s="13">
        <v>21</v>
      </c>
      <c r="AD142" s="13">
        <v>1.2821761075657709</v>
      </c>
      <c r="AE142" s="13">
        <v>-1.682515696127433</v>
      </c>
      <c r="AF142" s="13">
        <v>-0.49917932897430212</v>
      </c>
      <c r="AG142" s="13">
        <v>-3.9086797741460622E-2</v>
      </c>
      <c r="AH142" s="13">
        <v>-3.7540165790195222E-2</v>
      </c>
    </row>
    <row r="143" spans="1:34">
      <c r="A143" s="41"/>
      <c r="B143" s="41" t="s">
        <v>128</v>
      </c>
      <c r="C143" s="13">
        <v>21</v>
      </c>
      <c r="D143" s="41">
        <v>7.75</v>
      </c>
      <c r="E143" s="41">
        <v>64.680000000000007</v>
      </c>
      <c r="F143" s="41">
        <v>0</v>
      </c>
      <c r="G143" s="41">
        <v>11.3</v>
      </c>
      <c r="H143" s="41">
        <v>14.949999999999998</v>
      </c>
      <c r="J143" s="41"/>
      <c r="K143" s="41" t="s">
        <v>128</v>
      </c>
      <c r="L143" s="13">
        <v>21</v>
      </c>
      <c r="M143" s="1">
        <f t="shared" si="12"/>
        <v>-0.94940965494251561</v>
      </c>
      <c r="N143" s="1">
        <f t="shared" si="12"/>
        <v>1.3222819396262735</v>
      </c>
      <c r="O143" s="1">
        <f t="shared" si="12"/>
        <v>-1.3695661467922646</v>
      </c>
      <c r="P143" s="1">
        <f t="shared" si="12"/>
        <v>-0.27172761917465221</v>
      </c>
      <c r="Q143" s="1">
        <f t="shared" si="12"/>
        <v>-0.35720600860923668</v>
      </c>
      <c r="AA143" s="41"/>
      <c r="AB143" s="41" t="s">
        <v>128</v>
      </c>
      <c r="AC143" s="13">
        <v>24</v>
      </c>
      <c r="AD143" s="13">
        <v>1.342009531851259</v>
      </c>
      <c r="AE143" s="13">
        <v>-1.71087465740083</v>
      </c>
      <c r="AF143" s="13">
        <v>-0.47544459857809562</v>
      </c>
      <c r="AG143" s="13">
        <v>-1.636647767461168E-2</v>
      </c>
      <c r="AH143" s="13">
        <v>-4.7029159059262499E-2</v>
      </c>
    </row>
    <row r="144" spans="1:34">
      <c r="A144" s="41"/>
      <c r="B144" s="41" t="s">
        <v>128</v>
      </c>
      <c r="C144" s="13">
        <v>24</v>
      </c>
      <c r="D144" s="41">
        <v>7.53</v>
      </c>
      <c r="E144" s="41">
        <v>65.08</v>
      </c>
      <c r="F144" s="41">
        <v>0</v>
      </c>
      <c r="G144" s="41">
        <v>11.29</v>
      </c>
      <c r="H144" s="41">
        <v>15.01</v>
      </c>
      <c r="J144" s="41"/>
      <c r="K144" s="41" t="s">
        <v>128</v>
      </c>
      <c r="L144" s="13">
        <v>24</v>
      </c>
      <c r="M144" s="1">
        <f t="shared" si="12"/>
        <v>-0.98675916293258548</v>
      </c>
      <c r="N144" s="1">
        <f t="shared" si="12"/>
        <v>1.3840874534837784</v>
      </c>
      <c r="O144" s="1">
        <f t="shared" si="12"/>
        <v>-1.3695661467922646</v>
      </c>
      <c r="P144" s="1">
        <f t="shared" si="12"/>
        <v>-0.27628698970491661</v>
      </c>
      <c r="Q144" s="1">
        <f t="shared" si="12"/>
        <v>-0.3393688126274787</v>
      </c>
      <c r="AA144" s="41"/>
      <c r="AB144" s="41" t="s">
        <v>128</v>
      </c>
      <c r="AC144" s="13">
        <v>29</v>
      </c>
      <c r="AD144" s="13">
        <v>2.8401350638445702</v>
      </c>
      <c r="AE144" s="13">
        <v>9.5828140032501574E-3</v>
      </c>
      <c r="AF144" s="13">
        <v>-1.0168925146608681</v>
      </c>
      <c r="AG144" s="13">
        <v>-0.22444711816375401</v>
      </c>
      <c r="AH144" s="13">
        <v>-5.9428383254168102E-4</v>
      </c>
    </row>
    <row r="145" spans="1:34">
      <c r="A145" s="41"/>
      <c r="B145" s="41" t="s">
        <v>128</v>
      </c>
      <c r="C145" s="13">
        <v>29</v>
      </c>
      <c r="D145" s="41">
        <v>6.27</v>
      </c>
      <c r="E145" s="41">
        <v>62.8</v>
      </c>
      <c r="F145" s="41">
        <v>0.38355480563238792</v>
      </c>
      <c r="G145" s="41">
        <v>7.72</v>
      </c>
      <c r="H145" s="41">
        <v>20.514873162403841</v>
      </c>
      <c r="J145" s="41"/>
      <c r="K145" s="41" t="s">
        <v>128</v>
      </c>
      <c r="L145" s="13">
        <v>29</v>
      </c>
      <c r="M145" s="1">
        <f t="shared" si="12"/>
        <v>-1.2006699814211679</v>
      </c>
      <c r="N145" s="1">
        <f t="shared" si="12"/>
        <v>1.0317960244959936</v>
      </c>
      <c r="O145" s="1">
        <f t="shared" si="12"/>
        <v>-1.1562578004953419</v>
      </c>
      <c r="P145" s="1">
        <f t="shared" si="12"/>
        <v>-1.9039822690090527</v>
      </c>
      <c r="Q145" s="1">
        <f t="shared" si="12"/>
        <v>1.2971562115810795</v>
      </c>
      <c r="AA145" s="41"/>
      <c r="AB145" s="41" t="s">
        <v>128</v>
      </c>
      <c r="AC145" s="13">
        <v>30</v>
      </c>
      <c r="AD145" s="13">
        <v>2.089912555679251</v>
      </c>
      <c r="AE145" s="13">
        <v>-0.76869672414029622</v>
      </c>
      <c r="AF145" s="13">
        <v>-0.56018100207868537</v>
      </c>
      <c r="AG145" s="13">
        <v>-6.0252593071887878E-2</v>
      </c>
      <c r="AH145" s="13">
        <v>4.2596717624242674E-3</v>
      </c>
    </row>
    <row r="146" spans="1:34">
      <c r="A146" s="41"/>
      <c r="B146" s="41" t="s">
        <v>128</v>
      </c>
      <c r="C146" s="13">
        <v>30</v>
      </c>
      <c r="D146" s="41">
        <v>6.6</v>
      </c>
      <c r="E146" s="41">
        <v>64</v>
      </c>
      <c r="F146" s="41">
        <v>0.53220068645986185</v>
      </c>
      <c r="G146" s="41">
        <v>9.65</v>
      </c>
      <c r="H146" s="41">
        <v>17.941119962031085</v>
      </c>
      <c r="J146" s="41"/>
      <c r="K146" s="41" t="s">
        <v>128</v>
      </c>
      <c r="L146" s="13">
        <v>30</v>
      </c>
      <c r="M146" s="1">
        <f t="shared" si="12"/>
        <v>-1.1446457194360631</v>
      </c>
      <c r="N146" s="1">
        <f t="shared" si="12"/>
        <v>1.2172125660685122</v>
      </c>
      <c r="O146" s="1">
        <f t="shared" si="12"/>
        <v>-1.0735905869510347</v>
      </c>
      <c r="P146" s="1">
        <f t="shared" si="12"/>
        <v>-1.0240237566681607</v>
      </c>
      <c r="Q146" s="1">
        <f t="shared" si="12"/>
        <v>0.53201387418568014</v>
      </c>
      <c r="AA146" s="41"/>
      <c r="AB146" s="41" t="s">
        <v>128</v>
      </c>
      <c r="AC146" s="13">
        <v>31</v>
      </c>
      <c r="AD146" s="13">
        <v>2.1753714594030331</v>
      </c>
      <c r="AE146" s="13">
        <v>-0.70332943039262164</v>
      </c>
      <c r="AF146" s="13">
        <v>-0.95437581841873298</v>
      </c>
      <c r="AG146" s="13">
        <v>-0.21687174968574599</v>
      </c>
      <c r="AH146" s="13">
        <v>-3.6435591113796191E-2</v>
      </c>
    </row>
    <row r="147" spans="1:34">
      <c r="A147" s="41"/>
      <c r="B147" s="41" t="s">
        <v>128</v>
      </c>
      <c r="C147" s="13">
        <v>31</v>
      </c>
      <c r="D147" s="41">
        <v>7.25</v>
      </c>
      <c r="E147" s="41">
        <v>63.24</v>
      </c>
      <c r="F147" s="41">
        <v>0</v>
      </c>
      <c r="G147" s="41">
        <v>9.0399999999999991</v>
      </c>
      <c r="H147" s="41">
        <v>18.099999999999998</v>
      </c>
      <c r="J147" s="41"/>
      <c r="K147" s="41" t="s">
        <v>128</v>
      </c>
      <c r="L147" s="13">
        <v>31</v>
      </c>
      <c r="M147" s="1">
        <f t="shared" si="12"/>
        <v>-1.0342949003744928</v>
      </c>
      <c r="N147" s="1">
        <f t="shared" si="12"/>
        <v>1.099782089739251</v>
      </c>
      <c r="O147" s="1">
        <f t="shared" si="12"/>
        <v>-1.3695661467922646</v>
      </c>
      <c r="P147" s="1">
        <f t="shared" si="12"/>
        <v>-1.3021453590142462</v>
      </c>
      <c r="Q147" s="1">
        <f t="shared" si="12"/>
        <v>0.57924678043302258</v>
      </c>
      <c r="AA147" s="41"/>
      <c r="AB147" s="41" t="s">
        <v>128</v>
      </c>
      <c r="AC147" s="13">
        <v>35</v>
      </c>
      <c r="AD147" s="13">
        <v>2.3740877607374489</v>
      </c>
      <c r="AE147" s="13">
        <v>-0.31107900077194001</v>
      </c>
      <c r="AF147" s="13">
        <v>-0.80394845485616451</v>
      </c>
      <c r="AG147" s="13">
        <v>-0.1163990130822308</v>
      </c>
      <c r="AH147" s="13">
        <v>-1.311462030141484E-2</v>
      </c>
    </row>
    <row r="148" spans="1:34">
      <c r="A148" s="41"/>
      <c r="B148" s="41" t="s">
        <v>128</v>
      </c>
      <c r="C148" s="13">
        <v>35</v>
      </c>
      <c r="D148" s="41">
        <v>6.95</v>
      </c>
      <c r="E148" s="41">
        <v>62.99</v>
      </c>
      <c r="F148" s="41">
        <v>0.51315724399133622</v>
      </c>
      <c r="G148" s="41">
        <v>8.76</v>
      </c>
      <c r="H148" s="41">
        <v>19.288255461259862</v>
      </c>
      <c r="J148" s="41"/>
      <c r="K148" s="41" t="s">
        <v>128</v>
      </c>
      <c r="L148" s="13">
        <v>35</v>
      </c>
      <c r="M148" s="1">
        <f t="shared" si="12"/>
        <v>-1.085226047633679</v>
      </c>
      <c r="N148" s="1">
        <f t="shared" si="12"/>
        <v>1.0611536435783098</v>
      </c>
      <c r="O148" s="1">
        <f t="shared" si="12"/>
        <v>-1.0841813165185195</v>
      </c>
      <c r="P148" s="1">
        <f t="shared" si="12"/>
        <v>-1.4298077338616293</v>
      </c>
      <c r="Q148" s="1">
        <f t="shared" si="12"/>
        <v>0.93249920608111647</v>
      </c>
      <c r="AA148" s="41"/>
      <c r="AB148" s="41" t="s">
        <v>128</v>
      </c>
      <c r="AC148" s="13">
        <v>37</v>
      </c>
      <c r="AD148" s="13">
        <v>1.2358854832714929</v>
      </c>
      <c r="AE148" s="13">
        <v>-1.267517995744432</v>
      </c>
      <c r="AF148" s="13">
        <v>-0.7316385278392239</v>
      </c>
      <c r="AG148" s="13">
        <v>-0.29358758422214459</v>
      </c>
      <c r="AH148" s="13">
        <v>0.1119203717284416</v>
      </c>
    </row>
    <row r="149" spans="1:34">
      <c r="A149" s="41"/>
      <c r="B149" s="41" t="s">
        <v>128</v>
      </c>
      <c r="C149" s="13">
        <v>37</v>
      </c>
      <c r="D149" s="41">
        <v>8.16</v>
      </c>
      <c r="E149" s="41">
        <v>61.72</v>
      </c>
      <c r="F149" s="41">
        <v>0</v>
      </c>
      <c r="G149" s="41">
        <v>10.66</v>
      </c>
      <c r="H149" s="41">
        <v>15.38</v>
      </c>
      <c r="J149" s="41"/>
      <c r="K149" s="41" t="s">
        <v>128</v>
      </c>
      <c r="L149" s="13">
        <v>37</v>
      </c>
      <c r="M149" s="1">
        <f t="shared" si="12"/>
        <v>-0.87980375368829444</v>
      </c>
      <c r="N149" s="1">
        <f t="shared" si="12"/>
        <v>0.8649211370807276</v>
      </c>
      <c r="O149" s="1">
        <f t="shared" si="12"/>
        <v>-1.3695661467922646</v>
      </c>
      <c r="P149" s="1">
        <f t="shared" si="12"/>
        <v>-0.56352733311152847</v>
      </c>
      <c r="Q149" s="1">
        <f t="shared" si="12"/>
        <v>-0.22937277073997492</v>
      </c>
      <c r="AA149" s="41"/>
      <c r="AB149" s="41" t="s">
        <v>128</v>
      </c>
      <c r="AC149" s="13">
        <v>39</v>
      </c>
      <c r="AD149" s="13">
        <v>1.478576291237961</v>
      </c>
      <c r="AE149" s="13">
        <v>-1.1276176706466781</v>
      </c>
      <c r="AF149" s="13">
        <v>-0.78945234797494124</v>
      </c>
      <c r="AG149" s="13">
        <v>-0.37721583332459863</v>
      </c>
      <c r="AH149" s="13">
        <v>9.5873307718816705E-2</v>
      </c>
    </row>
    <row r="150" spans="1:34">
      <c r="A150" s="41"/>
      <c r="B150" s="41" t="s">
        <v>128</v>
      </c>
      <c r="C150" s="13">
        <v>39</v>
      </c>
      <c r="D150" s="41">
        <v>7.72</v>
      </c>
      <c r="E150" s="41">
        <v>61.82</v>
      </c>
      <c r="F150" s="41">
        <v>0</v>
      </c>
      <c r="G150" s="41">
        <v>10.11</v>
      </c>
      <c r="H150" s="41">
        <v>15.859999999999996</v>
      </c>
      <c r="J150" s="41"/>
      <c r="K150" s="41" t="s">
        <v>128</v>
      </c>
      <c r="L150" s="13">
        <v>39</v>
      </c>
      <c r="M150" s="1">
        <f t="shared" si="12"/>
        <v>-0.95450276966843428</v>
      </c>
      <c r="N150" s="1">
        <f t="shared" si="12"/>
        <v>0.88037251554510432</v>
      </c>
      <c r="O150" s="1">
        <f t="shared" si="12"/>
        <v>-1.3695661467922646</v>
      </c>
      <c r="P150" s="1">
        <f t="shared" si="12"/>
        <v>-0.81429271227603162</v>
      </c>
      <c r="Q150" s="1">
        <f t="shared" si="12"/>
        <v>-8.6675202885917846E-2</v>
      </c>
      <c r="AA150" s="41"/>
      <c r="AB150" s="41" t="s">
        <v>128</v>
      </c>
      <c r="AC150" s="13">
        <v>43</v>
      </c>
      <c r="AD150" s="13">
        <v>0.91095119157321935</v>
      </c>
      <c r="AE150" s="13">
        <v>-1.819263464608049</v>
      </c>
      <c r="AF150" s="13">
        <v>-0.45166353058017727</v>
      </c>
      <c r="AG150" s="13">
        <v>-9.1673242309069258E-2</v>
      </c>
      <c r="AH150" s="13">
        <v>7.3759078592648714E-2</v>
      </c>
    </row>
    <row r="151" spans="1:34">
      <c r="A151" s="41"/>
      <c r="B151" s="41" t="s">
        <v>128</v>
      </c>
      <c r="C151" s="13">
        <v>43</v>
      </c>
      <c r="D151" s="41">
        <v>8.09</v>
      </c>
      <c r="E151" s="41">
        <v>63.49</v>
      </c>
      <c r="F151" s="41">
        <v>0</v>
      </c>
      <c r="G151" s="41">
        <v>11.86</v>
      </c>
      <c r="H151" s="41">
        <v>14.050000000000002</v>
      </c>
      <c r="J151" s="41"/>
      <c r="K151" s="41" t="s">
        <v>128</v>
      </c>
      <c r="L151" s="13">
        <v>43</v>
      </c>
      <c r="M151" s="1">
        <f t="shared" si="12"/>
        <v>-0.8916876880487713</v>
      </c>
      <c r="N151" s="1">
        <f t="shared" si="12"/>
        <v>1.1384105359001924</v>
      </c>
      <c r="O151" s="1">
        <f t="shared" si="12"/>
        <v>-1.3695661467922646</v>
      </c>
      <c r="P151" s="1">
        <f t="shared" si="12"/>
        <v>-1.6402869479886315E-2</v>
      </c>
      <c r="Q151" s="1">
        <f t="shared" si="12"/>
        <v>-0.6247639483355949</v>
      </c>
      <c r="AA151" s="41"/>
      <c r="AB151" s="41" t="s">
        <v>128</v>
      </c>
      <c r="AC151" s="13">
        <v>48</v>
      </c>
      <c r="AD151" s="13">
        <v>0.95173759050926743</v>
      </c>
      <c r="AE151" s="13">
        <v>-1.8566673433539951</v>
      </c>
      <c r="AF151" s="13">
        <v>-0.42300225542342879</v>
      </c>
      <c r="AG151" s="13">
        <v>-2.6405927342617399E-2</v>
      </c>
      <c r="AH151" s="13">
        <v>5.9006061693379741E-2</v>
      </c>
    </row>
    <row r="152" spans="1:34">
      <c r="A152" s="41"/>
      <c r="B152" s="41" t="s">
        <v>128</v>
      </c>
      <c r="C152" s="13">
        <v>48</v>
      </c>
      <c r="D152" s="41">
        <v>7.97</v>
      </c>
      <c r="E152" s="41">
        <v>63.98</v>
      </c>
      <c r="F152" s="41">
        <v>0</v>
      </c>
      <c r="G152" s="41">
        <v>11.94</v>
      </c>
      <c r="H152" s="41">
        <v>14.150000000000004</v>
      </c>
      <c r="J152" s="41"/>
      <c r="K152" s="41" t="s">
        <v>128</v>
      </c>
      <c r="L152" s="13">
        <v>48</v>
      </c>
      <c r="M152" s="1">
        <f t="shared" si="12"/>
        <v>-0.91206014695244575</v>
      </c>
      <c r="N152" s="1">
        <f t="shared" si="12"/>
        <v>1.2141222903756366</v>
      </c>
      <c r="O152" s="1">
        <f t="shared" si="12"/>
        <v>-1.3695661467922646</v>
      </c>
      <c r="P152" s="1">
        <f t="shared" si="12"/>
        <v>2.0072094762223214E-2</v>
      </c>
      <c r="Q152" s="1">
        <f t="shared" si="12"/>
        <v>-0.59503528836599895</v>
      </c>
      <c r="AA152" s="41"/>
      <c r="AB152" s="41" t="s">
        <v>128</v>
      </c>
      <c r="AC152" s="13">
        <v>52</v>
      </c>
      <c r="AD152" s="13">
        <v>1.0394071065123409</v>
      </c>
      <c r="AE152" s="13">
        <v>-1.706795648004646</v>
      </c>
      <c r="AF152" s="13">
        <v>-0.50673352552232431</v>
      </c>
      <c r="AG152" s="13">
        <v>-0.2020221347219758</v>
      </c>
      <c r="AH152" s="13">
        <v>7.7839819750052441E-2</v>
      </c>
    </row>
    <row r="153" spans="1:34">
      <c r="A153" s="41"/>
      <c r="B153" s="41" t="s">
        <v>128</v>
      </c>
      <c r="C153" s="13">
        <v>52</v>
      </c>
      <c r="D153" s="41">
        <v>7.85</v>
      </c>
      <c r="E153" s="41">
        <v>63.19</v>
      </c>
      <c r="F153" s="41">
        <v>0</v>
      </c>
      <c r="G153" s="41">
        <v>11.44</v>
      </c>
      <c r="H153" s="41">
        <v>14.260000000000002</v>
      </c>
      <c r="J153" s="41"/>
      <c r="K153" s="41" t="s">
        <v>128</v>
      </c>
      <c r="L153" s="13">
        <v>52</v>
      </c>
      <c r="M153" s="1">
        <f t="shared" si="12"/>
        <v>-0.93243260585612031</v>
      </c>
      <c r="N153" s="1">
        <f t="shared" si="12"/>
        <v>1.0920564005070621</v>
      </c>
      <c r="O153" s="1">
        <f t="shared" si="12"/>
        <v>-1.3695661467922646</v>
      </c>
      <c r="P153" s="1">
        <f t="shared" si="12"/>
        <v>-0.20789643175096115</v>
      </c>
      <c r="Q153" s="1">
        <f t="shared" si="12"/>
        <v>-0.56233376239944466</v>
      </c>
      <c r="AA153" s="41"/>
      <c r="AB153" s="41" t="s">
        <v>129</v>
      </c>
      <c r="AC153" s="13" t="s">
        <v>130</v>
      </c>
      <c r="AD153" s="13">
        <v>0.64098242559875052</v>
      </c>
      <c r="AE153" s="13">
        <v>2.0819518747975549</v>
      </c>
      <c r="AF153" s="13">
        <v>1.50965595808579</v>
      </c>
      <c r="AG153" s="13">
        <v>-0.49024116688112779</v>
      </c>
      <c r="AH153" s="13">
        <v>-0.10834218080874</v>
      </c>
    </row>
    <row r="154" spans="1:34">
      <c r="A154" s="41"/>
      <c r="B154" s="41" t="s">
        <v>129</v>
      </c>
      <c r="C154" s="13" t="s">
        <v>130</v>
      </c>
      <c r="D154" s="41">
        <v>11.53</v>
      </c>
      <c r="E154" s="41">
        <v>53.33</v>
      </c>
      <c r="F154" s="41">
        <v>6.5437616190252452</v>
      </c>
      <c r="G154" s="41">
        <v>9.6</v>
      </c>
      <c r="H154" s="41">
        <v>19.061851239006845</v>
      </c>
      <c r="J154" s="41"/>
      <c r="K154" s="41" t="s">
        <v>129</v>
      </c>
      <c r="L154" s="13" t="s">
        <v>130</v>
      </c>
      <c r="M154" s="1">
        <f t="shared" si="12"/>
        <v>-0.30767719947676897</v>
      </c>
      <c r="N154" s="1">
        <f t="shared" si="12"/>
        <v>-0.43144951608046178</v>
      </c>
      <c r="O154" s="1">
        <f t="shared" si="12"/>
        <v>2.2696503328817452</v>
      </c>
      <c r="P154" s="1">
        <f t="shared" si="12"/>
        <v>-1.0468206093194796</v>
      </c>
      <c r="Q154" s="1">
        <f t="shared" si="12"/>
        <v>0.86519226469070987</v>
      </c>
      <c r="AA154" s="41"/>
      <c r="AB154" s="41" t="s">
        <v>131</v>
      </c>
      <c r="AC154" s="13" t="s">
        <v>132</v>
      </c>
      <c r="AD154" s="13">
        <v>-0.41229825164259459</v>
      </c>
      <c r="AE154" s="13">
        <v>-1.551978207494308</v>
      </c>
      <c r="AF154" s="13">
        <v>0.80638942904750122</v>
      </c>
      <c r="AG154" s="13">
        <v>0.1133055754494921</v>
      </c>
      <c r="AH154" s="13">
        <v>6.2231342889522291E-2</v>
      </c>
    </row>
    <row r="155" spans="1:34">
      <c r="A155" s="41"/>
      <c r="B155" s="41" t="s">
        <v>131</v>
      </c>
      <c r="C155" s="13" t="s">
        <v>132</v>
      </c>
      <c r="D155" s="41">
        <v>10.37</v>
      </c>
      <c r="E155" s="41">
        <v>61.05</v>
      </c>
      <c r="F155" s="41">
        <v>2.3955918949099475</v>
      </c>
      <c r="G155" s="41">
        <v>14.15</v>
      </c>
      <c r="H155" s="41">
        <v>12.23786938090872</v>
      </c>
      <c r="J155" s="41"/>
      <c r="K155" s="41" t="s">
        <v>131</v>
      </c>
      <c r="L155" s="13" t="s">
        <v>132</v>
      </c>
      <c r="M155" s="1">
        <f t="shared" si="12"/>
        <v>-0.50461096887895585</v>
      </c>
      <c r="N155" s="1">
        <f t="shared" si="12"/>
        <v>0.76139690136940474</v>
      </c>
      <c r="O155" s="1">
        <f t="shared" si="12"/>
        <v>-3.7293058300937709E-2</v>
      </c>
      <c r="P155" s="1">
        <f t="shared" si="12"/>
        <v>1.0276929819504985</v>
      </c>
      <c r="Q155" s="1">
        <f t="shared" si="12"/>
        <v>-1.1634860982901689</v>
      </c>
      <c r="AA155" s="41"/>
      <c r="AB155" s="41" t="s">
        <v>131</v>
      </c>
      <c r="AC155" s="13" t="s">
        <v>133</v>
      </c>
      <c r="AD155" s="13">
        <v>-0.36138332350558172</v>
      </c>
      <c r="AE155" s="13">
        <v>-1.4902102879079411</v>
      </c>
      <c r="AF155" s="13">
        <v>0.86043688879768165</v>
      </c>
      <c r="AG155" s="13">
        <v>0.1077404678426858</v>
      </c>
      <c r="AH155" s="13">
        <v>4.1101824831439857E-2</v>
      </c>
    </row>
    <row r="156" spans="1:34">
      <c r="A156" s="41"/>
      <c r="B156" s="41" t="s">
        <v>131</v>
      </c>
      <c r="C156" s="13" t="s">
        <v>133</v>
      </c>
      <c r="D156" s="41">
        <v>10.28</v>
      </c>
      <c r="E156" s="41">
        <v>61.17</v>
      </c>
      <c r="F156" s="41">
        <v>2.5288064859302741</v>
      </c>
      <c r="G156" s="41">
        <v>14.05</v>
      </c>
      <c r="H156" s="41">
        <v>12.374980661849659</v>
      </c>
      <c r="J156" s="41"/>
      <c r="K156" s="41" t="s">
        <v>131</v>
      </c>
      <c r="L156" s="13" t="s">
        <v>133</v>
      </c>
      <c r="M156" s="1">
        <f t="shared" ref="M156:Q219" si="13">(D156-D$650)/D$651</f>
        <v>-0.51989031305671174</v>
      </c>
      <c r="N156" s="1">
        <f t="shared" si="13"/>
        <v>0.77993855552665725</v>
      </c>
      <c r="O156" s="1">
        <f t="shared" si="13"/>
        <v>3.6792271085865504E-2</v>
      </c>
      <c r="P156" s="1">
        <f t="shared" si="13"/>
        <v>0.98209927664786179</v>
      </c>
      <c r="Q156" s="1">
        <f t="shared" si="13"/>
        <v>-1.1227247517992802</v>
      </c>
      <c r="AA156" s="41"/>
      <c r="AB156" s="41" t="s">
        <v>131</v>
      </c>
      <c r="AC156" s="13" t="s">
        <v>134</v>
      </c>
      <c r="AD156" s="13">
        <v>-0.24010667555589679</v>
      </c>
      <c r="AE156" s="13">
        <v>-1.535600344091935</v>
      </c>
      <c r="AF156" s="13">
        <v>0.5621230742644987</v>
      </c>
      <c r="AG156" s="13">
        <v>0.17329522650607099</v>
      </c>
      <c r="AH156" s="13">
        <v>3.6293613540345993E-2</v>
      </c>
    </row>
    <row r="157" spans="1:34">
      <c r="A157" s="41"/>
      <c r="B157" s="41" t="s">
        <v>131</v>
      </c>
      <c r="C157" s="13" t="s">
        <v>134</v>
      </c>
      <c r="D157" s="41">
        <v>10.52</v>
      </c>
      <c r="E157" s="41">
        <v>61.37</v>
      </c>
      <c r="F157" s="41">
        <v>2.0031803317053449</v>
      </c>
      <c r="G157" s="41">
        <v>13.88</v>
      </c>
      <c r="H157" s="41">
        <v>12.800553896958466</v>
      </c>
      <c r="J157" s="41"/>
      <c r="K157" s="41" t="s">
        <v>131</v>
      </c>
      <c r="L157" s="13" t="s">
        <v>134</v>
      </c>
      <c r="M157" s="1">
        <f t="shared" si="13"/>
        <v>-0.47914539524936267</v>
      </c>
      <c r="N157" s="1">
        <f t="shared" si="13"/>
        <v>0.81084131245540958</v>
      </c>
      <c r="O157" s="1">
        <f t="shared" si="13"/>
        <v>-0.25552695965163413</v>
      </c>
      <c r="P157" s="1">
        <f t="shared" si="13"/>
        <v>0.90458997763337912</v>
      </c>
      <c r="Q157" s="1">
        <f t="shared" si="13"/>
        <v>-0.9962075318121757</v>
      </c>
      <c r="AA157" s="41"/>
      <c r="AB157" s="41" t="s">
        <v>131</v>
      </c>
      <c r="AC157" s="13" t="s">
        <v>135</v>
      </c>
      <c r="AD157" s="13">
        <v>-0.2197053522126706</v>
      </c>
      <c r="AE157" s="13">
        <v>-1.576819341285574</v>
      </c>
      <c r="AF157" s="13">
        <v>0.4908271922383094</v>
      </c>
      <c r="AG157" s="13">
        <v>0.1574391372811409</v>
      </c>
      <c r="AH157" s="13">
        <v>5.5496776478971013E-2</v>
      </c>
    </row>
    <row r="158" spans="1:34">
      <c r="A158" s="41"/>
      <c r="B158" s="41" t="s">
        <v>131</v>
      </c>
      <c r="C158" s="13" t="s">
        <v>135</v>
      </c>
      <c r="D158" s="41">
        <v>10.44</v>
      </c>
      <c r="E158" s="41">
        <v>61.34</v>
      </c>
      <c r="F158" s="41">
        <v>1.8504965642758546</v>
      </c>
      <c r="G158" s="41">
        <v>13.84</v>
      </c>
      <c r="H158" s="41">
        <v>12.77245936707485</v>
      </c>
      <c r="J158" s="41"/>
      <c r="K158" s="41" t="s">
        <v>131</v>
      </c>
      <c r="L158" s="13" t="s">
        <v>135</v>
      </c>
      <c r="M158" s="1">
        <f t="shared" si="13"/>
        <v>-0.49272703451847899</v>
      </c>
      <c r="N158" s="1">
        <f t="shared" si="13"/>
        <v>0.80620589891609762</v>
      </c>
      <c r="O158" s="1">
        <f t="shared" si="13"/>
        <v>-0.34043978425585375</v>
      </c>
      <c r="P158" s="1">
        <f t="shared" si="13"/>
        <v>0.88635249551232398</v>
      </c>
      <c r="Q158" s="1">
        <f t="shared" si="13"/>
        <v>-1.0045596590713322</v>
      </c>
      <c r="AA158" s="41"/>
      <c r="AB158" s="41" t="s">
        <v>131</v>
      </c>
      <c r="AC158" s="13" t="s">
        <v>136</v>
      </c>
      <c r="AD158" s="13">
        <v>-0.28501852641229308</v>
      </c>
      <c r="AE158" s="13">
        <v>-1.490317488826552</v>
      </c>
      <c r="AF158" s="13">
        <v>0.82161778289088283</v>
      </c>
      <c r="AG158" s="13">
        <v>0.1650237342159086</v>
      </c>
      <c r="AH158" s="13">
        <v>-8.2057338653897735E-3</v>
      </c>
    </row>
    <row r="159" spans="1:34">
      <c r="A159" s="41"/>
      <c r="B159" s="41" t="s">
        <v>131</v>
      </c>
      <c r="C159" s="13" t="s">
        <v>136</v>
      </c>
      <c r="D159" s="41">
        <v>10.38</v>
      </c>
      <c r="E159" s="41">
        <v>61.66</v>
      </c>
      <c r="F159" s="41">
        <v>2.4622529013301584</v>
      </c>
      <c r="G159" s="41">
        <v>13.99</v>
      </c>
      <c r="H159" s="41">
        <v>12.610739620456068</v>
      </c>
      <c r="J159" s="41"/>
      <c r="K159" s="41" t="s">
        <v>131</v>
      </c>
      <c r="L159" s="13" t="s">
        <v>136</v>
      </c>
      <c r="M159" s="1">
        <f t="shared" si="13"/>
        <v>-0.50291326397031599</v>
      </c>
      <c r="N159" s="1">
        <f t="shared" si="13"/>
        <v>0.85565031000210134</v>
      </c>
      <c r="O159" s="1">
        <f t="shared" si="13"/>
        <v>-2.2052307734821673E-4</v>
      </c>
      <c r="P159" s="1">
        <f t="shared" si="13"/>
        <v>0.95474305346627941</v>
      </c>
      <c r="Q159" s="1">
        <f t="shared" si="13"/>
        <v>-1.0526367726473214</v>
      </c>
      <c r="AA159" s="41"/>
      <c r="AB159" s="41" t="s">
        <v>137</v>
      </c>
      <c r="AC159" s="13" t="s">
        <v>138</v>
      </c>
      <c r="AD159" s="13">
        <v>0.18646722403568161</v>
      </c>
      <c r="AE159" s="13">
        <v>-1.228741527186443</v>
      </c>
      <c r="AF159" s="13">
        <v>-0.30122245645106249</v>
      </c>
      <c r="AG159" s="13">
        <v>-1.421612599805599E-2</v>
      </c>
      <c r="AH159" s="13">
        <v>8.7226348522525837E-2</v>
      </c>
    </row>
    <row r="160" spans="1:34">
      <c r="A160" s="41"/>
      <c r="B160" s="41" t="s">
        <v>137</v>
      </c>
      <c r="C160" s="13" t="s">
        <v>138</v>
      </c>
      <c r="D160" s="41">
        <v>11.03</v>
      </c>
      <c r="E160" s="41">
        <v>59.73</v>
      </c>
      <c r="F160" s="41">
        <v>0.87298931909621946</v>
      </c>
      <c r="G160" s="41">
        <v>12.47</v>
      </c>
      <c r="H160" s="41">
        <v>14.224474597813607</v>
      </c>
      <c r="J160" s="41"/>
      <c r="K160" s="41" t="s">
        <v>137</v>
      </c>
      <c r="L160" s="13" t="s">
        <v>138</v>
      </c>
      <c r="M160" s="1">
        <f t="shared" si="13"/>
        <v>-0.39256244490874609</v>
      </c>
      <c r="N160" s="1">
        <f t="shared" si="13"/>
        <v>0.55743870563963471</v>
      </c>
      <c r="O160" s="1">
        <f t="shared" si="13"/>
        <v>-0.88406601680623409</v>
      </c>
      <c r="P160" s="1">
        <f t="shared" si="13"/>
        <v>0.26171873286619918</v>
      </c>
      <c r="Q160" s="1">
        <f t="shared" si="13"/>
        <v>-0.57289498841826902</v>
      </c>
      <c r="AA160" s="41"/>
      <c r="AB160" s="41" t="s">
        <v>137</v>
      </c>
      <c r="AC160" s="13" t="s">
        <v>138</v>
      </c>
      <c r="AD160" s="13">
        <v>0.15720968854518619</v>
      </c>
      <c r="AE160" s="13">
        <v>-1.2541995875226839</v>
      </c>
      <c r="AF160" s="13">
        <v>-0.18385645459915609</v>
      </c>
      <c r="AG160" s="13">
        <v>-5.7716837549643657E-2</v>
      </c>
      <c r="AH160" s="13">
        <v>0.10131686314848801</v>
      </c>
    </row>
    <row r="161" spans="1:34">
      <c r="A161" s="41"/>
      <c r="B161" s="41" t="s">
        <v>137</v>
      </c>
      <c r="C161" s="13" t="s">
        <v>138</v>
      </c>
      <c r="D161" s="41">
        <v>10.74</v>
      </c>
      <c r="E161" s="41">
        <v>59.76</v>
      </c>
      <c r="F161" s="41">
        <v>1.0369482874310672</v>
      </c>
      <c r="G161" s="41">
        <v>12.53</v>
      </c>
      <c r="H161" s="41">
        <v>13.96694251268268</v>
      </c>
      <c r="J161" s="41"/>
      <c r="K161" s="41" t="s">
        <v>137</v>
      </c>
      <c r="L161" s="13" t="s">
        <v>138</v>
      </c>
      <c r="M161" s="1">
        <f t="shared" si="13"/>
        <v>-0.44179588725929264</v>
      </c>
      <c r="N161" s="1">
        <f t="shared" si="13"/>
        <v>0.5620741191789479</v>
      </c>
      <c r="O161" s="1">
        <f t="shared" si="13"/>
        <v>-0.79288265556951953</v>
      </c>
      <c r="P161" s="1">
        <f t="shared" si="13"/>
        <v>0.28907495604778072</v>
      </c>
      <c r="Q161" s="1">
        <f t="shared" si="13"/>
        <v>-0.64945582631945176</v>
      </c>
      <c r="AA161" s="41"/>
      <c r="AB161" s="41" t="s">
        <v>137</v>
      </c>
      <c r="AC161" s="13" t="s">
        <v>138</v>
      </c>
      <c r="AD161" s="13">
        <v>0.14010376200407021</v>
      </c>
      <c r="AE161" s="13">
        <v>-1.275319594676112</v>
      </c>
      <c r="AF161" s="13">
        <v>-0.18838951132205881</v>
      </c>
      <c r="AG161" s="13">
        <v>-9.1364018584928763E-2</v>
      </c>
      <c r="AH161" s="13">
        <v>0.1098945333964209</v>
      </c>
    </row>
    <row r="162" spans="1:34">
      <c r="A162" s="41"/>
      <c r="B162" s="41" t="s">
        <v>137</v>
      </c>
      <c r="C162" s="13" t="s">
        <v>138</v>
      </c>
      <c r="D162" s="41">
        <v>10.7</v>
      </c>
      <c r="E162" s="41">
        <v>59.66</v>
      </c>
      <c r="F162" s="41">
        <v>1.0164203009093109</v>
      </c>
      <c r="G162" s="41">
        <v>12.52</v>
      </c>
      <c r="H162" s="41">
        <v>13.835413820997513</v>
      </c>
      <c r="J162" s="41"/>
      <c r="K162" s="41" t="s">
        <v>137</v>
      </c>
      <c r="L162" s="13" t="s">
        <v>138</v>
      </c>
      <c r="M162" s="1">
        <f t="shared" si="13"/>
        <v>-0.44858670689385094</v>
      </c>
      <c r="N162" s="1">
        <f t="shared" si="13"/>
        <v>0.54662274071457106</v>
      </c>
      <c r="O162" s="1">
        <f t="shared" si="13"/>
        <v>-0.80429899240967928</v>
      </c>
      <c r="P162" s="1">
        <f t="shared" si="13"/>
        <v>0.2845155855175171</v>
      </c>
      <c r="Q162" s="1">
        <f t="shared" si="13"/>
        <v>-0.68855754383299272</v>
      </c>
      <c r="AA162" s="41"/>
      <c r="AB162" s="41" t="s">
        <v>137</v>
      </c>
      <c r="AC162" s="13" t="s">
        <v>138</v>
      </c>
      <c r="AD162" s="13">
        <v>0.23475259687814731</v>
      </c>
      <c r="AE162" s="13">
        <v>-1.531310565072638</v>
      </c>
      <c r="AF162" s="13">
        <v>-0.36874920506488101</v>
      </c>
      <c r="AG162" s="13">
        <v>3.3420661713707223E-2</v>
      </c>
      <c r="AH162" s="13">
        <v>8.4754473792479718E-2</v>
      </c>
    </row>
    <row r="163" spans="1:34">
      <c r="A163" s="41"/>
      <c r="B163" s="41" t="s">
        <v>137</v>
      </c>
      <c r="C163" s="13" t="s">
        <v>138</v>
      </c>
      <c r="D163" s="41">
        <v>10.59</v>
      </c>
      <c r="E163" s="41">
        <v>60.84</v>
      </c>
      <c r="F163" s="41">
        <v>0.49236066947097673</v>
      </c>
      <c r="G163" s="41">
        <v>12.67</v>
      </c>
      <c r="H163" s="41">
        <v>13.846968448013374</v>
      </c>
      <c r="J163" s="41"/>
      <c r="K163" s="41" t="s">
        <v>137</v>
      </c>
      <c r="L163" s="13" t="s">
        <v>138</v>
      </c>
      <c r="M163" s="1">
        <f t="shared" si="13"/>
        <v>-0.46726146088888582</v>
      </c>
      <c r="N163" s="1">
        <f t="shared" si="13"/>
        <v>0.72894900659421502</v>
      </c>
      <c r="O163" s="1">
        <f t="shared" si="13"/>
        <v>-1.0957470246114336</v>
      </c>
      <c r="P163" s="1">
        <f t="shared" si="13"/>
        <v>0.35290614347147259</v>
      </c>
      <c r="Q163" s="1">
        <f t="shared" si="13"/>
        <v>-0.68512250805669217</v>
      </c>
      <c r="AA163" s="41"/>
      <c r="AB163" s="41" t="s">
        <v>137</v>
      </c>
      <c r="AC163" s="13" t="s">
        <v>138</v>
      </c>
      <c r="AD163" s="13">
        <v>0.45011357425744891</v>
      </c>
      <c r="AE163" s="13">
        <v>-1.777668694005158</v>
      </c>
      <c r="AF163" s="13">
        <v>-0.4077192240842758</v>
      </c>
      <c r="AG163" s="13">
        <v>6.2031934822859069E-2</v>
      </c>
      <c r="AH163" s="13">
        <v>8.1486107309028291E-2</v>
      </c>
    </row>
    <row r="164" spans="1:34">
      <c r="A164" s="41"/>
      <c r="B164" s="41" t="s">
        <v>137</v>
      </c>
      <c r="C164" s="13" t="s">
        <v>138</v>
      </c>
      <c r="D164" s="41">
        <v>9.64</v>
      </c>
      <c r="E164" s="41">
        <v>62.3</v>
      </c>
      <c r="F164" s="41">
        <v>0.17381405379553039</v>
      </c>
      <c r="G164" s="41">
        <v>12.62</v>
      </c>
      <c r="H164" s="41">
        <v>13.763600200452931</v>
      </c>
      <c r="J164" s="41"/>
      <c r="K164" s="41" t="s">
        <v>137</v>
      </c>
      <c r="L164" s="13" t="s">
        <v>138</v>
      </c>
      <c r="M164" s="1">
        <f t="shared" si="13"/>
        <v>-0.62854342720964218</v>
      </c>
      <c r="N164" s="1">
        <f t="shared" si="13"/>
        <v>0.95453913217411113</v>
      </c>
      <c r="O164" s="1">
        <f t="shared" si="13"/>
        <v>-1.2729020251756427</v>
      </c>
      <c r="P164" s="1">
        <f t="shared" si="13"/>
        <v>0.33010929082015383</v>
      </c>
      <c r="Q164" s="1">
        <f t="shared" si="13"/>
        <v>-0.70990677089654708</v>
      </c>
      <c r="AA164" s="41"/>
      <c r="AB164" s="41" t="s">
        <v>137</v>
      </c>
      <c r="AC164" s="13" t="s">
        <v>138</v>
      </c>
      <c r="AD164" s="13">
        <v>8.3636908936373988E-2</v>
      </c>
      <c r="AE164" s="13">
        <v>-1.4011865416786109</v>
      </c>
      <c r="AF164" s="13">
        <v>-0.2405856076154754</v>
      </c>
      <c r="AG164" s="13">
        <v>-1.2792902751830031E-2</v>
      </c>
      <c r="AH164" s="13">
        <v>8.6154097659355097E-2</v>
      </c>
    </row>
    <row r="165" spans="1:34">
      <c r="A165" s="41"/>
      <c r="B165" s="41" t="s">
        <v>137</v>
      </c>
      <c r="C165" s="13" t="s">
        <v>138</v>
      </c>
      <c r="D165" s="41">
        <v>10.96</v>
      </c>
      <c r="E165" s="41">
        <v>60.06</v>
      </c>
      <c r="F165" s="41">
        <v>0.83616795052768722</v>
      </c>
      <c r="G165" s="41">
        <v>12.75</v>
      </c>
      <c r="H165" s="41">
        <v>13.697606870707622</v>
      </c>
      <c r="J165" s="41"/>
      <c r="K165" s="41" t="s">
        <v>137</v>
      </c>
      <c r="L165" s="13" t="s">
        <v>138</v>
      </c>
      <c r="M165" s="1">
        <f t="shared" si="13"/>
        <v>-0.40444637926922261</v>
      </c>
      <c r="N165" s="1">
        <f t="shared" si="13"/>
        <v>0.60842825457207805</v>
      </c>
      <c r="O165" s="1">
        <f t="shared" si="13"/>
        <v>-0.90454367768391031</v>
      </c>
      <c r="P165" s="1">
        <f t="shared" si="13"/>
        <v>0.38938110771358209</v>
      </c>
      <c r="Q165" s="1">
        <f t="shared" si="13"/>
        <v>-0.72952570349914392</v>
      </c>
      <c r="AA165" s="41"/>
      <c r="AB165" s="41" t="s">
        <v>137</v>
      </c>
      <c r="AC165" s="13" t="s">
        <v>138</v>
      </c>
      <c r="AD165" s="13">
        <v>1.0451036491012791</v>
      </c>
      <c r="AE165" s="13">
        <v>-1.785463881445309</v>
      </c>
      <c r="AF165" s="13">
        <v>-0.34982572051948391</v>
      </c>
      <c r="AG165" s="13">
        <v>1.5246958020102881E-2</v>
      </c>
      <c r="AH165" s="13">
        <v>9.1142100199770482E-2</v>
      </c>
    </row>
    <row r="166" spans="1:34">
      <c r="A166" s="41"/>
      <c r="B166" s="41" t="s">
        <v>137</v>
      </c>
      <c r="C166" s="13" t="s">
        <v>138</v>
      </c>
      <c r="D166" s="41">
        <v>7.55</v>
      </c>
      <c r="E166" s="41">
        <v>64.13</v>
      </c>
      <c r="F166" s="41">
        <v>0.14097039211531806</v>
      </c>
      <c r="G166" s="41">
        <v>11.9</v>
      </c>
      <c r="H166" s="41">
        <v>14.483153288888575</v>
      </c>
      <c r="J166" s="41"/>
      <c r="K166" s="41" t="s">
        <v>137</v>
      </c>
      <c r="L166" s="13" t="s">
        <v>138</v>
      </c>
      <c r="M166" s="1">
        <f t="shared" si="13"/>
        <v>-0.98336375311530655</v>
      </c>
      <c r="N166" s="1">
        <f t="shared" si="13"/>
        <v>1.2372993580722009</v>
      </c>
      <c r="O166" s="1">
        <f t="shared" si="13"/>
        <v>-1.2911675430533049</v>
      </c>
      <c r="P166" s="1">
        <f t="shared" si="13"/>
        <v>1.8346126411688543E-3</v>
      </c>
      <c r="Q166" s="1">
        <f t="shared" si="13"/>
        <v>-0.49599327993479142</v>
      </c>
      <c r="AA166" s="41"/>
      <c r="AB166" s="41" t="s">
        <v>137</v>
      </c>
      <c r="AC166" s="13" t="s">
        <v>138</v>
      </c>
      <c r="AD166" s="13">
        <v>7.9270011870724341E-2</v>
      </c>
      <c r="AE166" s="13">
        <v>-1.3732493969415109</v>
      </c>
      <c r="AF166" s="13">
        <v>-0.30349422978226981</v>
      </c>
      <c r="AG166" s="13">
        <v>2.667641453555779E-3</v>
      </c>
      <c r="AH166" s="13">
        <v>9.3971915119504673E-2</v>
      </c>
    </row>
    <row r="167" spans="1:34">
      <c r="A167" s="41"/>
      <c r="B167" s="41" t="s">
        <v>137</v>
      </c>
      <c r="C167" s="13" t="s">
        <v>138</v>
      </c>
      <c r="D167" s="41">
        <v>11.13</v>
      </c>
      <c r="E167" s="41">
        <v>59.86</v>
      </c>
      <c r="F167" s="41">
        <v>0.76101847318357096</v>
      </c>
      <c r="G167" s="41">
        <v>12.73</v>
      </c>
      <c r="H167" s="41">
        <v>13.825227197925306</v>
      </c>
      <c r="J167" s="41"/>
      <c r="K167" s="41" t="s">
        <v>137</v>
      </c>
      <c r="L167" s="13" t="s">
        <v>138</v>
      </c>
      <c r="M167" s="1">
        <f t="shared" si="13"/>
        <v>-0.3755853958223504</v>
      </c>
      <c r="N167" s="1">
        <f t="shared" si="13"/>
        <v>0.57752549764332461</v>
      </c>
      <c r="O167" s="1">
        <f t="shared" si="13"/>
        <v>-0.94633695077541014</v>
      </c>
      <c r="P167" s="1">
        <f t="shared" si="13"/>
        <v>0.38026236665305491</v>
      </c>
      <c r="Q167" s="1">
        <f t="shared" si="13"/>
        <v>-0.69158589036851337</v>
      </c>
      <c r="AA167" s="41"/>
      <c r="AB167" s="41" t="s">
        <v>137</v>
      </c>
      <c r="AC167" s="13" t="s">
        <v>138</v>
      </c>
      <c r="AD167" s="13">
        <v>0.166629377162093</v>
      </c>
      <c r="AE167" s="13">
        <v>-1.258822646114083</v>
      </c>
      <c r="AF167" s="13">
        <v>-0.3065634201260421</v>
      </c>
      <c r="AG167" s="13">
        <v>4.3158779792063208E-2</v>
      </c>
      <c r="AH167" s="13">
        <v>6.3734428789809991E-2</v>
      </c>
    </row>
    <row r="168" spans="1:34">
      <c r="A168" s="41"/>
      <c r="B168" s="41" t="s">
        <v>137</v>
      </c>
      <c r="C168" s="13" t="s">
        <v>138</v>
      </c>
      <c r="D168" s="41">
        <v>11.21</v>
      </c>
      <c r="E168" s="41">
        <v>59.97</v>
      </c>
      <c r="F168" s="41">
        <v>0.84283242775885858</v>
      </c>
      <c r="G168" s="41">
        <v>12.58</v>
      </c>
      <c r="H168" s="41">
        <v>14.251610100709565</v>
      </c>
      <c r="J168" s="41"/>
      <c r="K168" s="41" t="s">
        <v>137</v>
      </c>
      <c r="L168" s="13" t="s">
        <v>138</v>
      </c>
      <c r="M168" s="1">
        <f t="shared" si="13"/>
        <v>-0.36200375655323408</v>
      </c>
      <c r="N168" s="1">
        <f t="shared" si="13"/>
        <v>0.59452201395413862</v>
      </c>
      <c r="O168" s="1">
        <f t="shared" si="13"/>
        <v>-0.90083732699754415</v>
      </c>
      <c r="P168" s="1">
        <f t="shared" si="13"/>
        <v>0.31187180869909947</v>
      </c>
      <c r="Q168" s="1">
        <f t="shared" si="13"/>
        <v>-0.56482796703129012</v>
      </c>
      <c r="AA168" s="41"/>
      <c r="AB168" s="41" t="s">
        <v>137</v>
      </c>
      <c r="AC168" s="13" t="s">
        <v>138</v>
      </c>
      <c r="AD168" s="13">
        <v>-0.56635236719491056</v>
      </c>
      <c r="AE168" s="13">
        <v>-2.4225660139876459</v>
      </c>
      <c r="AF168" s="13">
        <v>-0.28843854197053381</v>
      </c>
      <c r="AG168" s="13">
        <v>3.3868829626952181E-2</v>
      </c>
      <c r="AH168" s="13">
        <v>7.8055454494407664E-2</v>
      </c>
    </row>
    <row r="169" spans="1:34">
      <c r="A169" s="41"/>
      <c r="B169" s="41" t="s">
        <v>137</v>
      </c>
      <c r="C169" s="13" t="s">
        <v>138</v>
      </c>
      <c r="D169" s="41">
        <v>11.55</v>
      </c>
      <c r="E169" s="41">
        <v>61.32</v>
      </c>
      <c r="F169" s="41">
        <v>0</v>
      </c>
      <c r="G169" s="41">
        <v>14.3</v>
      </c>
      <c r="H169" s="41">
        <v>10.87</v>
      </c>
      <c r="J169" s="41"/>
      <c r="K169" s="41" t="s">
        <v>137</v>
      </c>
      <c r="L169" s="13" t="s">
        <v>138</v>
      </c>
      <c r="M169" s="1">
        <f t="shared" si="13"/>
        <v>-0.30428178965948965</v>
      </c>
      <c r="N169" s="1">
        <f t="shared" si="13"/>
        <v>0.80311562322322183</v>
      </c>
      <c r="O169" s="1">
        <f t="shared" si="13"/>
        <v>-1.3695661467922646</v>
      </c>
      <c r="P169" s="1">
        <f t="shared" si="13"/>
        <v>1.096083539904454</v>
      </c>
      <c r="Q169" s="1">
        <f t="shared" si="13"/>
        <v>-1.5701353353687337</v>
      </c>
      <c r="AA169" s="41"/>
      <c r="AB169" s="41" t="s">
        <v>137</v>
      </c>
      <c r="AC169" s="13" t="s">
        <v>138</v>
      </c>
      <c r="AD169" s="13">
        <v>1.807222924756104</v>
      </c>
      <c r="AE169" s="13">
        <v>-0.51251512860284387</v>
      </c>
      <c r="AF169" s="13">
        <v>-1.099704360905537</v>
      </c>
      <c r="AG169" s="13">
        <v>-0.29431735849137708</v>
      </c>
      <c r="AH169" s="13">
        <v>4.8838034484011E-2</v>
      </c>
    </row>
    <row r="170" spans="1:34">
      <c r="A170" s="41"/>
      <c r="B170" s="41" t="s">
        <v>137</v>
      </c>
      <c r="C170" s="13" t="s">
        <v>138</v>
      </c>
      <c r="D170" s="41">
        <v>8.58</v>
      </c>
      <c r="E170" s="41">
        <v>60.76</v>
      </c>
      <c r="F170" s="41">
        <v>0</v>
      </c>
      <c r="G170" s="41">
        <v>9.1999999999999993</v>
      </c>
      <c r="H170" s="41">
        <v>17.91</v>
      </c>
      <c r="J170" s="41"/>
      <c r="K170" s="41" t="s">
        <v>137</v>
      </c>
      <c r="L170" s="13" t="s">
        <v>138</v>
      </c>
      <c r="M170" s="1">
        <f t="shared" si="13"/>
        <v>-0.80850014752543364</v>
      </c>
      <c r="N170" s="1">
        <f t="shared" si="13"/>
        <v>0.71658790382271298</v>
      </c>
      <c r="O170" s="1">
        <f t="shared" si="13"/>
        <v>-1.3695661467922646</v>
      </c>
      <c r="P170" s="1">
        <f t="shared" si="13"/>
        <v>-1.2291954305300272</v>
      </c>
      <c r="Q170" s="1">
        <f t="shared" si="13"/>
        <v>0.5227623264907918</v>
      </c>
      <c r="AA170" s="41"/>
      <c r="AB170" s="41" t="s">
        <v>137</v>
      </c>
      <c r="AC170" s="13" t="s">
        <v>138</v>
      </c>
      <c r="AD170" s="13">
        <v>7.6244407491535243E-2</v>
      </c>
      <c r="AE170" s="13">
        <v>-1.226560268867813</v>
      </c>
      <c r="AF170" s="13">
        <v>-0.100904451999351</v>
      </c>
      <c r="AG170" s="13">
        <v>1.3901670328442049E-2</v>
      </c>
      <c r="AH170" s="13">
        <v>7.0308518939131412E-2</v>
      </c>
    </row>
    <row r="171" spans="1:34">
      <c r="A171" s="41"/>
      <c r="B171" s="41" t="s">
        <v>137</v>
      </c>
      <c r="C171" s="13" t="s">
        <v>138</v>
      </c>
      <c r="D171" s="41">
        <v>11.07</v>
      </c>
      <c r="E171" s="41">
        <v>59.83</v>
      </c>
      <c r="F171" s="41">
        <v>1.2045472102446992</v>
      </c>
      <c r="G171" s="41">
        <v>12.73</v>
      </c>
      <c r="H171" s="41">
        <v>13.986135156430622</v>
      </c>
      <c r="J171" s="41"/>
      <c r="K171" s="41" t="s">
        <v>137</v>
      </c>
      <c r="L171" s="13" t="s">
        <v>138</v>
      </c>
      <c r="M171" s="1">
        <f t="shared" si="13"/>
        <v>-0.38577162527418773</v>
      </c>
      <c r="N171" s="1">
        <f t="shared" si="13"/>
        <v>0.57289008410401143</v>
      </c>
      <c r="O171" s="1">
        <f t="shared" si="13"/>
        <v>-0.69967498735225386</v>
      </c>
      <c r="P171" s="1">
        <f t="shared" si="13"/>
        <v>0.38026236665305491</v>
      </c>
      <c r="Q171" s="1">
        <f t="shared" si="13"/>
        <v>-0.64375011052045006</v>
      </c>
      <c r="AA171" s="41"/>
      <c r="AB171" s="41" t="s">
        <v>137</v>
      </c>
      <c r="AC171" s="13" t="s">
        <v>138</v>
      </c>
      <c r="AD171" s="13">
        <v>0.10927170750299969</v>
      </c>
      <c r="AE171" s="13">
        <v>-1.3196308488444921</v>
      </c>
      <c r="AF171" s="13">
        <v>-0.30520496228907179</v>
      </c>
      <c r="AG171" s="13">
        <v>-2.9247327844066029E-2</v>
      </c>
      <c r="AH171" s="13">
        <v>9.7047130065222267E-2</v>
      </c>
    </row>
    <row r="172" spans="1:34">
      <c r="A172" s="41"/>
      <c r="B172" s="41" t="s">
        <v>137</v>
      </c>
      <c r="C172" s="13" t="s">
        <v>138</v>
      </c>
      <c r="D172" s="41">
        <v>11.08</v>
      </c>
      <c r="E172" s="41">
        <v>59.7</v>
      </c>
      <c r="F172" s="41">
        <v>0.80193322387498456</v>
      </c>
      <c r="G172" s="41">
        <v>12.61</v>
      </c>
      <c r="H172" s="41">
        <v>13.908411654723128</v>
      </c>
      <c r="J172" s="41"/>
      <c r="K172" s="41" t="s">
        <v>137</v>
      </c>
      <c r="L172" s="13" t="s">
        <v>138</v>
      </c>
      <c r="M172" s="1">
        <f t="shared" si="13"/>
        <v>-0.38407392036554822</v>
      </c>
      <c r="N172" s="1">
        <f t="shared" si="13"/>
        <v>0.55280329210032264</v>
      </c>
      <c r="O172" s="1">
        <f t="shared" si="13"/>
        <v>-0.92358281582265711</v>
      </c>
      <c r="P172" s="1">
        <f t="shared" si="13"/>
        <v>0.32554992028989022</v>
      </c>
      <c r="Q172" s="1">
        <f t="shared" si="13"/>
        <v>-0.66685626605953374</v>
      </c>
      <c r="AA172" s="41"/>
      <c r="AB172" s="41" t="s">
        <v>137</v>
      </c>
      <c r="AC172" s="13" t="s">
        <v>138</v>
      </c>
      <c r="AD172" s="13">
        <v>-0.86546569243588012</v>
      </c>
      <c r="AE172" s="13">
        <v>-2.905248441747851</v>
      </c>
      <c r="AF172" s="13">
        <v>-4.5661769134315473E-2</v>
      </c>
      <c r="AG172" s="13">
        <v>7.9653226729894958E-2</v>
      </c>
      <c r="AH172" s="13">
        <v>9.5069737828738426E-2</v>
      </c>
    </row>
    <row r="173" spans="1:34">
      <c r="A173" s="41"/>
      <c r="B173" s="41" t="s">
        <v>137</v>
      </c>
      <c r="C173" s="13" t="s">
        <v>138</v>
      </c>
      <c r="D173" s="41">
        <v>11.2</v>
      </c>
      <c r="E173" s="41">
        <v>62.34</v>
      </c>
      <c r="F173" s="41">
        <v>0</v>
      </c>
      <c r="G173" s="41">
        <v>15.21</v>
      </c>
      <c r="H173" s="41">
        <v>9.43</v>
      </c>
      <c r="J173" s="41"/>
      <c r="K173" s="41" t="s">
        <v>137</v>
      </c>
      <c r="L173" s="13" t="s">
        <v>138</v>
      </c>
      <c r="M173" s="1">
        <f t="shared" si="13"/>
        <v>-0.36370146146187388</v>
      </c>
      <c r="N173" s="1">
        <f t="shared" si="13"/>
        <v>0.9607196835598627</v>
      </c>
      <c r="O173" s="1">
        <f t="shared" si="13"/>
        <v>-1.3695661467922646</v>
      </c>
      <c r="P173" s="1">
        <f t="shared" si="13"/>
        <v>1.5109862581584494</v>
      </c>
      <c r="Q173" s="1">
        <f t="shared" si="13"/>
        <v>-1.9982280389309093</v>
      </c>
      <c r="AA173" s="41"/>
      <c r="AB173" s="41" t="s">
        <v>137</v>
      </c>
      <c r="AC173" s="13" t="s">
        <v>138</v>
      </c>
      <c r="AD173" s="13">
        <v>7.5983224634442625E-2</v>
      </c>
      <c r="AE173" s="13">
        <v>-1.2609217393256911</v>
      </c>
      <c r="AF173" s="13">
        <v>-0.1094598075545906</v>
      </c>
      <c r="AG173" s="13">
        <v>-6.7305084276009213E-3</v>
      </c>
      <c r="AH173" s="13">
        <v>8.3029743605654391E-2</v>
      </c>
    </row>
    <row r="174" spans="1:34">
      <c r="A174" s="41"/>
      <c r="B174" s="41" t="s">
        <v>137</v>
      </c>
      <c r="C174" s="13" t="s">
        <v>138</v>
      </c>
      <c r="D174" s="41">
        <v>10.96</v>
      </c>
      <c r="E174" s="41">
        <v>59.83</v>
      </c>
      <c r="F174" s="41">
        <v>1.1602881655443513</v>
      </c>
      <c r="G174" s="41">
        <v>12.73</v>
      </c>
      <c r="H174" s="41">
        <v>13.885959932207513</v>
      </c>
      <c r="J174" s="41"/>
      <c r="K174" s="41" t="s">
        <v>137</v>
      </c>
      <c r="L174" s="13" t="s">
        <v>138</v>
      </c>
      <c r="M174" s="1">
        <f t="shared" si="13"/>
        <v>-0.40444637926922261</v>
      </c>
      <c r="N174" s="1">
        <f t="shared" si="13"/>
        <v>0.57289008410401143</v>
      </c>
      <c r="O174" s="1">
        <f t="shared" si="13"/>
        <v>-0.72428900207733904</v>
      </c>
      <c r="P174" s="1">
        <f t="shared" si="13"/>
        <v>0.38026236665305491</v>
      </c>
      <c r="Q174" s="1">
        <f t="shared" si="13"/>
        <v>-0.67353086230351822</v>
      </c>
      <c r="AA174" s="41"/>
      <c r="AB174" s="41" t="s">
        <v>137</v>
      </c>
      <c r="AC174" s="13" t="s">
        <v>138</v>
      </c>
      <c r="AD174" s="13">
        <v>5.690537563361199E-2</v>
      </c>
      <c r="AE174" s="13">
        <v>-1.2224251226053571</v>
      </c>
      <c r="AF174" s="13">
        <v>2.7273023767878969E-2</v>
      </c>
      <c r="AG174" s="13">
        <v>-5.3744580506704859E-2</v>
      </c>
      <c r="AH174" s="13">
        <v>7.465705521421534E-2</v>
      </c>
    </row>
    <row r="175" spans="1:34">
      <c r="A175" s="41"/>
      <c r="B175" s="41" t="s">
        <v>137</v>
      </c>
      <c r="C175" s="13" t="s">
        <v>138</v>
      </c>
      <c r="D175" s="41">
        <v>10.79</v>
      </c>
      <c r="E175" s="41">
        <v>59.8</v>
      </c>
      <c r="F175" s="41">
        <v>1.4145246490582541</v>
      </c>
      <c r="G175" s="41">
        <v>12.72</v>
      </c>
      <c r="H175" s="41">
        <v>13.737195144833636</v>
      </c>
      <c r="J175" s="41"/>
      <c r="K175" s="41" t="s">
        <v>137</v>
      </c>
      <c r="L175" s="13" t="s">
        <v>138</v>
      </c>
      <c r="M175" s="1">
        <f t="shared" si="13"/>
        <v>-0.4333073627160951</v>
      </c>
      <c r="N175" s="1">
        <f t="shared" si="13"/>
        <v>0.56825467056469836</v>
      </c>
      <c r="O175" s="1">
        <f t="shared" si="13"/>
        <v>-0.58289913270187343</v>
      </c>
      <c r="P175" s="1">
        <f t="shared" si="13"/>
        <v>0.37570299612279134</v>
      </c>
      <c r="Q175" s="1">
        <f t="shared" si="13"/>
        <v>-0.71775664009638973</v>
      </c>
      <c r="AA175" s="41"/>
      <c r="AB175" s="41" t="s">
        <v>137</v>
      </c>
      <c r="AC175" s="13" t="s">
        <v>139</v>
      </c>
      <c r="AD175" s="13">
        <v>-4.1080455291759493E-2</v>
      </c>
      <c r="AE175" s="13">
        <v>-1.599866157172589</v>
      </c>
      <c r="AF175" s="13">
        <v>-0.22888785125811059</v>
      </c>
      <c r="AG175" s="13">
        <v>7.2944409605789337E-2</v>
      </c>
      <c r="AH175" s="13">
        <v>9.5154651335430343E-2</v>
      </c>
    </row>
    <row r="176" spans="1:34">
      <c r="A176" s="41"/>
      <c r="B176" s="41" t="s">
        <v>137</v>
      </c>
      <c r="C176" s="13" t="s">
        <v>139</v>
      </c>
      <c r="D176" s="41">
        <v>11.06</v>
      </c>
      <c r="E176" s="41">
        <v>60.47</v>
      </c>
      <c r="F176" s="41">
        <v>0.69317790911038279</v>
      </c>
      <c r="G176" s="41">
        <v>13.18</v>
      </c>
      <c r="H176" s="41">
        <v>13.306270884500206</v>
      </c>
      <c r="J176" s="41"/>
      <c r="K176" s="41" t="s">
        <v>137</v>
      </c>
      <c r="L176" s="13" t="s">
        <v>139</v>
      </c>
      <c r="M176" s="1">
        <f t="shared" si="13"/>
        <v>-0.38746933018282725</v>
      </c>
      <c r="N176" s="1">
        <f t="shared" si="13"/>
        <v>0.67177890627602121</v>
      </c>
      <c r="O176" s="1">
        <f t="shared" si="13"/>
        <v>-0.98406547958485391</v>
      </c>
      <c r="P176" s="1">
        <f t="shared" si="13"/>
        <v>0.58543404051492054</v>
      </c>
      <c r="Q176" s="1">
        <f t="shared" si="13"/>
        <v>-0.84586464817740981</v>
      </c>
      <c r="AA176" s="41"/>
      <c r="AB176" s="41" t="s">
        <v>137</v>
      </c>
      <c r="AC176" s="13" t="s">
        <v>139</v>
      </c>
      <c r="AD176" s="13">
        <v>0.18238848489141449</v>
      </c>
      <c r="AE176" s="13">
        <v>-1.712088953084195</v>
      </c>
      <c r="AF176" s="13">
        <v>-0.45134015620974871</v>
      </c>
      <c r="AG176" s="13">
        <v>7.1622244241320396E-2</v>
      </c>
      <c r="AH176" s="13">
        <v>0.1023211630148351</v>
      </c>
    </row>
    <row r="177" spans="1:34">
      <c r="A177" s="41"/>
      <c r="B177" s="41" t="s">
        <v>137</v>
      </c>
      <c r="C177" s="13" t="s">
        <v>139</v>
      </c>
      <c r="D177" s="41">
        <v>10.6</v>
      </c>
      <c r="E177" s="41">
        <v>61.13</v>
      </c>
      <c r="F177" s="41">
        <v>0.20956809135414306</v>
      </c>
      <c r="G177" s="41">
        <v>12.89</v>
      </c>
      <c r="H177" s="41">
        <v>13.561428323754493</v>
      </c>
      <c r="J177" s="41"/>
      <c r="K177" s="41" t="s">
        <v>137</v>
      </c>
      <c r="L177" s="13" t="s">
        <v>139</v>
      </c>
      <c r="M177" s="1">
        <f t="shared" si="13"/>
        <v>-0.4655637559802463</v>
      </c>
      <c r="N177" s="1">
        <f t="shared" si="13"/>
        <v>0.77375800414090679</v>
      </c>
      <c r="O177" s="1">
        <f t="shared" si="13"/>
        <v>-1.2530179446920433</v>
      </c>
      <c r="P177" s="1">
        <f t="shared" si="13"/>
        <v>0.45321229513727401</v>
      </c>
      <c r="Q177" s="1">
        <f t="shared" si="13"/>
        <v>-0.77000976067437565</v>
      </c>
      <c r="AA177" s="41"/>
      <c r="AB177" s="41" t="s">
        <v>137</v>
      </c>
      <c r="AC177" s="13" t="s">
        <v>139</v>
      </c>
      <c r="AD177" s="13">
        <v>-3.8759719199693829E-2</v>
      </c>
      <c r="AE177" s="13">
        <v>-1.53416968491551</v>
      </c>
      <c r="AF177" s="13">
        <v>-4.6373545269388333E-2</v>
      </c>
      <c r="AG177" s="13">
        <v>1.1992103296895811E-2</v>
      </c>
      <c r="AH177" s="13">
        <v>0.103428513902035</v>
      </c>
    </row>
    <row r="178" spans="1:34">
      <c r="A178" s="41"/>
      <c r="B178" s="41" t="s">
        <v>137</v>
      </c>
      <c r="C178" s="13" t="s">
        <v>139</v>
      </c>
      <c r="D178" s="41">
        <v>10.69</v>
      </c>
      <c r="E178" s="41">
        <v>60.4</v>
      </c>
      <c r="F178" s="41">
        <v>1.0335264436361051</v>
      </c>
      <c r="G178" s="41">
        <v>13.14</v>
      </c>
      <c r="H178" s="41">
        <v>13.190021525408786</v>
      </c>
      <c r="J178" s="41"/>
      <c r="K178" s="41" t="s">
        <v>137</v>
      </c>
      <c r="L178" s="13" t="s">
        <v>139</v>
      </c>
      <c r="M178" s="1">
        <f t="shared" si="13"/>
        <v>-0.45028441180249046</v>
      </c>
      <c r="N178" s="1">
        <f t="shared" si="13"/>
        <v>0.66096294135095757</v>
      </c>
      <c r="O178" s="1">
        <f t="shared" si="13"/>
        <v>-0.79478566351120417</v>
      </c>
      <c r="P178" s="1">
        <f t="shared" si="13"/>
        <v>0.56719655839386618</v>
      </c>
      <c r="Q178" s="1">
        <f t="shared" si="13"/>
        <v>-0.880424024858532</v>
      </c>
      <c r="AA178" s="41"/>
      <c r="AB178" s="41" t="s">
        <v>137</v>
      </c>
      <c r="AC178" s="13" t="s">
        <v>139</v>
      </c>
      <c r="AD178" s="13">
        <v>8.2662228096633261E-3</v>
      </c>
      <c r="AE178" s="13">
        <v>-1.561828114099435</v>
      </c>
      <c r="AF178" s="13">
        <v>-0.18363919413717619</v>
      </c>
      <c r="AG178" s="13">
        <v>3.1900052121227512E-2</v>
      </c>
      <c r="AH178" s="13">
        <v>0.1125712643529533</v>
      </c>
    </row>
    <row r="179" spans="1:34">
      <c r="A179" s="41"/>
      <c r="B179" s="41" t="s">
        <v>137</v>
      </c>
      <c r="C179" s="13" t="s">
        <v>139</v>
      </c>
      <c r="D179" s="41">
        <v>10.76</v>
      </c>
      <c r="E179" s="41">
        <v>60.42</v>
      </c>
      <c r="F179" s="41">
        <v>0.78533833067627579</v>
      </c>
      <c r="G179" s="41">
        <v>13.07</v>
      </c>
      <c r="H179" s="41">
        <v>13.343343922356887</v>
      </c>
      <c r="J179" s="41"/>
      <c r="K179" s="41" t="s">
        <v>137</v>
      </c>
      <c r="L179" s="13" t="s">
        <v>139</v>
      </c>
      <c r="M179" s="1">
        <f t="shared" si="13"/>
        <v>-0.4384004774420136</v>
      </c>
      <c r="N179" s="1">
        <f t="shared" si="13"/>
        <v>0.66405321704383335</v>
      </c>
      <c r="O179" s="1">
        <f t="shared" si="13"/>
        <v>-0.93281182083891367</v>
      </c>
      <c r="P179" s="1">
        <f t="shared" si="13"/>
        <v>0.53528096468202024</v>
      </c>
      <c r="Q179" s="1">
        <f t="shared" si="13"/>
        <v>-0.83484333081259776</v>
      </c>
      <c r="AA179" s="41"/>
      <c r="AB179" s="41" t="s">
        <v>137</v>
      </c>
      <c r="AC179" s="13" t="s">
        <v>139</v>
      </c>
      <c r="AD179" s="13">
        <v>4.9412436117171533E-2</v>
      </c>
      <c r="AE179" s="13">
        <v>-1.508072799749179</v>
      </c>
      <c r="AF179" s="13">
        <v>-0.17707619663120641</v>
      </c>
      <c r="AG179" s="13">
        <v>4.2669445379356352E-2</v>
      </c>
      <c r="AH179" s="13">
        <v>8.20518331202921E-2</v>
      </c>
    </row>
    <row r="180" spans="1:34">
      <c r="A180" s="41"/>
      <c r="B180" s="41" t="s">
        <v>137</v>
      </c>
      <c r="C180" s="13" t="s">
        <v>139</v>
      </c>
      <c r="D180" s="41">
        <v>10.84</v>
      </c>
      <c r="E180" s="41">
        <v>60.53</v>
      </c>
      <c r="F180" s="41">
        <v>0.84179480226828995</v>
      </c>
      <c r="G180" s="41">
        <v>12.98</v>
      </c>
      <c r="H180" s="41">
        <v>13.512543767551721</v>
      </c>
      <c r="J180" s="41"/>
      <c r="K180" s="41" t="s">
        <v>137</v>
      </c>
      <c r="L180" s="13" t="s">
        <v>139</v>
      </c>
      <c r="M180" s="1">
        <f t="shared" si="13"/>
        <v>-0.42481883817289728</v>
      </c>
      <c r="N180" s="1">
        <f t="shared" si="13"/>
        <v>0.68104973335464747</v>
      </c>
      <c r="O180" s="1">
        <f t="shared" si="13"/>
        <v>-0.90141438710530064</v>
      </c>
      <c r="P180" s="1">
        <f t="shared" si="13"/>
        <v>0.49424662990964713</v>
      </c>
      <c r="Q180" s="1">
        <f t="shared" si="13"/>
        <v>-0.78454248416554351</v>
      </c>
      <c r="AA180" s="41"/>
      <c r="AB180" s="41" t="s">
        <v>137</v>
      </c>
      <c r="AC180" s="13" t="s">
        <v>139</v>
      </c>
      <c r="AD180" s="13">
        <v>-3.4249815754047098E-2</v>
      </c>
      <c r="AE180" s="13">
        <v>-1.4938225442216351</v>
      </c>
      <c r="AF180" s="13">
        <v>-5.5436105127724768E-2</v>
      </c>
      <c r="AG180" s="13">
        <v>3.7603568484020473E-2</v>
      </c>
      <c r="AH180" s="13">
        <v>9.2437504027585063E-2</v>
      </c>
    </row>
    <row r="181" spans="1:34">
      <c r="A181" s="41"/>
      <c r="B181" s="41" t="s">
        <v>137</v>
      </c>
      <c r="C181" s="13" t="s">
        <v>139</v>
      </c>
      <c r="D181" s="41">
        <v>10.83</v>
      </c>
      <c r="E181" s="41">
        <v>60.37</v>
      </c>
      <c r="F181" s="41">
        <v>1.0541238586998738</v>
      </c>
      <c r="G181" s="41">
        <v>13.13</v>
      </c>
      <c r="H181" s="41">
        <v>13.331487744527356</v>
      </c>
      <c r="J181" s="41"/>
      <c r="K181" s="41" t="s">
        <v>137</v>
      </c>
      <c r="L181" s="13" t="s">
        <v>139</v>
      </c>
      <c r="M181" s="1">
        <f t="shared" si="13"/>
        <v>-0.4265165430815368</v>
      </c>
      <c r="N181" s="1">
        <f t="shared" si="13"/>
        <v>0.6563275278116445</v>
      </c>
      <c r="O181" s="1">
        <f t="shared" si="13"/>
        <v>-0.78333071501173257</v>
      </c>
      <c r="P181" s="1">
        <f t="shared" si="13"/>
        <v>0.56263718786360262</v>
      </c>
      <c r="Q181" s="1">
        <f t="shared" si="13"/>
        <v>-0.83836801360492952</v>
      </c>
      <c r="AA181" s="41"/>
      <c r="AB181" s="41" t="s">
        <v>137</v>
      </c>
      <c r="AC181" s="13" t="s">
        <v>139</v>
      </c>
      <c r="AD181" s="13">
        <v>0.22368838311950709</v>
      </c>
      <c r="AE181" s="13">
        <v>-1.6724683688008299</v>
      </c>
      <c r="AF181" s="13">
        <v>-0.3114445255632548</v>
      </c>
      <c r="AG181" s="13">
        <v>9.3469347695550653E-2</v>
      </c>
      <c r="AH181" s="13">
        <v>7.8127216884157386E-2</v>
      </c>
    </row>
    <row r="182" spans="1:34">
      <c r="A182" s="41"/>
      <c r="B182" s="41" t="s">
        <v>137</v>
      </c>
      <c r="C182" s="13" t="s">
        <v>139</v>
      </c>
      <c r="D182" s="41">
        <v>10.37</v>
      </c>
      <c r="E182" s="41">
        <v>61.5</v>
      </c>
      <c r="F182" s="41">
        <v>0.45435819526117716</v>
      </c>
      <c r="G182" s="41">
        <v>12.9</v>
      </c>
      <c r="H182" s="41">
        <v>13.64116349276906</v>
      </c>
      <c r="J182" s="41"/>
      <c r="K182" s="41" t="s">
        <v>137</v>
      </c>
      <c r="L182" s="13" t="s">
        <v>139</v>
      </c>
      <c r="M182" s="1">
        <f t="shared" si="13"/>
        <v>-0.50461096887895585</v>
      </c>
      <c r="N182" s="1">
        <f t="shared" si="13"/>
        <v>0.83092810445909948</v>
      </c>
      <c r="O182" s="1">
        <f t="shared" si="13"/>
        <v>-1.1168815399658132</v>
      </c>
      <c r="P182" s="1">
        <f t="shared" si="13"/>
        <v>0.45777166566753758</v>
      </c>
      <c r="Q182" s="1">
        <f t="shared" si="13"/>
        <v>-0.74630556340185272</v>
      </c>
      <c r="AA182" s="41"/>
      <c r="AB182" s="41" t="s">
        <v>137</v>
      </c>
      <c r="AC182" s="13" t="s">
        <v>139</v>
      </c>
      <c r="AD182" s="13">
        <v>0.1047043915466582</v>
      </c>
      <c r="AE182" s="13">
        <v>-1.6075488657241199</v>
      </c>
      <c r="AF182" s="13">
        <v>-0.34567411473706172</v>
      </c>
      <c r="AG182" s="13">
        <v>0.12754243972866841</v>
      </c>
      <c r="AH182" s="13">
        <v>7.3864689212749732E-2</v>
      </c>
    </row>
    <row r="183" spans="1:34">
      <c r="A183" s="41"/>
      <c r="B183" s="41" t="s">
        <v>137</v>
      </c>
      <c r="C183" s="13" t="s">
        <v>139</v>
      </c>
      <c r="D183" s="41">
        <v>10.97</v>
      </c>
      <c r="E183" s="41">
        <v>60.96</v>
      </c>
      <c r="F183" s="41">
        <v>0.47918044815586197</v>
      </c>
      <c r="G183" s="41">
        <v>13.02</v>
      </c>
      <c r="H183" s="41">
        <v>13.688828156285833</v>
      </c>
      <c r="J183" s="41"/>
      <c r="K183" s="41" t="s">
        <v>137</v>
      </c>
      <c r="L183" s="13" t="s">
        <v>139</v>
      </c>
      <c r="M183" s="1">
        <f t="shared" si="13"/>
        <v>-0.40274867436058309</v>
      </c>
      <c r="N183" s="1">
        <f t="shared" si="13"/>
        <v>0.74749066075146642</v>
      </c>
      <c r="O183" s="1">
        <f t="shared" si="13"/>
        <v>-1.1030770102387006</v>
      </c>
      <c r="P183" s="1">
        <f t="shared" si="13"/>
        <v>0.51248411203070143</v>
      </c>
      <c r="Q183" s="1">
        <f t="shared" si="13"/>
        <v>-0.73213549765929931</v>
      </c>
      <c r="AA183" s="41"/>
      <c r="AB183" s="41" t="s">
        <v>137</v>
      </c>
      <c r="AC183" s="13" t="s">
        <v>139</v>
      </c>
      <c r="AD183" s="13">
        <v>0.12872990026575551</v>
      </c>
      <c r="AE183" s="13">
        <v>-1.6656252960737521</v>
      </c>
      <c r="AF183" s="13">
        <v>-0.33129562757388059</v>
      </c>
      <c r="AG183" s="13">
        <v>2.436477225158945E-2</v>
      </c>
      <c r="AH183" s="13">
        <v>0.1146148688615847</v>
      </c>
    </row>
    <row r="184" spans="1:34">
      <c r="A184" s="41"/>
      <c r="B184" s="41" t="s">
        <v>137</v>
      </c>
      <c r="C184" s="13" t="s">
        <v>139</v>
      </c>
      <c r="D184" s="41">
        <v>10.5</v>
      </c>
      <c r="E184" s="41">
        <v>60.86</v>
      </c>
      <c r="F184" s="41">
        <v>0.4459275963985373</v>
      </c>
      <c r="G184" s="41">
        <v>12.92</v>
      </c>
      <c r="H184" s="41">
        <v>13.398749438458633</v>
      </c>
      <c r="J184" s="41"/>
      <c r="K184" s="41" t="s">
        <v>137</v>
      </c>
      <c r="L184" s="13" t="s">
        <v>139</v>
      </c>
      <c r="M184" s="1">
        <f t="shared" si="13"/>
        <v>-0.48254080506664165</v>
      </c>
      <c r="N184" s="1">
        <f t="shared" si="13"/>
        <v>0.7320392822870897</v>
      </c>
      <c r="O184" s="1">
        <f t="shared" si="13"/>
        <v>-1.121570093140678</v>
      </c>
      <c r="P184" s="1">
        <f t="shared" si="13"/>
        <v>0.46689040672806476</v>
      </c>
      <c r="Q184" s="1">
        <f t="shared" si="13"/>
        <v>-0.81837201332631004</v>
      </c>
      <c r="AA184" s="41"/>
      <c r="AB184" s="41" t="s">
        <v>137</v>
      </c>
      <c r="AC184" s="13" t="s">
        <v>139</v>
      </c>
      <c r="AD184" s="13">
        <v>6.361281511853005E-2</v>
      </c>
      <c r="AE184" s="13">
        <v>-1.6118357279414299</v>
      </c>
      <c r="AF184" s="13">
        <v>-0.37778955437597239</v>
      </c>
      <c r="AG184" s="13">
        <v>8.6102524877237671E-2</v>
      </c>
      <c r="AH184" s="13">
        <v>8.264032103296523E-2</v>
      </c>
    </row>
    <row r="185" spans="1:34">
      <c r="A185" s="41"/>
      <c r="B185" s="41" t="s">
        <v>137</v>
      </c>
      <c r="C185" s="13" t="s">
        <v>139</v>
      </c>
      <c r="D185" s="41">
        <v>11.08</v>
      </c>
      <c r="E185" s="41">
        <v>60.67</v>
      </c>
      <c r="F185" s="41">
        <v>0.43669903794340464</v>
      </c>
      <c r="G185" s="41">
        <v>13</v>
      </c>
      <c r="H185" s="41">
        <v>13.557053396976219</v>
      </c>
      <c r="J185" s="41"/>
      <c r="K185" s="41" t="s">
        <v>137</v>
      </c>
      <c r="L185" s="13" t="s">
        <v>139</v>
      </c>
      <c r="M185" s="1">
        <f t="shared" si="13"/>
        <v>-0.38407392036554822</v>
      </c>
      <c r="N185" s="1">
        <f t="shared" si="13"/>
        <v>0.70268166320477465</v>
      </c>
      <c r="O185" s="1">
        <f t="shared" si="13"/>
        <v>-1.126702419770045</v>
      </c>
      <c r="P185" s="1">
        <f t="shared" si="13"/>
        <v>0.50336537097017431</v>
      </c>
      <c r="Q185" s="1">
        <f t="shared" si="13"/>
        <v>-0.77131036778020756</v>
      </c>
      <c r="AA185" s="41"/>
      <c r="AB185" s="41" t="s">
        <v>137</v>
      </c>
      <c r="AC185" s="13" t="s">
        <v>139</v>
      </c>
      <c r="AD185" s="13">
        <v>-9.3825732512970425E-2</v>
      </c>
      <c r="AE185" s="13">
        <v>-2.0124278977037058</v>
      </c>
      <c r="AF185" s="13">
        <v>-0.46634082309368158</v>
      </c>
      <c r="AG185" s="13">
        <v>6.4422256946255377E-2</v>
      </c>
      <c r="AH185" s="13">
        <v>3.749886462602528E-2</v>
      </c>
    </row>
    <row r="186" spans="1:34">
      <c r="A186" s="41"/>
      <c r="B186" s="41" t="s">
        <v>137</v>
      </c>
      <c r="C186" s="13" t="s">
        <v>139</v>
      </c>
      <c r="D186" s="41">
        <v>11.28</v>
      </c>
      <c r="E186" s="41">
        <v>61.43</v>
      </c>
      <c r="F186" s="41">
        <v>0</v>
      </c>
      <c r="G186" s="41">
        <v>13.37</v>
      </c>
      <c r="H186" s="41">
        <v>12.53</v>
      </c>
      <c r="J186" s="41"/>
      <c r="K186" s="41" t="s">
        <v>137</v>
      </c>
      <c r="L186" s="13" t="s">
        <v>139</v>
      </c>
      <c r="M186" s="1">
        <f t="shared" si="13"/>
        <v>-0.3501198221927575</v>
      </c>
      <c r="N186" s="1">
        <f t="shared" si="13"/>
        <v>0.82011213953403583</v>
      </c>
      <c r="O186" s="1">
        <f t="shared" si="13"/>
        <v>-1.3695661467922646</v>
      </c>
      <c r="P186" s="1">
        <f t="shared" si="13"/>
        <v>0.67206208058993033</v>
      </c>
      <c r="Q186" s="1">
        <f t="shared" si="13"/>
        <v>-1.0766395798734478</v>
      </c>
      <c r="AA186" s="41"/>
      <c r="AB186" s="41" t="s">
        <v>137</v>
      </c>
      <c r="AC186" s="13" t="s">
        <v>139</v>
      </c>
      <c r="AD186" s="13">
        <v>1.38434858320298</v>
      </c>
      <c r="AE186" s="13">
        <v>-1.510991498962726</v>
      </c>
      <c r="AF186" s="13">
        <v>-0.57618413601447904</v>
      </c>
      <c r="AG186" s="13">
        <v>-0.26772111002971782</v>
      </c>
      <c r="AH186" s="13">
        <v>9.0700647681399613E-2</v>
      </c>
    </row>
    <row r="187" spans="1:34">
      <c r="A187" s="41"/>
      <c r="B187" s="41" t="s">
        <v>137</v>
      </c>
      <c r="C187" s="13" t="s">
        <v>139</v>
      </c>
      <c r="D187" s="41">
        <v>7.1</v>
      </c>
      <c r="E187" s="41">
        <v>63.34</v>
      </c>
      <c r="F187" s="41">
        <v>0</v>
      </c>
      <c r="G187" s="41">
        <v>10.77</v>
      </c>
      <c r="H187" s="41">
        <v>15.059999999999997</v>
      </c>
      <c r="J187" s="41"/>
      <c r="K187" s="41" t="s">
        <v>137</v>
      </c>
      <c r="L187" s="13" t="s">
        <v>139</v>
      </c>
      <c r="M187" s="1">
        <f t="shared" si="13"/>
        <v>-1.059760474004086</v>
      </c>
      <c r="N187" s="1">
        <f t="shared" si="13"/>
        <v>1.1152334682036278</v>
      </c>
      <c r="O187" s="1">
        <f t="shared" si="13"/>
        <v>-1.3695661467922646</v>
      </c>
      <c r="P187" s="1">
        <f t="shared" si="13"/>
        <v>-0.51337425727862818</v>
      </c>
      <c r="Q187" s="1">
        <f t="shared" si="13"/>
        <v>-0.32450448264268178</v>
      </c>
      <c r="AA187" s="41"/>
      <c r="AB187" s="41" t="s">
        <v>137</v>
      </c>
      <c r="AC187" s="13" t="s">
        <v>139</v>
      </c>
      <c r="AD187" s="13">
        <v>0.10216086272724451</v>
      </c>
      <c r="AE187" s="13">
        <v>-1.5651855638018259</v>
      </c>
      <c r="AF187" s="13">
        <v>-0.39411222776701738</v>
      </c>
      <c r="AG187" s="13">
        <v>6.7704779401002252E-2</v>
      </c>
      <c r="AH187" s="13">
        <v>8.9435896890055946E-2</v>
      </c>
    </row>
    <row r="188" spans="1:34">
      <c r="A188" s="41"/>
      <c r="B188" s="41" t="s">
        <v>137</v>
      </c>
      <c r="C188" s="13" t="s">
        <v>139</v>
      </c>
      <c r="D188" s="41">
        <v>11.02</v>
      </c>
      <c r="E188" s="41">
        <v>60.55</v>
      </c>
      <c r="F188" s="41">
        <v>0.44484912081036393</v>
      </c>
      <c r="G188" s="41">
        <v>12.89</v>
      </c>
      <c r="H188" s="41">
        <v>13.679719862668433</v>
      </c>
      <c r="J188" s="41"/>
      <c r="K188" s="41" t="s">
        <v>137</v>
      </c>
      <c r="L188" s="13" t="s">
        <v>139</v>
      </c>
      <c r="M188" s="1">
        <f t="shared" si="13"/>
        <v>-0.39426014981738555</v>
      </c>
      <c r="N188" s="1">
        <f t="shared" si="13"/>
        <v>0.68414000904752215</v>
      </c>
      <c r="O188" s="1">
        <f t="shared" si="13"/>
        <v>-1.122169871427527</v>
      </c>
      <c r="P188" s="1">
        <f t="shared" si="13"/>
        <v>0.45321229513727401</v>
      </c>
      <c r="Q188" s="1">
        <f t="shared" si="13"/>
        <v>-0.73484327129784854</v>
      </c>
      <c r="AA188" s="41"/>
      <c r="AB188" s="41" t="s">
        <v>137</v>
      </c>
      <c r="AC188" s="13" t="s">
        <v>139</v>
      </c>
      <c r="AD188" s="13">
        <v>0.68159285021449889</v>
      </c>
      <c r="AE188" s="13">
        <v>-1.666606755808516</v>
      </c>
      <c r="AF188" s="13">
        <v>-0.55218250748323794</v>
      </c>
      <c r="AG188" s="13">
        <v>9.334155657463844E-3</v>
      </c>
      <c r="AH188" s="13">
        <v>0.1155588498258607</v>
      </c>
    </row>
    <row r="189" spans="1:34">
      <c r="A189" s="41"/>
      <c r="B189" s="41" t="s">
        <v>137</v>
      </c>
      <c r="C189" s="13" t="s">
        <v>139</v>
      </c>
      <c r="D189" s="41">
        <v>9.19</v>
      </c>
      <c r="E189" s="41">
        <v>62.19</v>
      </c>
      <c r="F189" s="41">
        <v>0</v>
      </c>
      <c r="G189" s="41">
        <v>12.14</v>
      </c>
      <c r="H189" s="41">
        <v>14.32</v>
      </c>
      <c r="J189" s="41"/>
      <c r="K189" s="41" t="s">
        <v>137</v>
      </c>
      <c r="L189" s="13" t="s">
        <v>139</v>
      </c>
      <c r="M189" s="1">
        <f t="shared" si="13"/>
        <v>-0.70494014809842176</v>
      </c>
      <c r="N189" s="1">
        <f t="shared" si="13"/>
        <v>0.93754261586329701</v>
      </c>
      <c r="O189" s="1">
        <f t="shared" si="13"/>
        <v>-1.3695661467922646</v>
      </c>
      <c r="P189" s="1">
        <f t="shared" si="13"/>
        <v>0.11125950536749744</v>
      </c>
      <c r="Q189" s="1">
        <f t="shared" si="13"/>
        <v>-0.54449656641768773</v>
      </c>
      <c r="AA189" s="41"/>
      <c r="AB189" s="41" t="s">
        <v>137</v>
      </c>
      <c r="AC189" s="13" t="s">
        <v>139</v>
      </c>
      <c r="AD189" s="13">
        <v>0.35128827408780189</v>
      </c>
      <c r="AE189" s="13">
        <v>-1.6848923002086471</v>
      </c>
      <c r="AF189" s="13">
        <v>-0.42948415582100741</v>
      </c>
      <c r="AG189" s="13">
        <v>7.2305959687248247E-2</v>
      </c>
      <c r="AH189" s="13">
        <v>0.10911706080365061</v>
      </c>
    </row>
    <row r="190" spans="1:34">
      <c r="A190" s="41"/>
      <c r="B190" s="41" t="s">
        <v>137</v>
      </c>
      <c r="C190" s="13" t="s">
        <v>139</v>
      </c>
      <c r="D190" s="41">
        <v>10.039999999999999</v>
      </c>
      <c r="E190" s="41">
        <v>61.58</v>
      </c>
      <c r="F190" s="41">
        <v>0.23126343601760349</v>
      </c>
      <c r="G190" s="41">
        <v>12.69</v>
      </c>
      <c r="H190" s="41">
        <v>13.85190661372947</v>
      </c>
      <c r="J190" s="41"/>
      <c r="K190" s="41" t="s">
        <v>137</v>
      </c>
      <c r="L190" s="13" t="s">
        <v>139</v>
      </c>
      <c r="M190" s="1">
        <f t="shared" si="13"/>
        <v>-0.56063523086406075</v>
      </c>
      <c r="N190" s="1">
        <f t="shared" si="13"/>
        <v>0.84328920723060041</v>
      </c>
      <c r="O190" s="1">
        <f t="shared" si="13"/>
        <v>-1.2409523988442357</v>
      </c>
      <c r="P190" s="1">
        <f t="shared" si="13"/>
        <v>0.36202488453199977</v>
      </c>
      <c r="Q190" s="1">
        <f t="shared" si="13"/>
        <v>-0.68365445756221888</v>
      </c>
      <c r="AA190" s="41"/>
      <c r="AB190" s="41" t="s">
        <v>137</v>
      </c>
      <c r="AC190" s="13" t="s">
        <v>139</v>
      </c>
      <c r="AD190" s="13">
        <v>0.28808241835091492</v>
      </c>
      <c r="AE190" s="13">
        <v>-1.6692690007816331</v>
      </c>
      <c r="AF190" s="13">
        <v>-0.56045542540456972</v>
      </c>
      <c r="AG190" s="13">
        <v>4.1813506038040807E-2</v>
      </c>
      <c r="AH190" s="13">
        <v>0.1237218273161815</v>
      </c>
    </row>
    <row r="191" spans="1:34">
      <c r="A191" s="41"/>
      <c r="B191" s="41" t="s">
        <v>137</v>
      </c>
      <c r="C191" s="13" t="s">
        <v>139</v>
      </c>
      <c r="D191" s="41">
        <v>10.44</v>
      </c>
      <c r="E191" s="41">
        <v>61</v>
      </c>
      <c r="F191" s="41">
        <v>5.6315067798746531E-2</v>
      </c>
      <c r="G191" s="41">
        <v>12.65</v>
      </c>
      <c r="H191" s="41">
        <v>13.81932708188508</v>
      </c>
      <c r="J191" s="41"/>
      <c r="K191" s="41" t="s">
        <v>137</v>
      </c>
      <c r="L191" s="13" t="s">
        <v>139</v>
      </c>
      <c r="M191" s="1">
        <f t="shared" si="13"/>
        <v>-0.49272703451847899</v>
      </c>
      <c r="N191" s="1">
        <f t="shared" si="13"/>
        <v>0.75367121213721688</v>
      </c>
      <c r="O191" s="1">
        <f t="shared" si="13"/>
        <v>-1.3382473526920471</v>
      </c>
      <c r="P191" s="1">
        <f t="shared" si="13"/>
        <v>0.34378740241094541</v>
      </c>
      <c r="Q191" s="1">
        <f t="shared" si="13"/>
        <v>-0.69333991580392396</v>
      </c>
      <c r="AA191" s="41"/>
      <c r="AB191" s="41" t="s">
        <v>137</v>
      </c>
      <c r="AC191" s="13" t="s">
        <v>140</v>
      </c>
      <c r="AD191" s="13">
        <v>0.2752633379033313</v>
      </c>
      <c r="AE191" s="13">
        <v>-1.3737041017507099</v>
      </c>
      <c r="AF191" s="13">
        <v>-0.37055469702596389</v>
      </c>
      <c r="AG191" s="13">
        <v>-6.3992432384841064E-2</v>
      </c>
      <c r="AH191" s="13">
        <v>0.1090151978258638</v>
      </c>
    </row>
    <row r="192" spans="1:34">
      <c r="A192" s="41"/>
      <c r="B192" s="41" t="s">
        <v>137</v>
      </c>
      <c r="C192" s="13" t="s">
        <v>140</v>
      </c>
      <c r="D192" s="41">
        <v>10.52</v>
      </c>
      <c r="E192" s="41">
        <v>60.16</v>
      </c>
      <c r="F192" s="41">
        <v>0.62284829095591621</v>
      </c>
      <c r="G192" s="41">
        <v>12.38</v>
      </c>
      <c r="H192" s="41">
        <v>14.019554249345488</v>
      </c>
      <c r="J192" s="41"/>
      <c r="K192" s="41" t="s">
        <v>137</v>
      </c>
      <c r="L192" s="13" t="s">
        <v>140</v>
      </c>
      <c r="M192" s="1">
        <f t="shared" si="13"/>
        <v>-0.47914539524936267</v>
      </c>
      <c r="N192" s="1">
        <f t="shared" si="13"/>
        <v>0.62387963303645366</v>
      </c>
      <c r="O192" s="1">
        <f t="shared" si="13"/>
        <v>-1.0231782590988243</v>
      </c>
      <c r="P192" s="1">
        <f t="shared" si="13"/>
        <v>0.22068439809382603</v>
      </c>
      <c r="Q192" s="1">
        <f t="shared" si="13"/>
        <v>-0.63381506202286653</v>
      </c>
      <c r="AA192" s="41"/>
      <c r="AB192" s="41" t="s">
        <v>137</v>
      </c>
      <c r="AC192" s="13" t="s">
        <v>140</v>
      </c>
      <c r="AD192" s="13">
        <v>0.27352633976119922</v>
      </c>
      <c r="AE192" s="13">
        <v>-1.3721223000124561</v>
      </c>
      <c r="AF192" s="13">
        <v>-0.48457575208890641</v>
      </c>
      <c r="AG192" s="13">
        <v>-3.6636331421193671E-2</v>
      </c>
      <c r="AH192" s="13">
        <v>0.12065577476838391</v>
      </c>
    </row>
    <row r="193" spans="1:34">
      <c r="A193" s="41"/>
      <c r="B193" s="41" t="s">
        <v>137</v>
      </c>
      <c r="C193" s="13" t="s">
        <v>140</v>
      </c>
      <c r="D193" s="41">
        <v>10.74</v>
      </c>
      <c r="E193" s="41">
        <v>59.98</v>
      </c>
      <c r="F193" s="41">
        <v>0.44360584285558186</v>
      </c>
      <c r="G193" s="41">
        <v>12.37</v>
      </c>
      <c r="H193" s="41">
        <v>14.160838577862421</v>
      </c>
      <c r="J193" s="41"/>
      <c r="K193" s="41" t="s">
        <v>137</v>
      </c>
      <c r="L193" s="13" t="s">
        <v>140</v>
      </c>
      <c r="M193" s="1">
        <f t="shared" si="13"/>
        <v>-0.44179588725929264</v>
      </c>
      <c r="N193" s="1">
        <f t="shared" si="13"/>
        <v>0.59606715180057601</v>
      </c>
      <c r="O193" s="1">
        <f t="shared" si="13"/>
        <v>-1.1228613021191194</v>
      </c>
      <c r="P193" s="1">
        <f t="shared" si="13"/>
        <v>0.21612502756356164</v>
      </c>
      <c r="Q193" s="1">
        <f t="shared" si="13"/>
        <v>-0.59181312440774114</v>
      </c>
      <c r="AA193" s="41"/>
      <c r="AB193" s="41" t="s">
        <v>137</v>
      </c>
      <c r="AC193" s="13" t="s">
        <v>140</v>
      </c>
      <c r="AD193" s="13">
        <v>0.19782669770266911</v>
      </c>
      <c r="AE193" s="13">
        <v>-1.3864578669170089</v>
      </c>
      <c r="AF193" s="13">
        <v>-0.38999231623386033</v>
      </c>
      <c r="AG193" s="13">
        <v>-9.3012346699800769E-2</v>
      </c>
      <c r="AH193" s="13">
        <v>0.14139223769371259</v>
      </c>
    </row>
    <row r="194" spans="1:34">
      <c r="A194" s="41"/>
      <c r="B194" s="41" t="s">
        <v>137</v>
      </c>
      <c r="C194" s="13" t="s">
        <v>140</v>
      </c>
      <c r="D194" s="41">
        <v>10.62</v>
      </c>
      <c r="E194" s="41">
        <v>59.74</v>
      </c>
      <c r="F194" s="41">
        <v>0.59108892600097773</v>
      </c>
      <c r="G194" s="41">
        <v>12.45</v>
      </c>
      <c r="H194" s="41">
        <v>13.848131675648073</v>
      </c>
      <c r="J194" s="41"/>
      <c r="K194" s="41" t="s">
        <v>137</v>
      </c>
      <c r="L194" s="13" t="s">
        <v>140</v>
      </c>
      <c r="M194" s="1">
        <f t="shared" si="13"/>
        <v>-0.46216834616296731</v>
      </c>
      <c r="N194" s="1">
        <f t="shared" si="13"/>
        <v>0.55898384348607322</v>
      </c>
      <c r="O194" s="1">
        <f t="shared" si="13"/>
        <v>-1.0408407613501225</v>
      </c>
      <c r="P194" s="1">
        <f t="shared" si="13"/>
        <v>0.25259999180567116</v>
      </c>
      <c r="Q194" s="1">
        <f t="shared" si="13"/>
        <v>-0.68477669606850022</v>
      </c>
      <c r="AA194" s="41"/>
      <c r="AB194" s="41" t="s">
        <v>137</v>
      </c>
      <c r="AC194" s="13" t="s">
        <v>140</v>
      </c>
      <c r="AD194" s="13">
        <v>0.10505156197557269</v>
      </c>
      <c r="AE194" s="13">
        <v>-1.2917884146051091</v>
      </c>
      <c r="AF194" s="13">
        <v>-0.15069329402246501</v>
      </c>
      <c r="AG194" s="13">
        <v>-9.0690253539254487E-2</v>
      </c>
      <c r="AH194" s="13">
        <v>0.11903838809184809</v>
      </c>
    </row>
    <row r="195" spans="1:34">
      <c r="A195" s="41"/>
      <c r="B195" s="41" t="s">
        <v>137</v>
      </c>
      <c r="C195" s="13" t="s">
        <v>140</v>
      </c>
      <c r="D195" s="41">
        <v>10.67</v>
      </c>
      <c r="E195" s="41">
        <v>59.63</v>
      </c>
      <c r="F195" s="41">
        <v>1.0638407051068064</v>
      </c>
      <c r="G195" s="41">
        <v>12.6</v>
      </c>
      <c r="H195" s="41">
        <v>13.732744419133988</v>
      </c>
      <c r="J195" s="41"/>
      <c r="K195" s="41" t="s">
        <v>137</v>
      </c>
      <c r="L195" s="13" t="s">
        <v>140</v>
      </c>
      <c r="M195" s="1">
        <f t="shared" si="13"/>
        <v>-0.4536798216197695</v>
      </c>
      <c r="N195" s="1">
        <f t="shared" si="13"/>
        <v>0.5419873271752591</v>
      </c>
      <c r="O195" s="1">
        <f t="shared" si="13"/>
        <v>-0.77792683424202969</v>
      </c>
      <c r="P195" s="1">
        <f t="shared" si="13"/>
        <v>0.32099054975962665</v>
      </c>
      <c r="Q195" s="1">
        <f t="shared" si="13"/>
        <v>-0.7190797812058175</v>
      </c>
      <c r="AA195" s="41"/>
      <c r="AB195" s="41" t="s">
        <v>137</v>
      </c>
      <c r="AC195" s="13" t="s">
        <v>140</v>
      </c>
      <c r="AD195" s="13">
        <v>0.24418884386358031</v>
      </c>
      <c r="AE195" s="13">
        <v>-1.348422314814002</v>
      </c>
      <c r="AF195" s="13">
        <v>-0.47513691054502499</v>
      </c>
      <c r="AG195" s="13">
        <v>-3.2518165474452097E-2</v>
      </c>
      <c r="AH195" s="13">
        <v>0.1097920100803966</v>
      </c>
    </row>
    <row r="196" spans="1:34">
      <c r="A196" s="41"/>
      <c r="B196" s="41" t="s">
        <v>137</v>
      </c>
      <c r="C196" s="13" t="s">
        <v>140</v>
      </c>
      <c r="D196" s="41">
        <v>10.9</v>
      </c>
      <c r="E196" s="41">
        <v>59.88</v>
      </c>
      <c r="F196" s="41">
        <v>0.4871580173915343</v>
      </c>
      <c r="G196" s="41">
        <v>12.39</v>
      </c>
      <c r="H196" s="41">
        <v>14.161649851643109</v>
      </c>
      <c r="J196" s="41"/>
      <c r="K196" s="41" t="s">
        <v>137</v>
      </c>
      <c r="L196" s="13" t="s">
        <v>140</v>
      </c>
      <c r="M196" s="1">
        <f t="shared" si="13"/>
        <v>-0.41463260872105995</v>
      </c>
      <c r="N196" s="1">
        <f t="shared" si="13"/>
        <v>0.5806157733362004</v>
      </c>
      <c r="O196" s="1">
        <f t="shared" si="13"/>
        <v>-1.0986404028070067</v>
      </c>
      <c r="P196" s="1">
        <f t="shared" si="13"/>
        <v>0.22524376862408962</v>
      </c>
      <c r="Q196" s="1">
        <f t="shared" si="13"/>
        <v>-0.59157194358405807</v>
      </c>
      <c r="AA196" s="41"/>
      <c r="AB196" s="41" t="s">
        <v>137</v>
      </c>
      <c r="AC196" s="13" t="s">
        <v>140</v>
      </c>
      <c r="AD196" s="13">
        <v>0.1070075205359913</v>
      </c>
      <c r="AE196" s="13">
        <v>-1.2644907357894859</v>
      </c>
      <c r="AF196" s="13">
        <v>-0.27122334807904369</v>
      </c>
      <c r="AG196" s="13">
        <v>-4.5998710574573887E-2</v>
      </c>
      <c r="AH196" s="13">
        <v>0.10410396339747351</v>
      </c>
    </row>
    <row r="197" spans="1:34">
      <c r="A197" s="41"/>
      <c r="B197" s="41" t="s">
        <v>137</v>
      </c>
      <c r="C197" s="13" t="s">
        <v>140</v>
      </c>
      <c r="D197" s="41">
        <v>11.06</v>
      </c>
      <c r="E197" s="41">
        <v>59.51</v>
      </c>
      <c r="F197" s="41">
        <v>0.9021320582438549</v>
      </c>
      <c r="G197" s="41">
        <v>12.57</v>
      </c>
      <c r="H197" s="41">
        <v>13.958251640225244</v>
      </c>
      <c r="J197" s="41"/>
      <c r="K197" s="41" t="s">
        <v>137</v>
      </c>
      <c r="L197" s="13" t="s">
        <v>140</v>
      </c>
      <c r="M197" s="1">
        <f t="shared" si="13"/>
        <v>-0.38746933018282725</v>
      </c>
      <c r="N197" s="1">
        <f t="shared" si="13"/>
        <v>0.5234456730180066</v>
      </c>
      <c r="O197" s="1">
        <f t="shared" si="13"/>
        <v>-0.8678587123927346</v>
      </c>
      <c r="P197" s="1">
        <f t="shared" si="13"/>
        <v>0.30731243816883586</v>
      </c>
      <c r="Q197" s="1">
        <f t="shared" si="13"/>
        <v>-0.65203950624071405</v>
      </c>
      <c r="AA197" s="41"/>
      <c r="AB197" s="41" t="s">
        <v>137</v>
      </c>
      <c r="AC197" s="13" t="s">
        <v>140</v>
      </c>
      <c r="AD197" s="13">
        <v>0.12510854902033619</v>
      </c>
      <c r="AE197" s="13">
        <v>-1.3469050796876521</v>
      </c>
      <c r="AF197" s="13">
        <v>-0.3365330915705283</v>
      </c>
      <c r="AG197" s="13">
        <v>-9.432914989055205E-2</v>
      </c>
      <c r="AH197" s="13">
        <v>0.1393957900837314</v>
      </c>
    </row>
    <row r="198" spans="1:34">
      <c r="A198" s="41"/>
      <c r="B198" s="41" t="s">
        <v>137</v>
      </c>
      <c r="C198" s="13" t="s">
        <v>140</v>
      </c>
      <c r="D198" s="41">
        <v>10.81</v>
      </c>
      <c r="E198" s="41">
        <v>59.48</v>
      </c>
      <c r="F198" s="41">
        <v>0.72226645112782162</v>
      </c>
      <c r="G198" s="41">
        <v>12.53</v>
      </c>
      <c r="H198" s="41">
        <v>13.780096694086378</v>
      </c>
      <c r="J198" s="41"/>
      <c r="K198" s="41" t="s">
        <v>137</v>
      </c>
      <c r="L198" s="13" t="s">
        <v>140</v>
      </c>
      <c r="M198" s="1">
        <f t="shared" si="13"/>
        <v>-0.42991195289881579</v>
      </c>
      <c r="N198" s="1">
        <f t="shared" si="13"/>
        <v>0.51881025947869341</v>
      </c>
      <c r="O198" s="1">
        <f t="shared" si="13"/>
        <v>-0.9678883161057048</v>
      </c>
      <c r="P198" s="1">
        <f t="shared" si="13"/>
        <v>0.28907495604778072</v>
      </c>
      <c r="Q198" s="1">
        <f t="shared" si="13"/>
        <v>-0.70500258439735353</v>
      </c>
      <c r="AA198" s="41"/>
      <c r="AB198" s="41" t="s">
        <v>137</v>
      </c>
      <c r="AC198" s="13" t="s">
        <v>140</v>
      </c>
      <c r="AD198" s="13">
        <v>0.4860917853358423</v>
      </c>
      <c r="AE198" s="13">
        <v>-1.4830151824880671</v>
      </c>
      <c r="AF198" s="13">
        <v>-0.45384292425236572</v>
      </c>
      <c r="AG198" s="13">
        <v>-8.1667862926844526E-2</v>
      </c>
      <c r="AH198" s="13">
        <v>0.12929148575534169</v>
      </c>
    </row>
    <row r="199" spans="1:34">
      <c r="A199" s="41"/>
      <c r="B199" s="41" t="s">
        <v>137</v>
      </c>
      <c r="C199" s="13" t="s">
        <v>140</v>
      </c>
      <c r="D199" s="41">
        <v>9.75</v>
      </c>
      <c r="E199" s="41">
        <v>60.91</v>
      </c>
      <c r="F199" s="41">
        <v>0.35502470128312275</v>
      </c>
      <c r="G199" s="41">
        <v>12.16</v>
      </c>
      <c r="H199" s="41">
        <v>14.140544864454649</v>
      </c>
      <c r="J199" s="41"/>
      <c r="K199" s="41" t="s">
        <v>137</v>
      </c>
      <c r="L199" s="13" t="s">
        <v>140</v>
      </c>
      <c r="M199" s="1">
        <f t="shared" si="13"/>
        <v>-0.60986867321460725</v>
      </c>
      <c r="N199" s="1">
        <f t="shared" si="13"/>
        <v>0.73976497151927756</v>
      </c>
      <c r="O199" s="1">
        <f t="shared" si="13"/>
        <v>-1.1721243971043624</v>
      </c>
      <c r="P199" s="1">
        <f t="shared" si="13"/>
        <v>0.12037824642802462</v>
      </c>
      <c r="Q199" s="1">
        <f t="shared" si="13"/>
        <v>-0.59784617346194202</v>
      </c>
      <c r="AA199" s="41"/>
      <c r="AB199" s="41" t="s">
        <v>137</v>
      </c>
      <c r="AC199" s="13" t="s">
        <v>140</v>
      </c>
      <c r="AD199" s="13">
        <v>0.12500714825954651</v>
      </c>
      <c r="AE199" s="13">
        <v>-1.3063523063098501</v>
      </c>
      <c r="AF199" s="13">
        <v>-0.23607546300730731</v>
      </c>
      <c r="AG199" s="13">
        <v>-7.1890859104754956E-2</v>
      </c>
      <c r="AH199" s="13">
        <v>0.1037777601425845</v>
      </c>
    </row>
    <row r="200" spans="1:34">
      <c r="A200" s="41"/>
      <c r="B200" s="41" t="s">
        <v>137</v>
      </c>
      <c r="C200" s="13" t="s">
        <v>140</v>
      </c>
      <c r="D200" s="41">
        <v>10.84</v>
      </c>
      <c r="E200" s="41">
        <v>59.7</v>
      </c>
      <c r="F200" s="41">
        <v>0.91905179028488737</v>
      </c>
      <c r="G200" s="41">
        <v>12.56</v>
      </c>
      <c r="H200" s="41">
        <v>13.82302707902422</v>
      </c>
      <c r="J200" s="41"/>
      <c r="K200" s="41" t="s">
        <v>137</v>
      </c>
      <c r="L200" s="13" t="s">
        <v>140</v>
      </c>
      <c r="M200" s="1">
        <f t="shared" si="13"/>
        <v>-0.42481883817289728</v>
      </c>
      <c r="N200" s="1">
        <f t="shared" si="13"/>
        <v>0.55280329210032264</v>
      </c>
      <c r="O200" s="1">
        <f t="shared" si="13"/>
        <v>-0.85844905304689711</v>
      </c>
      <c r="P200" s="1">
        <f t="shared" si="13"/>
        <v>0.30275306763857229</v>
      </c>
      <c r="Q200" s="1">
        <f t="shared" si="13"/>
        <v>-0.69223995623554413</v>
      </c>
      <c r="AA200" s="41"/>
      <c r="AB200" s="41" t="s">
        <v>137</v>
      </c>
      <c r="AC200" s="13" t="s">
        <v>140</v>
      </c>
      <c r="AD200" s="13">
        <v>0.1007872472846201</v>
      </c>
      <c r="AE200" s="13">
        <v>-1.248239841161864</v>
      </c>
      <c r="AF200" s="13">
        <v>-0.23104749892051979</v>
      </c>
      <c r="AG200" s="13">
        <v>-7.3657026495483099E-2</v>
      </c>
      <c r="AH200" s="13">
        <v>0.11034700414257501</v>
      </c>
    </row>
    <row r="201" spans="1:34">
      <c r="A201" s="41"/>
      <c r="B201" s="41" t="s">
        <v>137</v>
      </c>
      <c r="C201" s="13" t="s">
        <v>140</v>
      </c>
      <c r="D201" s="41">
        <v>10.97</v>
      </c>
      <c r="E201" s="41">
        <v>59.42</v>
      </c>
      <c r="F201" s="41">
        <v>0.98028781057674585</v>
      </c>
      <c r="G201" s="41">
        <v>12.55</v>
      </c>
      <c r="H201" s="41">
        <v>13.897926233669255</v>
      </c>
      <c r="J201" s="41"/>
      <c r="K201" s="41" t="s">
        <v>137</v>
      </c>
      <c r="L201" s="13" t="s">
        <v>140</v>
      </c>
      <c r="M201" s="1">
        <f t="shared" si="13"/>
        <v>-0.40274867436058309</v>
      </c>
      <c r="N201" s="1">
        <f t="shared" si="13"/>
        <v>0.50953943240006827</v>
      </c>
      <c r="O201" s="1">
        <f t="shared" si="13"/>
        <v>-0.82439354381993069</v>
      </c>
      <c r="P201" s="1">
        <f t="shared" si="13"/>
        <v>0.29819369710830868</v>
      </c>
      <c r="Q201" s="1">
        <f t="shared" si="13"/>
        <v>-0.66997344123102021</v>
      </c>
      <c r="AA201" s="41"/>
      <c r="AB201" s="41" t="s">
        <v>137</v>
      </c>
      <c r="AC201" s="13" t="s">
        <v>140</v>
      </c>
      <c r="AD201" s="13">
        <v>6.5562040655443923E-2</v>
      </c>
      <c r="AE201" s="13">
        <v>-1.236842765582526</v>
      </c>
      <c r="AF201" s="13">
        <v>-0.17931336750962401</v>
      </c>
      <c r="AG201" s="13">
        <v>-0.10547859547107601</v>
      </c>
      <c r="AH201" s="13">
        <v>0.120404038878079</v>
      </c>
    </row>
    <row r="202" spans="1:34">
      <c r="A202" s="41"/>
      <c r="B202" s="41" t="s">
        <v>137</v>
      </c>
      <c r="C202" s="13" t="s">
        <v>140</v>
      </c>
      <c r="D202" s="41">
        <v>10.92</v>
      </c>
      <c r="E202" s="41">
        <v>59.25</v>
      </c>
      <c r="F202" s="41">
        <v>1.0769611719836305</v>
      </c>
      <c r="G202" s="41">
        <v>12.57</v>
      </c>
      <c r="H202" s="41">
        <v>13.770938478563076</v>
      </c>
      <c r="J202" s="41"/>
      <c r="K202" s="41" t="s">
        <v>137</v>
      </c>
      <c r="L202" s="13" t="s">
        <v>140</v>
      </c>
      <c r="M202" s="1">
        <f t="shared" si="13"/>
        <v>-0.41123719890378091</v>
      </c>
      <c r="N202" s="1">
        <f t="shared" si="13"/>
        <v>0.48327208901062796</v>
      </c>
      <c r="O202" s="1">
        <f t="shared" si="13"/>
        <v>-0.77063008016401857</v>
      </c>
      <c r="P202" s="1">
        <f t="shared" si="13"/>
        <v>0.30731243816883586</v>
      </c>
      <c r="Q202" s="1">
        <f t="shared" si="13"/>
        <v>-0.70772519914955867</v>
      </c>
      <c r="AA202" s="41"/>
      <c r="AB202" s="41" t="s">
        <v>137</v>
      </c>
      <c r="AC202" s="13" t="s">
        <v>140</v>
      </c>
      <c r="AD202" s="13">
        <v>7.4269453062592292E-2</v>
      </c>
      <c r="AE202" s="13">
        <v>-1.364431215929357</v>
      </c>
      <c r="AF202" s="13">
        <v>-0.37037310721353139</v>
      </c>
      <c r="AG202" s="13">
        <v>-7.3613713278803852E-2</v>
      </c>
      <c r="AH202" s="13">
        <v>0.11805023252908491</v>
      </c>
    </row>
    <row r="203" spans="1:34">
      <c r="A203" s="41"/>
      <c r="B203" s="41" t="s">
        <v>137</v>
      </c>
      <c r="C203" s="13" t="s">
        <v>140</v>
      </c>
      <c r="D203" s="41">
        <v>11.12</v>
      </c>
      <c r="E203" s="41">
        <v>59.45</v>
      </c>
      <c r="F203" s="41">
        <v>0.66921831717807367</v>
      </c>
      <c r="G203" s="41">
        <v>12.6</v>
      </c>
      <c r="H203" s="41">
        <v>13.727829989150344</v>
      </c>
      <c r="J203" s="41"/>
      <c r="K203" s="41" t="s">
        <v>137</v>
      </c>
      <c r="L203" s="13" t="s">
        <v>140</v>
      </c>
      <c r="M203" s="1">
        <f t="shared" si="13"/>
        <v>-0.3772831007309902</v>
      </c>
      <c r="N203" s="1">
        <f t="shared" si="13"/>
        <v>0.51417484593938145</v>
      </c>
      <c r="O203" s="1">
        <f t="shared" si="13"/>
        <v>-0.99739025314518914</v>
      </c>
      <c r="P203" s="1">
        <f t="shared" si="13"/>
        <v>0.32099054975962665</v>
      </c>
      <c r="Q203" s="1">
        <f t="shared" si="13"/>
        <v>-0.72054077538509909</v>
      </c>
      <c r="AA203" s="41"/>
      <c r="AB203" s="41" t="s">
        <v>137</v>
      </c>
      <c r="AC203" s="13" t="s">
        <v>140</v>
      </c>
      <c r="AD203" s="13">
        <v>0.2550721862050454</v>
      </c>
      <c r="AE203" s="13">
        <v>-1.4920434857709819</v>
      </c>
      <c r="AF203" s="13">
        <v>-0.49865650244372189</v>
      </c>
      <c r="AG203" s="13">
        <v>-5.1213502621216447E-2</v>
      </c>
      <c r="AH203" s="13">
        <v>0.1328384376918757</v>
      </c>
    </row>
    <row r="204" spans="1:34">
      <c r="A204" s="41"/>
      <c r="B204" s="41" t="s">
        <v>137</v>
      </c>
      <c r="C204" s="13" t="s">
        <v>140</v>
      </c>
      <c r="D204" s="41">
        <v>10.57</v>
      </c>
      <c r="E204" s="41">
        <v>60.2</v>
      </c>
      <c r="F204" s="41">
        <v>0.31955012165039925</v>
      </c>
      <c r="G204" s="41">
        <v>12.46</v>
      </c>
      <c r="H204" s="41">
        <v>13.88246528183414</v>
      </c>
      <c r="J204" s="41"/>
      <c r="K204" s="41" t="s">
        <v>137</v>
      </c>
      <c r="L204" s="13" t="s">
        <v>140</v>
      </c>
      <c r="M204" s="1">
        <f t="shared" si="13"/>
        <v>-0.47065687070616485</v>
      </c>
      <c r="N204" s="1">
        <f t="shared" si="13"/>
        <v>0.63006018442220524</v>
      </c>
      <c r="O204" s="1">
        <f t="shared" si="13"/>
        <v>-1.1918530611855194</v>
      </c>
      <c r="P204" s="1">
        <f t="shared" si="13"/>
        <v>0.25715936233593556</v>
      </c>
      <c r="Q204" s="1">
        <f t="shared" si="13"/>
        <v>-0.67456977503014448</v>
      </c>
      <c r="AA204" s="41"/>
      <c r="AB204" s="41" t="s">
        <v>137</v>
      </c>
      <c r="AC204" s="13" t="s">
        <v>140</v>
      </c>
      <c r="AD204" s="13">
        <v>4.5096776431769639E-2</v>
      </c>
      <c r="AE204" s="13">
        <v>-1.213510299331666</v>
      </c>
      <c r="AF204" s="13">
        <v>-0.2375691623826359</v>
      </c>
      <c r="AG204" s="13">
        <v>-0.1147009692086039</v>
      </c>
      <c r="AH204" s="13">
        <v>0.13039164310295179</v>
      </c>
    </row>
    <row r="205" spans="1:34">
      <c r="A205" s="41"/>
      <c r="B205" s="41" t="s">
        <v>137</v>
      </c>
      <c r="C205" s="13" t="s">
        <v>140</v>
      </c>
      <c r="D205" s="41">
        <v>11.09</v>
      </c>
      <c r="E205" s="41">
        <v>58.96</v>
      </c>
      <c r="F205" s="41">
        <v>1.0103374716565952</v>
      </c>
      <c r="G205" s="41">
        <v>12.54</v>
      </c>
      <c r="H205" s="41">
        <v>13.81088721773977</v>
      </c>
      <c r="J205" s="41"/>
      <c r="K205" s="41" t="s">
        <v>137</v>
      </c>
      <c r="L205" s="13" t="s">
        <v>140</v>
      </c>
      <c r="M205" s="1">
        <f t="shared" si="13"/>
        <v>-0.38237621545690875</v>
      </c>
      <c r="N205" s="1">
        <f t="shared" si="13"/>
        <v>0.43846309146393619</v>
      </c>
      <c r="O205" s="1">
        <f t="shared" si="13"/>
        <v>-0.80768186815429166</v>
      </c>
      <c r="P205" s="1">
        <f t="shared" si="13"/>
        <v>0.29363432657804428</v>
      </c>
      <c r="Q205" s="1">
        <f t="shared" si="13"/>
        <v>-0.69584897431757875</v>
      </c>
      <c r="AA205" s="41"/>
      <c r="AB205" s="41" t="s">
        <v>137</v>
      </c>
      <c r="AC205" s="13" t="s">
        <v>140</v>
      </c>
      <c r="AD205" s="13">
        <v>9.8964302253624098E-2</v>
      </c>
      <c r="AE205" s="13">
        <v>-1.4315008747258611</v>
      </c>
      <c r="AF205" s="13">
        <v>-0.1619336439947307</v>
      </c>
      <c r="AG205" s="13">
        <v>-7.2945436491250834E-2</v>
      </c>
      <c r="AH205" s="13">
        <v>0.13271471821243219</v>
      </c>
    </row>
    <row r="206" spans="1:34">
      <c r="A206" s="41"/>
      <c r="B206" s="41" t="s">
        <v>137</v>
      </c>
      <c r="C206" s="13" t="s">
        <v>140</v>
      </c>
      <c r="D206" s="41">
        <v>10.45</v>
      </c>
      <c r="E206" s="41">
        <v>60.02</v>
      </c>
      <c r="F206" s="41">
        <v>0.92025857510497633</v>
      </c>
      <c r="G206" s="41">
        <v>12.74</v>
      </c>
      <c r="H206" s="41">
        <v>13.501941200754674</v>
      </c>
      <c r="J206" s="41"/>
      <c r="K206" s="41" t="s">
        <v>137</v>
      </c>
      <c r="L206" s="13" t="s">
        <v>140</v>
      </c>
      <c r="M206" s="1">
        <f t="shared" si="13"/>
        <v>-0.49102932960983953</v>
      </c>
      <c r="N206" s="1">
        <f t="shared" si="13"/>
        <v>0.60224770318632759</v>
      </c>
      <c r="O206" s="1">
        <f t="shared" si="13"/>
        <v>-0.85777791747375531</v>
      </c>
      <c r="P206" s="1">
        <f t="shared" si="13"/>
        <v>0.38482173718331852</v>
      </c>
      <c r="Q206" s="1">
        <f t="shared" si="13"/>
        <v>-0.78769448519668694</v>
      </c>
      <c r="AA206" s="41"/>
      <c r="AB206" s="41" t="s">
        <v>137</v>
      </c>
      <c r="AC206" s="13" t="s">
        <v>141</v>
      </c>
      <c r="AD206" s="13">
        <v>0.42040767618413821</v>
      </c>
      <c r="AE206" s="13">
        <v>-1.1063116403397351</v>
      </c>
      <c r="AF206" s="13">
        <v>-0.14819947723174931</v>
      </c>
      <c r="AG206" s="13">
        <v>-0.12098820488529891</v>
      </c>
      <c r="AH206" s="13">
        <v>0.101755800901403</v>
      </c>
    </row>
    <row r="207" spans="1:34">
      <c r="A207" s="41"/>
      <c r="B207" s="41" t="s">
        <v>137</v>
      </c>
      <c r="C207" s="13" t="s">
        <v>141</v>
      </c>
      <c r="D207" s="41">
        <v>10.01</v>
      </c>
      <c r="E207" s="41">
        <v>60.03</v>
      </c>
      <c r="F207" s="41">
        <v>1.1754688436170089</v>
      </c>
      <c r="G207" s="41">
        <v>12.04</v>
      </c>
      <c r="H207" s="41">
        <v>14.482300190916707</v>
      </c>
      <c r="J207" s="41"/>
      <c r="K207" s="41" t="s">
        <v>137</v>
      </c>
      <c r="L207" s="13" t="s">
        <v>141</v>
      </c>
      <c r="M207" s="1">
        <f t="shared" ref="M207:Q270" si="14">(D207-D$650)/D$651</f>
        <v>-0.5657283455899792</v>
      </c>
      <c r="N207" s="1">
        <f t="shared" si="14"/>
        <v>0.60379284103276487</v>
      </c>
      <c r="O207" s="1">
        <f t="shared" si="14"/>
        <v>-0.71584649193851912</v>
      </c>
      <c r="P207" s="1">
        <f t="shared" si="14"/>
        <v>6.5665800064859919E-2</v>
      </c>
      <c r="Q207" s="1">
        <f t="shared" si="14"/>
        <v>-0.4962468945300556</v>
      </c>
      <c r="AA207" s="41"/>
      <c r="AB207" s="41" t="s">
        <v>137</v>
      </c>
      <c r="AC207" s="13" t="s">
        <v>141</v>
      </c>
      <c r="AD207" s="13">
        <v>1.279716408325356</v>
      </c>
      <c r="AE207" s="13">
        <v>-0.18720482870232971</v>
      </c>
      <c r="AF207" s="13">
        <v>-0.55422439305393278</v>
      </c>
      <c r="AG207" s="13">
        <v>-0.21312824955246529</v>
      </c>
      <c r="AH207" s="13">
        <v>5.358724301478713E-2</v>
      </c>
    </row>
    <row r="208" spans="1:34">
      <c r="A208" s="41"/>
      <c r="B208" s="41" t="s">
        <v>137</v>
      </c>
      <c r="C208" s="13" t="s">
        <v>141</v>
      </c>
      <c r="D208" s="41">
        <v>9.7100000000000009</v>
      </c>
      <c r="E208" s="41">
        <v>59.13</v>
      </c>
      <c r="F208" s="41">
        <v>1.2096711883116902</v>
      </c>
      <c r="G208" s="41">
        <v>9.98</v>
      </c>
      <c r="H208" s="41">
        <v>17.591524544543599</v>
      </c>
      <c r="J208" s="41"/>
      <c r="K208" s="41" t="s">
        <v>137</v>
      </c>
      <c r="L208" s="13" t="s">
        <v>141</v>
      </c>
      <c r="M208" s="1">
        <f t="shared" si="14"/>
        <v>-0.61665949284916532</v>
      </c>
      <c r="N208" s="1">
        <f t="shared" si="14"/>
        <v>0.46473043485337651</v>
      </c>
      <c r="O208" s="1">
        <f t="shared" si="14"/>
        <v>-0.696825362547972</v>
      </c>
      <c r="P208" s="1">
        <f t="shared" si="14"/>
        <v>-0.87356452916945904</v>
      </c>
      <c r="Q208" s="1">
        <f t="shared" si="14"/>
        <v>0.4280838412515377</v>
      </c>
      <c r="AA208" s="41"/>
      <c r="AB208" s="41" t="s">
        <v>137</v>
      </c>
      <c r="AC208" s="13" t="s">
        <v>141</v>
      </c>
      <c r="AD208" s="13">
        <v>1.1430952903837159</v>
      </c>
      <c r="AE208" s="13">
        <v>0.13784618452991079</v>
      </c>
      <c r="AF208" s="13">
        <v>-0.42078653587716269</v>
      </c>
      <c r="AG208" s="13">
        <v>-0.26602420992947878</v>
      </c>
      <c r="AH208" s="13">
        <v>3.771644148077577E-2</v>
      </c>
    </row>
    <row r="209" spans="1:34">
      <c r="A209" s="41"/>
      <c r="B209" s="41" t="s">
        <v>137</v>
      </c>
      <c r="C209" s="13" t="s">
        <v>141</v>
      </c>
      <c r="D209" s="41">
        <v>10.4</v>
      </c>
      <c r="E209" s="41">
        <v>57.84</v>
      </c>
      <c r="F209" s="41">
        <v>1.7340581716254708</v>
      </c>
      <c r="G209" s="41">
        <v>9.8800000000000008</v>
      </c>
      <c r="H209" s="41">
        <v>17.819675362705603</v>
      </c>
      <c r="J209" s="41"/>
      <c r="K209" s="41" t="s">
        <v>137</v>
      </c>
      <c r="L209" s="13" t="s">
        <v>141</v>
      </c>
      <c r="M209" s="1">
        <f t="shared" si="14"/>
        <v>-0.49951785415303701</v>
      </c>
      <c r="N209" s="1">
        <f t="shared" si="14"/>
        <v>0.26540765266291966</v>
      </c>
      <c r="O209" s="1">
        <f t="shared" si="14"/>
        <v>-0.40519527843034214</v>
      </c>
      <c r="P209" s="1">
        <f t="shared" si="14"/>
        <v>-0.91915823447209577</v>
      </c>
      <c r="Q209" s="1">
        <f t="shared" si="14"/>
        <v>0.49591002220076985</v>
      </c>
      <c r="AA209" s="41"/>
      <c r="AB209" s="41" t="s">
        <v>137</v>
      </c>
      <c r="AC209" s="13" t="s">
        <v>141</v>
      </c>
      <c r="AD209" s="13">
        <v>1.278622103400445</v>
      </c>
      <c r="AE209" s="13">
        <v>-0.17227982053675081</v>
      </c>
      <c r="AF209" s="13">
        <v>-0.91892817044466391</v>
      </c>
      <c r="AG209" s="13">
        <v>-0.1708076173817229</v>
      </c>
      <c r="AH209" s="13">
        <v>2.0596456885151718E-2</v>
      </c>
    </row>
    <row r="210" spans="1:34">
      <c r="A210" s="41"/>
      <c r="B210" s="41" t="s">
        <v>137</v>
      </c>
      <c r="C210" s="13" t="s">
        <v>141</v>
      </c>
      <c r="D210" s="41">
        <v>10.66</v>
      </c>
      <c r="E210" s="41">
        <v>58.71</v>
      </c>
      <c r="F210" s="41">
        <v>0.67017240032407388</v>
      </c>
      <c r="G210" s="41">
        <v>9.82</v>
      </c>
      <c r="H210" s="41">
        <v>17.936971494629752</v>
      </c>
      <c r="J210" s="41"/>
      <c r="K210" s="41" t="s">
        <v>137</v>
      </c>
      <c r="L210" s="13" t="s">
        <v>141</v>
      </c>
      <c r="M210" s="1">
        <f t="shared" si="14"/>
        <v>-0.45537752652840896</v>
      </c>
      <c r="N210" s="1">
        <f t="shared" si="14"/>
        <v>0.3998346453029949</v>
      </c>
      <c r="O210" s="1">
        <f t="shared" si="14"/>
        <v>-0.99685965387980513</v>
      </c>
      <c r="P210" s="1">
        <f t="shared" si="14"/>
        <v>-0.94651445765367814</v>
      </c>
      <c r="Q210" s="1">
        <f t="shared" si="14"/>
        <v>0.53078059041798842</v>
      </c>
      <c r="AA210" s="41"/>
      <c r="AB210" s="41" t="s">
        <v>137</v>
      </c>
      <c r="AC210" s="13" t="s">
        <v>141</v>
      </c>
      <c r="AD210" s="13">
        <v>0.87620638259420891</v>
      </c>
      <c r="AE210" s="13">
        <v>1.495702593801543E-2</v>
      </c>
      <c r="AF210" s="13">
        <v>-0.92833926514799925</v>
      </c>
      <c r="AG210" s="13">
        <v>-0.19787899771716891</v>
      </c>
      <c r="AH210" s="13">
        <v>3.9442171883947531E-2</v>
      </c>
    </row>
    <row r="211" spans="1:34">
      <c r="A211" s="41"/>
      <c r="B211" s="41" t="s">
        <v>137</v>
      </c>
      <c r="C211" s="13" t="s">
        <v>141</v>
      </c>
      <c r="D211" s="41">
        <v>12.14</v>
      </c>
      <c r="E211" s="41">
        <v>56.72</v>
      </c>
      <c r="F211" s="41">
        <v>0.89539795832112101</v>
      </c>
      <c r="G211" s="41">
        <v>10.119999999999999</v>
      </c>
      <c r="H211" s="41">
        <v>17.674311057487806</v>
      </c>
      <c r="J211" s="41"/>
      <c r="K211" s="41" t="s">
        <v>137</v>
      </c>
      <c r="L211" s="13" t="s">
        <v>141</v>
      </c>
      <c r="M211" s="1">
        <f t="shared" si="14"/>
        <v>-0.20411720004975673</v>
      </c>
      <c r="N211" s="1">
        <f t="shared" si="14"/>
        <v>9.2352213861902038E-2</v>
      </c>
      <c r="O211" s="1">
        <f t="shared" si="14"/>
        <v>-0.87160378271182049</v>
      </c>
      <c r="P211" s="1">
        <f t="shared" si="14"/>
        <v>-0.80973334174576794</v>
      </c>
      <c r="Q211" s="1">
        <f t="shared" si="14"/>
        <v>0.45269516218540606</v>
      </c>
      <c r="AA211" s="41"/>
      <c r="AB211" s="41" t="s">
        <v>137</v>
      </c>
      <c r="AC211" s="13" t="s">
        <v>141</v>
      </c>
      <c r="AD211" s="13">
        <v>1.1394936158610991</v>
      </c>
      <c r="AE211" s="13">
        <v>-0.19220015498908749</v>
      </c>
      <c r="AF211" s="13">
        <v>-0.88682818536421892</v>
      </c>
      <c r="AG211" s="13">
        <v>-0.15682022322079081</v>
      </c>
      <c r="AH211" s="13">
        <v>2.897312074263312E-2</v>
      </c>
    </row>
    <row r="212" spans="1:34">
      <c r="A212" s="41"/>
      <c r="B212" s="41" t="s">
        <v>137</v>
      </c>
      <c r="C212" s="13" t="s">
        <v>141</v>
      </c>
      <c r="D212" s="41">
        <v>10.98</v>
      </c>
      <c r="E212" s="41">
        <v>58.39</v>
      </c>
      <c r="F212" s="41">
        <v>0.7252036067500035</v>
      </c>
      <c r="G212" s="41">
        <v>10.039999999999999</v>
      </c>
      <c r="H212" s="41">
        <v>17.707453809115243</v>
      </c>
      <c r="J212" s="41"/>
      <c r="K212" s="41" t="s">
        <v>137</v>
      </c>
      <c r="L212" s="13" t="s">
        <v>141</v>
      </c>
      <c r="M212" s="1">
        <f t="shared" si="14"/>
        <v>-0.40105096945194357</v>
      </c>
      <c r="N212" s="1">
        <f t="shared" si="14"/>
        <v>0.35039023421699006</v>
      </c>
      <c r="O212" s="1">
        <f t="shared" si="14"/>
        <v>-0.96625486034036412</v>
      </c>
      <c r="P212" s="1">
        <f t="shared" si="14"/>
        <v>-0.84620830598787755</v>
      </c>
      <c r="Q212" s="1">
        <f t="shared" si="14"/>
        <v>0.46254805812129451</v>
      </c>
      <c r="AA212" s="41"/>
      <c r="AB212" s="41" t="s">
        <v>137</v>
      </c>
      <c r="AC212" s="13" t="s">
        <v>141</v>
      </c>
      <c r="AD212" s="13">
        <v>0.85080728440742626</v>
      </c>
      <c r="AE212" s="13">
        <v>0.18452025255653781</v>
      </c>
      <c r="AF212" s="13">
        <v>-1.092128623741375</v>
      </c>
      <c r="AG212" s="13">
        <v>-0.22173408351828611</v>
      </c>
      <c r="AH212" s="13">
        <v>4.698802497684379E-2</v>
      </c>
    </row>
    <row r="213" spans="1:34">
      <c r="A213" s="41"/>
      <c r="B213" s="41" t="s">
        <v>137</v>
      </c>
      <c r="C213" s="13" t="s">
        <v>141</v>
      </c>
      <c r="D213" s="41">
        <v>12.77</v>
      </c>
      <c r="E213" s="41">
        <v>55.76</v>
      </c>
      <c r="F213" s="41">
        <v>0.79798427897320268</v>
      </c>
      <c r="G213" s="41">
        <v>9.91</v>
      </c>
      <c r="H213" s="41">
        <v>18.031964958829295</v>
      </c>
      <c r="J213" s="41"/>
      <c r="K213" s="41" t="s">
        <v>137</v>
      </c>
      <c r="L213" s="13" t="s">
        <v>141</v>
      </c>
      <c r="M213" s="1">
        <f t="shared" si="14"/>
        <v>-9.7161790805465775E-2</v>
      </c>
      <c r="N213" s="1">
        <f t="shared" si="14"/>
        <v>-5.5981019396112608E-2</v>
      </c>
      <c r="O213" s="1">
        <f t="shared" si="14"/>
        <v>-0.92577896326820375</v>
      </c>
      <c r="P213" s="1">
        <f t="shared" si="14"/>
        <v>-0.90548012288130497</v>
      </c>
      <c r="Q213" s="1">
        <f t="shared" si="14"/>
        <v>0.55902087438321013</v>
      </c>
      <c r="AA213" s="41"/>
      <c r="AB213" s="41" t="s">
        <v>137</v>
      </c>
      <c r="AC213" s="13" t="s">
        <v>141</v>
      </c>
      <c r="AD213" s="13">
        <v>0.49384672973778471</v>
      </c>
      <c r="AE213" s="13">
        <v>-1.119039365831586</v>
      </c>
      <c r="AF213" s="13">
        <v>-0.22818494276655349</v>
      </c>
      <c r="AG213" s="13">
        <v>-8.1547686193097851E-2</v>
      </c>
      <c r="AH213" s="13">
        <v>8.7558345134354468E-2</v>
      </c>
    </row>
    <row r="214" spans="1:34">
      <c r="A214" s="41"/>
      <c r="B214" s="41" t="s">
        <v>137</v>
      </c>
      <c r="C214" s="13" t="s">
        <v>141</v>
      </c>
      <c r="D214" s="41">
        <v>10.02</v>
      </c>
      <c r="E214" s="41">
        <v>60.31</v>
      </c>
      <c r="F214" s="41">
        <v>1.0272611913856322</v>
      </c>
      <c r="G214" s="41">
        <v>11.97</v>
      </c>
      <c r="H214" s="41">
        <v>14.695659068373178</v>
      </c>
      <c r="J214" s="41"/>
      <c r="K214" s="41" t="s">
        <v>137</v>
      </c>
      <c r="L214" s="13" t="s">
        <v>141</v>
      </c>
      <c r="M214" s="1">
        <f t="shared" si="14"/>
        <v>-0.56403064068133979</v>
      </c>
      <c r="N214" s="1">
        <f t="shared" si="14"/>
        <v>0.64705670073301935</v>
      </c>
      <c r="O214" s="1">
        <f t="shared" si="14"/>
        <v>-0.79826999111460362</v>
      </c>
      <c r="P214" s="1">
        <f t="shared" si="14"/>
        <v>3.3750206353014796E-2</v>
      </c>
      <c r="Q214" s="1">
        <f t="shared" si="14"/>
        <v>-0.4328181593360752</v>
      </c>
      <c r="AA214" s="41"/>
      <c r="AB214" s="41" t="s">
        <v>137</v>
      </c>
      <c r="AC214" s="13" t="s">
        <v>141</v>
      </c>
      <c r="AD214" s="13">
        <v>0.466481206305914</v>
      </c>
      <c r="AE214" s="13">
        <v>-1.149214457671129</v>
      </c>
      <c r="AF214" s="13">
        <v>-0.26520028002575963</v>
      </c>
      <c r="AG214" s="13">
        <v>-7.9892527398060242E-2</v>
      </c>
      <c r="AH214" s="13">
        <v>9.1194495087604535E-2</v>
      </c>
    </row>
    <row r="215" spans="1:34">
      <c r="A215" s="41"/>
      <c r="B215" s="41" t="s">
        <v>137</v>
      </c>
      <c r="C215" s="13" t="s">
        <v>141</v>
      </c>
      <c r="D215" s="41">
        <v>10.119999999999999</v>
      </c>
      <c r="E215" s="41">
        <v>60.25</v>
      </c>
      <c r="F215" s="41">
        <v>0.94855922017190908</v>
      </c>
      <c r="G215" s="41">
        <v>12.01</v>
      </c>
      <c r="H215" s="41">
        <v>14.626475968692784</v>
      </c>
      <c r="J215" s="41"/>
      <c r="K215" s="41" t="s">
        <v>137</v>
      </c>
      <c r="L215" s="13" t="s">
        <v>141</v>
      </c>
      <c r="M215" s="1">
        <f t="shared" si="14"/>
        <v>-0.54705359159494438</v>
      </c>
      <c r="N215" s="1">
        <f t="shared" si="14"/>
        <v>0.6377858736543931</v>
      </c>
      <c r="O215" s="1">
        <f t="shared" si="14"/>
        <v>-0.84203893125922868</v>
      </c>
      <c r="P215" s="1">
        <f t="shared" si="14"/>
        <v>5.1987688474069156E-2</v>
      </c>
      <c r="Q215" s="1">
        <f t="shared" si="14"/>
        <v>-0.45338536779648597</v>
      </c>
      <c r="AA215" s="41"/>
      <c r="AB215" s="41" t="s">
        <v>137</v>
      </c>
      <c r="AC215" s="13" t="s">
        <v>141</v>
      </c>
      <c r="AD215" s="13">
        <v>0.49688100725440892</v>
      </c>
      <c r="AE215" s="13">
        <v>-0.9363398715050737</v>
      </c>
      <c r="AF215" s="13">
        <v>-0.22607481378463609</v>
      </c>
      <c r="AG215" s="13">
        <v>-0.1711546280519339</v>
      </c>
      <c r="AH215" s="13">
        <v>0.11374301675652</v>
      </c>
    </row>
    <row r="216" spans="1:34">
      <c r="A216" s="41"/>
      <c r="B216" s="41" t="s">
        <v>137</v>
      </c>
      <c r="C216" s="13" t="s">
        <v>141</v>
      </c>
      <c r="D216" s="41">
        <v>10.1</v>
      </c>
      <c r="E216" s="41">
        <v>59.45</v>
      </c>
      <c r="F216" s="41">
        <v>1.1914462883265515</v>
      </c>
      <c r="G216" s="41">
        <v>11.72</v>
      </c>
      <c r="H216" s="41">
        <v>14.877923510232502</v>
      </c>
      <c r="J216" s="41"/>
      <c r="K216" s="41" t="s">
        <v>137</v>
      </c>
      <c r="L216" s="13" t="s">
        <v>141</v>
      </c>
      <c r="M216" s="1">
        <f t="shared" si="14"/>
        <v>-0.55044900141222342</v>
      </c>
      <c r="N216" s="1">
        <f t="shared" si="14"/>
        <v>0.51417484593938145</v>
      </c>
      <c r="O216" s="1">
        <f t="shared" si="14"/>
        <v>-0.70696087178985778</v>
      </c>
      <c r="P216" s="1">
        <f t="shared" si="14"/>
        <v>-8.0234056903577392E-2</v>
      </c>
      <c r="Q216" s="1">
        <f t="shared" si="14"/>
        <v>-0.37863338317023559</v>
      </c>
      <c r="AA216" s="41"/>
      <c r="AB216" s="41" t="s">
        <v>142</v>
      </c>
      <c r="AC216" s="13" t="s">
        <v>143</v>
      </c>
      <c r="AD216" s="13">
        <v>1.0166463157440659</v>
      </c>
      <c r="AE216" s="13">
        <v>0.1083630356746694</v>
      </c>
      <c r="AF216" s="13">
        <v>0.88227744175718448</v>
      </c>
      <c r="AG216" s="13">
        <v>0.24229135124374249</v>
      </c>
      <c r="AH216" s="13">
        <v>-0.23648064878130651</v>
      </c>
    </row>
    <row r="217" spans="1:34">
      <c r="A217" s="41"/>
      <c r="B217" s="41" t="s">
        <v>142</v>
      </c>
      <c r="C217" s="13" t="s">
        <v>143</v>
      </c>
      <c r="D217" s="41">
        <v>9.7374178469181096</v>
      </c>
      <c r="E217" s="41">
        <v>61.805915832519503</v>
      </c>
      <c r="F217" s="41">
        <v>3.7471645969019192</v>
      </c>
      <c r="G217" s="41">
        <v>11.2752541899681</v>
      </c>
      <c r="H217" s="41">
        <v>17.663990633686907</v>
      </c>
      <c r="J217" s="41"/>
      <c r="K217" s="41" t="s">
        <v>142</v>
      </c>
      <c r="L217" s="13" t="s">
        <v>143</v>
      </c>
      <c r="M217" s="1">
        <f t="shared" si="14"/>
        <v>-0.61200475151944522</v>
      </c>
      <c r="N217" s="1">
        <f t="shared" si="14"/>
        <v>0.87819631752413607</v>
      </c>
      <c r="O217" s="1">
        <f t="shared" si="14"/>
        <v>0.71436415920317331</v>
      </c>
      <c r="P217" s="1">
        <f t="shared" si="14"/>
        <v>-0.28301015087534726</v>
      </c>
      <c r="Q217" s="1">
        <f t="shared" si="14"/>
        <v>0.44962703848621577</v>
      </c>
      <c r="AA217" s="41"/>
      <c r="AB217" s="41" t="s">
        <v>142</v>
      </c>
      <c r="AC217" s="13" t="s">
        <v>144</v>
      </c>
      <c r="AD217" s="13">
        <v>1.1601643019849801</v>
      </c>
      <c r="AE217" s="13">
        <v>0.36268807108985279</v>
      </c>
      <c r="AF217" s="13">
        <v>0.11968623691347451</v>
      </c>
      <c r="AG217" s="13">
        <v>0.47901131052522372</v>
      </c>
      <c r="AH217" s="13">
        <v>-0.34706959087723332</v>
      </c>
    </row>
    <row r="218" spans="1:34">
      <c r="A218" s="41"/>
      <c r="B218" s="41" t="s">
        <v>142</v>
      </c>
      <c r="C218" s="13" t="s">
        <v>144</v>
      </c>
      <c r="D218" s="41">
        <v>11.94290444</v>
      </c>
      <c r="E218" s="41">
        <v>61.158972980000001</v>
      </c>
      <c r="F218" s="41">
        <v>2.779328076691967</v>
      </c>
      <c r="G218" s="41">
        <v>10.793513799999999</v>
      </c>
      <c r="H218" s="41">
        <v>19.335573629038418</v>
      </c>
      <c r="J218" s="41"/>
      <c r="K218" s="41" t="s">
        <v>142</v>
      </c>
      <c r="L218" s="13" t="s">
        <v>144</v>
      </c>
      <c r="M218" s="1">
        <f t="shared" si="14"/>
        <v>-0.23757821001806284</v>
      </c>
      <c r="N218" s="1">
        <f t="shared" si="14"/>
        <v>0.77823472893311474</v>
      </c>
      <c r="O218" s="1">
        <f t="shared" si="14"/>
        <v>0.17611615766563177</v>
      </c>
      <c r="P218" s="1">
        <f t="shared" si="14"/>
        <v>-0.50265344460117678</v>
      </c>
      <c r="Q218" s="1">
        <f t="shared" si="14"/>
        <v>0.94656626328384619</v>
      </c>
      <c r="AA218" s="41"/>
      <c r="AB218" s="41" t="s">
        <v>142</v>
      </c>
      <c r="AC218" s="13" t="s">
        <v>145</v>
      </c>
      <c r="AD218" s="13">
        <v>0.49307099885765721</v>
      </c>
      <c r="AE218" s="13">
        <v>-0.4137044656657361</v>
      </c>
      <c r="AF218" s="13">
        <v>0.15935091280346009</v>
      </c>
      <c r="AG218" s="13">
        <v>-0.5531000791935039</v>
      </c>
      <c r="AH218" s="13">
        <v>0.27907183435992639</v>
      </c>
    </row>
    <row r="219" spans="1:34">
      <c r="A219" s="41"/>
      <c r="B219" s="41" t="s">
        <v>142</v>
      </c>
      <c r="C219" s="13" t="s">
        <v>145</v>
      </c>
      <c r="D219" s="41">
        <v>9.0944498777389509</v>
      </c>
      <c r="E219" s="41">
        <v>56.941521167755099</v>
      </c>
      <c r="F219" s="41">
        <v>2.2314304457206968</v>
      </c>
      <c r="G219" s="41">
        <v>11.0958240926266</v>
      </c>
      <c r="H219" s="41">
        <v>14.903155965620288</v>
      </c>
      <c r="J219" s="41"/>
      <c r="K219" s="41" t="s">
        <v>142</v>
      </c>
      <c r="L219" s="13" t="s">
        <v>145</v>
      </c>
      <c r="M219" s="1">
        <f t="shared" si="14"/>
        <v>-0.72116173925679083</v>
      </c>
      <c r="N219" s="1">
        <f t="shared" si="14"/>
        <v>0.12658028787044887</v>
      </c>
      <c r="O219" s="1">
        <f t="shared" si="14"/>
        <v>-0.12858902627748511</v>
      </c>
      <c r="P219" s="1">
        <f t="shared" si="14"/>
        <v>-0.36481898068146534</v>
      </c>
      <c r="Q219" s="1">
        <f t="shared" si="14"/>
        <v>-0.37113211230602106</v>
      </c>
      <c r="AA219" s="41"/>
      <c r="AB219" s="41" t="s">
        <v>142</v>
      </c>
      <c r="AC219" s="13" t="s">
        <v>146</v>
      </c>
      <c r="AD219" s="13">
        <v>0.75590538236347404</v>
      </c>
      <c r="AE219" s="13">
        <v>0.29223280706348181</v>
      </c>
      <c r="AF219" s="13">
        <v>0.61465973129257423</v>
      </c>
      <c r="AG219" s="13">
        <v>-0.27716812428352983</v>
      </c>
      <c r="AH219" s="13">
        <v>4.4844550799681158E-2</v>
      </c>
    </row>
    <row r="220" spans="1:34">
      <c r="A220" s="41"/>
      <c r="B220" s="41" t="s">
        <v>142</v>
      </c>
      <c r="C220" s="13" t="s">
        <v>146</v>
      </c>
      <c r="D220" s="41">
        <v>9.7129769623279607</v>
      </c>
      <c r="E220" s="41">
        <v>57.767665386200001</v>
      </c>
      <c r="F220" s="41">
        <v>3.5266114960746116</v>
      </c>
      <c r="G220" s="41">
        <v>10.742926597595201</v>
      </c>
      <c r="H220" s="41">
        <v>16.846291337990056</v>
      </c>
      <c r="J220" s="41"/>
      <c r="K220" s="41" t="s">
        <v>142</v>
      </c>
      <c r="L220" s="13" t="s">
        <v>146</v>
      </c>
      <c r="M220" s="1">
        <f t="shared" si="14"/>
        <v>-0.61615409249346409</v>
      </c>
      <c r="N220" s="1">
        <f t="shared" si="14"/>
        <v>0.25423095772393617</v>
      </c>
      <c r="O220" s="1">
        <f t="shared" si="14"/>
        <v>0.59170680615407156</v>
      </c>
      <c r="P220" s="1">
        <f t="shared" si="14"/>
        <v>-0.52571802458646921</v>
      </c>
      <c r="Q220" s="1">
        <f t="shared" si="14"/>
        <v>0.20653599529472139</v>
      </c>
      <c r="AA220" s="41"/>
      <c r="AB220" s="41" t="s">
        <v>142</v>
      </c>
      <c r="AC220" s="13" t="s">
        <v>147</v>
      </c>
      <c r="AD220" s="13">
        <v>1.4856334694002971</v>
      </c>
      <c r="AE220" s="13">
        <v>0.88614882063852463</v>
      </c>
      <c r="AF220" s="13">
        <v>0.55004042460618119</v>
      </c>
      <c r="AG220" s="13">
        <v>0.2861007215471042</v>
      </c>
      <c r="AH220" s="13">
        <v>-0.28507114824845847</v>
      </c>
    </row>
    <row r="221" spans="1:34">
      <c r="A221" s="41"/>
      <c r="B221" s="41" t="s">
        <v>142</v>
      </c>
      <c r="C221" s="13" t="s">
        <v>147</v>
      </c>
      <c r="D221" s="41">
        <v>10.4278638958931</v>
      </c>
      <c r="E221" s="41">
        <v>60.554176568985</v>
      </c>
      <c r="F221" s="41">
        <v>3.8323875889867063</v>
      </c>
      <c r="G221" s="41">
        <v>10.0117668509483</v>
      </c>
      <c r="H221" s="41">
        <v>20.168375039523013</v>
      </c>
      <c r="J221" s="41"/>
      <c r="K221" s="41" t="s">
        <v>142</v>
      </c>
      <c r="L221" s="13" t="s">
        <v>147</v>
      </c>
      <c r="M221" s="1">
        <f t="shared" si="14"/>
        <v>-0.49478738686988333</v>
      </c>
      <c r="N221" s="1">
        <f t="shared" si="14"/>
        <v>0.68478534652822065</v>
      </c>
      <c r="O221" s="1">
        <f t="shared" si="14"/>
        <v>0.76175966889600411</v>
      </c>
      <c r="P221" s="1">
        <f t="shared" si="14"/>
        <v>-0.85908084476416346</v>
      </c>
      <c r="Q221" s="1">
        <f t="shared" si="14"/>
        <v>1.1941469628288071</v>
      </c>
      <c r="AA221" s="41"/>
      <c r="AB221" s="41" t="s">
        <v>142</v>
      </c>
      <c r="AC221" s="13" t="s">
        <v>148</v>
      </c>
      <c r="AD221" s="13">
        <v>1.333509896300066</v>
      </c>
      <c r="AE221" s="13">
        <v>1.1001929875988401</v>
      </c>
      <c r="AF221" s="13">
        <v>0.49817081906051691</v>
      </c>
      <c r="AG221" s="13">
        <v>-0.27425947251062188</v>
      </c>
      <c r="AH221" s="13">
        <v>-7.1521748773088492E-2</v>
      </c>
    </row>
    <row r="222" spans="1:34">
      <c r="A222" s="41"/>
      <c r="B222" s="41" t="s">
        <v>142</v>
      </c>
      <c r="C222" s="13" t="s">
        <v>148</v>
      </c>
      <c r="D222" s="41">
        <v>9.9086090922355705</v>
      </c>
      <c r="E222" s="41">
        <v>57.279622554779102</v>
      </c>
      <c r="F222" s="41">
        <v>3.9713845929680587</v>
      </c>
      <c r="G222" s="41">
        <v>9.3347005546093005</v>
      </c>
      <c r="H222" s="41">
        <v>19.302820271131473</v>
      </c>
      <c r="J222" s="41"/>
      <c r="K222" s="41" t="s">
        <v>142</v>
      </c>
      <c r="L222" s="13" t="s">
        <v>148</v>
      </c>
      <c r="M222" s="1">
        <f t="shared" si="14"/>
        <v>-0.58294152977028835</v>
      </c>
      <c r="N222" s="1">
        <f t="shared" si="14"/>
        <v>0.17882161277283409</v>
      </c>
      <c r="O222" s="1">
        <f t="shared" si="14"/>
        <v>0.83906080193905053</v>
      </c>
      <c r="P222" s="1">
        <f t="shared" si="14"/>
        <v>-1.1677804566204451</v>
      </c>
      <c r="Q222" s="1">
        <f t="shared" si="14"/>
        <v>0.93682912888306591</v>
      </c>
      <c r="AA222" s="41"/>
      <c r="AB222" s="41" t="s">
        <v>142</v>
      </c>
      <c r="AC222" s="13" t="s">
        <v>149</v>
      </c>
      <c r="AD222" s="13">
        <v>1.3898264165007921</v>
      </c>
      <c r="AE222" s="13">
        <v>0.74598752566157278</v>
      </c>
      <c r="AF222" s="13">
        <v>0.36256849219434478</v>
      </c>
      <c r="AG222" s="13">
        <v>-8.0544893606235499E-2</v>
      </c>
      <c r="AH222" s="13">
        <v>-0.1338049315097628</v>
      </c>
    </row>
    <row r="223" spans="1:34">
      <c r="A223" s="41"/>
      <c r="B223" s="41" t="s">
        <v>142</v>
      </c>
      <c r="C223" s="13" t="s">
        <v>149</v>
      </c>
      <c r="D223" s="41">
        <v>9.8936818540096301</v>
      </c>
      <c r="E223" s="41">
        <v>59.016001224517801</v>
      </c>
      <c r="F223" s="41">
        <v>3.4408591350342439</v>
      </c>
      <c r="G223" s="41">
        <v>9.6998289227485692</v>
      </c>
      <c r="H223" s="41">
        <v>19.165266075843078</v>
      </c>
      <c r="J223" s="41"/>
      <c r="K223" s="41" t="s">
        <v>142</v>
      </c>
      <c r="L223" s="13" t="s">
        <v>149</v>
      </c>
      <c r="M223" s="1">
        <f t="shared" si="14"/>
        <v>-0.58547573433114941</v>
      </c>
      <c r="N223" s="1">
        <f t="shared" si="14"/>
        <v>0.44711605260886672</v>
      </c>
      <c r="O223" s="1">
        <f t="shared" si="14"/>
        <v>0.54401689572674949</v>
      </c>
      <c r="P223" s="1">
        <f t="shared" si="14"/>
        <v>-1.0013049044746998</v>
      </c>
      <c r="Q223" s="1">
        <f t="shared" si="14"/>
        <v>0.89593610989186567</v>
      </c>
      <c r="AA223" s="41"/>
      <c r="AB223" s="41" t="s">
        <v>142</v>
      </c>
      <c r="AC223" s="13" t="s">
        <v>150</v>
      </c>
      <c r="AD223" s="13">
        <v>1.392255893373888</v>
      </c>
      <c r="AE223" s="13">
        <v>0.60683275705595729</v>
      </c>
      <c r="AF223" s="13">
        <v>0.1529118200089663</v>
      </c>
      <c r="AG223" s="13">
        <v>-6.4347415813604897E-2</v>
      </c>
      <c r="AH223" s="13">
        <v>-5.5669348689134417E-2</v>
      </c>
    </row>
    <row r="224" spans="1:34">
      <c r="A224" s="41"/>
      <c r="B224" s="41" t="s">
        <v>142</v>
      </c>
      <c r="C224" s="13" t="s">
        <v>150</v>
      </c>
      <c r="D224" s="41">
        <v>9.7846396267414093</v>
      </c>
      <c r="E224" s="41">
        <v>58.858186006545999</v>
      </c>
      <c r="F224" s="41">
        <v>2.9738237840654422</v>
      </c>
      <c r="G224" s="41">
        <v>9.7697734832763707</v>
      </c>
      <c r="H224" s="41">
        <v>19.1092899822692</v>
      </c>
      <c r="J224" s="41"/>
      <c r="K224" s="41" t="s">
        <v>142</v>
      </c>
      <c r="L224" s="13" t="s">
        <v>150</v>
      </c>
      <c r="M224" s="1">
        <f t="shared" si="14"/>
        <v>-0.60398788677937409</v>
      </c>
      <c r="N224" s="1">
        <f t="shared" si="14"/>
        <v>0.42273142600566288</v>
      </c>
      <c r="O224" s="1">
        <f t="shared" si="14"/>
        <v>0.28428207578855386</v>
      </c>
      <c r="P224" s="1">
        <f t="shared" si="14"/>
        <v>-0.96941458767242938</v>
      </c>
      <c r="Q224" s="1">
        <f t="shared" si="14"/>
        <v>0.87929516736902458</v>
      </c>
      <c r="AA224" s="41"/>
      <c r="AB224" s="41" t="s">
        <v>142</v>
      </c>
      <c r="AC224" s="13" t="s">
        <v>151</v>
      </c>
      <c r="AD224" s="13">
        <v>1.137727514106101</v>
      </c>
      <c r="AE224" s="13">
        <v>-0.65472880547929491</v>
      </c>
      <c r="AF224" s="13">
        <v>-0.82722310145975475</v>
      </c>
      <c r="AG224" s="13">
        <v>-0.24775154473441691</v>
      </c>
      <c r="AH224" s="13">
        <v>0.18769352991764371</v>
      </c>
    </row>
    <row r="225" spans="1:34">
      <c r="A225" s="41"/>
      <c r="B225" s="41" t="s">
        <v>142</v>
      </c>
      <c r="C225" s="13" t="s">
        <v>151</v>
      </c>
      <c r="D225" s="41">
        <v>9.3771077692508698</v>
      </c>
      <c r="E225" s="41">
        <v>59.131538867950397</v>
      </c>
      <c r="F225" s="41">
        <v>0.3781140975007784</v>
      </c>
      <c r="G225" s="41">
        <v>10.3930212557316</v>
      </c>
      <c r="H225" s="41">
        <v>16.640537572793182</v>
      </c>
      <c r="J225" s="41"/>
      <c r="K225" s="41" t="s">
        <v>142</v>
      </c>
      <c r="L225" s="13" t="s">
        <v>151</v>
      </c>
      <c r="M225" s="1">
        <f t="shared" si="14"/>
        <v>-0.67317477026824202</v>
      </c>
      <c r="N225" s="1">
        <f t="shared" si="14"/>
        <v>0.46496821116445897</v>
      </c>
      <c r="O225" s="1">
        <f t="shared" si="14"/>
        <v>-1.1592835700521185</v>
      </c>
      <c r="P225" s="1">
        <f t="shared" si="14"/>
        <v>-0.68525283499394318</v>
      </c>
      <c r="Q225" s="1">
        <f t="shared" si="14"/>
        <v>0.1453681580647026</v>
      </c>
      <c r="AA225" s="41"/>
      <c r="AB225" s="41" t="s">
        <v>142</v>
      </c>
      <c r="AC225" s="13" t="s">
        <v>152</v>
      </c>
      <c r="AD225" s="13">
        <v>1.071359334587513</v>
      </c>
      <c r="AE225" s="13">
        <v>-0.78440461844029641</v>
      </c>
      <c r="AF225" s="13">
        <v>-0.56589521700930867</v>
      </c>
      <c r="AG225" s="13">
        <v>6.2956421098330453E-2</v>
      </c>
      <c r="AH225" s="13">
        <v>-6.6263799643927184E-3</v>
      </c>
    </row>
    <row r="226" spans="1:34">
      <c r="A226" s="41"/>
      <c r="B226" s="41" t="s">
        <v>142</v>
      </c>
      <c r="C226" s="13" t="s">
        <v>152</v>
      </c>
      <c r="D226" s="41">
        <v>9.96098592877388</v>
      </c>
      <c r="E226" s="41">
        <v>61.181640625</v>
      </c>
      <c r="F226" s="41">
        <v>0.69921521420616928</v>
      </c>
      <c r="G226" s="41">
        <v>11.019455641508101</v>
      </c>
      <c r="H226" s="41">
        <v>16.685552134200726</v>
      </c>
      <c r="J226" s="41"/>
      <c r="K226" s="41" t="s">
        <v>142</v>
      </c>
      <c r="L226" s="13" t="s">
        <v>152</v>
      </c>
      <c r="M226" s="1">
        <f t="shared" si="14"/>
        <v>-0.57404948852127846</v>
      </c>
      <c r="N226" s="1">
        <f t="shared" si="14"/>
        <v>0.78173719255102581</v>
      </c>
      <c r="O226" s="1">
        <f t="shared" si="14"/>
        <v>-0.98070792142846752</v>
      </c>
      <c r="P226" s="1">
        <f t="shared" si="14"/>
        <v>-0.39963818722862227</v>
      </c>
      <c r="Q226" s="1">
        <f t="shared" si="14"/>
        <v>0.1587503839623563</v>
      </c>
      <c r="AA226" s="41"/>
      <c r="AB226" s="41" t="s">
        <v>142</v>
      </c>
      <c r="AC226" s="13" t="s">
        <v>153</v>
      </c>
      <c r="AD226" s="13">
        <v>0.84264740293502949</v>
      </c>
      <c r="AE226" s="13">
        <v>-0.52040603581654465</v>
      </c>
      <c r="AF226" s="13">
        <v>0.1813711912103817</v>
      </c>
      <c r="AG226" s="13">
        <v>8.4761685742780812E-2</v>
      </c>
      <c r="AH226" s="13">
        <v>-6.5002828523452391E-2</v>
      </c>
    </row>
    <row r="227" spans="1:34">
      <c r="A227" s="41"/>
      <c r="B227" s="41" t="s">
        <v>142</v>
      </c>
      <c r="C227" s="13" t="s">
        <v>153</v>
      </c>
      <c r="D227" s="41">
        <v>9.8420098423957807</v>
      </c>
      <c r="E227" s="41">
        <v>61.1152827739716</v>
      </c>
      <c r="F227" s="41">
        <v>2.1308865891265558</v>
      </c>
      <c r="G227" s="41">
        <v>11.469391733407999</v>
      </c>
      <c r="H227" s="41">
        <v>16.389252789156661</v>
      </c>
      <c r="J227" s="41"/>
      <c r="K227" s="41" t="s">
        <v>142</v>
      </c>
      <c r="L227" s="13" t="s">
        <v>153</v>
      </c>
      <c r="M227" s="1">
        <f t="shared" si="14"/>
        <v>-0.59424811710676051</v>
      </c>
      <c r="N227" s="1">
        <f t="shared" si="14"/>
        <v>0.77148398984780064</v>
      </c>
      <c r="O227" s="1">
        <f t="shared" si="14"/>
        <v>-0.18450500872763473</v>
      </c>
      <c r="P227" s="1">
        <f t="shared" si="14"/>
        <v>-0.19449565143758113</v>
      </c>
      <c r="Q227" s="1">
        <f t="shared" si="14"/>
        <v>7.0664559182067432E-2</v>
      </c>
      <c r="AA227" s="41"/>
      <c r="AB227" s="41" t="s">
        <v>142</v>
      </c>
      <c r="AC227" s="13" t="s">
        <v>154</v>
      </c>
      <c r="AD227" s="13">
        <v>-0.23825056040542161</v>
      </c>
      <c r="AE227" s="13">
        <v>-1.02063566119289</v>
      </c>
      <c r="AF227" s="13">
        <v>0.84643441485697291</v>
      </c>
      <c r="AG227" s="13">
        <v>0.35895548158209262</v>
      </c>
      <c r="AH227" s="13">
        <v>-0.1197132277383855</v>
      </c>
    </row>
    <row r="228" spans="1:34">
      <c r="A228" s="41"/>
      <c r="B228" s="41" t="s">
        <v>142</v>
      </c>
      <c r="C228" s="13" t="s">
        <v>154</v>
      </c>
      <c r="D228" s="41">
        <v>11.5892015397549</v>
      </c>
      <c r="E228" s="41">
        <v>61.2135171890259</v>
      </c>
      <c r="F228" s="41">
        <v>2.9096901493723952</v>
      </c>
      <c r="G228" s="41">
        <v>13.8068810105324</v>
      </c>
      <c r="H228" s="41">
        <v>13.946349331964781</v>
      </c>
      <c r="J228" s="41"/>
      <c r="K228" s="41" t="s">
        <v>142</v>
      </c>
      <c r="L228" s="13" t="s">
        <v>154</v>
      </c>
      <c r="M228" s="1">
        <f t="shared" si="14"/>
        <v>-0.29762652501267767</v>
      </c>
      <c r="N228" s="1">
        <f t="shared" si="14"/>
        <v>0.78666256110010691</v>
      </c>
      <c r="O228" s="1">
        <f t="shared" si="14"/>
        <v>0.24861510106292256</v>
      </c>
      <c r="P228" s="1">
        <f t="shared" si="14"/>
        <v>0.8712523210552553</v>
      </c>
      <c r="Q228" s="1">
        <f t="shared" si="14"/>
        <v>-0.65557790299200025</v>
      </c>
      <c r="AA228" s="41"/>
      <c r="AB228" s="41" t="s">
        <v>142</v>
      </c>
      <c r="AC228" s="13" t="s">
        <v>155</v>
      </c>
      <c r="AD228" s="13">
        <v>0.21313399675101771</v>
      </c>
      <c r="AE228" s="13">
        <v>-1.1374435551656099</v>
      </c>
      <c r="AF228" s="13">
        <v>0.30085652537236329</v>
      </c>
      <c r="AG228" s="13">
        <v>0.35392855263891071</v>
      </c>
      <c r="AH228" s="13">
        <v>-0.1066796620986928</v>
      </c>
    </row>
    <row r="229" spans="1:34">
      <c r="A229" s="41"/>
      <c r="B229" s="41" t="s">
        <v>142</v>
      </c>
      <c r="C229" s="13" t="s">
        <v>155</v>
      </c>
      <c r="D229" s="41">
        <v>11.035655438899999</v>
      </c>
      <c r="E229" s="41">
        <v>62.044650316238403</v>
      </c>
      <c r="F229" s="41">
        <v>1.8819380388207079</v>
      </c>
      <c r="G229" s="41">
        <v>13.085673749446901</v>
      </c>
      <c r="H229" s="41">
        <v>14.735949144278248</v>
      </c>
      <c r="J229" s="41"/>
      <c r="K229" s="41" t="s">
        <v>142</v>
      </c>
      <c r="L229" s="13" t="s">
        <v>155</v>
      </c>
      <c r="M229" s="1">
        <f t="shared" si="14"/>
        <v>-0.39160231827064201</v>
      </c>
      <c r="N229" s="1">
        <f t="shared" si="14"/>
        <v>0.91508408612851866</v>
      </c>
      <c r="O229" s="1">
        <f t="shared" si="14"/>
        <v>-0.32295407206606208</v>
      </c>
      <c r="P229" s="1">
        <f t="shared" si="14"/>
        <v>0.54242720781471376</v>
      </c>
      <c r="Q229" s="1">
        <f t="shared" si="14"/>
        <v>-0.42084045966876515</v>
      </c>
      <c r="AA229" s="41"/>
      <c r="AB229" s="41" t="s">
        <v>142</v>
      </c>
      <c r="AC229" s="13" t="s">
        <v>156</v>
      </c>
      <c r="AD229" s="13">
        <v>-0.1951793214400821</v>
      </c>
      <c r="AE229" s="13">
        <v>-1.4453292771508039</v>
      </c>
      <c r="AF229" s="13">
        <v>0.53640806141301833</v>
      </c>
      <c r="AG229" s="13">
        <v>0.40817347774457291</v>
      </c>
      <c r="AH229" s="13">
        <v>-9.3232294502843899E-2</v>
      </c>
    </row>
    <row r="230" spans="1:34">
      <c r="A230" s="41"/>
      <c r="B230" s="41" t="s">
        <v>142</v>
      </c>
      <c r="C230" s="13" t="s">
        <v>156</v>
      </c>
      <c r="D230" s="41">
        <v>11.346869915723801</v>
      </c>
      <c r="E230" s="41">
        <v>62.193268537521398</v>
      </c>
      <c r="F230" s="41">
        <v>2.044431975196193</v>
      </c>
      <c r="G230" s="41">
        <v>14.0001550316811</v>
      </c>
      <c r="H230" s="41">
        <v>13.500978159314945</v>
      </c>
      <c r="J230" s="41"/>
      <c r="K230" s="41" t="s">
        <v>142</v>
      </c>
      <c r="L230" s="13" t="s">
        <v>156</v>
      </c>
      <c r="M230" s="1">
        <f t="shared" si="14"/>
        <v>-0.33876728377629656</v>
      </c>
      <c r="N230" s="1">
        <f t="shared" si="14"/>
        <v>0.93804764996597867</v>
      </c>
      <c r="O230" s="1">
        <f t="shared" si="14"/>
        <v>-0.23258546673889358</v>
      </c>
      <c r="P230" s="1">
        <f t="shared" si="14"/>
        <v>0.95937310868434944</v>
      </c>
      <c r="Q230" s="1">
        <f t="shared" si="14"/>
        <v>-0.78798078451167008</v>
      </c>
      <c r="AA230" s="41"/>
      <c r="AB230" s="41" t="s">
        <v>142</v>
      </c>
      <c r="AC230" s="13" t="s">
        <v>157</v>
      </c>
      <c r="AD230" s="13">
        <v>0.48589229103644249</v>
      </c>
      <c r="AE230" s="13">
        <v>-1.137124525957125</v>
      </c>
      <c r="AF230" s="13">
        <v>0.15120778385364511</v>
      </c>
      <c r="AG230" s="13">
        <v>0.36988571186921199</v>
      </c>
      <c r="AH230" s="13">
        <v>-9.8477715173755642E-2</v>
      </c>
    </row>
    <row r="231" spans="1:34">
      <c r="A231" s="41"/>
      <c r="B231" s="41" t="s">
        <v>142</v>
      </c>
      <c r="C231" s="13" t="s">
        <v>157</v>
      </c>
      <c r="D231" s="41">
        <v>10.465169698</v>
      </c>
      <c r="E231" s="41">
        <v>62.653505802154498</v>
      </c>
      <c r="F231" s="41">
        <v>1.5954275653448053</v>
      </c>
      <c r="G231" s="41">
        <v>12.718832492828399</v>
      </c>
      <c r="H231" s="41">
        <v>15.273305274566651</v>
      </c>
      <c r="J231" s="41"/>
      <c r="K231" s="41" t="s">
        <v>142</v>
      </c>
      <c r="L231" s="13" t="s">
        <v>157</v>
      </c>
      <c r="M231" s="1">
        <f t="shared" si="14"/>
        <v>-0.48845396253412138</v>
      </c>
      <c r="N231" s="1">
        <f t="shared" si="14"/>
        <v>1.0091606515585332</v>
      </c>
      <c r="O231" s="1">
        <f t="shared" si="14"/>
        <v>-0.4822926447978762</v>
      </c>
      <c r="P231" s="1">
        <f t="shared" si="14"/>
        <v>0.3751706863435843</v>
      </c>
      <c r="Q231" s="1">
        <f t="shared" si="14"/>
        <v>-0.26109168286954909</v>
      </c>
      <c r="AA231" s="41"/>
      <c r="AB231" s="41" t="s">
        <v>142</v>
      </c>
      <c r="AC231" s="13" t="s">
        <v>158</v>
      </c>
      <c r="AD231" s="13">
        <v>1.5051913167819279E-2</v>
      </c>
      <c r="AE231" s="13">
        <v>-1.277762393077851</v>
      </c>
      <c r="AF231" s="13">
        <v>0.48062267209162501</v>
      </c>
      <c r="AG231" s="13">
        <v>0.49211455568299461</v>
      </c>
      <c r="AH231" s="13">
        <v>-0.1462009570961646</v>
      </c>
    </row>
    <row r="232" spans="1:34">
      <c r="A232" s="41"/>
      <c r="B232" s="41" t="s">
        <v>142</v>
      </c>
      <c r="C232" s="13" t="s">
        <v>158</v>
      </c>
      <c r="D232" s="41">
        <v>11.370317637920399</v>
      </c>
      <c r="E232" s="41">
        <v>62.614637613296502</v>
      </c>
      <c r="F232" s="41">
        <v>2.0693158120559501</v>
      </c>
      <c r="G232" s="41">
        <v>13.6878564953804</v>
      </c>
      <c r="H232" s="41">
        <v>14.328481800541793</v>
      </c>
      <c r="J232" s="41"/>
      <c r="K232" s="41" t="s">
        <v>142</v>
      </c>
      <c r="L232" s="13" t="s">
        <v>158</v>
      </c>
      <c r="M232" s="1">
        <f t="shared" si="14"/>
        <v>-0.33478655246933836</v>
      </c>
      <c r="N232" s="1">
        <f t="shared" si="14"/>
        <v>1.0031549805958355</v>
      </c>
      <c r="O232" s="1">
        <f t="shared" si="14"/>
        <v>-0.21874668799819783</v>
      </c>
      <c r="P232" s="1">
        <f t="shared" si="14"/>
        <v>0.81698463437895985</v>
      </c>
      <c r="Q232" s="1">
        <f t="shared" si="14"/>
        <v>-0.54197504077531888</v>
      </c>
      <c r="AA232" s="41"/>
      <c r="AB232" s="41" t="s">
        <v>142</v>
      </c>
      <c r="AC232" s="13" t="s">
        <v>159</v>
      </c>
      <c r="AD232" s="13">
        <v>0.56097947978139284</v>
      </c>
      <c r="AE232" s="13">
        <v>-0.82125962536281472</v>
      </c>
      <c r="AF232" s="13">
        <v>0.23350626037918329</v>
      </c>
      <c r="AG232" s="13">
        <v>0.37092811967744782</v>
      </c>
      <c r="AH232" s="13">
        <v>-0.18436557637220699</v>
      </c>
    </row>
    <row r="233" spans="1:34">
      <c r="A233" s="41"/>
      <c r="B233" s="41" t="s">
        <v>142</v>
      </c>
      <c r="C233" s="13" t="s">
        <v>159</v>
      </c>
      <c r="D233" s="41">
        <v>10.922012478113199</v>
      </c>
      <c r="E233" s="41">
        <v>62.356001138687098</v>
      </c>
      <c r="F233" s="41">
        <v>2.0064139340195393</v>
      </c>
      <c r="G233" s="41">
        <v>12.3817965388298</v>
      </c>
      <c r="H233" s="41">
        <v>15.907764197507175</v>
      </c>
      <c r="J233" s="41"/>
      <c r="K233" s="41" t="s">
        <v>142</v>
      </c>
      <c r="L233" s="13" t="s">
        <v>159</v>
      </c>
      <c r="M233" s="1">
        <f t="shared" si="14"/>
        <v>-0.41089553950665009</v>
      </c>
      <c r="N233" s="1">
        <f t="shared" si="14"/>
        <v>0.96319208005701551</v>
      </c>
      <c r="O233" s="1">
        <f t="shared" si="14"/>
        <v>-0.25372863943221868</v>
      </c>
      <c r="P233" s="1">
        <f t="shared" si="14"/>
        <v>0.22150350671353208</v>
      </c>
      <c r="Q233" s="1">
        <f t="shared" si="14"/>
        <v>-7.247554702180245E-2</v>
      </c>
      <c r="AA233" s="41"/>
      <c r="AB233" s="41" t="s">
        <v>142</v>
      </c>
      <c r="AC233" s="13" t="s">
        <v>160</v>
      </c>
      <c r="AD233" s="13">
        <v>0.56290209087396992</v>
      </c>
      <c r="AE233" s="13">
        <v>-0.36679953883587368</v>
      </c>
      <c r="AF233" s="13">
        <v>0.48786213905258291</v>
      </c>
      <c r="AG233" s="13">
        <v>-3.06005269927495E-2</v>
      </c>
      <c r="AH233" s="13">
        <v>-6.670475331207118E-2</v>
      </c>
    </row>
    <row r="234" spans="1:34">
      <c r="A234" s="41"/>
      <c r="B234" s="41" t="s">
        <v>142</v>
      </c>
      <c r="C234" s="13" t="s">
        <v>160</v>
      </c>
      <c r="D234" s="41">
        <v>10.2338783442974</v>
      </c>
      <c r="E234" s="41">
        <v>60.010659694671602</v>
      </c>
      <c r="F234" s="41">
        <v>2.8020659864281536</v>
      </c>
      <c r="G234" s="41">
        <v>11.671146750450101</v>
      </c>
      <c r="H234" s="41">
        <v>15.828872639103601</v>
      </c>
      <c r="J234" s="41"/>
      <c r="K234" s="41" t="s">
        <v>142</v>
      </c>
      <c r="L234" s="13" t="s">
        <v>160</v>
      </c>
      <c r="M234" s="1">
        <f t="shared" si="14"/>
        <v>-0.52772040918480023</v>
      </c>
      <c r="N234" s="1">
        <f t="shared" si="14"/>
        <v>0.60080449726030805</v>
      </c>
      <c r="O234" s="1">
        <f t="shared" si="14"/>
        <v>0.18876151069693559</v>
      </c>
      <c r="P234" s="1">
        <f t="shared" si="14"/>
        <v>-0.10250806353412062</v>
      </c>
      <c r="Q234" s="1">
        <f t="shared" si="14"/>
        <v>-9.592895016431599E-2</v>
      </c>
      <c r="AA234" s="41"/>
      <c r="AB234" s="41" t="s">
        <v>142</v>
      </c>
      <c r="AC234" s="13" t="s">
        <v>161</v>
      </c>
      <c r="AD234" s="13">
        <v>0.40738335467499059</v>
      </c>
      <c r="AE234" s="13">
        <v>-0.1688465286759295</v>
      </c>
      <c r="AF234" s="13">
        <v>0.53792375942459247</v>
      </c>
      <c r="AG234" s="13">
        <v>-0.14364449697227591</v>
      </c>
      <c r="AH234" s="13">
        <v>-2.9794718304550018E-2</v>
      </c>
    </row>
    <row r="235" spans="1:34">
      <c r="A235" s="41"/>
      <c r="B235" s="41" t="s">
        <v>142</v>
      </c>
      <c r="C235" s="13" t="s">
        <v>161</v>
      </c>
      <c r="D235" s="41">
        <v>10.671562701463699</v>
      </c>
      <c r="E235" s="41">
        <v>58.5943698883057</v>
      </c>
      <c r="F235" s="41">
        <v>3.0836037228951483</v>
      </c>
      <c r="G235" s="41">
        <v>11.592947691679001</v>
      </c>
      <c r="H235" s="41">
        <v>15.732436742355947</v>
      </c>
      <c r="J235" s="41"/>
      <c r="K235" s="41" t="s">
        <v>142</v>
      </c>
      <c r="L235" s="13" t="s">
        <v>161</v>
      </c>
      <c r="M235" s="1">
        <f t="shared" si="14"/>
        <v>-0.45341452102520341</v>
      </c>
      <c r="N235" s="1">
        <f t="shared" si="14"/>
        <v>0.38196819912632712</v>
      </c>
      <c r="O235" s="1">
        <f t="shared" si="14"/>
        <v>0.34533456910755439</v>
      </c>
      <c r="P235" s="1">
        <f t="shared" si="14"/>
        <v>-0.1381619119396516</v>
      </c>
      <c r="Q235" s="1">
        <f t="shared" si="14"/>
        <v>-0.12459804999705613</v>
      </c>
      <c r="AA235" s="41"/>
      <c r="AB235" s="41" t="s">
        <v>142</v>
      </c>
      <c r="AC235" s="13" t="s">
        <v>162</v>
      </c>
      <c r="AD235" s="13">
        <v>0.38114934645410709</v>
      </c>
      <c r="AE235" s="13">
        <v>-0.47242395313191488</v>
      </c>
      <c r="AF235" s="13">
        <v>8.4038756291307512E-2</v>
      </c>
      <c r="AG235" s="13">
        <v>-0.46374939693292883</v>
      </c>
      <c r="AH235" s="13">
        <v>0.18732702574713719</v>
      </c>
    </row>
    <row r="236" spans="1:34">
      <c r="A236" s="41"/>
      <c r="B236" s="41" t="s">
        <v>142</v>
      </c>
      <c r="C236" s="13" t="s">
        <v>162</v>
      </c>
      <c r="D236" s="41">
        <v>9.9752508103847504</v>
      </c>
      <c r="E236" s="41">
        <v>57.2055697441101</v>
      </c>
      <c r="F236" s="41">
        <v>2.1040514147620328</v>
      </c>
      <c r="G236" s="41">
        <v>11.2968862056732</v>
      </c>
      <c r="H236" s="41">
        <v>14.82075938435891</v>
      </c>
      <c r="J236" s="41"/>
      <c r="K236" s="41" t="s">
        <v>142</v>
      </c>
      <c r="L236" s="13" t="s">
        <v>162</v>
      </c>
      <c r="M236" s="1">
        <f t="shared" si="14"/>
        <v>-0.57162773256808475</v>
      </c>
      <c r="N236" s="1">
        <f t="shared" si="14"/>
        <v>0.16737943273285838</v>
      </c>
      <c r="O236" s="1">
        <f t="shared" si="14"/>
        <v>-0.19942899503214268</v>
      </c>
      <c r="P236" s="1">
        <f t="shared" si="14"/>
        <v>-0.27314731338374393</v>
      </c>
      <c r="Q236" s="1">
        <f t="shared" si="14"/>
        <v>-0.39562751177578753</v>
      </c>
      <c r="AA236" s="41"/>
      <c r="AB236" s="41" t="s">
        <v>142</v>
      </c>
      <c r="AC236" s="13" t="s">
        <v>163</v>
      </c>
      <c r="AD236" s="13">
        <v>0.76885914090140139</v>
      </c>
      <c r="AE236" s="13">
        <v>-0.57534429651173669</v>
      </c>
      <c r="AF236" s="13">
        <v>2.3283289942865219E-2</v>
      </c>
      <c r="AG236" s="13">
        <v>-7.9311584967218674E-3</v>
      </c>
      <c r="AH236" s="13">
        <v>-3.1862781861037359E-2</v>
      </c>
    </row>
    <row r="237" spans="1:34">
      <c r="A237" s="41"/>
      <c r="B237" s="41" t="s">
        <v>142</v>
      </c>
      <c r="C237" s="13" t="s">
        <v>163</v>
      </c>
      <c r="D237" s="41">
        <v>10.078591108322099</v>
      </c>
      <c r="E237" s="41">
        <v>60.474848747253397</v>
      </c>
      <c r="F237" s="41">
        <v>1.8570067974424211</v>
      </c>
      <c r="G237" s="41">
        <v>11.401805281639099</v>
      </c>
      <c r="H237" s="41">
        <v>16.09619473737688</v>
      </c>
      <c r="J237" s="41"/>
      <c r="K237" s="41" t="s">
        <v>142</v>
      </c>
      <c r="L237" s="13" t="s">
        <v>163</v>
      </c>
      <c r="M237" s="1">
        <f t="shared" si="14"/>
        <v>-0.55408359946123376</v>
      </c>
      <c r="N237" s="1">
        <f t="shared" si="14"/>
        <v>0.67252810456492473</v>
      </c>
      <c r="O237" s="1">
        <f t="shared" si="14"/>
        <v>-0.33681921413034571</v>
      </c>
      <c r="P237" s="1">
        <f t="shared" si="14"/>
        <v>-0.22531081908160219</v>
      </c>
      <c r="Q237" s="1">
        <f t="shared" si="14"/>
        <v>-1.6457672545064771E-2</v>
      </c>
      <c r="AA237" s="41"/>
      <c r="AB237" s="41" t="s">
        <v>142</v>
      </c>
      <c r="AC237" s="13" t="s">
        <v>164</v>
      </c>
      <c r="AD237" s="13">
        <v>0.25424565565397228</v>
      </c>
      <c r="AE237" s="13">
        <v>-0.81393978935289135</v>
      </c>
      <c r="AF237" s="13">
        <v>0.44526329984891261</v>
      </c>
      <c r="AG237" s="13">
        <v>5.167651236520189E-2</v>
      </c>
      <c r="AH237" s="13">
        <v>-3.4131005807076127E-2</v>
      </c>
    </row>
    <row r="238" spans="1:34">
      <c r="A238" s="41"/>
      <c r="B238" s="41" t="s">
        <v>142</v>
      </c>
      <c r="C238" s="13" t="s">
        <v>164</v>
      </c>
      <c r="D238" s="41">
        <v>10.525250434875501</v>
      </c>
      <c r="E238" s="41">
        <v>60.447192192077601</v>
      </c>
      <c r="F238" s="41">
        <v>2.3897034811749163</v>
      </c>
      <c r="G238" s="41">
        <v>12.482525408268</v>
      </c>
      <c r="H238" s="41">
        <v>14.721352291936247</v>
      </c>
      <c r="J238" s="41"/>
      <c r="K238" s="41" t="s">
        <v>142</v>
      </c>
      <c r="L238" s="13" t="s">
        <v>164</v>
      </c>
      <c r="M238" s="1">
        <f t="shared" si="14"/>
        <v>-0.47825402634329961</v>
      </c>
      <c r="N238" s="1">
        <f t="shared" si="14"/>
        <v>0.66825478555450346</v>
      </c>
      <c r="O238" s="1">
        <f t="shared" si="14"/>
        <v>-4.0567812723739646E-2</v>
      </c>
      <c r="P238" s="1">
        <f t="shared" si="14"/>
        <v>0.2674295305998628</v>
      </c>
      <c r="Q238" s="1">
        <f t="shared" si="14"/>
        <v>-0.42517990826778246</v>
      </c>
      <c r="AA238" s="41"/>
      <c r="AB238" s="41" t="s">
        <v>142</v>
      </c>
      <c r="AC238" s="13" t="s">
        <v>165</v>
      </c>
      <c r="AD238" s="13">
        <v>0.4803707988836447</v>
      </c>
      <c r="AE238" s="13">
        <v>-0.26059819504745402</v>
      </c>
      <c r="AF238" s="13">
        <v>0.36062188397085088</v>
      </c>
      <c r="AG238" s="13">
        <v>-0.17304957684571101</v>
      </c>
      <c r="AH238" s="13">
        <v>1.726934584787615E-2</v>
      </c>
    </row>
    <row r="239" spans="1:34">
      <c r="A239" s="41"/>
      <c r="B239" s="41" t="s">
        <v>142</v>
      </c>
      <c r="C239" s="13" t="s">
        <v>165</v>
      </c>
      <c r="D239" s="41">
        <v>10.4327321052551</v>
      </c>
      <c r="E239" s="41">
        <v>58.579456806182897</v>
      </c>
      <c r="F239" s="41">
        <v>2.7079005305146135</v>
      </c>
      <c r="G239" s="41">
        <v>11.4737614989281</v>
      </c>
      <c r="H239" s="41">
        <v>15.737423173098469</v>
      </c>
      <c r="J239" s="41"/>
      <c r="K239" s="41" t="s">
        <v>142</v>
      </c>
      <c r="L239" s="13" t="s">
        <v>165</v>
      </c>
      <c r="M239" s="1">
        <f t="shared" si="14"/>
        <v>-0.49396090857686809</v>
      </c>
      <c r="N239" s="1">
        <f t="shared" si="14"/>
        <v>0.37966392236682961</v>
      </c>
      <c r="O239" s="1">
        <f t="shared" si="14"/>
        <v>0.13639278168024224</v>
      </c>
      <c r="P239" s="1">
        <f t="shared" si="14"/>
        <v>-0.19250331342392998</v>
      </c>
      <c r="Q239" s="1">
        <f t="shared" si="14"/>
        <v>-0.12311565095699259</v>
      </c>
      <c r="AA239" s="41"/>
      <c r="AB239" s="41" t="s">
        <v>142</v>
      </c>
      <c r="AC239" s="13" t="s">
        <v>166</v>
      </c>
      <c r="AD239" s="13">
        <v>0.38763692194800248</v>
      </c>
      <c r="AE239" s="13">
        <v>-0.33400972502173348</v>
      </c>
      <c r="AF239" s="13">
        <v>0.73589571183777391</v>
      </c>
      <c r="AG239" s="13">
        <v>5.9169952954378359E-2</v>
      </c>
      <c r="AH239" s="13">
        <v>-8.3819525856908411E-2</v>
      </c>
    </row>
    <row r="240" spans="1:34">
      <c r="A240" s="41"/>
      <c r="B240" s="41" t="s">
        <v>142</v>
      </c>
      <c r="C240" s="13" t="s">
        <v>166</v>
      </c>
      <c r="D240" s="41">
        <v>10.4930847883225</v>
      </c>
      <c r="E240" s="41">
        <v>60.023319721221903</v>
      </c>
      <c r="F240" s="41">
        <v>3.2388282802027488</v>
      </c>
      <c r="G240" s="41">
        <v>12.0992235839367</v>
      </c>
      <c r="H240" s="41">
        <v>15.656319598008201</v>
      </c>
      <c r="J240" s="41"/>
      <c r="K240" s="41" t="s">
        <v>142</v>
      </c>
      <c r="L240" s="13" t="s">
        <v>166</v>
      </c>
      <c r="M240" s="1">
        <f t="shared" si="14"/>
        <v>-0.48371480394755895</v>
      </c>
      <c r="N240" s="1">
        <f t="shared" si="14"/>
        <v>0.60276064587628542</v>
      </c>
      <c r="O240" s="1">
        <f t="shared" si="14"/>
        <v>0.43166041651641357</v>
      </c>
      <c r="P240" s="1">
        <f t="shared" si="14"/>
        <v>9.2668026394619171E-2</v>
      </c>
      <c r="Q240" s="1">
        <f t="shared" si="14"/>
        <v>-0.14722665701876381</v>
      </c>
      <c r="AA240" s="41"/>
      <c r="AB240" s="41" t="s">
        <v>142</v>
      </c>
      <c r="AC240" s="13" t="s">
        <v>167</v>
      </c>
      <c r="AD240" s="13">
        <v>0.60035733462018404</v>
      </c>
      <c r="AE240" s="13">
        <v>-0.4399778765633312</v>
      </c>
      <c r="AF240" s="13">
        <v>0.2608553812772067</v>
      </c>
      <c r="AG240" s="13">
        <v>2.6631768952984199E-2</v>
      </c>
      <c r="AH240" s="13">
        <v>-4.8288926731719722E-2</v>
      </c>
    </row>
    <row r="241" spans="1:34">
      <c r="A241" s="41"/>
      <c r="B241" s="41" t="s">
        <v>142</v>
      </c>
      <c r="C241" s="13" t="s">
        <v>167</v>
      </c>
      <c r="D241" s="41">
        <v>10.4434914886951</v>
      </c>
      <c r="E241" s="41">
        <v>60.045069456100499</v>
      </c>
      <c r="F241" s="41">
        <v>2.3718811300040468</v>
      </c>
      <c r="G241" s="41">
        <v>11.660555005073601</v>
      </c>
      <c r="H241" s="41">
        <v>16.023579049948356</v>
      </c>
      <c r="J241" s="41"/>
      <c r="K241" s="41" t="s">
        <v>142</v>
      </c>
      <c r="L241" s="13" t="s">
        <v>167</v>
      </c>
      <c r="M241" s="1">
        <f t="shared" si="14"/>
        <v>-0.49213428276886578</v>
      </c>
      <c r="N241" s="1">
        <f t="shared" si="14"/>
        <v>0.60612127972737595</v>
      </c>
      <c r="O241" s="1">
        <f t="shared" si="14"/>
        <v>-5.0479450381657125E-2</v>
      </c>
      <c r="P241" s="1">
        <f t="shared" si="14"/>
        <v>-0.10733723270748764</v>
      </c>
      <c r="Q241" s="1">
        <f t="shared" si="14"/>
        <v>-3.8045343345274929E-2</v>
      </c>
      <c r="AA241" s="41"/>
      <c r="AB241" s="41" t="s">
        <v>142</v>
      </c>
      <c r="AC241" s="13" t="s">
        <v>168</v>
      </c>
      <c r="AD241" s="13">
        <v>1.482325501611496</v>
      </c>
      <c r="AE241" s="13">
        <v>2.1323710232823299</v>
      </c>
      <c r="AF241" s="13">
        <v>-1.3224170383936711</v>
      </c>
      <c r="AG241" s="13">
        <v>6.5194163717324449E-2</v>
      </c>
      <c r="AH241" s="13">
        <v>2.4337347878704049E-2</v>
      </c>
    </row>
    <row r="242" spans="1:34">
      <c r="A242" s="41"/>
      <c r="B242" s="41" t="s">
        <v>142</v>
      </c>
      <c r="C242" s="13" t="s">
        <v>168</v>
      </c>
      <c r="D242" s="41">
        <v>14.75</v>
      </c>
      <c r="E242" s="41">
        <v>51.91</v>
      </c>
      <c r="F242" s="41">
        <v>1.9881234760506423</v>
      </c>
      <c r="G242" s="41">
        <v>8.02</v>
      </c>
      <c r="H242" s="41">
        <v>23.54</v>
      </c>
      <c r="J242" s="41"/>
      <c r="K242" s="41" t="s">
        <v>142</v>
      </c>
      <c r="L242" s="13" t="s">
        <v>168</v>
      </c>
      <c r="M242" s="1">
        <f t="shared" si="14"/>
        <v>0.23898378110516355</v>
      </c>
      <c r="N242" s="1">
        <f t="shared" si="14"/>
        <v>-0.65085909027460853</v>
      </c>
      <c r="O242" s="1">
        <f t="shared" si="14"/>
        <v>-0.26390060777954816</v>
      </c>
      <c r="P242" s="1">
        <f t="shared" si="14"/>
        <v>-1.7672011531011422</v>
      </c>
      <c r="Q242" s="1">
        <f t="shared" si="14"/>
        <v>2.1964858827790197</v>
      </c>
      <c r="AA242" s="41"/>
      <c r="AB242" s="41" t="s">
        <v>142</v>
      </c>
      <c r="AC242" s="13" t="s">
        <v>169</v>
      </c>
      <c r="AD242" s="13">
        <v>1.3904511218645019</v>
      </c>
      <c r="AE242" s="13">
        <v>2.538235431794718</v>
      </c>
      <c r="AF242" s="13">
        <v>3.5193628766068782E-2</v>
      </c>
      <c r="AG242" s="13">
        <v>0.38079051545821108</v>
      </c>
      <c r="AH242" s="13">
        <v>9.1423594122666388E-2</v>
      </c>
    </row>
    <row r="243" spans="1:34">
      <c r="A243" s="41"/>
      <c r="B243" s="41" t="s">
        <v>142</v>
      </c>
      <c r="C243" s="13" t="s">
        <v>169</v>
      </c>
      <c r="D243" s="41">
        <v>12.96</v>
      </c>
      <c r="E243" s="41">
        <v>52.96</v>
      </c>
      <c r="F243" s="41">
        <v>4.3776026405181119</v>
      </c>
      <c r="G243" s="41">
        <v>9.0399999999999991</v>
      </c>
      <c r="H243" s="41">
        <v>24.01</v>
      </c>
      <c r="J243" s="41"/>
      <c r="K243" s="41" t="s">
        <v>142</v>
      </c>
      <c r="L243" s="13" t="s">
        <v>169</v>
      </c>
      <c r="M243" s="1">
        <f t="shared" si="14"/>
        <v>-6.4905397541314261E-2</v>
      </c>
      <c r="N243" s="1">
        <f t="shared" si="14"/>
        <v>-0.48861961639865448</v>
      </c>
      <c r="O243" s="1">
        <f t="shared" si="14"/>
        <v>1.0649729758616335</v>
      </c>
      <c r="P243" s="1">
        <f t="shared" si="14"/>
        <v>-1.3021453590142462</v>
      </c>
      <c r="Q243" s="1">
        <f t="shared" si="14"/>
        <v>2.3362105846361194</v>
      </c>
      <c r="AA243" s="41"/>
      <c r="AB243" s="41" t="s">
        <v>142</v>
      </c>
      <c r="AC243" s="13" t="s">
        <v>170</v>
      </c>
      <c r="AD243" s="13">
        <v>1.497979068040451</v>
      </c>
      <c r="AE243" s="13">
        <v>1.186463794781444</v>
      </c>
      <c r="AF243" s="13">
        <v>0.39347332583983852</v>
      </c>
      <c r="AG243" s="13">
        <v>0.22834671151748259</v>
      </c>
      <c r="AH243" s="13">
        <v>0.1411569925046236</v>
      </c>
    </row>
    <row r="244" spans="1:34">
      <c r="A244" s="41"/>
      <c r="B244" s="41" t="s">
        <v>142</v>
      </c>
      <c r="C244" s="13" t="s">
        <v>170</v>
      </c>
      <c r="D244" s="41">
        <v>9.3699999999999992</v>
      </c>
      <c r="E244" s="41">
        <v>57.62</v>
      </c>
      <c r="F244" s="41">
        <v>3.7320144655890193</v>
      </c>
      <c r="G244" s="41">
        <v>9.91</v>
      </c>
      <c r="H244" s="41">
        <v>20.97</v>
      </c>
      <c r="J244" s="41"/>
      <c r="K244" s="41" t="s">
        <v>142</v>
      </c>
      <c r="L244" s="13" t="s">
        <v>170</v>
      </c>
      <c r="M244" s="1">
        <f t="shared" si="14"/>
        <v>-0.67438145974290997</v>
      </c>
      <c r="N244" s="1">
        <f t="shared" si="14"/>
        <v>0.2314146200412904</v>
      </c>
      <c r="O244" s="1">
        <f t="shared" si="14"/>
        <v>0.70593863719411465</v>
      </c>
      <c r="P244" s="1">
        <f t="shared" si="14"/>
        <v>-0.90548012288130497</v>
      </c>
      <c r="Q244" s="1">
        <f t="shared" si="14"/>
        <v>1.4324593215604147</v>
      </c>
      <c r="AA244" s="41"/>
      <c r="AB244" s="41" t="s">
        <v>142</v>
      </c>
      <c r="AC244" s="13" t="s">
        <v>171</v>
      </c>
      <c r="AD244" s="13">
        <v>1.7799086724350239</v>
      </c>
      <c r="AE244" s="13">
        <v>0.98500235652210322</v>
      </c>
      <c r="AF244" s="13">
        <v>0.12606831839528751</v>
      </c>
      <c r="AG244" s="13">
        <v>7.1390095716539037E-2</v>
      </c>
      <c r="AH244" s="13">
        <v>0.1672823076213821</v>
      </c>
    </row>
    <row r="245" spans="1:34">
      <c r="A245" s="41"/>
      <c r="B245" s="41" t="s">
        <v>142</v>
      </c>
      <c r="C245" s="13" t="s">
        <v>171</v>
      </c>
      <c r="D245" s="41">
        <v>8.44</v>
      </c>
      <c r="E245" s="41">
        <v>58.26</v>
      </c>
      <c r="F245" s="41">
        <v>3.1031838490833685</v>
      </c>
      <c r="G245" s="41">
        <v>9.3800000000000008</v>
      </c>
      <c r="H245" s="41">
        <v>20.84</v>
      </c>
      <c r="J245" s="41"/>
      <c r="K245" s="41" t="s">
        <v>142</v>
      </c>
      <c r="L245" s="13" t="s">
        <v>171</v>
      </c>
      <c r="M245" s="1">
        <f t="shared" si="14"/>
        <v>-0.83226801624638735</v>
      </c>
      <c r="N245" s="1">
        <f t="shared" si="14"/>
        <v>0.33030344221330016</v>
      </c>
      <c r="O245" s="1">
        <f t="shared" si="14"/>
        <v>0.35622376740767248</v>
      </c>
      <c r="P245" s="1">
        <f t="shared" si="14"/>
        <v>-1.1471267609852802</v>
      </c>
      <c r="Q245" s="1">
        <f t="shared" si="14"/>
        <v>1.3938120635999407</v>
      </c>
      <c r="AA245" s="41"/>
      <c r="AB245" s="41" t="s">
        <v>142</v>
      </c>
      <c r="AC245" s="13" t="s">
        <v>172</v>
      </c>
      <c r="AD245" s="13">
        <v>1.8895013977284409</v>
      </c>
      <c r="AE245" s="13">
        <v>0.74251397459578339</v>
      </c>
      <c r="AF245" s="13">
        <v>0.1200965463124196</v>
      </c>
      <c r="AG245" s="13">
        <v>0.2102506472159035</v>
      </c>
      <c r="AH245" s="13">
        <v>9.4464541842226649E-2</v>
      </c>
    </row>
    <row r="246" spans="1:34">
      <c r="A246" s="41"/>
      <c r="B246" s="41" t="s">
        <v>142</v>
      </c>
      <c r="C246" s="13" t="s">
        <v>172</v>
      </c>
      <c r="D246" s="41">
        <v>8.16</v>
      </c>
      <c r="E246" s="41">
        <v>59.94</v>
      </c>
      <c r="F246" s="41">
        <v>2.8670034033267888</v>
      </c>
      <c r="G246" s="41">
        <v>9.58</v>
      </c>
      <c r="H246" s="41">
        <v>20.79</v>
      </c>
      <c r="J246" s="41"/>
      <c r="K246" s="41" t="s">
        <v>142</v>
      </c>
      <c r="L246" s="13" t="s">
        <v>172</v>
      </c>
      <c r="M246" s="1">
        <f t="shared" si="14"/>
        <v>-0.87980375368829444</v>
      </c>
      <c r="N246" s="1">
        <f t="shared" si="14"/>
        <v>0.58988660041482555</v>
      </c>
      <c r="O246" s="1">
        <f t="shared" si="14"/>
        <v>0.22487549703743692</v>
      </c>
      <c r="P246" s="1">
        <f t="shared" si="14"/>
        <v>-1.0559393503800067</v>
      </c>
      <c r="Q246" s="1">
        <f t="shared" si="14"/>
        <v>1.3789477336151428</v>
      </c>
      <c r="AA246" s="41"/>
      <c r="AB246" s="41" t="s">
        <v>142</v>
      </c>
      <c r="AC246" s="13" t="s">
        <v>173</v>
      </c>
      <c r="AD246" s="13">
        <v>1.5098924853839231</v>
      </c>
      <c r="AE246" s="13">
        <v>1.896653646231055</v>
      </c>
      <c r="AF246" s="13">
        <v>0.27594716140670439</v>
      </c>
      <c r="AG246" s="13">
        <v>0.45303333164664877</v>
      </c>
      <c r="AH246" s="13">
        <v>0.1131332920872813</v>
      </c>
    </row>
    <row r="247" spans="1:34">
      <c r="A247" s="41"/>
      <c r="B247" s="41" t="s">
        <v>142</v>
      </c>
      <c r="C247" s="13" t="s">
        <v>173</v>
      </c>
      <c r="D247" s="41">
        <v>11.05</v>
      </c>
      <c r="E247" s="41">
        <v>55.82</v>
      </c>
      <c r="F247" s="41">
        <v>4.1494429419574397</v>
      </c>
      <c r="G247" s="41">
        <v>9.6199999999999992</v>
      </c>
      <c r="H247" s="41">
        <v>22.93</v>
      </c>
      <c r="J247" s="41"/>
      <c r="K247" s="41" t="s">
        <v>142</v>
      </c>
      <c r="L247" s="13" t="s">
        <v>173</v>
      </c>
      <c r="M247" s="1">
        <f t="shared" si="14"/>
        <v>-0.38916703509146677</v>
      </c>
      <c r="N247" s="1">
        <f t="shared" si="14"/>
        <v>-4.6710192317486354E-2</v>
      </c>
      <c r="O247" s="1">
        <f t="shared" si="14"/>
        <v>0.93808532570864134</v>
      </c>
      <c r="P247" s="1">
        <f t="shared" si="14"/>
        <v>-1.0377018682589523</v>
      </c>
      <c r="Q247" s="1">
        <f t="shared" si="14"/>
        <v>2.0151410569644872</v>
      </c>
      <c r="AA247" s="41"/>
      <c r="AB247" s="41" t="s">
        <v>142</v>
      </c>
      <c r="AC247" s="13" t="s">
        <v>174</v>
      </c>
      <c r="AD247" s="13">
        <v>2.7003761233788728</v>
      </c>
      <c r="AE247" s="13">
        <v>3.0123168820008521</v>
      </c>
      <c r="AF247" s="13">
        <v>0.95306792145478092</v>
      </c>
      <c r="AG247" s="13">
        <v>0.43746307807791152</v>
      </c>
      <c r="AH247" s="13">
        <v>0.16183718761115551</v>
      </c>
    </row>
    <row r="248" spans="1:34">
      <c r="A248" s="41"/>
      <c r="B248" s="41" t="s">
        <v>142</v>
      </c>
      <c r="C248" s="13" t="s">
        <v>174</v>
      </c>
      <c r="D248" s="41">
        <v>7.49</v>
      </c>
      <c r="E248" s="41">
        <v>56.87</v>
      </c>
      <c r="F248" s="41">
        <v>5.9074078597353887</v>
      </c>
      <c r="G248" s="41">
        <v>7.77</v>
      </c>
      <c r="H248" s="41">
        <v>26.4</v>
      </c>
      <c r="J248" s="41"/>
      <c r="K248" s="41" t="s">
        <v>142</v>
      </c>
      <c r="L248" s="13" t="s">
        <v>174</v>
      </c>
      <c r="M248" s="1">
        <f t="shared" si="14"/>
        <v>-0.99354998256714366</v>
      </c>
      <c r="N248" s="1">
        <f t="shared" si="14"/>
        <v>0.11552928155846658</v>
      </c>
      <c r="O248" s="1">
        <f t="shared" si="14"/>
        <v>1.9157515782301173</v>
      </c>
      <c r="P248" s="1">
        <f t="shared" si="14"/>
        <v>-1.8811854163577344</v>
      </c>
      <c r="Q248" s="1">
        <f t="shared" si="14"/>
        <v>3.0467255579094519</v>
      </c>
      <c r="AA248" s="41"/>
      <c r="AB248" s="41" t="s">
        <v>142</v>
      </c>
      <c r="AC248" s="13" t="s">
        <v>175</v>
      </c>
      <c r="AD248" s="13">
        <v>2.5648496565384762</v>
      </c>
      <c r="AE248" s="13">
        <v>2.6490845734264639</v>
      </c>
      <c r="AF248" s="13">
        <v>0.63998779375927728</v>
      </c>
      <c r="AG248" s="13">
        <v>0.30417110987753992</v>
      </c>
      <c r="AH248" s="13">
        <v>0.12065946227735611</v>
      </c>
    </row>
    <row r="249" spans="1:34">
      <c r="A249" s="41"/>
      <c r="B249" s="41" t="s">
        <v>142</v>
      </c>
      <c r="C249" s="13" t="s">
        <v>175</v>
      </c>
      <c r="D249" s="41">
        <v>8.01</v>
      </c>
      <c r="E249" s="41">
        <v>56.96</v>
      </c>
      <c r="F249" s="41">
        <v>5.1675253933040146</v>
      </c>
      <c r="G249" s="41">
        <v>7.81</v>
      </c>
      <c r="H249" s="41">
        <v>25.39</v>
      </c>
      <c r="J249" s="41"/>
      <c r="K249" s="41" t="s">
        <v>142</v>
      </c>
      <c r="L249" s="13" t="s">
        <v>175</v>
      </c>
      <c r="M249" s="1">
        <f t="shared" si="14"/>
        <v>-0.90526932731788756</v>
      </c>
      <c r="N249" s="1">
        <f t="shared" si="14"/>
        <v>0.12943552217640597</v>
      </c>
      <c r="O249" s="1">
        <f t="shared" si="14"/>
        <v>1.5042768605340291</v>
      </c>
      <c r="P249" s="1">
        <f t="shared" si="14"/>
        <v>-1.8629479342366795</v>
      </c>
      <c r="Q249" s="1">
        <f t="shared" si="14"/>
        <v>2.7464660922165374</v>
      </c>
      <c r="AA249" s="41"/>
      <c r="AB249" s="41" t="s">
        <v>142</v>
      </c>
      <c r="AC249" s="13" t="s">
        <v>176</v>
      </c>
      <c r="AD249" s="13">
        <v>2.6191716219652741</v>
      </c>
      <c r="AE249" s="13">
        <v>2.4920781777043248</v>
      </c>
      <c r="AF249" s="13">
        <v>0.45540160357820292</v>
      </c>
      <c r="AG249" s="13">
        <v>0.24548581475212339</v>
      </c>
      <c r="AH249" s="13">
        <v>0.1050005441836369</v>
      </c>
    </row>
    <row r="250" spans="1:34">
      <c r="A250" s="41"/>
      <c r="B250" s="41" t="s">
        <v>142</v>
      </c>
      <c r="C250" s="13" t="s">
        <v>176</v>
      </c>
      <c r="D250" s="41">
        <v>7.97</v>
      </c>
      <c r="E250" s="41">
        <v>57.26</v>
      </c>
      <c r="F250" s="41">
        <v>4.7496667296128114</v>
      </c>
      <c r="G250" s="41">
        <v>7.67</v>
      </c>
      <c r="H250" s="41">
        <v>25.15</v>
      </c>
      <c r="J250" s="41"/>
      <c r="K250" s="41" t="s">
        <v>142</v>
      </c>
      <c r="L250" s="13" t="s">
        <v>176</v>
      </c>
      <c r="M250" s="1">
        <f t="shared" si="14"/>
        <v>-0.91206014695244575</v>
      </c>
      <c r="N250" s="1">
        <f t="shared" si="14"/>
        <v>0.17578965756953507</v>
      </c>
      <c r="O250" s="1">
        <f t="shared" si="14"/>
        <v>1.2718909296867948</v>
      </c>
      <c r="P250" s="1">
        <f t="shared" si="14"/>
        <v>-1.9267791216603711</v>
      </c>
      <c r="Q250" s="1">
        <f t="shared" si="14"/>
        <v>2.6751173082895074</v>
      </c>
      <c r="AA250" s="41"/>
      <c r="AB250" s="41" t="s">
        <v>142</v>
      </c>
      <c r="AC250" s="13" t="s">
        <v>177</v>
      </c>
      <c r="AD250" s="13">
        <v>2.4523630591572401</v>
      </c>
      <c r="AE250" s="13">
        <v>2.8518427328217868</v>
      </c>
      <c r="AF250" s="13">
        <v>0.81797601305078349</v>
      </c>
      <c r="AG250" s="13">
        <v>0.36651852040206812</v>
      </c>
      <c r="AH250" s="13">
        <v>0.14197550901951411</v>
      </c>
    </row>
    <row r="251" spans="1:34">
      <c r="A251" s="41"/>
      <c r="B251" s="41" t="s">
        <v>142</v>
      </c>
      <c r="C251" s="13" t="s">
        <v>177</v>
      </c>
      <c r="D251" s="41">
        <v>8.3000000000000007</v>
      </c>
      <c r="E251" s="41">
        <v>56.31</v>
      </c>
      <c r="F251" s="41">
        <v>5.6244217572233728</v>
      </c>
      <c r="G251" s="41">
        <v>7.99</v>
      </c>
      <c r="H251" s="41">
        <v>25.65</v>
      </c>
      <c r="J251" s="41"/>
      <c r="K251" s="41" t="s">
        <v>142</v>
      </c>
      <c r="L251" s="13" t="s">
        <v>177</v>
      </c>
      <c r="M251" s="1">
        <f t="shared" si="14"/>
        <v>-0.85603588496734073</v>
      </c>
      <c r="N251" s="1">
        <f t="shared" si="14"/>
        <v>2.9001562157958863E-2</v>
      </c>
      <c r="O251" s="1">
        <f t="shared" si="14"/>
        <v>1.7583730324123292</v>
      </c>
      <c r="P251" s="1">
        <f t="shared" si="14"/>
        <v>-1.7808792646919329</v>
      </c>
      <c r="Q251" s="1">
        <f t="shared" si="14"/>
        <v>2.8237606081374853</v>
      </c>
      <c r="AA251" s="41"/>
      <c r="AB251" s="41" t="s">
        <v>142</v>
      </c>
      <c r="AC251" s="13" t="s">
        <v>178</v>
      </c>
      <c r="AD251" s="13">
        <v>2.3965246955019581</v>
      </c>
      <c r="AE251" s="13">
        <v>2.977550648668835</v>
      </c>
      <c r="AF251" s="13">
        <v>1.092695473845235</v>
      </c>
      <c r="AG251" s="13">
        <v>0.41803110719675651</v>
      </c>
      <c r="AH251" s="13">
        <v>0.15610087316867041</v>
      </c>
    </row>
    <row r="252" spans="1:34">
      <c r="A252" s="41"/>
      <c r="B252" s="41" t="s">
        <v>142</v>
      </c>
      <c r="C252" s="13" t="s">
        <v>178</v>
      </c>
      <c r="D252" s="41">
        <v>8.11</v>
      </c>
      <c r="E252" s="41">
        <v>56.24</v>
      </c>
      <c r="F252" s="41">
        <v>6.1544501460791396</v>
      </c>
      <c r="G252" s="41">
        <v>8.19</v>
      </c>
      <c r="H252" s="41">
        <v>25.75</v>
      </c>
      <c r="J252" s="41"/>
      <c r="K252" s="41" t="s">
        <v>142</v>
      </c>
      <c r="L252" s="13" t="s">
        <v>178</v>
      </c>
      <c r="M252" s="1">
        <f t="shared" si="14"/>
        <v>-0.88829227823149226</v>
      </c>
      <c r="N252" s="1">
        <f t="shared" si="14"/>
        <v>1.818559723289526E-2</v>
      </c>
      <c r="O252" s="1">
        <f t="shared" si="14"/>
        <v>2.053140500990486</v>
      </c>
      <c r="P252" s="1">
        <f t="shared" si="14"/>
        <v>-1.6896918540866595</v>
      </c>
      <c r="Q252" s="1">
        <f t="shared" si="14"/>
        <v>2.8534892681070811</v>
      </c>
      <c r="AA252" s="41"/>
      <c r="AB252" s="41" t="s">
        <v>142</v>
      </c>
      <c r="AC252" s="13" t="s">
        <v>179</v>
      </c>
      <c r="AD252" s="13">
        <v>-0.72641654821202228</v>
      </c>
      <c r="AE252" s="13">
        <v>1.2167028370099799</v>
      </c>
      <c r="AF252" s="13">
        <v>-1.653182613346559</v>
      </c>
      <c r="AG252" s="13">
        <v>0.1362210497354619</v>
      </c>
      <c r="AH252" s="13">
        <v>-1.1332507478545211E-2</v>
      </c>
    </row>
    <row r="253" spans="1:34">
      <c r="A253" s="41"/>
      <c r="B253" s="41" t="s">
        <v>142</v>
      </c>
      <c r="C253" s="13" t="s">
        <v>179</v>
      </c>
      <c r="D253" s="41">
        <v>21.13</v>
      </c>
      <c r="E253" s="41">
        <v>47.69</v>
      </c>
      <c r="F253" s="41">
        <v>1.1236867283398135</v>
      </c>
      <c r="G253" s="41">
        <v>11.18</v>
      </c>
      <c r="H253" s="41">
        <v>18.87</v>
      </c>
      <c r="J253" s="41"/>
      <c r="K253" s="41" t="s">
        <v>142</v>
      </c>
      <c r="L253" s="13" t="s">
        <v>179</v>
      </c>
      <c r="M253" s="1">
        <f t="shared" si="14"/>
        <v>1.322119512817191</v>
      </c>
      <c r="N253" s="1">
        <f t="shared" si="14"/>
        <v>-1.3029072614712971</v>
      </c>
      <c r="O253" s="1">
        <f t="shared" si="14"/>
        <v>-0.7446443513717329</v>
      </c>
      <c r="P253" s="1">
        <f t="shared" si="14"/>
        <v>-0.3264400655378169</v>
      </c>
      <c r="Q253" s="1">
        <f t="shared" si="14"/>
        <v>0.80815746219890905</v>
      </c>
      <c r="AA253" s="41"/>
      <c r="AB253" s="41" t="s">
        <v>142</v>
      </c>
      <c r="AC253" s="13" t="s">
        <v>180</v>
      </c>
      <c r="AD253" s="13">
        <v>1.9061698819724771</v>
      </c>
      <c r="AE253" s="13">
        <v>1.5604961605822369</v>
      </c>
      <c r="AF253" s="13">
        <v>0.57078855249923421</v>
      </c>
      <c r="AG253" s="13">
        <v>0.20754607350752891</v>
      </c>
      <c r="AH253" s="13">
        <v>0.18498781490565369</v>
      </c>
    </row>
    <row r="254" spans="1:34">
      <c r="A254" s="41"/>
      <c r="B254" s="41" t="s">
        <v>142</v>
      </c>
      <c r="C254" s="13" t="s">
        <v>180</v>
      </c>
      <c r="D254" s="41">
        <v>8.1199999999999992</v>
      </c>
      <c r="E254" s="41">
        <v>57.78</v>
      </c>
      <c r="F254" s="41">
        <v>4.2372935783871073</v>
      </c>
      <c r="G254" s="41">
        <v>9.25</v>
      </c>
      <c r="H254" s="41">
        <v>22.16</v>
      </c>
      <c r="J254" s="41"/>
      <c r="K254" s="41" t="s">
        <v>142</v>
      </c>
      <c r="L254" s="13" t="s">
        <v>180</v>
      </c>
      <c r="M254" s="1">
        <f t="shared" si="14"/>
        <v>-0.88659457332285274</v>
      </c>
      <c r="N254" s="1">
        <f t="shared" si="14"/>
        <v>0.2561368255842934</v>
      </c>
      <c r="O254" s="1">
        <f t="shared" si="14"/>
        <v>0.98694216103638055</v>
      </c>
      <c r="P254" s="1">
        <f t="shared" si="14"/>
        <v>-1.2063985778787085</v>
      </c>
      <c r="Q254" s="1">
        <f t="shared" si="14"/>
        <v>1.7862303751986017</v>
      </c>
      <c r="AA254" s="41"/>
      <c r="AB254" s="41" t="s">
        <v>142</v>
      </c>
      <c r="AC254" s="13" t="s">
        <v>181</v>
      </c>
      <c r="AD254" s="13">
        <v>2.363911187151575</v>
      </c>
      <c r="AE254" s="13">
        <v>1.9008490418673549</v>
      </c>
      <c r="AF254" s="13">
        <v>4.7049083173499712E-4</v>
      </c>
      <c r="AG254" s="13">
        <v>8.6370186519618475E-2</v>
      </c>
      <c r="AH254" s="13">
        <v>0.11114640494982179</v>
      </c>
    </row>
    <row r="255" spans="1:34">
      <c r="A255" s="41"/>
      <c r="B255" s="41" t="s">
        <v>142</v>
      </c>
      <c r="C255" s="13" t="s">
        <v>181</v>
      </c>
      <c r="D255" s="41">
        <v>8.57</v>
      </c>
      <c r="E255" s="41">
        <v>57.23</v>
      </c>
      <c r="F255" s="41">
        <v>3.6072852970411771</v>
      </c>
      <c r="G255" s="41">
        <v>7.94</v>
      </c>
      <c r="H255" s="41">
        <v>23.58</v>
      </c>
      <c r="J255" s="41"/>
      <c r="K255" s="41" t="s">
        <v>142</v>
      </c>
      <c r="L255" s="13" t="s">
        <v>181</v>
      </c>
      <c r="M255" s="1">
        <f t="shared" si="14"/>
        <v>-0.81019785243407316</v>
      </c>
      <c r="N255" s="1">
        <f t="shared" si="14"/>
        <v>0.17115424403022195</v>
      </c>
      <c r="O255" s="1">
        <f t="shared" si="14"/>
        <v>0.63657235032393988</v>
      </c>
      <c r="P255" s="1">
        <f t="shared" si="14"/>
        <v>-1.8036761173432512</v>
      </c>
      <c r="Q255" s="1">
        <f t="shared" si="14"/>
        <v>2.2083773467668575</v>
      </c>
      <c r="AA255" s="41"/>
      <c r="AB255" s="41" t="s">
        <v>142</v>
      </c>
      <c r="AC255" s="13" t="s">
        <v>182</v>
      </c>
      <c r="AD255" s="13">
        <v>2.264111557025954</v>
      </c>
      <c r="AE255" s="13">
        <v>2.3910853664861489</v>
      </c>
      <c r="AF255" s="13">
        <v>0.1444970876827428</v>
      </c>
      <c r="AG255" s="13">
        <v>9.5258254639695117E-2</v>
      </c>
      <c r="AH255" s="13">
        <v>0.15069643348861561</v>
      </c>
    </row>
    <row r="256" spans="1:34">
      <c r="A256" s="41"/>
      <c r="B256" s="41" t="s">
        <v>142</v>
      </c>
      <c r="C256" s="13" t="s">
        <v>182</v>
      </c>
      <c r="D256" s="41">
        <v>9.2200000000000006</v>
      </c>
      <c r="E256" s="41">
        <v>55.47</v>
      </c>
      <c r="F256" s="41">
        <v>4.2605425801024106</v>
      </c>
      <c r="G256" s="41">
        <v>7.81</v>
      </c>
      <c r="H256" s="41">
        <v>24.34</v>
      </c>
      <c r="J256" s="41"/>
      <c r="K256" s="41" t="s">
        <v>142</v>
      </c>
      <c r="L256" s="13" t="s">
        <v>182</v>
      </c>
      <c r="M256" s="1">
        <f t="shared" si="14"/>
        <v>-0.69984703337250287</v>
      </c>
      <c r="N256" s="1">
        <f t="shared" si="14"/>
        <v>-0.10079001694280436</v>
      </c>
      <c r="O256" s="1">
        <f t="shared" si="14"/>
        <v>0.99987175033136833</v>
      </c>
      <c r="P256" s="1">
        <f t="shared" si="14"/>
        <v>-1.8629479342366795</v>
      </c>
      <c r="Q256" s="1">
        <f t="shared" si="14"/>
        <v>2.4343151625357842</v>
      </c>
      <c r="AA256" s="41"/>
      <c r="AB256" s="41" t="s">
        <v>142</v>
      </c>
      <c r="AC256" s="13" t="s">
        <v>183</v>
      </c>
      <c r="AD256" s="13">
        <v>2.3879157839273741</v>
      </c>
      <c r="AE256" s="13">
        <v>2.898731819498491</v>
      </c>
      <c r="AF256" s="13">
        <v>0.61768478651887737</v>
      </c>
      <c r="AG256" s="13">
        <v>0.23138565932456001</v>
      </c>
      <c r="AH256" s="13">
        <v>0.2001489146281068</v>
      </c>
    </row>
    <row r="257" spans="1:34">
      <c r="A257" s="41"/>
      <c r="B257" s="41" t="s">
        <v>142</v>
      </c>
      <c r="C257" s="13" t="s">
        <v>183</v>
      </c>
      <c r="D257" s="41">
        <v>8.61</v>
      </c>
      <c r="E257" s="41">
        <v>55.12</v>
      </c>
      <c r="F257" s="41">
        <v>5.3702544060684341</v>
      </c>
      <c r="G257" s="41">
        <v>7.77</v>
      </c>
      <c r="H257" s="41">
        <v>25.52</v>
      </c>
      <c r="J257" s="41"/>
      <c r="K257" s="41" t="s">
        <v>142</v>
      </c>
      <c r="L257" s="13" t="s">
        <v>183</v>
      </c>
      <c r="M257" s="1">
        <f t="shared" si="14"/>
        <v>-0.8034070327995152</v>
      </c>
      <c r="N257" s="1">
        <f t="shared" si="14"/>
        <v>-0.15486984156812236</v>
      </c>
      <c r="O257" s="1">
        <f t="shared" si="14"/>
        <v>1.617021609978343</v>
      </c>
      <c r="P257" s="1">
        <f t="shared" si="14"/>
        <v>-1.8811854163577344</v>
      </c>
      <c r="Q257" s="1">
        <f t="shared" si="14"/>
        <v>2.7851133501770113</v>
      </c>
      <c r="AA257" s="41"/>
      <c r="AB257" s="41" t="s">
        <v>142</v>
      </c>
      <c r="AC257" s="13" t="s">
        <v>184</v>
      </c>
      <c r="AD257" s="13">
        <v>2.484563987808087</v>
      </c>
      <c r="AE257" s="13">
        <v>4.226379834990535</v>
      </c>
      <c r="AF257" s="13">
        <v>2.1028526158013889</v>
      </c>
      <c r="AG257" s="13">
        <v>0.24133372843954359</v>
      </c>
      <c r="AH257" s="13">
        <v>0.43989648864255909</v>
      </c>
    </row>
    <row r="258" spans="1:34">
      <c r="A258" s="41"/>
      <c r="B258" s="41" t="s">
        <v>142</v>
      </c>
      <c r="C258" s="13" t="s">
        <v>184</v>
      </c>
      <c r="D258" s="41">
        <v>6.42</v>
      </c>
      <c r="E258" s="41">
        <v>52.72</v>
      </c>
      <c r="F258" s="41">
        <v>8.7035399892628131</v>
      </c>
      <c r="G258" s="41">
        <v>7.63</v>
      </c>
      <c r="H258" s="41">
        <v>27.42</v>
      </c>
      <c r="J258" s="41"/>
      <c r="K258" s="41" t="s">
        <v>142</v>
      </c>
      <c r="L258" s="13" t="s">
        <v>184</v>
      </c>
      <c r="M258" s="1">
        <f t="shared" ref="M258:Q321" si="15">(D258-D$650)/D$651</f>
        <v>-1.1752044077915746</v>
      </c>
      <c r="N258" s="1">
        <f t="shared" si="15"/>
        <v>-0.52570292471315838</v>
      </c>
      <c r="O258" s="1">
        <f t="shared" si="15"/>
        <v>3.4707792087503679</v>
      </c>
      <c r="P258" s="1">
        <f t="shared" si="15"/>
        <v>-1.9450166037814258</v>
      </c>
      <c r="Q258" s="1">
        <f t="shared" si="15"/>
        <v>3.3499578895993269</v>
      </c>
      <c r="AA258" s="41"/>
      <c r="AB258" s="41" t="s">
        <v>142</v>
      </c>
      <c r="AC258" s="13" t="s">
        <v>185</v>
      </c>
      <c r="AD258" s="13">
        <v>1.3895591339492681</v>
      </c>
      <c r="AE258" s="13">
        <v>3.6556905280233019</v>
      </c>
      <c r="AF258" s="13">
        <v>0.6399778788249969</v>
      </c>
      <c r="AG258" s="13">
        <v>0.52109839360144428</v>
      </c>
      <c r="AH258" s="13">
        <v>0.12721325384698809</v>
      </c>
    </row>
    <row r="259" spans="1:34">
      <c r="A259" s="41"/>
      <c r="B259" s="41" t="s">
        <v>142</v>
      </c>
      <c r="C259" s="13" t="s">
        <v>185</v>
      </c>
      <c r="D259" s="41">
        <v>13.51</v>
      </c>
      <c r="E259" s="41">
        <v>50.57</v>
      </c>
      <c r="F259" s="41">
        <v>6.2467644983275239</v>
      </c>
      <c r="G259" s="41">
        <v>8.76</v>
      </c>
      <c r="H259" s="41">
        <v>26.12</v>
      </c>
      <c r="J259" s="41"/>
      <c r="K259" s="41" t="s">
        <v>142</v>
      </c>
      <c r="L259" s="13" t="s">
        <v>185</v>
      </c>
      <c r="M259" s="1">
        <f t="shared" si="15"/>
        <v>2.8468372433860349E-2</v>
      </c>
      <c r="N259" s="1">
        <f t="shared" si="15"/>
        <v>-0.85790756169725324</v>
      </c>
      <c r="O259" s="1">
        <f t="shared" si="15"/>
        <v>2.1044797660144452</v>
      </c>
      <c r="P259" s="1">
        <f t="shared" si="15"/>
        <v>-1.4298077338616293</v>
      </c>
      <c r="Q259" s="1">
        <f t="shared" si="15"/>
        <v>2.963485309994585</v>
      </c>
      <c r="AA259" s="41"/>
      <c r="AB259" s="41" t="s">
        <v>142</v>
      </c>
      <c r="AC259" s="13" t="s">
        <v>186</v>
      </c>
      <c r="AD259" s="13">
        <v>0.70013440888149736</v>
      </c>
      <c r="AE259" s="13">
        <v>-1.6560324513332081</v>
      </c>
      <c r="AF259" s="13">
        <v>-0.79875355749412191</v>
      </c>
      <c r="AG259" s="13">
        <v>-2.5480028431326271</v>
      </c>
      <c r="AH259" s="13">
        <v>-0.12723093470457059</v>
      </c>
    </row>
    <row r="260" spans="1:34">
      <c r="A260" s="41"/>
      <c r="B260" s="41" t="s">
        <v>142</v>
      </c>
      <c r="C260" s="13" t="s">
        <v>186</v>
      </c>
      <c r="D260" s="41">
        <v>8.08</v>
      </c>
      <c r="E260" s="41">
        <v>57.2</v>
      </c>
      <c r="F260" s="41">
        <v>0</v>
      </c>
      <c r="G260" s="41">
        <v>8.07</v>
      </c>
      <c r="H260" s="41">
        <v>8.91</v>
      </c>
      <c r="J260" s="41"/>
      <c r="K260" s="41" t="s">
        <v>142</v>
      </c>
      <c r="L260" s="13" t="s">
        <v>186</v>
      </c>
      <c r="M260" s="1">
        <f t="shared" si="15"/>
        <v>-0.89338539295741071</v>
      </c>
      <c r="N260" s="1">
        <f t="shared" si="15"/>
        <v>0.1665188304909099</v>
      </c>
      <c r="O260" s="1">
        <f t="shared" si="15"/>
        <v>-1.3695661467922646</v>
      </c>
      <c r="P260" s="1">
        <f t="shared" si="15"/>
        <v>-1.7444043004498233</v>
      </c>
      <c r="Q260" s="1">
        <f t="shared" si="15"/>
        <v>-2.152817070772806</v>
      </c>
      <c r="AA260" s="41"/>
      <c r="AB260" s="41" t="s">
        <v>142</v>
      </c>
      <c r="AC260" s="13" t="s">
        <v>187</v>
      </c>
      <c r="AD260" s="13">
        <v>2.675126174389125</v>
      </c>
      <c r="AE260" s="13">
        <v>3.4444573963191751</v>
      </c>
      <c r="AF260" s="13">
        <v>1.4904378212343079</v>
      </c>
      <c r="AG260" s="13">
        <v>0.50857268199141614</v>
      </c>
      <c r="AH260" s="13">
        <v>0.22871454896948809</v>
      </c>
    </row>
    <row r="261" spans="1:34">
      <c r="A261" s="41"/>
      <c r="B261" s="41" t="s">
        <v>142</v>
      </c>
      <c r="C261" s="13" t="s">
        <v>187</v>
      </c>
      <c r="D261" s="41">
        <v>6.96</v>
      </c>
      <c r="E261" s="41">
        <v>56.19</v>
      </c>
      <c r="F261" s="41">
        <v>7.0813889144489357</v>
      </c>
      <c r="G261" s="41">
        <v>7.91</v>
      </c>
      <c r="H261" s="41">
        <v>27.04</v>
      </c>
      <c r="J261" s="41"/>
      <c r="K261" s="41" t="s">
        <v>142</v>
      </c>
      <c r="L261" s="13" t="s">
        <v>187</v>
      </c>
      <c r="M261" s="1">
        <f t="shared" si="15"/>
        <v>-1.0835283427250395</v>
      </c>
      <c r="N261" s="1">
        <f t="shared" si="15"/>
        <v>1.0459908000706345E-2</v>
      </c>
      <c r="O261" s="1">
        <f t="shared" si="15"/>
        <v>2.5686438212356051</v>
      </c>
      <c r="P261" s="1">
        <f t="shared" si="15"/>
        <v>-1.8173542289340425</v>
      </c>
      <c r="Q261" s="1">
        <f t="shared" si="15"/>
        <v>3.2369889817148634</v>
      </c>
      <c r="AA261" s="41"/>
      <c r="AB261" s="41" t="s">
        <v>142</v>
      </c>
      <c r="AC261" s="13" t="s">
        <v>188</v>
      </c>
      <c r="AD261" s="13">
        <v>1.960878386689598</v>
      </c>
      <c r="AE261" s="13">
        <v>2.543995799765197</v>
      </c>
      <c r="AF261" s="13">
        <v>0.80482592251757723</v>
      </c>
      <c r="AG261" s="13">
        <v>0.32606418298697398</v>
      </c>
      <c r="AH261" s="13">
        <v>0.16387866586040609</v>
      </c>
    </row>
    <row r="262" spans="1:34">
      <c r="A262" s="41"/>
      <c r="B262" s="41" t="s">
        <v>142</v>
      </c>
      <c r="C262" s="13" t="s">
        <v>188</v>
      </c>
      <c r="D262" s="41">
        <v>9.25</v>
      </c>
      <c r="E262" s="41">
        <v>55.56</v>
      </c>
      <c r="F262" s="41">
        <v>5.4317164006507914</v>
      </c>
      <c r="G262" s="41">
        <v>8.74</v>
      </c>
      <c r="H262" s="41">
        <v>24.26</v>
      </c>
      <c r="J262" s="41"/>
      <c r="K262" s="41" t="s">
        <v>142</v>
      </c>
      <c r="L262" s="13" t="s">
        <v>188</v>
      </c>
      <c r="M262" s="1">
        <f t="shared" si="15"/>
        <v>-0.69475391864658442</v>
      </c>
      <c r="N262" s="1">
        <f t="shared" si="15"/>
        <v>-8.6883776324864978E-2</v>
      </c>
      <c r="O262" s="1">
        <f t="shared" si="15"/>
        <v>1.6512027914730116</v>
      </c>
      <c r="P262" s="1">
        <f t="shared" si="15"/>
        <v>-1.4389264749221564</v>
      </c>
      <c r="Q262" s="1">
        <f t="shared" si="15"/>
        <v>2.4105322345601081</v>
      </c>
      <c r="AA262" s="41"/>
      <c r="AB262" s="41" t="s">
        <v>142</v>
      </c>
      <c r="AC262" s="13" t="s">
        <v>189</v>
      </c>
      <c r="AD262" s="13">
        <v>1.3393823735680219</v>
      </c>
      <c r="AE262" s="13">
        <v>2.6080980839317651</v>
      </c>
      <c r="AF262" s="13">
        <v>0.68664464727927699</v>
      </c>
      <c r="AG262" s="13">
        <v>0.49205057652302592</v>
      </c>
      <c r="AH262" s="13">
        <v>0.13640910247774329</v>
      </c>
    </row>
    <row r="263" spans="1:34">
      <c r="A263" s="41"/>
      <c r="B263" s="41" t="s">
        <v>142</v>
      </c>
      <c r="C263" s="13" t="s">
        <v>189</v>
      </c>
      <c r="D263" s="41">
        <v>11.83</v>
      </c>
      <c r="E263" s="41">
        <v>53.7</v>
      </c>
      <c r="F263" s="41">
        <v>5.4179014302222299</v>
      </c>
      <c r="G263" s="41">
        <v>9.58</v>
      </c>
      <c r="H263" s="41">
        <v>23.9</v>
      </c>
      <c r="J263" s="41"/>
      <c r="K263" s="41" t="s">
        <v>142</v>
      </c>
      <c r="L263" s="13" t="s">
        <v>189</v>
      </c>
      <c r="M263" s="1">
        <f t="shared" si="15"/>
        <v>-0.25674605221758262</v>
      </c>
      <c r="N263" s="1">
        <f t="shared" si="15"/>
        <v>-0.37427941576226798</v>
      </c>
      <c r="O263" s="1">
        <f t="shared" si="15"/>
        <v>1.6435197994912043</v>
      </c>
      <c r="P263" s="1">
        <f t="shared" si="15"/>
        <v>-1.0559393503800067</v>
      </c>
      <c r="Q263" s="1">
        <f t="shared" si="15"/>
        <v>2.3035090586695635</v>
      </c>
      <c r="AA263" s="41"/>
      <c r="AB263" s="41" t="s">
        <v>142</v>
      </c>
      <c r="AC263" s="13" t="s">
        <v>190</v>
      </c>
      <c r="AD263" s="13">
        <v>2.136815699665918</v>
      </c>
      <c r="AE263" s="13">
        <v>3.504310452646076</v>
      </c>
      <c r="AF263" s="13">
        <v>0.47755410460246761</v>
      </c>
      <c r="AG263" s="13">
        <v>0.51845080258939247</v>
      </c>
      <c r="AH263" s="13">
        <v>5.3325554435002497E-2</v>
      </c>
    </row>
    <row r="264" spans="1:34">
      <c r="A264" s="41"/>
      <c r="B264" s="41" t="s">
        <v>142</v>
      </c>
      <c r="C264" s="13" t="s">
        <v>190</v>
      </c>
      <c r="D264" s="41">
        <v>11.55</v>
      </c>
      <c r="E264" s="41">
        <v>53.39</v>
      </c>
      <c r="F264" s="41">
        <v>5.7419210997414272</v>
      </c>
      <c r="G264" s="41">
        <v>7.86</v>
      </c>
      <c r="H264" s="41">
        <v>26.98</v>
      </c>
      <c r="J264" s="41"/>
      <c r="K264" s="41" t="s">
        <v>142</v>
      </c>
      <c r="L264" s="13" t="s">
        <v>190</v>
      </c>
      <c r="M264" s="1">
        <f t="shared" si="15"/>
        <v>-0.30428178965948965</v>
      </c>
      <c r="N264" s="1">
        <f t="shared" si="15"/>
        <v>-0.42217868900183553</v>
      </c>
      <c r="O264" s="1">
        <f t="shared" si="15"/>
        <v>1.8237185582027782</v>
      </c>
      <c r="P264" s="1">
        <f t="shared" si="15"/>
        <v>-1.8401510815853608</v>
      </c>
      <c r="Q264" s="1">
        <f t="shared" si="15"/>
        <v>3.2191517857331062</v>
      </c>
      <c r="AA264" s="41"/>
      <c r="AB264" s="41" t="s">
        <v>142</v>
      </c>
      <c r="AC264" s="13" t="s">
        <v>191</v>
      </c>
      <c r="AD264" s="13">
        <v>2.5871030399121171</v>
      </c>
      <c r="AE264" s="13">
        <v>3.4944881710976068</v>
      </c>
      <c r="AF264" s="13">
        <v>1.019457993483015</v>
      </c>
      <c r="AG264" s="13">
        <v>0.4286551741407264</v>
      </c>
      <c r="AH264" s="13">
        <v>0.1650789106226474</v>
      </c>
    </row>
    <row r="265" spans="1:34">
      <c r="A265" s="41"/>
      <c r="B265" s="41" t="s">
        <v>142</v>
      </c>
      <c r="C265" s="13" t="s">
        <v>191</v>
      </c>
      <c r="D265" s="41">
        <v>8.4600000000000009</v>
      </c>
      <c r="E265" s="41">
        <v>55.07</v>
      </c>
      <c r="F265" s="41">
        <v>6.450466953240527</v>
      </c>
      <c r="G265" s="41">
        <v>7.57</v>
      </c>
      <c r="H265" s="41">
        <v>27.12</v>
      </c>
      <c r="J265" s="41"/>
      <c r="K265" s="41" t="s">
        <v>142</v>
      </c>
      <c r="L265" s="13" t="s">
        <v>191</v>
      </c>
      <c r="M265" s="1">
        <f t="shared" si="15"/>
        <v>-0.82887260642910798</v>
      </c>
      <c r="N265" s="1">
        <f t="shared" si="15"/>
        <v>-0.1625955308003102</v>
      </c>
      <c r="O265" s="1">
        <f t="shared" si="15"/>
        <v>2.2177658809478129</v>
      </c>
      <c r="P265" s="1">
        <f t="shared" si="15"/>
        <v>-1.9723728269630076</v>
      </c>
      <c r="Q265" s="1">
        <f t="shared" si="15"/>
        <v>3.2607719096905403</v>
      </c>
      <c r="AA265" s="41"/>
      <c r="AB265" s="41" t="s">
        <v>142</v>
      </c>
      <c r="AC265" s="13" t="s">
        <v>192</v>
      </c>
      <c r="AD265" s="13">
        <v>1.7728625001186269</v>
      </c>
      <c r="AE265" s="13">
        <v>2.853010952462157</v>
      </c>
      <c r="AF265" s="13">
        <v>1.1072917956045401</v>
      </c>
      <c r="AG265" s="13">
        <v>0.63423841860263819</v>
      </c>
      <c r="AH265" s="13">
        <v>0.13707037627829691</v>
      </c>
    </row>
    <row r="266" spans="1:34">
      <c r="A266" s="41"/>
      <c r="B266" s="41" t="s">
        <v>142</v>
      </c>
      <c r="C266" s="13" t="s">
        <v>192</v>
      </c>
      <c r="D266" s="41">
        <v>10.14</v>
      </c>
      <c r="E266" s="41">
        <v>55.26</v>
      </c>
      <c r="F266" s="41">
        <v>6.1716547480447126</v>
      </c>
      <c r="G266" s="41">
        <v>9.32</v>
      </c>
      <c r="H266" s="41">
        <v>25.04</v>
      </c>
      <c r="J266" s="41"/>
      <c r="K266" s="41" t="s">
        <v>142</v>
      </c>
      <c r="L266" s="13" t="s">
        <v>192</v>
      </c>
      <c r="M266" s="1">
        <f t="shared" si="15"/>
        <v>-0.54365818177766512</v>
      </c>
      <c r="N266" s="1">
        <f t="shared" si="15"/>
        <v>-0.13323791171799518</v>
      </c>
      <c r="O266" s="1">
        <f t="shared" si="15"/>
        <v>2.062708586541969</v>
      </c>
      <c r="P266" s="1">
        <f t="shared" si="15"/>
        <v>-1.1744829841668625</v>
      </c>
      <c r="Q266" s="1">
        <f t="shared" si="15"/>
        <v>2.6424157823229528</v>
      </c>
      <c r="AA266" s="41"/>
      <c r="AB266" s="41" t="s">
        <v>142</v>
      </c>
      <c r="AC266" s="13" t="s">
        <v>193</v>
      </c>
      <c r="AD266" s="13">
        <v>2.1369436769389352</v>
      </c>
      <c r="AE266" s="13">
        <v>2.800136314217827</v>
      </c>
      <c r="AF266" s="13">
        <v>0.83931457266447562</v>
      </c>
      <c r="AG266" s="13">
        <v>0.49213882960219979</v>
      </c>
      <c r="AH266" s="13">
        <v>0.15477857819522239</v>
      </c>
    </row>
    <row r="267" spans="1:34">
      <c r="A267" s="41"/>
      <c r="B267" s="41" t="s">
        <v>142</v>
      </c>
      <c r="C267" s="13" t="s">
        <v>193</v>
      </c>
      <c r="D267" s="41">
        <v>9.24</v>
      </c>
      <c r="E267" s="41">
        <v>55.75</v>
      </c>
      <c r="F267" s="41">
        <v>5.6557064120556264</v>
      </c>
      <c r="G267" s="41">
        <v>8.6</v>
      </c>
      <c r="H267" s="41">
        <v>25.35</v>
      </c>
      <c r="J267" s="41"/>
      <c r="K267" s="41" t="s">
        <v>142</v>
      </c>
      <c r="L267" s="13" t="s">
        <v>193</v>
      </c>
      <c r="M267" s="1">
        <f t="shared" si="15"/>
        <v>-0.69645162355522394</v>
      </c>
      <c r="N267" s="1">
        <f t="shared" si="15"/>
        <v>-5.7526157242549954E-2</v>
      </c>
      <c r="O267" s="1">
        <f t="shared" si="15"/>
        <v>1.7757715316326308</v>
      </c>
      <c r="P267" s="1">
        <f t="shared" si="15"/>
        <v>-1.5027576623458483</v>
      </c>
      <c r="Q267" s="1">
        <f t="shared" si="15"/>
        <v>2.7345746282286996</v>
      </c>
      <c r="AA267" s="41"/>
      <c r="AB267" s="41" t="s">
        <v>142</v>
      </c>
      <c r="AC267" s="13" t="s">
        <v>194</v>
      </c>
      <c r="AD267" s="13">
        <v>1.850050820655823</v>
      </c>
      <c r="AE267" s="13">
        <v>0.84174650468192025</v>
      </c>
      <c r="AF267" s="13">
        <v>-0.48382178808651549</v>
      </c>
      <c r="AG267" s="13">
        <v>0.24480156871063799</v>
      </c>
      <c r="AH267" s="13">
        <v>-3.4009609375052832E-2</v>
      </c>
    </row>
    <row r="268" spans="1:34">
      <c r="A268" s="41"/>
      <c r="B268" s="41" t="s">
        <v>142</v>
      </c>
      <c r="C268" s="13" t="s">
        <v>194</v>
      </c>
      <c r="D268" s="41">
        <v>10.24</v>
      </c>
      <c r="E268" s="41">
        <v>59.1</v>
      </c>
      <c r="F268" s="41">
        <v>2.0719026036195003</v>
      </c>
      <c r="G268" s="41">
        <v>9.1999999999999993</v>
      </c>
      <c r="H268" s="41">
        <v>21.34</v>
      </c>
      <c r="J268" s="41"/>
      <c r="K268" s="41" t="s">
        <v>142</v>
      </c>
      <c r="L268" s="13" t="s">
        <v>194</v>
      </c>
      <c r="M268" s="1">
        <f t="shared" si="15"/>
        <v>-0.5266811326912697</v>
      </c>
      <c r="N268" s="1">
        <f t="shared" si="15"/>
        <v>0.46009502131406338</v>
      </c>
      <c r="O268" s="1">
        <f t="shared" si="15"/>
        <v>-0.21730808203489624</v>
      </c>
      <c r="P268" s="1">
        <f t="shared" si="15"/>
        <v>-1.2291954305300272</v>
      </c>
      <c r="Q268" s="1">
        <f t="shared" si="15"/>
        <v>1.5424553634479183</v>
      </c>
      <c r="AA268" s="41"/>
      <c r="AB268" s="41" t="s">
        <v>142</v>
      </c>
      <c r="AC268" s="13" t="s">
        <v>195</v>
      </c>
      <c r="AD268" s="13">
        <v>0.40883624185831052</v>
      </c>
      <c r="AE268" s="13">
        <v>-0.28370002422304907</v>
      </c>
      <c r="AF268" s="13">
        <v>0.73907845359015045</v>
      </c>
      <c r="AG268" s="13">
        <v>0.42346658241256552</v>
      </c>
      <c r="AH268" s="13">
        <v>0.14062364135316799</v>
      </c>
    </row>
    <row r="269" spans="1:34">
      <c r="A269" s="41"/>
      <c r="B269" s="41" t="s">
        <v>142</v>
      </c>
      <c r="C269" s="13" t="s">
        <v>195</v>
      </c>
      <c r="D269" s="41">
        <v>9.94</v>
      </c>
      <c r="E269" s="41">
        <v>59.86</v>
      </c>
      <c r="F269" s="41">
        <v>3.1740277952668254</v>
      </c>
      <c r="G269" s="41">
        <v>12.73</v>
      </c>
      <c r="H269" s="41">
        <v>16.68</v>
      </c>
      <c r="J269" s="41"/>
      <c r="K269" s="41" t="s">
        <v>142</v>
      </c>
      <c r="L269" s="13" t="s">
        <v>195</v>
      </c>
      <c r="M269" s="1">
        <f t="shared" si="15"/>
        <v>-0.57761227995045605</v>
      </c>
      <c r="N269" s="1">
        <f t="shared" si="15"/>
        <v>0.57752549764332461</v>
      </c>
      <c r="O269" s="1">
        <f t="shared" si="15"/>
        <v>0.39562258286672025</v>
      </c>
      <c r="P269" s="1">
        <f t="shared" si="15"/>
        <v>0.38026236665305491</v>
      </c>
      <c r="Q269" s="1">
        <f t="shared" si="15"/>
        <v>0.15709980886476663</v>
      </c>
      <c r="AA269" s="41"/>
      <c r="AB269" s="41" t="s">
        <v>142</v>
      </c>
      <c r="AC269" s="13" t="s">
        <v>196</v>
      </c>
      <c r="AD269" s="13">
        <v>0.71032138479855189</v>
      </c>
      <c r="AE269" s="13">
        <v>-0.48679187246845679</v>
      </c>
      <c r="AF269" s="13">
        <v>0.47101462220550122</v>
      </c>
      <c r="AG269" s="13">
        <v>0.26903788361342368</v>
      </c>
      <c r="AH269" s="13">
        <v>0.16426445897324499</v>
      </c>
    </row>
    <row r="270" spans="1:34">
      <c r="A270" s="41"/>
      <c r="B270" s="41" t="s">
        <v>142</v>
      </c>
      <c r="C270" s="13" t="s">
        <v>196</v>
      </c>
      <c r="D270" s="41">
        <v>8.9600000000000009</v>
      </c>
      <c r="E270" s="41">
        <v>60.58</v>
      </c>
      <c r="F270" s="41">
        <v>2.5393623498925009</v>
      </c>
      <c r="G270" s="41">
        <v>12.18</v>
      </c>
      <c r="H270" s="41">
        <v>16.579999999999998</v>
      </c>
      <c r="J270" s="41"/>
      <c r="K270" s="41" t="s">
        <v>142</v>
      </c>
      <c r="L270" s="13" t="s">
        <v>196</v>
      </c>
      <c r="M270" s="1">
        <f t="shared" si="15"/>
        <v>-0.74398736099713092</v>
      </c>
      <c r="N270" s="1">
        <f t="shared" si="15"/>
        <v>0.68877542258683533</v>
      </c>
      <c r="O270" s="1">
        <f t="shared" si="15"/>
        <v>4.2662759090325367E-2</v>
      </c>
      <c r="P270" s="1">
        <f t="shared" si="15"/>
        <v>0.12949698748855182</v>
      </c>
      <c r="Q270" s="1">
        <f t="shared" si="15"/>
        <v>0.12737114889517068</v>
      </c>
      <c r="AA270" s="41"/>
      <c r="AB270" s="41" t="s">
        <v>142</v>
      </c>
      <c r="AC270" s="13" t="s">
        <v>197</v>
      </c>
      <c r="AD270" s="13">
        <v>2.3722631905516391</v>
      </c>
      <c r="AE270" s="13">
        <v>2.1080209747268861</v>
      </c>
      <c r="AF270" s="13">
        <v>5.3000482643044473E-2</v>
      </c>
      <c r="AG270" s="13">
        <v>0.191471373672714</v>
      </c>
      <c r="AH270" s="13">
        <v>7.0890871762773644E-2</v>
      </c>
    </row>
    <row r="271" spans="1:34">
      <c r="A271" s="41"/>
      <c r="B271" s="41" t="s">
        <v>142</v>
      </c>
      <c r="C271" s="13" t="s">
        <v>197</v>
      </c>
      <c r="D271" s="41">
        <v>9.0399999999999991</v>
      </c>
      <c r="E271" s="41">
        <v>57.07</v>
      </c>
      <c r="F271" s="41">
        <v>3.8656934599606969</v>
      </c>
      <c r="G271" s="41">
        <v>7.93</v>
      </c>
      <c r="H271" s="41">
        <v>24.17</v>
      </c>
      <c r="J271" s="41"/>
      <c r="K271" s="41" t="s">
        <v>142</v>
      </c>
      <c r="L271" s="13" t="s">
        <v>197</v>
      </c>
      <c r="M271" s="1">
        <f t="shared" si="15"/>
        <v>-0.73040572172801488</v>
      </c>
      <c r="N271" s="1">
        <f t="shared" si="15"/>
        <v>0.14643203848722003</v>
      </c>
      <c r="O271" s="1">
        <f t="shared" si="15"/>
        <v>0.78028223765310034</v>
      </c>
      <c r="P271" s="1">
        <f t="shared" si="15"/>
        <v>-1.8082354878735152</v>
      </c>
      <c r="Q271" s="1">
        <f t="shared" si="15"/>
        <v>2.3837764405874724</v>
      </c>
      <c r="AA271" s="41"/>
      <c r="AB271" s="41" t="s">
        <v>142</v>
      </c>
      <c r="AC271" s="13" t="s">
        <v>198</v>
      </c>
      <c r="AD271" s="13">
        <v>1.614289818568718</v>
      </c>
      <c r="AE271" s="13">
        <v>2.4075854891776438</v>
      </c>
      <c r="AF271" s="13">
        <v>0.5790804838050243</v>
      </c>
      <c r="AG271" s="13">
        <v>0.36302000063918383</v>
      </c>
      <c r="AH271" s="13">
        <v>0.1324483204561186</v>
      </c>
    </row>
    <row r="272" spans="1:34">
      <c r="A272" s="41"/>
      <c r="B272" s="41" t="s">
        <v>142</v>
      </c>
      <c r="C272" s="13" t="s">
        <v>198</v>
      </c>
      <c r="D272" s="41">
        <v>10.75</v>
      </c>
      <c r="E272" s="41">
        <v>54.75</v>
      </c>
      <c r="F272" s="41">
        <v>5.0412838925708368</v>
      </c>
      <c r="G272" s="41">
        <v>9.16</v>
      </c>
      <c r="H272" s="41">
        <v>23.7</v>
      </c>
      <c r="J272" s="41"/>
      <c r="K272" s="41" t="s">
        <v>142</v>
      </c>
      <c r="L272" s="13" t="s">
        <v>198</v>
      </c>
      <c r="M272" s="1">
        <f t="shared" si="15"/>
        <v>-0.44009818235065312</v>
      </c>
      <c r="N272" s="1">
        <f t="shared" si="15"/>
        <v>-0.21203994188631506</v>
      </c>
      <c r="O272" s="1">
        <f t="shared" si="15"/>
        <v>1.4340695124314871</v>
      </c>
      <c r="P272" s="1">
        <f t="shared" si="15"/>
        <v>-1.2474329126510815</v>
      </c>
      <c r="Q272" s="1">
        <f t="shared" si="15"/>
        <v>2.2440517387303727</v>
      </c>
      <c r="AA272" s="41"/>
      <c r="AB272" s="41" t="s">
        <v>142</v>
      </c>
      <c r="AC272" s="13" t="s">
        <v>199</v>
      </c>
      <c r="AD272" s="13">
        <v>1.818211753262736</v>
      </c>
      <c r="AE272" s="13">
        <v>1.4727034979707789</v>
      </c>
      <c r="AF272" s="13">
        <v>-0.35484880778140782</v>
      </c>
      <c r="AG272" s="13">
        <v>0.38358237601368728</v>
      </c>
      <c r="AH272" s="13">
        <v>3.5233368813076517E-2</v>
      </c>
    </row>
    <row r="273" spans="1:34">
      <c r="A273" s="41"/>
      <c r="B273" s="41" t="s">
        <v>142</v>
      </c>
      <c r="C273" s="13" t="s">
        <v>199</v>
      </c>
      <c r="D273" s="41">
        <v>10.94</v>
      </c>
      <c r="E273" s="41">
        <v>57.25</v>
      </c>
      <c r="F273" s="41">
        <v>2.7870885409553181</v>
      </c>
      <c r="G273" s="41">
        <v>9.09</v>
      </c>
      <c r="H273" s="41">
        <v>22.78</v>
      </c>
      <c r="J273" s="41"/>
      <c r="K273" s="41" t="s">
        <v>142</v>
      </c>
      <c r="L273" s="13" t="s">
        <v>199</v>
      </c>
      <c r="M273" s="1">
        <f t="shared" si="15"/>
        <v>-0.40784178908650193</v>
      </c>
      <c r="N273" s="1">
        <f t="shared" si="15"/>
        <v>0.17424451972309771</v>
      </c>
      <c r="O273" s="1">
        <f t="shared" si="15"/>
        <v>0.18043202537007227</v>
      </c>
      <c r="P273" s="1">
        <f t="shared" si="15"/>
        <v>-1.2793485063629275</v>
      </c>
      <c r="Q273" s="1">
        <f t="shared" si="15"/>
        <v>1.9705480670100943</v>
      </c>
      <c r="AA273" s="41"/>
      <c r="AB273" s="41" t="s">
        <v>142</v>
      </c>
      <c r="AC273" s="13" t="s">
        <v>200</v>
      </c>
      <c r="AD273" s="13">
        <v>0.78543404597670929</v>
      </c>
      <c r="AE273" s="13">
        <v>0.79226897378021266</v>
      </c>
      <c r="AF273" s="13">
        <v>0.15607643214411401</v>
      </c>
      <c r="AG273" s="13">
        <v>0.43427613912521612</v>
      </c>
      <c r="AH273" s="13">
        <v>6.9356069766822639E-2</v>
      </c>
    </row>
    <row r="274" spans="1:34">
      <c r="A274" s="41"/>
      <c r="B274" s="41" t="s">
        <v>142</v>
      </c>
      <c r="C274" s="13" t="s">
        <v>200</v>
      </c>
      <c r="D274" s="41">
        <v>11.97</v>
      </c>
      <c r="E274" s="41">
        <v>56.99</v>
      </c>
      <c r="F274" s="41">
        <v>3.1639271243975875</v>
      </c>
      <c r="G274" s="41">
        <v>11.16</v>
      </c>
      <c r="H274" s="41">
        <v>19.72</v>
      </c>
      <c r="J274" s="41"/>
      <c r="K274" s="41" t="s">
        <v>142</v>
      </c>
      <c r="L274" s="13" t="s">
        <v>200</v>
      </c>
      <c r="M274" s="1">
        <f t="shared" si="15"/>
        <v>-0.23297818349662894</v>
      </c>
      <c r="N274" s="1">
        <f t="shared" si="15"/>
        <v>0.1340709357157191</v>
      </c>
      <c r="O274" s="1">
        <f t="shared" si="15"/>
        <v>0.39000524378514018</v>
      </c>
      <c r="P274" s="1">
        <f t="shared" si="15"/>
        <v>-0.33555880659834408</v>
      </c>
      <c r="Q274" s="1">
        <f t="shared" si="15"/>
        <v>1.0608510719404705</v>
      </c>
      <c r="AA274" s="41"/>
      <c r="AB274" s="41" t="s">
        <v>142</v>
      </c>
      <c r="AC274" s="13" t="s">
        <v>201</v>
      </c>
      <c r="AD274" s="13">
        <v>0.95853595997915542</v>
      </c>
      <c r="AE274" s="13">
        <v>1.4715349757778939</v>
      </c>
      <c r="AF274" s="13">
        <v>-0.90908261948901725</v>
      </c>
      <c r="AG274" s="13">
        <v>0.35279049423263242</v>
      </c>
      <c r="AH274" s="13">
        <v>-9.4784551694631208E-2</v>
      </c>
    </row>
    <row r="275" spans="1:34">
      <c r="A275" s="41"/>
      <c r="B275" s="41" t="s">
        <v>142</v>
      </c>
      <c r="C275" s="13" t="s">
        <v>201</v>
      </c>
      <c r="D275" s="41">
        <v>15.28</v>
      </c>
      <c r="E275" s="41">
        <v>54.12</v>
      </c>
      <c r="F275" s="41">
        <v>2.150300507842029</v>
      </c>
      <c r="G275" s="41">
        <v>9.67</v>
      </c>
      <c r="H275" s="41">
        <v>21.76</v>
      </c>
      <c r="J275" s="41"/>
      <c r="K275" s="41" t="s">
        <v>142</v>
      </c>
      <c r="L275" s="13" t="s">
        <v>201</v>
      </c>
      <c r="M275" s="1">
        <f t="shared" si="15"/>
        <v>0.32896214126305917</v>
      </c>
      <c r="N275" s="1">
        <f t="shared" si="15"/>
        <v>-0.30938362621188747</v>
      </c>
      <c r="O275" s="1">
        <f t="shared" si="15"/>
        <v>-0.17370824426130843</v>
      </c>
      <c r="P275" s="1">
        <f t="shared" si="15"/>
        <v>-1.0149050156076336</v>
      </c>
      <c r="Q275" s="1">
        <f t="shared" si="15"/>
        <v>1.6673157353202201</v>
      </c>
      <c r="AA275" s="41"/>
      <c r="AB275" s="41" t="s">
        <v>142</v>
      </c>
      <c r="AC275" s="13" t="s">
        <v>202</v>
      </c>
      <c r="AD275" s="13">
        <v>1.9192451211143879</v>
      </c>
      <c r="AE275" s="13">
        <v>1.59064153133494</v>
      </c>
      <c r="AF275" s="13">
        <v>-2.1606201772609168</v>
      </c>
      <c r="AG275" s="13">
        <v>0.1936054653084317</v>
      </c>
      <c r="AH275" s="13">
        <v>-0.19420284704023499</v>
      </c>
    </row>
    <row r="276" spans="1:34">
      <c r="A276" s="41"/>
      <c r="B276" s="41" t="s">
        <v>142</v>
      </c>
      <c r="C276" s="13" t="s">
        <v>202</v>
      </c>
      <c r="D276" s="41">
        <v>15.25</v>
      </c>
      <c r="E276" s="41">
        <v>54.75</v>
      </c>
      <c r="F276" s="41">
        <v>0.19954407507322597</v>
      </c>
      <c r="G276" s="41">
        <v>7.51</v>
      </c>
      <c r="H276" s="41">
        <v>23.84</v>
      </c>
      <c r="J276" s="41"/>
      <c r="K276" s="41" t="s">
        <v>142</v>
      </c>
      <c r="L276" s="13" t="s">
        <v>202</v>
      </c>
      <c r="M276" s="1">
        <f t="shared" si="15"/>
        <v>0.32386902653714067</v>
      </c>
      <c r="N276" s="1">
        <f t="shared" si="15"/>
        <v>-0.21203994188631506</v>
      </c>
      <c r="O276" s="1">
        <f t="shared" si="15"/>
        <v>-1.2585926534552683</v>
      </c>
      <c r="P276" s="1">
        <f t="shared" si="15"/>
        <v>-1.9997290501445901</v>
      </c>
      <c r="Q276" s="1">
        <f t="shared" si="15"/>
        <v>2.2856718626878068</v>
      </c>
      <c r="AA276" s="41"/>
      <c r="AB276" s="41" t="s">
        <v>142</v>
      </c>
      <c r="AC276" s="13" t="s">
        <v>203</v>
      </c>
      <c r="AD276" s="13">
        <v>2.0361319477186259</v>
      </c>
      <c r="AE276" s="13">
        <v>2.8735046443737229</v>
      </c>
      <c r="AF276" s="13">
        <v>6.7235958632968745E-2</v>
      </c>
      <c r="AG276" s="13">
        <v>0.42796782115925103</v>
      </c>
      <c r="AH276" s="13">
        <v>2.759487448515208E-2</v>
      </c>
    </row>
    <row r="277" spans="1:34">
      <c r="A277" s="41"/>
      <c r="B277" s="41" t="s">
        <v>142</v>
      </c>
      <c r="C277" s="13" t="s">
        <v>203</v>
      </c>
      <c r="D277" s="41">
        <v>11.71</v>
      </c>
      <c r="E277" s="41">
        <v>54.31</v>
      </c>
      <c r="F277" s="41">
        <v>4.60431153178817</v>
      </c>
      <c r="G277" s="41">
        <v>8.08</v>
      </c>
      <c r="H277" s="41">
        <v>25.66</v>
      </c>
      <c r="J277" s="41"/>
      <c r="K277" s="41" t="s">
        <v>142</v>
      </c>
      <c r="L277" s="13" t="s">
        <v>203</v>
      </c>
      <c r="M277" s="1">
        <f t="shared" si="15"/>
        <v>-0.27711851112125696</v>
      </c>
      <c r="N277" s="1">
        <f t="shared" si="15"/>
        <v>-0.28002600712957137</v>
      </c>
      <c r="O277" s="1">
        <f t="shared" si="15"/>
        <v>1.1910537809447375</v>
      </c>
      <c r="P277" s="1">
        <f t="shared" si="15"/>
        <v>-1.7398449299195597</v>
      </c>
      <c r="Q277" s="1">
        <f t="shared" si="15"/>
        <v>2.8267334741344454</v>
      </c>
      <c r="AA277" s="41"/>
      <c r="AB277" s="41" t="s">
        <v>142</v>
      </c>
      <c r="AC277" s="13" t="s">
        <v>204</v>
      </c>
      <c r="AD277" s="13">
        <v>2.4703998027188909</v>
      </c>
      <c r="AE277" s="13">
        <v>2.6013842346794291</v>
      </c>
      <c r="AF277" s="13">
        <v>0.43227072591719251</v>
      </c>
      <c r="AG277" s="13">
        <v>0.38304311089716231</v>
      </c>
      <c r="AH277" s="13">
        <v>8.7729709441234191E-2</v>
      </c>
    </row>
    <row r="278" spans="1:34">
      <c r="A278" s="41"/>
      <c r="B278" s="41" t="s">
        <v>142</v>
      </c>
      <c r="C278" s="13" t="s">
        <v>204</v>
      </c>
      <c r="D278" s="41">
        <v>8.8699999999999992</v>
      </c>
      <c r="E278" s="41">
        <v>56.78</v>
      </c>
      <c r="F278" s="41">
        <v>4.8276560998283395</v>
      </c>
      <c r="G278" s="41">
        <v>7.94</v>
      </c>
      <c r="H278" s="41">
        <v>25.45</v>
      </c>
      <c r="J278" s="41"/>
      <c r="K278" s="41" t="s">
        <v>142</v>
      </c>
      <c r="L278" s="13" t="s">
        <v>204</v>
      </c>
      <c r="M278" s="1">
        <f t="shared" si="15"/>
        <v>-0.75926670517488715</v>
      </c>
      <c r="N278" s="1">
        <f t="shared" si="15"/>
        <v>0.10162304094052829</v>
      </c>
      <c r="O278" s="1">
        <f t="shared" si="15"/>
        <v>1.3152635672997808</v>
      </c>
      <c r="P278" s="1">
        <f t="shared" si="15"/>
        <v>-1.8036761173432512</v>
      </c>
      <c r="Q278" s="1">
        <f t="shared" si="15"/>
        <v>2.7643032881982945</v>
      </c>
      <c r="AA278" s="41"/>
      <c r="AB278" s="41" t="s">
        <v>142</v>
      </c>
      <c r="AC278" s="13" t="s">
        <v>205</v>
      </c>
      <c r="AD278" s="13">
        <v>2.1383663297987479</v>
      </c>
      <c r="AE278" s="13">
        <v>3.0026843161869801</v>
      </c>
      <c r="AF278" s="13">
        <v>1.066988138479384</v>
      </c>
      <c r="AG278" s="13">
        <v>0.56162771079366658</v>
      </c>
      <c r="AH278" s="13">
        <v>0.19958784651052219</v>
      </c>
    </row>
    <row r="279" spans="1:34">
      <c r="A279" s="41"/>
      <c r="B279" s="41" t="s">
        <v>142</v>
      </c>
      <c r="C279" s="13" t="s">
        <v>205</v>
      </c>
      <c r="D279" s="41">
        <v>8.98</v>
      </c>
      <c r="E279" s="41">
        <v>55.46</v>
      </c>
      <c r="F279" s="41">
        <v>6.1581345979940236</v>
      </c>
      <c r="G279" s="41">
        <v>8.6999999999999993</v>
      </c>
      <c r="H279" s="41">
        <v>25.77</v>
      </c>
      <c r="J279" s="41"/>
      <c r="K279" s="41" t="s">
        <v>142</v>
      </c>
      <c r="L279" s="13" t="s">
        <v>205</v>
      </c>
      <c r="M279" s="1">
        <f t="shared" si="15"/>
        <v>-0.74059195117985199</v>
      </c>
      <c r="N279" s="1">
        <f t="shared" si="15"/>
        <v>-0.10233515478924171</v>
      </c>
      <c r="O279" s="1">
        <f t="shared" si="15"/>
        <v>2.0551895545636216</v>
      </c>
      <c r="P279" s="1">
        <f t="shared" si="15"/>
        <v>-1.4571639570432116</v>
      </c>
      <c r="Q279" s="1">
        <f t="shared" si="15"/>
        <v>2.859435000101</v>
      </c>
      <c r="AA279" s="41"/>
      <c r="AB279" s="41" t="s">
        <v>142</v>
      </c>
      <c r="AC279" s="13" t="s">
        <v>206</v>
      </c>
      <c r="AD279" s="13">
        <v>2.102211804552554</v>
      </c>
      <c r="AE279" s="13">
        <v>2.906904795900628</v>
      </c>
      <c r="AF279" s="13">
        <v>0.36791017164628831</v>
      </c>
      <c r="AG279" s="13">
        <v>0.43445457076320271</v>
      </c>
      <c r="AH279" s="13">
        <v>0.13624221346352999</v>
      </c>
    </row>
    <row r="280" spans="1:34">
      <c r="A280" s="41"/>
      <c r="B280" s="41" t="s">
        <v>142</v>
      </c>
      <c r="C280" s="13" t="s">
        <v>206</v>
      </c>
      <c r="D280" s="41">
        <v>10.5</v>
      </c>
      <c r="E280" s="41">
        <v>54.49</v>
      </c>
      <c r="F280" s="41">
        <v>5.0469846494694739</v>
      </c>
      <c r="G280" s="41">
        <v>8.2200000000000006</v>
      </c>
      <c r="H280" s="41">
        <v>25.69</v>
      </c>
      <c r="J280" s="41"/>
      <c r="K280" s="41" t="s">
        <v>142</v>
      </c>
      <c r="L280" s="13" t="s">
        <v>206</v>
      </c>
      <c r="M280" s="1">
        <f t="shared" si="15"/>
        <v>-0.48254080506664165</v>
      </c>
      <c r="N280" s="1">
        <f t="shared" si="15"/>
        <v>-0.25221352589369367</v>
      </c>
      <c r="O280" s="1">
        <f t="shared" si="15"/>
        <v>1.4372399042733626</v>
      </c>
      <c r="P280" s="1">
        <f t="shared" si="15"/>
        <v>-1.6760137424958679</v>
      </c>
      <c r="Q280" s="1">
        <f t="shared" si="15"/>
        <v>2.8356520721253244</v>
      </c>
      <c r="AA280" s="41"/>
      <c r="AB280" s="41" t="s">
        <v>142</v>
      </c>
      <c r="AC280" s="13" t="s">
        <v>207</v>
      </c>
      <c r="AD280" s="13">
        <v>0.91863613514984965</v>
      </c>
      <c r="AE280" s="13">
        <v>1.151872605596062</v>
      </c>
      <c r="AF280" s="13">
        <v>-1.206333784901819</v>
      </c>
      <c r="AG280" s="13">
        <v>0.19106812283934169</v>
      </c>
      <c r="AH280" s="13">
        <v>-8.3222589738446026E-2</v>
      </c>
    </row>
    <row r="281" spans="1:34">
      <c r="A281" s="41"/>
      <c r="B281" s="41" t="s">
        <v>142</v>
      </c>
      <c r="C281" s="13" t="s">
        <v>207</v>
      </c>
      <c r="D281" s="41">
        <v>15.29</v>
      </c>
      <c r="E281" s="41">
        <v>54.13</v>
      </c>
      <c r="F281" s="41">
        <v>1.4413435745227383</v>
      </c>
      <c r="G281" s="41">
        <v>9.57</v>
      </c>
      <c r="H281" s="41">
        <v>20.93</v>
      </c>
      <c r="J281" s="41"/>
      <c r="K281" s="41" t="s">
        <v>142</v>
      </c>
      <c r="L281" s="13" t="s">
        <v>207</v>
      </c>
      <c r="M281" s="1">
        <f t="shared" si="15"/>
        <v>0.33065984617169869</v>
      </c>
      <c r="N281" s="1">
        <f t="shared" si="15"/>
        <v>-0.30783848836544903</v>
      </c>
      <c r="O281" s="1">
        <f t="shared" si="15"/>
        <v>-0.5679841829833906</v>
      </c>
      <c r="P281" s="1">
        <f t="shared" si="15"/>
        <v>-1.0604987209102703</v>
      </c>
      <c r="Q281" s="1">
        <f t="shared" si="15"/>
        <v>1.4205678575725766</v>
      </c>
      <c r="AA281" s="41"/>
      <c r="AB281" s="41" t="s">
        <v>142</v>
      </c>
      <c r="AC281" s="13" t="s">
        <v>208</v>
      </c>
      <c r="AD281" s="13">
        <v>1.417900267891206</v>
      </c>
      <c r="AE281" s="13">
        <v>1.159337325012219</v>
      </c>
      <c r="AF281" s="13">
        <v>0.7255805531221643</v>
      </c>
      <c r="AG281" s="13">
        <v>0.55249653275589439</v>
      </c>
      <c r="AH281" s="13">
        <v>7.0363109381420486E-2</v>
      </c>
    </row>
    <row r="282" spans="1:34">
      <c r="A282" s="41"/>
      <c r="B282" s="41" t="s">
        <v>142</v>
      </c>
      <c r="C282" s="13" t="s">
        <v>208</v>
      </c>
      <c r="D282" s="41">
        <v>9.52</v>
      </c>
      <c r="E282" s="41">
        <v>58.97</v>
      </c>
      <c r="F282" s="41">
        <v>4.2149515049135564</v>
      </c>
      <c r="G282" s="41">
        <v>10.62</v>
      </c>
      <c r="H282" s="41">
        <v>21.24</v>
      </c>
      <c r="J282" s="41"/>
      <c r="K282" s="41" t="s">
        <v>142</v>
      </c>
      <c r="L282" s="13" t="s">
        <v>208</v>
      </c>
      <c r="M282" s="1">
        <f t="shared" si="15"/>
        <v>-0.64891588611331685</v>
      </c>
      <c r="N282" s="1">
        <f t="shared" si="15"/>
        <v>0.44000822931037353</v>
      </c>
      <c r="O282" s="1">
        <f t="shared" si="15"/>
        <v>0.97451694650248899</v>
      </c>
      <c r="P282" s="1">
        <f t="shared" si="15"/>
        <v>-0.58176481523258361</v>
      </c>
      <c r="Q282" s="1">
        <f t="shared" si="15"/>
        <v>1.5127267034783223</v>
      </c>
      <c r="AA282" s="41"/>
      <c r="AB282" s="41" t="s">
        <v>142</v>
      </c>
      <c r="AC282" s="13" t="s">
        <v>209</v>
      </c>
      <c r="AD282" s="13">
        <v>2.2484950812247448</v>
      </c>
      <c r="AE282" s="13">
        <v>2.141510384057522</v>
      </c>
      <c r="AF282" s="13">
        <v>0.57318839173301805</v>
      </c>
      <c r="AG282" s="13">
        <v>0.50272784063319209</v>
      </c>
      <c r="AH282" s="13">
        <v>3.5897098399000883E-2</v>
      </c>
    </row>
    <row r="283" spans="1:34">
      <c r="A283" s="41"/>
      <c r="B283" s="41" t="s">
        <v>142</v>
      </c>
      <c r="C283" s="13" t="s">
        <v>209</v>
      </c>
      <c r="D283" s="41">
        <v>8.8800000000000008</v>
      </c>
      <c r="E283" s="41">
        <v>58.23</v>
      </c>
      <c r="F283" s="41">
        <v>4.6883409814195964</v>
      </c>
      <c r="G283" s="41">
        <v>8.75</v>
      </c>
      <c r="H283" s="41">
        <v>24.36</v>
      </c>
      <c r="J283" s="41"/>
      <c r="K283" s="41" t="s">
        <v>142</v>
      </c>
      <c r="L283" s="13" t="s">
        <v>209</v>
      </c>
      <c r="M283" s="1">
        <f t="shared" si="15"/>
        <v>-0.75756900026624729</v>
      </c>
      <c r="N283" s="1">
        <f t="shared" si="15"/>
        <v>0.32566802867398703</v>
      </c>
      <c r="O283" s="1">
        <f t="shared" si="15"/>
        <v>1.2377855196113083</v>
      </c>
      <c r="P283" s="1">
        <f t="shared" si="15"/>
        <v>-1.4343671043918929</v>
      </c>
      <c r="Q283" s="1">
        <f t="shared" si="15"/>
        <v>2.4402608945297031</v>
      </c>
      <c r="AA283" s="41"/>
      <c r="AB283" s="41" t="s">
        <v>142</v>
      </c>
      <c r="AC283" s="13" t="s">
        <v>210</v>
      </c>
      <c r="AD283" s="13">
        <v>2.4363753763496732</v>
      </c>
      <c r="AE283" s="13">
        <v>2.84758025517064</v>
      </c>
      <c r="AF283" s="13">
        <v>0.58881361711342772</v>
      </c>
      <c r="AG283" s="13">
        <v>1.0194257367149711</v>
      </c>
      <c r="AH283" s="13">
        <v>-0.1683756845015921</v>
      </c>
    </row>
    <row r="284" spans="1:34">
      <c r="A284" s="41"/>
      <c r="B284" s="41" t="s">
        <v>142</v>
      </c>
      <c r="C284" s="13" t="s">
        <v>210</v>
      </c>
      <c r="D284" s="41">
        <v>10.75</v>
      </c>
      <c r="E284" s="41">
        <v>58.52</v>
      </c>
      <c r="F284" s="41">
        <v>5.2891838405404412</v>
      </c>
      <c r="G284" s="41">
        <v>8.6300000000000008</v>
      </c>
      <c r="H284" s="41">
        <v>27.02</v>
      </c>
      <c r="J284" s="41"/>
      <c r="K284" s="41" t="s">
        <v>142</v>
      </c>
      <c r="L284" s="13" t="s">
        <v>210</v>
      </c>
      <c r="M284" s="1">
        <f t="shared" si="15"/>
        <v>-0.44009818235065312</v>
      </c>
      <c r="N284" s="1">
        <f t="shared" si="15"/>
        <v>0.37047702622067991</v>
      </c>
      <c r="O284" s="1">
        <f t="shared" si="15"/>
        <v>1.5719354110513852</v>
      </c>
      <c r="P284" s="1">
        <f t="shared" si="15"/>
        <v>-1.4890795507550567</v>
      </c>
      <c r="Q284" s="1">
        <f t="shared" si="15"/>
        <v>3.2310432497209445</v>
      </c>
      <c r="AA284" s="41"/>
      <c r="AB284" s="41" t="s">
        <v>142</v>
      </c>
      <c r="AC284" s="13" t="s">
        <v>211</v>
      </c>
      <c r="AD284" s="13">
        <v>1.602586669161626</v>
      </c>
      <c r="AE284" s="13">
        <v>2.4203450995532521</v>
      </c>
      <c r="AF284" s="13">
        <v>0.96321265399158351</v>
      </c>
      <c r="AG284" s="13">
        <v>0.2345622677808431</v>
      </c>
      <c r="AH284" s="13">
        <v>0.28121836767750807</v>
      </c>
    </row>
    <row r="285" spans="1:34">
      <c r="A285" s="41"/>
      <c r="B285" s="41" t="s">
        <v>142</v>
      </c>
      <c r="C285" s="13" t="s">
        <v>211</v>
      </c>
      <c r="D285" s="41">
        <v>9.2799999999999994</v>
      </c>
      <c r="E285" s="41">
        <v>54.44</v>
      </c>
      <c r="F285" s="41">
        <v>5.6128075788606751</v>
      </c>
      <c r="G285" s="41">
        <v>9.2799999999999994</v>
      </c>
      <c r="H285" s="41">
        <v>23.25</v>
      </c>
      <c r="J285" s="41"/>
      <c r="K285" s="41" t="s">
        <v>142</v>
      </c>
      <c r="L285" s="13" t="s">
        <v>211</v>
      </c>
      <c r="M285" s="1">
        <f t="shared" si="15"/>
        <v>-0.68966080392066587</v>
      </c>
      <c r="N285" s="1">
        <f t="shared" si="15"/>
        <v>-0.25993921512588258</v>
      </c>
      <c r="O285" s="1">
        <f t="shared" si="15"/>
        <v>1.7519139784681088</v>
      </c>
      <c r="P285" s="1">
        <f t="shared" si="15"/>
        <v>-1.1927204662879176</v>
      </c>
      <c r="Q285" s="1">
        <f t="shared" si="15"/>
        <v>2.1102727688671932</v>
      </c>
      <c r="AA285" s="41"/>
      <c r="AB285" s="41" t="s">
        <v>142</v>
      </c>
      <c r="AC285" s="13" t="s">
        <v>212</v>
      </c>
      <c r="AD285" s="13">
        <v>1.986105080286197</v>
      </c>
      <c r="AE285" s="13">
        <v>4.8817995774346201</v>
      </c>
      <c r="AF285" s="13">
        <v>2.076541432936919</v>
      </c>
      <c r="AG285" s="13">
        <v>-7.6850819083323113E-2</v>
      </c>
      <c r="AH285" s="13">
        <v>0.75471179255404097</v>
      </c>
    </row>
    <row r="286" spans="1:34">
      <c r="A286" s="41"/>
      <c r="B286" s="41" t="s">
        <v>142</v>
      </c>
      <c r="C286" s="13" t="s">
        <v>212</v>
      </c>
      <c r="D286" s="41">
        <v>7.47</v>
      </c>
      <c r="E286" s="41">
        <v>47.15</v>
      </c>
      <c r="F286" s="41">
        <v>9.2751496186322999</v>
      </c>
      <c r="G286" s="41">
        <v>7.47</v>
      </c>
      <c r="H286" s="41">
        <v>27.47</v>
      </c>
      <c r="J286" s="41"/>
      <c r="K286" s="41" t="s">
        <v>142</v>
      </c>
      <c r="L286" s="13" t="s">
        <v>212</v>
      </c>
      <c r="M286" s="1">
        <f t="shared" si="15"/>
        <v>-0.99694539238442281</v>
      </c>
      <c r="N286" s="1">
        <f t="shared" si="15"/>
        <v>-1.3863447051789302</v>
      </c>
      <c r="O286" s="1">
        <f t="shared" si="15"/>
        <v>3.7886714707627571</v>
      </c>
      <c r="P286" s="1">
        <f t="shared" si="15"/>
        <v>-2.0179665322656448</v>
      </c>
      <c r="Q286" s="1">
        <f t="shared" si="15"/>
        <v>3.364822219584124</v>
      </c>
      <c r="AA286" s="41"/>
      <c r="AB286" s="41" t="s">
        <v>142</v>
      </c>
      <c r="AC286" s="13" t="s">
        <v>213</v>
      </c>
      <c r="AD286" s="13">
        <v>0.20879084661588729</v>
      </c>
      <c r="AE286" s="13">
        <v>-0.57359027410725993</v>
      </c>
      <c r="AF286" s="13">
        <v>2.5150168968144418E-3</v>
      </c>
      <c r="AG286" s="13">
        <v>0.36030609761376131</v>
      </c>
      <c r="AH286" s="13">
        <v>9.3306995056452124E-2</v>
      </c>
    </row>
    <row r="287" spans="1:34">
      <c r="A287" s="41"/>
      <c r="B287" s="41" t="s">
        <v>142</v>
      </c>
      <c r="C287" s="13" t="s">
        <v>213</v>
      </c>
      <c r="D287" s="41">
        <v>11.74</v>
      </c>
      <c r="E287" s="41">
        <v>59.01</v>
      </c>
      <c r="F287" s="41">
        <v>1.8568465613035858</v>
      </c>
      <c r="G287" s="41">
        <v>12.67</v>
      </c>
      <c r="H287" s="41">
        <v>16.149999999999999</v>
      </c>
      <c r="J287" s="41"/>
      <c r="K287" s="41" t="s">
        <v>142</v>
      </c>
      <c r="L287" s="13" t="s">
        <v>213</v>
      </c>
      <c r="M287" s="1">
        <f t="shared" si="15"/>
        <v>-0.27202539639533846</v>
      </c>
      <c r="N287" s="1">
        <f t="shared" si="15"/>
        <v>0.446188780696124</v>
      </c>
      <c r="O287" s="1">
        <f t="shared" si="15"/>
        <v>-0.33690832709488178</v>
      </c>
      <c r="P287" s="1">
        <f t="shared" si="15"/>
        <v>0.35290614347147259</v>
      </c>
      <c r="Q287" s="1">
        <f t="shared" si="15"/>
        <v>-4.6208897409000618E-4</v>
      </c>
      <c r="AA287" s="41"/>
      <c r="AB287" s="41" t="s">
        <v>142</v>
      </c>
      <c r="AC287" s="13" t="s">
        <v>214</v>
      </c>
      <c r="AD287" s="13">
        <v>0.27544522913009373</v>
      </c>
      <c r="AE287" s="13">
        <v>0.40902972139414812</v>
      </c>
      <c r="AF287" s="13">
        <v>0.35715339047056899</v>
      </c>
      <c r="AG287" s="13">
        <v>0.5071536129455988</v>
      </c>
      <c r="AH287" s="13">
        <v>9.9688408839263998E-2</v>
      </c>
    </row>
    <row r="288" spans="1:34">
      <c r="A288" s="41"/>
      <c r="B288" s="41" t="s">
        <v>142</v>
      </c>
      <c r="C288" s="13" t="s">
        <v>214</v>
      </c>
      <c r="D288" s="41">
        <v>12.5</v>
      </c>
      <c r="E288" s="41">
        <v>56.98</v>
      </c>
      <c r="F288" s="41">
        <v>3.2210430535536423</v>
      </c>
      <c r="G288" s="41">
        <v>12.27</v>
      </c>
      <c r="H288" s="41">
        <v>18.260000000000002</v>
      </c>
      <c r="J288" s="41"/>
      <c r="K288" s="41" t="s">
        <v>142</v>
      </c>
      <c r="L288" s="13" t="s">
        <v>214</v>
      </c>
      <c r="M288" s="1">
        <f t="shared" si="15"/>
        <v>-0.14299982333873332</v>
      </c>
      <c r="N288" s="1">
        <f t="shared" si="15"/>
        <v>0.13252579786928065</v>
      </c>
      <c r="O288" s="1">
        <f t="shared" si="15"/>
        <v>0.4217694251135502</v>
      </c>
      <c r="P288" s="1">
        <f t="shared" si="15"/>
        <v>0.17053132226092493</v>
      </c>
      <c r="Q288" s="1">
        <f t="shared" si="15"/>
        <v>0.62681263638437656</v>
      </c>
      <c r="AA288" s="41"/>
      <c r="AB288" s="41" t="s">
        <v>142</v>
      </c>
      <c r="AC288" s="13" t="s">
        <v>215</v>
      </c>
      <c r="AD288" s="13">
        <v>8.3927602767179491E-2</v>
      </c>
      <c r="AE288" s="13">
        <v>0.40290300285232838</v>
      </c>
      <c r="AF288" s="13">
        <v>0.91965549021102977</v>
      </c>
      <c r="AG288" s="13">
        <v>0.55324063204095431</v>
      </c>
      <c r="AH288" s="13">
        <v>0.17524543200043061</v>
      </c>
    </row>
    <row r="289" spans="1:34">
      <c r="A289" s="41"/>
      <c r="B289" s="41" t="s">
        <v>142</v>
      </c>
      <c r="C289" s="13" t="s">
        <v>215</v>
      </c>
      <c r="D289" s="41">
        <v>11.68</v>
      </c>
      <c r="E289" s="41">
        <v>57.12</v>
      </c>
      <c r="F289" s="41">
        <v>4.0855224192458461</v>
      </c>
      <c r="G289" s="41">
        <v>12.91</v>
      </c>
      <c r="H289" s="41">
        <v>17.73</v>
      </c>
      <c r="J289" s="41"/>
      <c r="K289" s="41" t="s">
        <v>142</v>
      </c>
      <c r="L289" s="13" t="s">
        <v>215</v>
      </c>
      <c r="M289" s="1">
        <f t="shared" si="15"/>
        <v>-0.2822116258471758</v>
      </c>
      <c r="N289" s="1">
        <f t="shared" si="15"/>
        <v>0.15415772771940786</v>
      </c>
      <c r="O289" s="1">
        <f t="shared" si="15"/>
        <v>0.90253687006730343</v>
      </c>
      <c r="P289" s="1">
        <f t="shared" si="15"/>
        <v>0.46233103619780119</v>
      </c>
      <c r="Q289" s="1">
        <f t="shared" si="15"/>
        <v>0.46925073854551991</v>
      </c>
      <c r="AA289" s="41"/>
      <c r="AB289" s="41" t="s">
        <v>142</v>
      </c>
      <c r="AC289" s="13" t="s">
        <v>216</v>
      </c>
      <c r="AD289" s="13">
        <v>-1.104362801186813</v>
      </c>
      <c r="AE289" s="13">
        <v>1.387999789647834</v>
      </c>
      <c r="AF289" s="13">
        <v>-0.88696504810512333</v>
      </c>
      <c r="AG289" s="13">
        <v>0.37070607240608278</v>
      </c>
      <c r="AH289" s="13">
        <v>5.3242927502699863E-2</v>
      </c>
    </row>
    <row r="290" spans="1:34">
      <c r="A290" s="41"/>
      <c r="B290" s="41" t="s">
        <v>142</v>
      </c>
      <c r="C290" s="13" t="s">
        <v>216</v>
      </c>
      <c r="D290" s="41">
        <v>21</v>
      </c>
      <c r="E290" s="41">
        <v>47.47</v>
      </c>
      <c r="F290" s="41">
        <v>2.4717548405790168</v>
      </c>
      <c r="G290" s="41">
        <v>12.28</v>
      </c>
      <c r="H290" s="41">
        <v>18.68</v>
      </c>
      <c r="J290" s="41"/>
      <c r="K290" s="41" t="s">
        <v>142</v>
      </c>
      <c r="L290" s="13" t="s">
        <v>216</v>
      </c>
      <c r="M290" s="1">
        <f t="shared" si="15"/>
        <v>1.3000493490048772</v>
      </c>
      <c r="N290" s="1">
        <f t="shared" si="15"/>
        <v>-1.3369002940929253</v>
      </c>
      <c r="O290" s="1">
        <f t="shared" si="15"/>
        <v>5.0638402470691395E-3</v>
      </c>
      <c r="P290" s="1">
        <f t="shared" si="15"/>
        <v>0.17509069279118852</v>
      </c>
      <c r="Q290" s="1">
        <f t="shared" si="15"/>
        <v>0.75167300825667727</v>
      </c>
      <c r="AA290" s="41"/>
      <c r="AB290" s="41" t="s">
        <v>142</v>
      </c>
      <c r="AC290" s="13" t="s">
        <v>217</v>
      </c>
      <c r="AD290" s="13">
        <v>-1.307347202010944</v>
      </c>
      <c r="AE290" s="13">
        <v>1.1517845033081009</v>
      </c>
      <c r="AF290" s="13">
        <v>-1.195775939373898</v>
      </c>
      <c r="AG290" s="13">
        <v>0.3381470480842958</v>
      </c>
      <c r="AH290" s="13">
        <v>6.2456311933405888E-2</v>
      </c>
    </row>
    <row r="291" spans="1:34">
      <c r="A291" s="41"/>
      <c r="B291" s="41" t="s">
        <v>142</v>
      </c>
      <c r="C291" s="13" t="s">
        <v>217</v>
      </c>
      <c r="D291" s="41">
        <v>21.82</v>
      </c>
      <c r="E291" s="41">
        <v>46.98</v>
      </c>
      <c r="F291" s="41">
        <v>1.8353693526743227</v>
      </c>
      <c r="G291" s="41">
        <v>12.49</v>
      </c>
      <c r="H291" s="41">
        <v>18.059999999999999</v>
      </c>
      <c r="J291" s="41"/>
      <c r="K291" s="41" t="s">
        <v>142</v>
      </c>
      <c r="L291" s="13" t="s">
        <v>217</v>
      </c>
      <c r="M291" s="1">
        <f t="shared" si="15"/>
        <v>1.4392611515133196</v>
      </c>
      <c r="N291" s="1">
        <f t="shared" si="15"/>
        <v>-1.4126120485683704</v>
      </c>
      <c r="O291" s="1">
        <f t="shared" si="15"/>
        <v>-0.34885255980558588</v>
      </c>
      <c r="P291" s="1">
        <f t="shared" si="15"/>
        <v>0.27083747392672636</v>
      </c>
      <c r="Q291" s="1">
        <f t="shared" si="15"/>
        <v>0.56735531644518467</v>
      </c>
      <c r="AA291" s="41"/>
      <c r="AB291" s="41" t="s">
        <v>142</v>
      </c>
      <c r="AC291" s="13" t="s">
        <v>218</v>
      </c>
      <c r="AD291" s="13">
        <v>-1.543132775827941</v>
      </c>
      <c r="AE291" s="13">
        <v>1.580435254336265</v>
      </c>
      <c r="AF291" s="13">
        <v>-1.2266851667737979</v>
      </c>
      <c r="AG291" s="13">
        <v>0.36094618019179958</v>
      </c>
      <c r="AH291" s="13">
        <v>6.8171215731437487E-2</v>
      </c>
    </row>
    <row r="292" spans="1:34">
      <c r="A292" s="41"/>
      <c r="B292" s="41" t="s">
        <v>142</v>
      </c>
      <c r="C292" s="13" t="s">
        <v>218</v>
      </c>
      <c r="D292" s="41">
        <v>23.31</v>
      </c>
      <c r="E292" s="41">
        <v>44.87</v>
      </c>
      <c r="F292" s="41">
        <v>2.2028518344520731</v>
      </c>
      <c r="G292" s="41">
        <v>12.47</v>
      </c>
      <c r="H292" s="41">
        <v>18.63</v>
      </c>
      <c r="J292" s="41"/>
      <c r="K292" s="41" t="s">
        <v>142</v>
      </c>
      <c r="L292" s="13" t="s">
        <v>218</v>
      </c>
      <c r="M292" s="1">
        <f t="shared" si="15"/>
        <v>1.692219182900611</v>
      </c>
      <c r="N292" s="1">
        <f t="shared" si="15"/>
        <v>-1.7386361341667147</v>
      </c>
      <c r="O292" s="1">
        <f t="shared" si="15"/>
        <v>-0.14448259929405002</v>
      </c>
      <c r="P292" s="1">
        <f t="shared" si="15"/>
        <v>0.26171873286619918</v>
      </c>
      <c r="Q292" s="1">
        <f t="shared" si="15"/>
        <v>0.73680867827187924</v>
      </c>
      <c r="AA292" s="41"/>
      <c r="AB292" s="41" t="s">
        <v>142</v>
      </c>
      <c r="AC292" s="13" t="s">
        <v>219</v>
      </c>
      <c r="AD292" s="13">
        <v>-1.180534118739752</v>
      </c>
      <c r="AE292" s="13">
        <v>1.6099612062193349</v>
      </c>
      <c r="AF292" s="13">
        <v>-1.061617317530952</v>
      </c>
      <c r="AG292" s="13">
        <v>0.38293614974978157</v>
      </c>
      <c r="AH292" s="13">
        <v>7.823685243517621E-2</v>
      </c>
    </row>
    <row r="293" spans="1:34">
      <c r="A293" s="41"/>
      <c r="B293" s="41" t="s">
        <v>142</v>
      </c>
      <c r="C293" s="13" t="s">
        <v>219</v>
      </c>
      <c r="D293" s="41">
        <v>21.86</v>
      </c>
      <c r="E293" s="41">
        <v>46.18</v>
      </c>
      <c r="F293" s="41">
        <v>2.4038879938679187</v>
      </c>
      <c r="G293" s="41">
        <v>12.15</v>
      </c>
      <c r="H293" s="41">
        <v>19.16</v>
      </c>
      <c r="J293" s="41"/>
      <c r="K293" s="41" t="s">
        <v>142</v>
      </c>
      <c r="L293" s="13" t="s">
        <v>219</v>
      </c>
      <c r="M293" s="1">
        <f t="shared" si="15"/>
        <v>1.4460519711478776</v>
      </c>
      <c r="N293" s="1">
        <f t="shared" si="15"/>
        <v>-1.5362230762833822</v>
      </c>
      <c r="O293" s="1">
        <f t="shared" si="15"/>
        <v>-3.2679305263681971E-2</v>
      </c>
      <c r="P293" s="1">
        <f t="shared" si="15"/>
        <v>0.11581887589776103</v>
      </c>
      <c r="Q293" s="1">
        <f t="shared" si="15"/>
        <v>0.89437057611073589</v>
      </c>
      <c r="AA293" s="41"/>
      <c r="AB293" s="41" t="s">
        <v>142</v>
      </c>
      <c r="AC293" s="13" t="s">
        <v>220</v>
      </c>
      <c r="AD293" s="13">
        <v>-1.0308604567115549</v>
      </c>
      <c r="AE293" s="13">
        <v>1.755611463677696</v>
      </c>
      <c r="AF293" s="13">
        <v>-0.95165141912964024</v>
      </c>
      <c r="AG293" s="13">
        <v>0.38737001130854037</v>
      </c>
      <c r="AH293" s="13">
        <v>7.6325130963798019E-2</v>
      </c>
    </row>
    <row r="294" spans="1:34">
      <c r="A294" s="41"/>
      <c r="B294" s="41" t="s">
        <v>142</v>
      </c>
      <c r="C294" s="13" t="s">
        <v>220</v>
      </c>
      <c r="D294" s="41">
        <v>21.41</v>
      </c>
      <c r="E294" s="41">
        <v>46.38</v>
      </c>
      <c r="F294" s="41">
        <v>2.6691890439848516</v>
      </c>
      <c r="G294" s="41">
        <v>11.93</v>
      </c>
      <c r="H294" s="41">
        <v>19.600000000000001</v>
      </c>
      <c r="J294" s="41"/>
      <c r="K294" s="41" t="s">
        <v>142</v>
      </c>
      <c r="L294" s="13" t="s">
        <v>220</v>
      </c>
      <c r="M294" s="1">
        <f t="shared" si="15"/>
        <v>1.3696552502590984</v>
      </c>
      <c r="N294" s="1">
        <f t="shared" si="15"/>
        <v>-1.5053203193546287</v>
      </c>
      <c r="O294" s="1">
        <f t="shared" si="15"/>
        <v>0.11486395958467613</v>
      </c>
      <c r="P294" s="1">
        <f t="shared" si="15"/>
        <v>1.5512724231959624E-2</v>
      </c>
      <c r="Q294" s="1">
        <f t="shared" si="15"/>
        <v>1.0251766799769566</v>
      </c>
      <c r="AA294" s="41"/>
      <c r="AB294" s="41" t="s">
        <v>221</v>
      </c>
      <c r="AC294" s="13" t="s">
        <v>222</v>
      </c>
      <c r="AD294" s="13">
        <v>0.78335004287691712</v>
      </c>
      <c r="AE294" s="13">
        <v>-1.5205556762901089</v>
      </c>
      <c r="AF294" s="13">
        <v>-0.15746854783586781</v>
      </c>
      <c r="AG294" s="13">
        <v>-6.3670513559120094E-3</v>
      </c>
      <c r="AH294" s="13">
        <v>7.8073523134140246E-2</v>
      </c>
    </row>
    <row r="295" spans="1:34">
      <c r="A295" s="41"/>
      <c r="B295" s="41" t="s">
        <v>221</v>
      </c>
      <c r="C295" s="13" t="s">
        <v>222</v>
      </c>
      <c r="D295" s="41">
        <v>8.4373578429222107</v>
      </c>
      <c r="E295" s="41">
        <v>62.792974710464499</v>
      </c>
      <c r="F295" s="41">
        <v>0.7232914159766366</v>
      </c>
      <c r="G295" s="41">
        <v>12.0686434209347</v>
      </c>
      <c r="H295" s="41">
        <v>14.439749607119198</v>
      </c>
      <c r="J295" s="41"/>
      <c r="K295" s="41" t="s">
        <v>221</v>
      </c>
      <c r="L295" s="13" t="s">
        <v>222</v>
      </c>
      <c r="M295" s="1">
        <f t="shared" si="15"/>
        <v>-0.83271657655042319</v>
      </c>
      <c r="N295" s="1">
        <f t="shared" si="15"/>
        <v>1.0307105204216456</v>
      </c>
      <c r="O295" s="1">
        <f t="shared" si="15"/>
        <v>-0.96731829702706817</v>
      </c>
      <c r="P295" s="1">
        <f t="shared" si="15"/>
        <v>7.8725396994421326E-2</v>
      </c>
      <c r="Q295" s="1">
        <f t="shared" si="15"/>
        <v>-0.50889661290229471</v>
      </c>
      <c r="AA295" s="41"/>
      <c r="AB295" s="41" t="s">
        <v>221</v>
      </c>
      <c r="AC295" s="13" t="s">
        <v>223</v>
      </c>
      <c r="AD295" s="13">
        <v>2.1430772346750921</v>
      </c>
      <c r="AE295" s="13">
        <v>-0.98648767007385318</v>
      </c>
      <c r="AF295" s="13">
        <v>-0.78576458626895052</v>
      </c>
      <c r="AG295" s="13">
        <v>-4.9935151559404971E-2</v>
      </c>
      <c r="AH295" s="13">
        <v>-4.1821830996828929E-2</v>
      </c>
    </row>
    <row r="296" spans="1:34">
      <c r="A296" s="41"/>
      <c r="B296" s="41" t="s">
        <v>221</v>
      </c>
      <c r="C296" s="13" t="s">
        <v>223</v>
      </c>
      <c r="D296" s="41">
        <v>6.7451573908329001</v>
      </c>
      <c r="E296" s="41">
        <v>64.689552783966107</v>
      </c>
      <c r="F296" s="41">
        <v>0</v>
      </c>
      <c r="G296" s="41">
        <v>9.6145346760749799</v>
      </c>
      <c r="H296" s="41">
        <v>17.7405580878258</v>
      </c>
      <c r="J296" s="41"/>
      <c r="K296" s="41" t="s">
        <v>221</v>
      </c>
      <c r="L296" s="13" t="s">
        <v>223</v>
      </c>
      <c r="M296" s="1">
        <f t="shared" si="15"/>
        <v>-1.1200022779418306</v>
      </c>
      <c r="N296" s="1">
        <f t="shared" si="15"/>
        <v>1.3237579764307601</v>
      </c>
      <c r="O296" s="1">
        <f t="shared" si="15"/>
        <v>-1.3695661467922646</v>
      </c>
      <c r="P296" s="1">
        <f t="shared" si="15"/>
        <v>-1.0401937119431601</v>
      </c>
      <c r="Q296" s="1">
        <f t="shared" si="15"/>
        <v>0.47238951657454314</v>
      </c>
      <c r="AA296" s="41"/>
      <c r="AB296" s="41" t="s">
        <v>221</v>
      </c>
      <c r="AC296" s="13" t="s">
        <v>224</v>
      </c>
      <c r="AD296" s="13">
        <v>1.470858773274544</v>
      </c>
      <c r="AE296" s="13">
        <v>-1.3790329535515879</v>
      </c>
      <c r="AF296" s="13">
        <v>-0.63603546698626401</v>
      </c>
      <c r="AG296" s="13">
        <v>9.5922608546388399E-2</v>
      </c>
      <c r="AH296" s="13">
        <v>-3.192607015937262E-2</v>
      </c>
    </row>
    <row r="297" spans="1:34">
      <c r="A297" s="41"/>
      <c r="B297" s="41" t="s">
        <v>221</v>
      </c>
      <c r="C297" s="13" t="s">
        <v>224</v>
      </c>
      <c r="D297" s="41">
        <v>8.0334231257438695</v>
      </c>
      <c r="E297" s="41">
        <v>64.358818531036405</v>
      </c>
      <c r="F297" s="41">
        <v>0</v>
      </c>
      <c r="G297" s="41">
        <v>10.986453294754</v>
      </c>
      <c r="H297" s="41">
        <v>16.206248104572307</v>
      </c>
      <c r="J297" s="41"/>
      <c r="K297" s="41" t="s">
        <v>221</v>
      </c>
      <c r="L297" s="13" t="s">
        <v>224</v>
      </c>
      <c r="M297" s="1">
        <f t="shared" si="15"/>
        <v>-0.90129277176278266</v>
      </c>
      <c r="N297" s="1">
        <f t="shared" si="15"/>
        <v>1.2726549752992635</v>
      </c>
      <c r="O297" s="1">
        <f t="shared" si="15"/>
        <v>-1.3695661467922646</v>
      </c>
      <c r="P297" s="1">
        <f t="shared" si="15"/>
        <v>-0.4146851799506413</v>
      </c>
      <c r="Q297" s="1">
        <f t="shared" si="15"/>
        <v>1.6259718773554019E-2</v>
      </c>
      <c r="AA297" s="41"/>
      <c r="AB297" s="41" t="s">
        <v>221</v>
      </c>
      <c r="AC297" s="13" t="s">
        <v>225</v>
      </c>
      <c r="AD297" s="13">
        <v>1.790113333234431</v>
      </c>
      <c r="AE297" s="13">
        <v>-1.1697741605808849</v>
      </c>
      <c r="AF297" s="13">
        <v>-0.72393320065749089</v>
      </c>
      <c r="AG297" s="13">
        <v>-7.6187400663562554E-2</v>
      </c>
      <c r="AH297" s="13">
        <v>-1.5651906743865171E-2</v>
      </c>
    </row>
    <row r="298" spans="1:34">
      <c r="A298" s="41"/>
      <c r="B298" s="41" t="s">
        <v>221</v>
      </c>
      <c r="C298" s="13" t="s">
        <v>225</v>
      </c>
      <c r="D298" s="41">
        <v>7.3021896183490798</v>
      </c>
      <c r="E298" s="41">
        <v>64.112365245819106</v>
      </c>
      <c r="F298" s="41">
        <v>0</v>
      </c>
      <c r="G298" s="41">
        <v>10.173627734184301</v>
      </c>
      <c r="H298" s="41">
        <v>16.780276596546202</v>
      </c>
      <c r="J298" s="41"/>
      <c r="K298" s="41" t="s">
        <v>221</v>
      </c>
      <c r="L298" s="13" t="s">
        <v>225</v>
      </c>
      <c r="M298" s="1">
        <f t="shared" si="15"/>
        <v>-1.0254346432493671</v>
      </c>
      <c r="N298" s="1">
        <f t="shared" si="15"/>
        <v>1.2345745454624493</v>
      </c>
      <c r="O298" s="1">
        <f t="shared" si="15"/>
        <v>-1.3695661467922646</v>
      </c>
      <c r="P298" s="1">
        <f t="shared" si="15"/>
        <v>-0.78528247066129608</v>
      </c>
      <c r="Q298" s="1">
        <f t="shared" si="15"/>
        <v>0.18691069728107015</v>
      </c>
      <c r="AA298" s="41"/>
      <c r="AB298" s="41" t="s">
        <v>221</v>
      </c>
      <c r="AC298" s="13" t="s">
        <v>226</v>
      </c>
      <c r="AD298" s="13">
        <v>0.70083600464954521</v>
      </c>
      <c r="AE298" s="13">
        <v>-1.525381188565007</v>
      </c>
      <c r="AF298" s="13">
        <v>4.412660294719515E-2</v>
      </c>
      <c r="AG298" s="13">
        <v>9.2094042136523946E-2</v>
      </c>
      <c r="AH298" s="13">
        <v>2.9305056005656541E-2</v>
      </c>
    </row>
    <row r="299" spans="1:34">
      <c r="A299" s="41"/>
      <c r="B299" s="41" t="s">
        <v>221</v>
      </c>
      <c r="C299" s="13" t="s">
        <v>226</v>
      </c>
      <c r="D299" s="41">
        <v>8.5787117481231707</v>
      </c>
      <c r="E299" s="41">
        <v>63.2791042327881</v>
      </c>
      <c r="F299" s="41">
        <v>1.04646746143029</v>
      </c>
      <c r="G299" s="41">
        <v>12.382666766643499</v>
      </c>
      <c r="H299" s="41">
        <v>14.362626677551672</v>
      </c>
      <c r="J299" s="41"/>
      <c r="K299" s="41" t="s">
        <v>221</v>
      </c>
      <c r="L299" s="13" t="s">
        <v>226</v>
      </c>
      <c r="M299" s="1">
        <f t="shared" si="15"/>
        <v>-0.80871885467891935</v>
      </c>
      <c r="N299" s="1">
        <f t="shared" si="15"/>
        <v>1.1058242327429308</v>
      </c>
      <c r="O299" s="1">
        <f t="shared" si="15"/>
        <v>-0.78758870739296349</v>
      </c>
      <c r="P299" s="1">
        <f t="shared" si="15"/>
        <v>0.22190027581837177</v>
      </c>
      <c r="Q299" s="1">
        <f t="shared" si="15"/>
        <v>-0.53182422639201521</v>
      </c>
      <c r="AA299" s="41"/>
      <c r="AB299" s="41" t="s">
        <v>221</v>
      </c>
      <c r="AC299" s="13" t="s">
        <v>227</v>
      </c>
      <c r="AD299" s="13">
        <v>1.308284668193928</v>
      </c>
      <c r="AE299" s="13">
        <v>-1.9119029264833221</v>
      </c>
      <c r="AF299" s="13">
        <v>-0.33783379385914258</v>
      </c>
      <c r="AG299" s="13">
        <v>8.760294672409108E-2</v>
      </c>
      <c r="AH299" s="13">
        <v>5.4320426772127103E-2</v>
      </c>
    </row>
    <row r="300" spans="1:34">
      <c r="A300" s="41"/>
      <c r="B300" s="41" t="s">
        <v>221</v>
      </c>
      <c r="C300" s="13" t="s">
        <v>227</v>
      </c>
      <c r="D300" s="41">
        <v>6.7199915647506696</v>
      </c>
      <c r="E300" s="41">
        <v>65.666747093200698</v>
      </c>
      <c r="F300" s="41">
        <v>0</v>
      </c>
      <c r="G300" s="41">
        <v>11.7724932730198</v>
      </c>
      <c r="H300" s="41">
        <v>14.748492836952201</v>
      </c>
      <c r="J300" s="41"/>
      <c r="K300" s="41" t="s">
        <v>221</v>
      </c>
      <c r="L300" s="13" t="s">
        <v>227</v>
      </c>
      <c r="M300" s="1">
        <f t="shared" si="15"/>
        <v>-1.1242746925888079</v>
      </c>
      <c r="N300" s="1">
        <f t="shared" si="15"/>
        <v>1.4747479674829465</v>
      </c>
      <c r="O300" s="1">
        <f t="shared" si="15"/>
        <v>-1.3695661467922646</v>
      </c>
      <c r="P300" s="1">
        <f t="shared" si="15"/>
        <v>-5.6300428699221687E-2</v>
      </c>
      <c r="Q300" s="1">
        <f t="shared" si="15"/>
        <v>-0.41711138792609465</v>
      </c>
      <c r="AA300" s="41"/>
      <c r="AB300" s="41" t="s">
        <v>221</v>
      </c>
      <c r="AC300" s="13" t="s">
        <v>228</v>
      </c>
      <c r="AD300" s="13">
        <v>0.74944715610867074</v>
      </c>
      <c r="AE300" s="13">
        <v>-1.6806746997613651</v>
      </c>
      <c r="AF300" s="13">
        <v>-4.7856615364753732E-2</v>
      </c>
      <c r="AG300" s="13">
        <v>0.14851639892937221</v>
      </c>
      <c r="AH300" s="13">
        <v>6.7752014751311443E-2</v>
      </c>
    </row>
    <row r="301" spans="1:34">
      <c r="A301" s="41"/>
      <c r="B301" s="41" t="s">
        <v>221</v>
      </c>
      <c r="C301" s="13" t="s">
        <v>228</v>
      </c>
      <c r="D301" s="41">
        <v>8.2629472017288208</v>
      </c>
      <c r="E301" s="41">
        <v>63.746482133865399</v>
      </c>
      <c r="F301" s="41">
        <v>0.74325899790701755</v>
      </c>
      <c r="G301" s="41">
        <v>12.502549588680299</v>
      </c>
      <c r="H301" s="41">
        <v>14.330582629395398</v>
      </c>
      <c r="J301" s="41"/>
      <c r="K301" s="41" t="s">
        <v>221</v>
      </c>
      <c r="L301" s="13" t="s">
        <v>228</v>
      </c>
      <c r="M301" s="1">
        <f t="shared" si="15"/>
        <v>-0.86232635671772206</v>
      </c>
      <c r="N301" s="1">
        <f t="shared" si="15"/>
        <v>1.1780405610972438</v>
      </c>
      <c r="O301" s="1">
        <f t="shared" si="15"/>
        <v>-0.95621362093235629</v>
      </c>
      <c r="P301" s="1">
        <f t="shared" si="15"/>
        <v>0.27655929640631499</v>
      </c>
      <c r="Q301" s="1">
        <f t="shared" si="15"/>
        <v>-0.54135049250888756</v>
      </c>
      <c r="AA301" s="41"/>
      <c r="AB301" s="41" t="s">
        <v>221</v>
      </c>
      <c r="AC301" s="13" t="s">
        <v>229</v>
      </c>
      <c r="AD301" s="13">
        <v>1.712566717328746</v>
      </c>
      <c r="AE301" s="13">
        <v>0.54328348535113069</v>
      </c>
      <c r="AF301" s="13">
        <v>-0.6616237875873916</v>
      </c>
      <c r="AG301" s="13">
        <v>-0.15699159933857909</v>
      </c>
      <c r="AH301" s="13">
        <v>-8.8243714464080525E-2</v>
      </c>
    </row>
    <row r="302" spans="1:34">
      <c r="A302" s="41"/>
      <c r="B302" s="41" t="s">
        <v>221</v>
      </c>
      <c r="C302" s="13" t="s">
        <v>229</v>
      </c>
      <c r="D302" s="41">
        <v>10.3775</v>
      </c>
      <c r="E302" s="41">
        <v>58.664999999999999</v>
      </c>
      <c r="F302" s="41">
        <v>1.6308190631310988</v>
      </c>
      <c r="G302" s="41">
        <v>8.8625000000000007</v>
      </c>
      <c r="H302" s="41">
        <v>19.780071049339387</v>
      </c>
      <c r="J302" s="41"/>
      <c r="K302" s="41" t="s">
        <v>221</v>
      </c>
      <c r="L302" s="13" t="s">
        <v>229</v>
      </c>
      <c r="M302" s="1">
        <f t="shared" si="15"/>
        <v>-0.5033376901974761</v>
      </c>
      <c r="N302" s="1">
        <f t="shared" si="15"/>
        <v>0.39288152499402523</v>
      </c>
      <c r="O302" s="1">
        <f t="shared" si="15"/>
        <v>-0.46261018545984622</v>
      </c>
      <c r="P302" s="1">
        <f t="shared" si="15"/>
        <v>-1.3830741859264259</v>
      </c>
      <c r="Q302" s="1">
        <f t="shared" si="15"/>
        <v>1.0787093899387452</v>
      </c>
      <c r="AA302" s="41"/>
      <c r="AB302" s="41" t="s">
        <v>221</v>
      </c>
      <c r="AC302" s="13" t="s">
        <v>230</v>
      </c>
      <c r="AD302" s="13">
        <v>1.5659622657447809</v>
      </c>
      <c r="AE302" s="13">
        <v>0.57089194881553185</v>
      </c>
      <c r="AF302" s="13">
        <v>-0.63668941513337007</v>
      </c>
      <c r="AG302" s="13">
        <v>-0.12057544864784191</v>
      </c>
      <c r="AH302" s="13">
        <v>-8.7315088484090309E-2</v>
      </c>
    </row>
    <row r="303" spans="1:34">
      <c r="A303" s="41"/>
      <c r="B303" s="41" t="s">
        <v>221</v>
      </c>
      <c r="C303" s="13" t="s">
        <v>230</v>
      </c>
      <c r="D303" s="41">
        <v>10.865</v>
      </c>
      <c r="E303" s="41">
        <v>58.237499999999997</v>
      </c>
      <c r="F303" s="41">
        <v>1.717273209220749</v>
      </c>
      <c r="G303" s="41">
        <v>9.08</v>
      </c>
      <c r="H303" s="41">
        <v>19.682278656703858</v>
      </c>
      <c r="J303" s="41"/>
      <c r="K303" s="41" t="s">
        <v>221</v>
      </c>
      <c r="L303" s="13" t="s">
        <v>230</v>
      </c>
      <c r="M303" s="1">
        <f t="shared" si="15"/>
        <v>-0.42057457590129838</v>
      </c>
      <c r="N303" s="1">
        <f t="shared" si="15"/>
        <v>0.32682688205881533</v>
      </c>
      <c r="O303" s="1">
        <f t="shared" si="15"/>
        <v>-0.41452998763129734</v>
      </c>
      <c r="P303" s="1">
        <f t="shared" si="15"/>
        <v>-1.2839078768931911</v>
      </c>
      <c r="Q303" s="1">
        <f t="shared" si="15"/>
        <v>1.0496370220559967</v>
      </c>
      <c r="AA303" s="41"/>
      <c r="AB303" s="41" t="s">
        <v>221</v>
      </c>
      <c r="AC303" s="13" t="s">
        <v>231</v>
      </c>
      <c r="AD303" s="13">
        <v>1.0939784434200091</v>
      </c>
      <c r="AE303" s="13">
        <v>0.19545955947765581</v>
      </c>
      <c r="AF303" s="13">
        <v>-0.74194787181429733</v>
      </c>
      <c r="AG303" s="13">
        <v>-0.1188291244994408</v>
      </c>
      <c r="AH303" s="13">
        <v>-4.2201411238361651E-2</v>
      </c>
    </row>
    <row r="304" spans="1:34">
      <c r="A304" s="41"/>
      <c r="B304" s="41" t="s">
        <v>221</v>
      </c>
      <c r="C304" s="13" t="s">
        <v>231</v>
      </c>
      <c r="D304" s="41">
        <v>11.78</v>
      </c>
      <c r="E304" s="41">
        <v>57.615000000000002</v>
      </c>
      <c r="F304" s="41">
        <v>1.3093378421407056</v>
      </c>
      <c r="G304" s="41">
        <v>9.8874999999999993</v>
      </c>
      <c r="H304" s="41">
        <v>18.351843391955551</v>
      </c>
      <c r="J304" s="41"/>
      <c r="K304" s="41" t="s">
        <v>221</v>
      </c>
      <c r="L304" s="13" t="s">
        <v>231</v>
      </c>
      <c r="M304" s="1">
        <f t="shared" si="15"/>
        <v>-0.26523457676078044</v>
      </c>
      <c r="N304" s="1">
        <f t="shared" si="15"/>
        <v>0.23064205111807229</v>
      </c>
      <c r="O304" s="1">
        <f t="shared" si="15"/>
        <v>-0.6413972234736538</v>
      </c>
      <c r="P304" s="1">
        <f t="shared" si="15"/>
        <v>-0.91573870657439871</v>
      </c>
      <c r="Q304" s="1">
        <f t="shared" si="15"/>
        <v>0.65411644608338482</v>
      </c>
      <c r="AA304" s="41"/>
      <c r="AB304" s="41" t="s">
        <v>221</v>
      </c>
      <c r="AC304" s="13" t="s">
        <v>232</v>
      </c>
      <c r="AD304" s="13">
        <v>2.47981058950081</v>
      </c>
      <c r="AE304" s="13">
        <v>0.43880749685468939</v>
      </c>
      <c r="AF304" s="13">
        <v>-0.89049914548039633</v>
      </c>
      <c r="AG304" s="13">
        <v>-0.1048941706255634</v>
      </c>
      <c r="AH304" s="13">
        <v>-9.8517895911496164E-2</v>
      </c>
    </row>
    <row r="305" spans="1:34">
      <c r="A305" s="41"/>
      <c r="B305" s="41" t="s">
        <v>221</v>
      </c>
      <c r="C305" s="13" t="s">
        <v>232</v>
      </c>
      <c r="D305" s="41">
        <v>8.3574999999999999</v>
      </c>
      <c r="E305" s="41">
        <v>61.164999999999999</v>
      </c>
      <c r="F305" s="41">
        <v>1.0359518644074883</v>
      </c>
      <c r="G305" s="41">
        <v>7.9950000000000001</v>
      </c>
      <c r="H305" s="41">
        <v>20.95533910509134</v>
      </c>
      <c r="J305" s="41"/>
      <c r="K305" s="41" t="s">
        <v>221</v>
      </c>
      <c r="L305" s="13" t="s">
        <v>232</v>
      </c>
      <c r="M305" s="1">
        <f t="shared" si="15"/>
        <v>-0.8462740817426635</v>
      </c>
      <c r="N305" s="1">
        <f t="shared" si="15"/>
        <v>0.77916598660343805</v>
      </c>
      <c r="O305" s="1">
        <f t="shared" si="15"/>
        <v>-0.79343680153314877</v>
      </c>
      <c r="P305" s="1">
        <f t="shared" si="15"/>
        <v>-1.778599579426801</v>
      </c>
      <c r="Q305" s="1">
        <f t="shared" si="15"/>
        <v>1.4281008339645198</v>
      </c>
      <c r="AA305" s="41"/>
      <c r="AB305" s="41" t="s">
        <v>221</v>
      </c>
      <c r="AC305" s="13" t="s">
        <v>233</v>
      </c>
      <c r="AD305" s="13">
        <v>0.48742602960599718</v>
      </c>
      <c r="AE305" s="13">
        <v>-6.2015411228511862E-2</v>
      </c>
      <c r="AF305" s="13">
        <v>-0.89227591926729244</v>
      </c>
      <c r="AG305" s="13">
        <v>3.073746514982944E-4</v>
      </c>
      <c r="AH305" s="13">
        <v>-4.7991237390640609E-2</v>
      </c>
    </row>
    <row r="306" spans="1:34">
      <c r="A306" s="41"/>
      <c r="B306" s="41" t="s">
        <v>221</v>
      </c>
      <c r="C306" s="13" t="s">
        <v>233</v>
      </c>
      <c r="D306" s="41">
        <v>13.727499999999999</v>
      </c>
      <c r="E306" s="41">
        <v>56.58</v>
      </c>
      <c r="F306" s="41">
        <v>0.96291656566050632</v>
      </c>
      <c r="G306" s="41">
        <v>10.8775</v>
      </c>
      <c r="H306" s="41">
        <v>17.313557071127192</v>
      </c>
      <c r="J306" s="41"/>
      <c r="K306" s="41" t="s">
        <v>221</v>
      </c>
      <c r="L306" s="13" t="s">
        <v>233</v>
      </c>
      <c r="M306" s="1">
        <f t="shared" si="15"/>
        <v>6.539345419677027E-2</v>
      </c>
      <c r="N306" s="1">
        <f t="shared" si="15"/>
        <v>7.0720284011774825E-2</v>
      </c>
      <c r="O306" s="1">
        <f t="shared" si="15"/>
        <v>-0.8340543053898255</v>
      </c>
      <c r="P306" s="1">
        <f t="shared" si="15"/>
        <v>-0.46436102407829355</v>
      </c>
      <c r="Q306" s="1">
        <f t="shared" si="15"/>
        <v>0.34544783625349823</v>
      </c>
      <c r="AA306" s="41"/>
      <c r="AB306" s="41" t="s">
        <v>221</v>
      </c>
      <c r="AC306" s="13" t="s">
        <v>234</v>
      </c>
      <c r="AD306" s="13">
        <v>1.486845042913217</v>
      </c>
      <c r="AE306" s="13">
        <v>1.197434097625026</v>
      </c>
      <c r="AF306" s="13">
        <v>-1.171680303636361</v>
      </c>
      <c r="AG306" s="13">
        <v>-0.29126016661868959</v>
      </c>
      <c r="AH306" s="13">
        <v>-5.9381618379079203E-2</v>
      </c>
    </row>
    <row r="307" spans="1:34">
      <c r="A307" s="41"/>
      <c r="B307" s="41" t="s">
        <v>221</v>
      </c>
      <c r="C307" s="13" t="s">
        <v>234</v>
      </c>
      <c r="D307" s="41">
        <v>12.92</v>
      </c>
      <c r="E307" s="41">
        <v>54.67</v>
      </c>
      <c r="F307" s="41">
        <v>1.4714116568277902</v>
      </c>
      <c r="G307" s="41">
        <v>8.2025000000000006</v>
      </c>
      <c r="H307" s="41">
        <v>20.801007588835127</v>
      </c>
      <c r="J307" s="41"/>
      <c r="K307" s="41" t="s">
        <v>221</v>
      </c>
      <c r="L307" s="13" t="s">
        <v>234</v>
      </c>
      <c r="M307" s="1">
        <f t="shared" si="15"/>
        <v>-7.1696217175872587E-2</v>
      </c>
      <c r="N307" s="1">
        <f t="shared" si="15"/>
        <v>-0.22440104465781602</v>
      </c>
      <c r="O307" s="1">
        <f t="shared" si="15"/>
        <v>-0.55126226262513656</v>
      </c>
      <c r="P307" s="1">
        <f t="shared" si="15"/>
        <v>-1.6839926409238295</v>
      </c>
      <c r="Q307" s="1">
        <f t="shared" si="15"/>
        <v>1.3822201422707889</v>
      </c>
      <c r="AA307" s="41"/>
      <c r="AB307" s="41" t="s">
        <v>221</v>
      </c>
      <c r="AC307" s="13" t="s">
        <v>235</v>
      </c>
      <c r="AD307" s="13">
        <v>1.4523189553081011</v>
      </c>
      <c r="AE307" s="13">
        <v>0.40877506468940139</v>
      </c>
      <c r="AF307" s="13">
        <v>-1.192172353015081</v>
      </c>
      <c r="AG307" s="13">
        <v>5.2455913623896781E-2</v>
      </c>
      <c r="AH307" s="13">
        <v>-0.12654877493407171</v>
      </c>
    </row>
    <row r="308" spans="1:34">
      <c r="A308" s="41"/>
      <c r="B308" s="41" t="s">
        <v>221</v>
      </c>
      <c r="C308" s="13" t="s">
        <v>235</v>
      </c>
      <c r="D308" s="41">
        <v>12.432499999999999</v>
      </c>
      <c r="E308" s="41">
        <v>58.026666666666671</v>
      </c>
      <c r="F308" s="41">
        <v>0.74093025072250751</v>
      </c>
      <c r="G308" s="41">
        <v>9.27</v>
      </c>
      <c r="H308" s="41">
        <v>19.920802801695892</v>
      </c>
      <c r="J308" s="41"/>
      <c r="K308" s="41" t="s">
        <v>221</v>
      </c>
      <c r="L308" s="13" t="s">
        <v>235</v>
      </c>
      <c r="M308" s="1">
        <f t="shared" si="15"/>
        <v>-0.15445933147205038</v>
      </c>
      <c r="N308" s="1">
        <f t="shared" si="15"/>
        <v>0.29425022579642263</v>
      </c>
      <c r="O308" s="1">
        <f t="shared" si="15"/>
        <v>-0.95750871932136605</v>
      </c>
      <c r="P308" s="1">
        <f t="shared" si="15"/>
        <v>-1.1972798368181812</v>
      </c>
      <c r="Q308" s="1">
        <f t="shared" si="15"/>
        <v>1.1205470540660638</v>
      </c>
      <c r="AA308" s="41"/>
      <c r="AB308" s="41" t="s">
        <v>221</v>
      </c>
      <c r="AC308" s="13" t="s">
        <v>236</v>
      </c>
      <c r="AD308" s="13">
        <v>1.651021033999895</v>
      </c>
      <c r="AE308" s="13">
        <v>-6.9271936205407503E-2</v>
      </c>
      <c r="AF308" s="13">
        <v>-0.82615007379034855</v>
      </c>
      <c r="AG308" s="13">
        <v>2.0635319788989661E-2</v>
      </c>
      <c r="AH308" s="13">
        <v>-8.985846948448066E-2</v>
      </c>
    </row>
    <row r="309" spans="1:34">
      <c r="A309" s="41"/>
      <c r="B309" s="41" t="s">
        <v>221</v>
      </c>
      <c r="C309" s="13" t="s">
        <v>236</v>
      </c>
      <c r="D309" s="41">
        <v>10.112500000000001</v>
      </c>
      <c r="E309" s="41">
        <v>60.534999999999997</v>
      </c>
      <c r="F309" s="41">
        <v>0.83857054241186402</v>
      </c>
      <c r="G309" s="41">
        <v>9.56</v>
      </c>
      <c r="H309" s="41">
        <v>18.97794499207426</v>
      </c>
      <c r="J309" s="41"/>
      <c r="K309" s="41" t="s">
        <v>221</v>
      </c>
      <c r="L309" s="13" t="s">
        <v>236</v>
      </c>
      <c r="M309" s="1">
        <f t="shared" ref="M309:Q372" si="16">(D309-D$650)/D$651</f>
        <v>-0.54832687027642379</v>
      </c>
      <c r="N309" s="1">
        <f t="shared" si="16"/>
        <v>0.68182230227786556</v>
      </c>
      <c r="O309" s="1">
        <f t="shared" si="16"/>
        <v>-0.90320751165466406</v>
      </c>
      <c r="P309" s="1">
        <f t="shared" si="16"/>
        <v>-1.0650580914405339</v>
      </c>
      <c r="Q309" s="1">
        <f t="shared" si="16"/>
        <v>0.8402480618468724</v>
      </c>
      <c r="AA309" s="41"/>
      <c r="AB309" s="41" t="s">
        <v>221</v>
      </c>
      <c r="AC309" s="13" t="s">
        <v>237</v>
      </c>
      <c r="AD309" s="13">
        <v>1.093936988867565</v>
      </c>
      <c r="AE309" s="13">
        <v>0.27540125029308721</v>
      </c>
      <c r="AF309" s="13">
        <v>-1.0129447504412541</v>
      </c>
      <c r="AG309" s="13">
        <v>-4.7526540739834446E-3</v>
      </c>
      <c r="AH309" s="13">
        <v>-7.7785472617921014E-2</v>
      </c>
    </row>
    <row r="310" spans="1:34">
      <c r="A310" s="41"/>
      <c r="B310" s="41" t="s">
        <v>221</v>
      </c>
      <c r="C310" s="13" t="s">
        <v>237</v>
      </c>
      <c r="D310" s="41">
        <v>12.7225</v>
      </c>
      <c r="E310" s="41">
        <v>57.31</v>
      </c>
      <c r="F310" s="41">
        <v>0.96177526634477439</v>
      </c>
      <c r="G310" s="41">
        <v>9.83</v>
      </c>
      <c r="H310" s="41">
        <v>18.917084024818831</v>
      </c>
      <c r="J310" s="41"/>
      <c r="K310" s="41" t="s">
        <v>221</v>
      </c>
      <c r="L310" s="13" t="s">
        <v>237</v>
      </c>
      <c r="M310" s="1">
        <f t="shared" si="16"/>
        <v>-0.1052258891215035</v>
      </c>
      <c r="N310" s="1">
        <f t="shared" si="16"/>
        <v>0.18351534680172399</v>
      </c>
      <c r="O310" s="1">
        <f t="shared" si="16"/>
        <v>-0.83468902216587315</v>
      </c>
      <c r="P310" s="1">
        <f t="shared" si="16"/>
        <v>-0.94195508712341458</v>
      </c>
      <c r="Q310" s="1">
        <f t="shared" si="16"/>
        <v>0.82215491183729894</v>
      </c>
      <c r="AA310" s="41"/>
      <c r="AB310" s="41" t="s">
        <v>221</v>
      </c>
      <c r="AC310" s="13" t="s">
        <v>238</v>
      </c>
      <c r="AD310" s="13">
        <v>0.92882546500850161</v>
      </c>
      <c r="AE310" s="13">
        <v>0.30162852762118081</v>
      </c>
      <c r="AF310" s="13">
        <v>-0.51881181246830044</v>
      </c>
      <c r="AG310" s="13">
        <v>-5.5864435532765433E-2</v>
      </c>
      <c r="AH310" s="13">
        <v>-6.9959099028406177E-2</v>
      </c>
    </row>
    <row r="311" spans="1:34">
      <c r="A311" s="41"/>
      <c r="B311" s="41" t="s">
        <v>221</v>
      </c>
      <c r="C311" s="13" t="s">
        <v>238</v>
      </c>
      <c r="D311" s="41">
        <v>12.192500000000001</v>
      </c>
      <c r="E311" s="41">
        <v>57.37</v>
      </c>
      <c r="F311" s="41">
        <v>1.7761374687635245</v>
      </c>
      <c r="G311" s="41">
        <v>10.19</v>
      </c>
      <c r="H311" s="41">
        <v>18.291811947787412</v>
      </c>
      <c r="J311" s="41"/>
      <c r="K311" s="41" t="s">
        <v>221</v>
      </c>
      <c r="L311" s="13" t="s">
        <v>238</v>
      </c>
      <c r="M311" s="1">
        <f t="shared" si="16"/>
        <v>-0.19520424927939911</v>
      </c>
      <c r="N311" s="1">
        <f t="shared" si="16"/>
        <v>0.19278617388034913</v>
      </c>
      <c r="O311" s="1">
        <f t="shared" si="16"/>
        <v>-0.38179349815266822</v>
      </c>
      <c r="P311" s="1">
        <f t="shared" si="16"/>
        <v>-0.77781774803392201</v>
      </c>
      <c r="Q311" s="1">
        <f t="shared" si="16"/>
        <v>0.63626990217180113</v>
      </c>
      <c r="AA311" s="41"/>
      <c r="AB311" s="41" t="s">
        <v>221</v>
      </c>
      <c r="AC311" s="13" t="s">
        <v>239</v>
      </c>
      <c r="AD311" s="13">
        <v>1.454193631031905</v>
      </c>
      <c r="AE311" s="13">
        <v>0.23746743924137029</v>
      </c>
      <c r="AF311" s="13">
        <v>-0.8106104693576851</v>
      </c>
      <c r="AG311" s="13">
        <v>-4.4866553397526543E-2</v>
      </c>
      <c r="AH311" s="13">
        <v>-8.6856846677645469E-2</v>
      </c>
    </row>
    <row r="312" spans="1:34">
      <c r="A312" s="41"/>
      <c r="B312" s="41" t="s">
        <v>221</v>
      </c>
      <c r="C312" s="13" t="s">
        <v>239</v>
      </c>
      <c r="D312" s="41">
        <v>11.112500000000001</v>
      </c>
      <c r="E312" s="41">
        <v>58.825000000000003</v>
      </c>
      <c r="F312" s="41">
        <v>1.1745408652543785</v>
      </c>
      <c r="G312" s="41">
        <v>9.4774999999999991</v>
      </c>
      <c r="H312" s="41">
        <v>19.143135196065778</v>
      </c>
      <c r="J312" s="41"/>
      <c r="K312" s="41" t="s">
        <v>221</v>
      </c>
      <c r="L312" s="13" t="s">
        <v>239</v>
      </c>
      <c r="M312" s="1">
        <f t="shared" si="16"/>
        <v>-0.37855637941246961</v>
      </c>
      <c r="N312" s="1">
        <f t="shared" si="16"/>
        <v>0.41760373053702821</v>
      </c>
      <c r="O312" s="1">
        <f t="shared" si="16"/>
        <v>-0.71636257341377441</v>
      </c>
      <c r="P312" s="1">
        <f t="shared" si="16"/>
        <v>-1.1026728983152099</v>
      </c>
      <c r="Q312" s="1">
        <f t="shared" si="16"/>
        <v>0.88935689589459199</v>
      </c>
      <c r="AA312" s="41"/>
      <c r="AB312" s="41" t="s">
        <v>221</v>
      </c>
      <c r="AC312" s="13" t="s">
        <v>240</v>
      </c>
      <c r="AD312" s="13">
        <v>0.93469863754928362</v>
      </c>
      <c r="AE312" s="13">
        <v>0.48293012358395399</v>
      </c>
      <c r="AF312" s="13">
        <v>-0.44075981945346809</v>
      </c>
      <c r="AG312" s="13">
        <v>-0.1628497039482201</v>
      </c>
      <c r="AH312" s="13">
        <v>-3.4756441286680098E-3</v>
      </c>
    </row>
    <row r="313" spans="1:34">
      <c r="A313" s="41"/>
      <c r="B313" s="41" t="s">
        <v>221</v>
      </c>
      <c r="C313" s="13" t="s">
        <v>240</v>
      </c>
      <c r="D313" s="41">
        <v>11.922499999999999</v>
      </c>
      <c r="E313" s="41">
        <v>56.452500000000001</v>
      </c>
      <c r="F313" s="41">
        <v>2.0447196706624413</v>
      </c>
      <c r="G313" s="41">
        <v>9.98</v>
      </c>
      <c r="H313" s="41">
        <v>18.407638725043775</v>
      </c>
      <c r="J313" s="41"/>
      <c r="K313" s="41" t="s">
        <v>221</v>
      </c>
      <c r="L313" s="13" t="s">
        <v>240</v>
      </c>
      <c r="M313" s="1">
        <f t="shared" si="16"/>
        <v>-0.24104228181266696</v>
      </c>
      <c r="N313" s="1">
        <f t="shared" si="16"/>
        <v>5.1019776469695126E-2</v>
      </c>
      <c r="O313" s="1">
        <f t="shared" si="16"/>
        <v>-0.23242546914991441</v>
      </c>
      <c r="P313" s="1">
        <f t="shared" si="16"/>
        <v>-0.87356452916945904</v>
      </c>
      <c r="Q313" s="1">
        <f t="shared" si="16"/>
        <v>0.67070365093608597</v>
      </c>
      <c r="AA313" s="41"/>
      <c r="AB313" s="41" t="s">
        <v>221</v>
      </c>
      <c r="AC313" s="13" t="s">
        <v>241</v>
      </c>
      <c r="AD313" s="13">
        <v>1.8830547082813289</v>
      </c>
      <c r="AE313" s="13">
        <v>0.8288263551311551</v>
      </c>
      <c r="AF313" s="13">
        <v>-0.57463745528487953</v>
      </c>
      <c r="AG313" s="13">
        <v>-0.16477422967298469</v>
      </c>
      <c r="AH313" s="13">
        <v>-0.10460704382924491</v>
      </c>
    </row>
    <row r="314" spans="1:34">
      <c r="A314" s="41"/>
      <c r="B314" s="41" t="s">
        <v>221</v>
      </c>
      <c r="C314" s="13" t="s">
        <v>241</v>
      </c>
      <c r="D314" s="41">
        <v>10.18</v>
      </c>
      <c r="E314" s="41">
        <v>58.48</v>
      </c>
      <c r="F314" s="41">
        <v>1.9842292714890115</v>
      </c>
      <c r="G314" s="41">
        <v>8.4749999999999996</v>
      </c>
      <c r="H314" s="41">
        <v>20.507068652306025</v>
      </c>
      <c r="J314" s="41"/>
      <c r="K314" s="41" t="s">
        <v>221</v>
      </c>
      <c r="L314" s="13" t="s">
        <v>241</v>
      </c>
      <c r="M314" s="1">
        <f t="shared" si="16"/>
        <v>-0.53686736214310704</v>
      </c>
      <c r="N314" s="1">
        <f t="shared" si="16"/>
        <v>0.36429647483492833</v>
      </c>
      <c r="O314" s="1">
        <f t="shared" si="16"/>
        <v>-0.2660663121925429</v>
      </c>
      <c r="P314" s="1">
        <f t="shared" si="16"/>
        <v>-1.5597497939741443</v>
      </c>
      <c r="Q314" s="1">
        <f t="shared" si="16"/>
        <v>1.2948360353118069</v>
      </c>
      <c r="AA314" s="41"/>
      <c r="AB314" s="41" t="s">
        <v>221</v>
      </c>
      <c r="AC314" s="13" t="s">
        <v>242</v>
      </c>
      <c r="AD314" s="13">
        <v>1.392774915650314</v>
      </c>
      <c r="AE314" s="13">
        <v>0.16591265986017811</v>
      </c>
      <c r="AF314" s="13">
        <v>-0.77740430901608271</v>
      </c>
      <c r="AG314" s="13">
        <v>-2.2999996084107011E-2</v>
      </c>
      <c r="AH314" s="13">
        <v>-8.8519506223303249E-2</v>
      </c>
    </row>
    <row r="315" spans="1:34">
      <c r="A315" s="41"/>
      <c r="B315" s="41" t="s">
        <v>221</v>
      </c>
      <c r="C315" s="13" t="s">
        <v>242</v>
      </c>
      <c r="D315" s="41">
        <v>11.1525</v>
      </c>
      <c r="E315" s="41">
        <v>58.967500000000001</v>
      </c>
      <c r="F315" s="41">
        <v>1.1731244424763398</v>
      </c>
      <c r="G315" s="41">
        <v>9.65</v>
      </c>
      <c r="H315" s="41">
        <v>18.9369097088783</v>
      </c>
      <c r="J315" s="41"/>
      <c r="K315" s="41" t="s">
        <v>221</v>
      </c>
      <c r="L315" s="13" t="s">
        <v>242</v>
      </c>
      <c r="M315" s="1">
        <f t="shared" si="16"/>
        <v>-0.37176555977791159</v>
      </c>
      <c r="N315" s="1">
        <f t="shared" si="16"/>
        <v>0.43962194484876449</v>
      </c>
      <c r="O315" s="1">
        <f t="shared" si="16"/>
        <v>-0.71715029604429281</v>
      </c>
      <c r="P315" s="1">
        <f t="shared" si="16"/>
        <v>-1.0240237566681607</v>
      </c>
      <c r="Q315" s="1">
        <f t="shared" si="16"/>
        <v>0.82804882203798491</v>
      </c>
      <c r="AA315" s="41"/>
      <c r="AB315" s="41" t="s">
        <v>221</v>
      </c>
      <c r="AC315" s="13" t="s">
        <v>243</v>
      </c>
      <c r="AD315" s="13">
        <v>1.296401276933018</v>
      </c>
      <c r="AE315" s="13">
        <v>0.49184173440617868</v>
      </c>
      <c r="AF315" s="13">
        <v>-0.88059020860678905</v>
      </c>
      <c r="AG315" s="13">
        <v>-0.10411033997277901</v>
      </c>
      <c r="AH315" s="13">
        <v>-7.741073839276752E-2</v>
      </c>
    </row>
    <row r="316" spans="1:34">
      <c r="A316" s="41"/>
      <c r="B316" s="41" t="s">
        <v>221</v>
      </c>
      <c r="C316" s="13" t="s">
        <v>243</v>
      </c>
      <c r="D316" s="41">
        <v>12.06</v>
      </c>
      <c r="E316" s="41">
        <v>57.252499999999998</v>
      </c>
      <c r="F316" s="41">
        <v>1.3239203073946451</v>
      </c>
      <c r="G316" s="41">
        <v>9.3574999999999999</v>
      </c>
      <c r="H316" s="41">
        <v>19.336221929146213</v>
      </c>
      <c r="J316" s="41"/>
      <c r="K316" s="41" t="s">
        <v>221</v>
      </c>
      <c r="L316" s="13" t="s">
        <v>243</v>
      </c>
      <c r="M316" s="1">
        <f t="shared" si="16"/>
        <v>-0.21769883931887307</v>
      </c>
      <c r="N316" s="1">
        <f t="shared" si="16"/>
        <v>0.17463080418470678</v>
      </c>
      <c r="O316" s="1">
        <f t="shared" si="16"/>
        <v>-0.63328740056810673</v>
      </c>
      <c r="P316" s="1">
        <f t="shared" si="16"/>
        <v>-1.1573853446783737</v>
      </c>
      <c r="Q316" s="1">
        <f t="shared" si="16"/>
        <v>0.94675899421847487</v>
      </c>
      <c r="AA316" s="41"/>
      <c r="AB316" s="41" t="s">
        <v>221</v>
      </c>
      <c r="AC316" s="13" t="s">
        <v>244</v>
      </c>
      <c r="AD316" s="13">
        <v>-0.1933492291704885</v>
      </c>
      <c r="AE316" s="13">
        <v>1.5490864760912839</v>
      </c>
      <c r="AF316" s="13">
        <v>-1.810277703517579</v>
      </c>
      <c r="AG316" s="13">
        <v>-0.15738980466064781</v>
      </c>
      <c r="AH316" s="13">
        <v>-6.0032040696018169E-2</v>
      </c>
    </row>
    <row r="317" spans="1:34">
      <c r="A317" s="41"/>
      <c r="B317" s="41" t="s">
        <v>221</v>
      </c>
      <c r="C317" s="13" t="s">
        <v>244</v>
      </c>
      <c r="D317" s="41">
        <v>20.21</v>
      </c>
      <c r="E317" s="41">
        <v>47.594999999999999</v>
      </c>
      <c r="F317" s="41">
        <v>1.1163359934351953</v>
      </c>
      <c r="G317" s="41">
        <v>9.7675000000000001</v>
      </c>
      <c r="H317" s="41">
        <v>19.750508580647733</v>
      </c>
      <c r="J317" s="41"/>
      <c r="K317" s="41" t="s">
        <v>221</v>
      </c>
      <c r="L317" s="13" t="s">
        <v>244</v>
      </c>
      <c r="M317" s="1">
        <f t="shared" si="16"/>
        <v>1.1659306612223534</v>
      </c>
      <c r="N317" s="1">
        <f t="shared" si="16"/>
        <v>-1.3175860710124547</v>
      </c>
      <c r="O317" s="1">
        <f t="shared" si="16"/>
        <v>-0.74873235413834149</v>
      </c>
      <c r="P317" s="1">
        <f t="shared" si="16"/>
        <v>-0.97045115293756257</v>
      </c>
      <c r="Q317" s="1">
        <f t="shared" si="16"/>
        <v>1.0699208641427851</v>
      </c>
      <c r="AA317" s="41"/>
      <c r="AB317" s="41" t="s">
        <v>221</v>
      </c>
      <c r="AC317" s="13" t="s">
        <v>245</v>
      </c>
      <c r="AD317" s="13">
        <v>0.89337764290060173</v>
      </c>
      <c r="AE317" s="13">
        <v>0.14801291528096999</v>
      </c>
      <c r="AF317" s="13">
        <v>-0.49261001759855072</v>
      </c>
      <c r="AG317" s="13">
        <v>-3.1824388870453739E-2</v>
      </c>
      <c r="AH317" s="13">
        <v>-7.1381192552887857E-2</v>
      </c>
    </row>
    <row r="318" spans="1:34">
      <c r="A318" s="41"/>
      <c r="B318" s="41" t="s">
        <v>221</v>
      </c>
      <c r="C318" s="13" t="s">
        <v>245</v>
      </c>
      <c r="D318" s="41">
        <v>12.035</v>
      </c>
      <c r="E318" s="41">
        <v>57.844999999999999</v>
      </c>
      <c r="F318" s="41">
        <v>1.687230688993945</v>
      </c>
      <c r="G318" s="41">
        <v>10.3925</v>
      </c>
      <c r="H318" s="41">
        <v>17.971811247215143</v>
      </c>
      <c r="J318" s="41"/>
      <c r="K318" s="41" t="s">
        <v>221</v>
      </c>
      <c r="L318" s="13" t="s">
        <v>245</v>
      </c>
      <c r="M318" s="1">
        <f t="shared" si="16"/>
        <v>-0.22194310159047198</v>
      </c>
      <c r="N318" s="1">
        <f t="shared" si="16"/>
        <v>0.2661802215861378</v>
      </c>
      <c r="O318" s="1">
        <f t="shared" si="16"/>
        <v>-0.43123769201686918</v>
      </c>
      <c r="P318" s="1">
        <f t="shared" si="16"/>
        <v>-0.68549049479608215</v>
      </c>
      <c r="Q318" s="1">
        <f t="shared" si="16"/>
        <v>0.54113798199834773</v>
      </c>
      <c r="AA318" s="41"/>
      <c r="AB318" s="41" t="s">
        <v>221</v>
      </c>
      <c r="AC318" s="13" t="s">
        <v>246</v>
      </c>
      <c r="AD318" s="13">
        <v>0.89483415922177778</v>
      </c>
      <c r="AE318" s="13">
        <v>8.1619459664717689E-2</v>
      </c>
      <c r="AF318" s="13">
        <v>-0.87377523475882179</v>
      </c>
      <c r="AG318" s="13">
        <v>-5.8139136334884652E-3</v>
      </c>
      <c r="AH318" s="13">
        <v>-7.1913693976863036E-2</v>
      </c>
    </row>
    <row r="319" spans="1:34">
      <c r="A319" s="41"/>
      <c r="B319" s="41" t="s">
        <v>221</v>
      </c>
      <c r="C319" s="13" t="s">
        <v>246</v>
      </c>
      <c r="D319" s="41">
        <v>12.73</v>
      </c>
      <c r="E319" s="41">
        <v>57.502499999999998</v>
      </c>
      <c r="F319" s="41">
        <v>1.0436482819935948</v>
      </c>
      <c r="G319" s="41">
        <v>10.28</v>
      </c>
      <c r="H319" s="41">
        <v>18.153413783798783</v>
      </c>
      <c r="J319" s="41"/>
      <c r="K319" s="41" t="s">
        <v>221</v>
      </c>
      <c r="L319" s="13" t="s">
        <v>246</v>
      </c>
      <c r="M319" s="1">
        <f t="shared" si="16"/>
        <v>-0.1039526104400238</v>
      </c>
      <c r="N319" s="1">
        <f t="shared" si="16"/>
        <v>0.21325925034564805</v>
      </c>
      <c r="O319" s="1">
        <f t="shared" si="16"/>
        <v>-0.78915655244333183</v>
      </c>
      <c r="P319" s="1">
        <f t="shared" si="16"/>
        <v>-0.73678341326154895</v>
      </c>
      <c r="Q319" s="1">
        <f t="shared" si="16"/>
        <v>0.59512598259545824</v>
      </c>
      <c r="AA319" s="41"/>
      <c r="AB319" s="41" t="s">
        <v>221</v>
      </c>
      <c r="AC319" s="13" t="s">
        <v>247</v>
      </c>
      <c r="AD319" s="13">
        <v>0.55279278664391374</v>
      </c>
      <c r="AE319" s="13">
        <v>1.110385974893905E-2</v>
      </c>
      <c r="AF319" s="13">
        <v>-0.55967639577263995</v>
      </c>
      <c r="AG319" s="13">
        <v>-4.9799095050852858E-2</v>
      </c>
      <c r="AH319" s="13">
        <v>-4.9818312464700559E-2</v>
      </c>
    </row>
    <row r="320" spans="1:34">
      <c r="A320" s="41"/>
      <c r="B320" s="41" t="s">
        <v>221</v>
      </c>
      <c r="C320" s="13" t="s">
        <v>247</v>
      </c>
      <c r="D320" s="41">
        <v>12.9175</v>
      </c>
      <c r="E320" s="41">
        <v>56.987499999999997</v>
      </c>
      <c r="F320" s="41">
        <v>1.5284640257816415</v>
      </c>
      <c r="G320" s="41">
        <v>10.845000000000001</v>
      </c>
      <c r="H320" s="41">
        <v>17.222171239022092</v>
      </c>
      <c r="J320" s="41"/>
      <c r="K320" s="41" t="s">
        <v>221</v>
      </c>
      <c r="L320" s="13" t="s">
        <v>247</v>
      </c>
      <c r="M320" s="1">
        <f t="shared" si="16"/>
        <v>-7.2120643403032383E-2</v>
      </c>
      <c r="N320" s="1">
        <f t="shared" si="16"/>
        <v>0.13368465125410894</v>
      </c>
      <c r="O320" s="1">
        <f t="shared" si="16"/>
        <v>-0.51953342936543334</v>
      </c>
      <c r="P320" s="1">
        <f t="shared" si="16"/>
        <v>-0.47917897830165002</v>
      </c>
      <c r="Q320" s="1">
        <f t="shared" si="16"/>
        <v>0.31828005296658757</v>
      </c>
      <c r="AA320" s="41"/>
      <c r="AB320" s="41" t="s">
        <v>221</v>
      </c>
      <c r="AC320" s="13" t="s">
        <v>248</v>
      </c>
      <c r="AD320" s="13">
        <v>1.1777433296259601</v>
      </c>
      <c r="AE320" s="13">
        <v>0.48814742850765769</v>
      </c>
      <c r="AF320" s="13">
        <v>-0.46362769758530797</v>
      </c>
      <c r="AG320" s="13">
        <v>-0.1146554081182615</v>
      </c>
      <c r="AH320" s="13">
        <v>-7.2810139863367845E-2</v>
      </c>
    </row>
    <row r="321" spans="1:34">
      <c r="A321" s="41"/>
      <c r="B321" s="41" t="s">
        <v>221</v>
      </c>
      <c r="C321" s="13" t="s">
        <v>248</v>
      </c>
      <c r="D321" s="41">
        <v>11.547499999999999</v>
      </c>
      <c r="E321" s="41">
        <v>57.527500000000003</v>
      </c>
      <c r="F321" s="41">
        <v>1.9813581321345182</v>
      </c>
      <c r="G321" s="41">
        <v>9.7025000000000006</v>
      </c>
      <c r="H321" s="41">
        <v>18.857152135112557</v>
      </c>
      <c r="J321" s="41"/>
      <c r="K321" s="41" t="s">
        <v>221</v>
      </c>
      <c r="L321" s="13" t="s">
        <v>248</v>
      </c>
      <c r="M321" s="1">
        <f t="shared" si="16"/>
        <v>-0.30470621588664976</v>
      </c>
      <c r="N321" s="1">
        <f t="shared" si="16"/>
        <v>0.21712209496174306</v>
      </c>
      <c r="O321" s="1">
        <f t="shared" si="16"/>
        <v>-0.26766305398459328</v>
      </c>
      <c r="P321" s="1">
        <f t="shared" si="16"/>
        <v>-1.0000870613842763</v>
      </c>
      <c r="Q321" s="1">
        <f t="shared" si="16"/>
        <v>0.80433796413316772</v>
      </c>
      <c r="AA321" s="41"/>
      <c r="AB321" s="41" t="s">
        <v>221</v>
      </c>
      <c r="AC321" s="13" t="s">
        <v>249</v>
      </c>
      <c r="AD321" s="13">
        <v>1.781762286741662</v>
      </c>
      <c r="AE321" s="13">
        <v>0.68165121039925003</v>
      </c>
      <c r="AF321" s="13">
        <v>-0.30927620363139868</v>
      </c>
      <c r="AG321" s="13">
        <v>-0.16789184968988119</v>
      </c>
      <c r="AH321" s="13">
        <v>-0.10423442653998991</v>
      </c>
    </row>
    <row r="322" spans="1:34">
      <c r="A322" s="41"/>
      <c r="B322" s="41" t="s">
        <v>221</v>
      </c>
      <c r="C322" s="13" t="s">
        <v>249</v>
      </c>
      <c r="D322" s="41">
        <v>9.7174999999999994</v>
      </c>
      <c r="E322" s="41">
        <v>59.05</v>
      </c>
      <c r="F322" s="41">
        <v>2.2821394023358472</v>
      </c>
      <c r="G322" s="41">
        <v>8.8350000000000009</v>
      </c>
      <c r="H322" s="41">
        <v>19.886505836152519</v>
      </c>
      <c r="J322" s="41"/>
      <c r="K322" s="41" t="s">
        <v>221</v>
      </c>
      <c r="L322" s="13" t="s">
        <v>249</v>
      </c>
      <c r="M322" s="1">
        <f t="shared" si="16"/>
        <v>-0.61538621416768591</v>
      </c>
      <c r="N322" s="1">
        <f t="shared" si="16"/>
        <v>0.45236933208187446</v>
      </c>
      <c r="O322" s="1">
        <f t="shared" si="16"/>
        <v>-0.10038798820109826</v>
      </c>
      <c r="P322" s="1">
        <f t="shared" si="16"/>
        <v>-1.3956124548846511</v>
      </c>
      <c r="Q322" s="1">
        <f t="shared" si="16"/>
        <v>1.1103510257997851</v>
      </c>
      <c r="AA322" s="41"/>
      <c r="AB322" s="41" t="s">
        <v>221</v>
      </c>
      <c r="AC322" s="13" t="s">
        <v>250</v>
      </c>
      <c r="AD322" s="13">
        <v>1.430635299414126</v>
      </c>
      <c r="AE322" s="13">
        <v>0.49301931788910708</v>
      </c>
      <c r="AF322" s="13">
        <v>-0.56085397865731679</v>
      </c>
      <c r="AG322" s="13">
        <v>-0.15721292181340599</v>
      </c>
      <c r="AH322" s="13">
        <v>-7.1024326749853012E-2</v>
      </c>
    </row>
    <row r="323" spans="1:34">
      <c r="A323" s="41"/>
      <c r="B323" s="41" t="s">
        <v>221</v>
      </c>
      <c r="C323" s="13" t="s">
        <v>250</v>
      </c>
      <c r="D323" s="41">
        <v>10.907500000000001</v>
      </c>
      <c r="E323" s="41">
        <v>58.042499999999997</v>
      </c>
      <c r="F323" s="41">
        <v>1.7916098922975909</v>
      </c>
      <c r="G323" s="41">
        <v>9.2925000000000004</v>
      </c>
      <c r="H323" s="41">
        <v>19.2103896907179</v>
      </c>
      <c r="J323" s="41"/>
      <c r="K323" s="41" t="s">
        <v>221</v>
      </c>
      <c r="L323" s="13" t="s">
        <v>250</v>
      </c>
      <c r="M323" s="1">
        <f t="shared" si="16"/>
        <v>-0.41335933003958025</v>
      </c>
      <c r="N323" s="1">
        <f t="shared" si="16"/>
        <v>0.29669669405328108</v>
      </c>
      <c r="O323" s="1">
        <f t="shared" si="16"/>
        <v>-0.37318873807981306</v>
      </c>
      <c r="P323" s="1">
        <f t="shared" si="16"/>
        <v>-1.1870212531250877</v>
      </c>
      <c r="Q323" s="1">
        <f t="shared" si="16"/>
        <v>0.90935075592399117</v>
      </c>
      <c r="AA323" s="41"/>
      <c r="AB323" s="41" t="s">
        <v>221</v>
      </c>
      <c r="AC323" s="13" t="s">
        <v>251</v>
      </c>
      <c r="AD323" s="13">
        <v>1.821004290307924</v>
      </c>
      <c r="AE323" s="13">
        <v>0.4592558302371138</v>
      </c>
      <c r="AF323" s="13">
        <v>-0.65664890478570126</v>
      </c>
      <c r="AG323" s="13">
        <v>-0.1094401567379432</v>
      </c>
      <c r="AH323" s="13">
        <v>-9.5611985857009044E-2</v>
      </c>
    </row>
    <row r="324" spans="1:34">
      <c r="A324" s="41"/>
      <c r="B324" s="41" t="s">
        <v>221</v>
      </c>
      <c r="C324" s="13" t="s">
        <v>251</v>
      </c>
      <c r="D324" s="41">
        <v>9.9700000000000006</v>
      </c>
      <c r="E324" s="41">
        <v>59.407499999999999</v>
      </c>
      <c r="F324" s="41">
        <v>1.54063529548393</v>
      </c>
      <c r="G324" s="41">
        <v>8.8650000000000002</v>
      </c>
      <c r="H324" s="41">
        <v>19.868719396520849</v>
      </c>
      <c r="J324" s="41"/>
      <c r="K324" s="41" t="s">
        <v>221</v>
      </c>
      <c r="L324" s="13" t="s">
        <v>251</v>
      </c>
      <c r="M324" s="1">
        <f t="shared" si="16"/>
        <v>-0.57251916522453727</v>
      </c>
      <c r="N324" s="1">
        <f t="shared" si="16"/>
        <v>0.50760801009202083</v>
      </c>
      <c r="O324" s="1">
        <f t="shared" si="16"/>
        <v>-0.51276455729186243</v>
      </c>
      <c r="P324" s="1">
        <f t="shared" si="16"/>
        <v>-1.3819343432938602</v>
      </c>
      <c r="Q324" s="1">
        <f t="shared" si="16"/>
        <v>1.1050633556409883</v>
      </c>
      <c r="AA324" s="41"/>
      <c r="AB324" s="41" t="s">
        <v>221</v>
      </c>
      <c r="AC324" s="13" t="s">
        <v>252</v>
      </c>
      <c r="AD324" s="13">
        <v>1.8947272228811629</v>
      </c>
      <c r="AE324" s="13">
        <v>0.62173840854876661</v>
      </c>
      <c r="AF324" s="13">
        <v>-0.85025577677372954</v>
      </c>
      <c r="AG324" s="13">
        <v>-7.6792402202165239E-2</v>
      </c>
      <c r="AH324" s="13">
        <v>-0.1190746090655891</v>
      </c>
    </row>
    <row r="325" spans="1:34">
      <c r="A325" s="41"/>
      <c r="B325" s="41" t="s">
        <v>221</v>
      </c>
      <c r="C325" s="13" t="s">
        <v>252</v>
      </c>
      <c r="D325" s="41">
        <v>10.522500000000001</v>
      </c>
      <c r="E325" s="41">
        <v>58.972499999999997</v>
      </c>
      <c r="F325" s="41">
        <v>1.3745469390366425</v>
      </c>
      <c r="G325" s="41">
        <v>8.59</v>
      </c>
      <c r="H325" s="41">
        <v>20.483167528522962</v>
      </c>
      <c r="J325" s="41"/>
      <c r="K325" s="41" t="s">
        <v>221</v>
      </c>
      <c r="L325" s="13" t="s">
        <v>252</v>
      </c>
      <c r="M325" s="1">
        <f t="shared" si="16"/>
        <v>-0.47872096902220257</v>
      </c>
      <c r="N325" s="1">
        <f t="shared" si="16"/>
        <v>0.44039451377198258</v>
      </c>
      <c r="O325" s="1">
        <f t="shared" si="16"/>
        <v>-0.60513214631094037</v>
      </c>
      <c r="P325" s="1">
        <f t="shared" si="16"/>
        <v>-1.5073170328761119</v>
      </c>
      <c r="Q325" s="1">
        <f t="shared" si="16"/>
        <v>1.2877305514934283</v>
      </c>
      <c r="AA325" s="41"/>
      <c r="AB325" s="41" t="s">
        <v>221</v>
      </c>
      <c r="AC325" s="13" t="s">
        <v>253</v>
      </c>
      <c r="AD325" s="13">
        <v>1.8554704770696711</v>
      </c>
      <c r="AE325" s="13">
        <v>1.0031851915641929</v>
      </c>
      <c r="AF325" s="13">
        <v>-0.64917969122028885</v>
      </c>
      <c r="AG325" s="13">
        <v>-0.19678316643175151</v>
      </c>
      <c r="AH325" s="13">
        <v>-0.1159892529727415</v>
      </c>
    </row>
    <row r="326" spans="1:34">
      <c r="A326" s="41"/>
      <c r="B326" s="41" t="s">
        <v>221</v>
      </c>
      <c r="C326" s="13" t="s">
        <v>253</v>
      </c>
      <c r="D326" s="41">
        <v>10.7125</v>
      </c>
      <c r="E326" s="41">
        <v>57.697499999999998</v>
      </c>
      <c r="F326" s="41">
        <v>2.0344170542815676</v>
      </c>
      <c r="G326" s="41">
        <v>8.2850000000000001</v>
      </c>
      <c r="H326" s="41">
        <v>20.784409132709857</v>
      </c>
      <c r="J326" s="41"/>
      <c r="K326" s="41" t="s">
        <v>221</v>
      </c>
      <c r="L326" s="13" t="s">
        <v>253</v>
      </c>
      <c r="M326" s="1">
        <f t="shared" si="16"/>
        <v>-0.44646457575805137</v>
      </c>
      <c r="N326" s="1">
        <f t="shared" si="16"/>
        <v>0.24338943835118229</v>
      </c>
      <c r="O326" s="1">
        <f t="shared" si="16"/>
        <v>-0.23815511724834562</v>
      </c>
      <c r="P326" s="1">
        <f t="shared" si="16"/>
        <v>-1.6463778340491542</v>
      </c>
      <c r="Q326" s="1">
        <f t="shared" si="16"/>
        <v>1.3772856436891052</v>
      </c>
      <c r="AA326" s="41"/>
      <c r="AB326" s="41" t="s">
        <v>221</v>
      </c>
      <c r="AC326" s="13" t="s">
        <v>254</v>
      </c>
      <c r="AD326" s="13">
        <v>2.241318617835677</v>
      </c>
      <c r="AE326" s="13">
        <v>0.47864446759684109</v>
      </c>
      <c r="AF326" s="13">
        <v>-0.94339532957730099</v>
      </c>
      <c r="AG326" s="13">
        <v>-0.1655272631290223</v>
      </c>
      <c r="AH326" s="13">
        <v>-9.5221638150053467E-2</v>
      </c>
    </row>
    <row r="327" spans="1:34">
      <c r="A327" s="41"/>
      <c r="B327" s="41" t="s">
        <v>221</v>
      </c>
      <c r="C327" s="13" t="s">
        <v>254</v>
      </c>
      <c r="D327" s="41">
        <v>9.2050000000000001</v>
      </c>
      <c r="E327" s="41">
        <v>60.067500000000003</v>
      </c>
      <c r="F327" s="41">
        <v>1.0428127720523952</v>
      </c>
      <c r="G327" s="41">
        <v>8.1300000000000008</v>
      </c>
      <c r="H327" s="41">
        <v>20.591665584844026</v>
      </c>
      <c r="J327" s="41"/>
      <c r="K327" s="41" t="s">
        <v>221</v>
      </c>
      <c r="L327" s="13" t="s">
        <v>254</v>
      </c>
      <c r="M327" s="1">
        <f t="shared" si="16"/>
        <v>-0.70239359073546226</v>
      </c>
      <c r="N327" s="1">
        <f t="shared" si="16"/>
        <v>0.60958710795690629</v>
      </c>
      <c r="O327" s="1">
        <f t="shared" si="16"/>
        <v>-0.78962120897026045</v>
      </c>
      <c r="P327" s="1">
        <f t="shared" si="16"/>
        <v>-1.717048077268241</v>
      </c>
      <c r="Q327" s="1">
        <f t="shared" si="16"/>
        <v>1.3199855697307377</v>
      </c>
      <c r="AA327" s="41"/>
      <c r="AB327" s="41" t="s">
        <v>221</v>
      </c>
      <c r="AC327" s="13" t="s">
        <v>255</v>
      </c>
      <c r="AD327" s="13">
        <v>2.05319417066617</v>
      </c>
      <c r="AE327" s="13">
        <v>0.98280714380208445</v>
      </c>
      <c r="AF327" s="13">
        <v>-1.3377193778037331</v>
      </c>
      <c r="AG327" s="13">
        <v>-0.1918988850231482</v>
      </c>
      <c r="AH327" s="13">
        <v>-9.4355637416335097E-2</v>
      </c>
    </row>
    <row r="328" spans="1:34">
      <c r="A328" s="41"/>
      <c r="B328" s="41" t="s">
        <v>221</v>
      </c>
      <c r="C328" s="13" t="s">
        <v>255</v>
      </c>
      <c r="D328" s="41">
        <v>11.3775</v>
      </c>
      <c r="E328" s="41">
        <v>57.192500000000003</v>
      </c>
      <c r="F328" s="41">
        <v>0.9181992659183944</v>
      </c>
      <c r="G328" s="41">
        <v>7.7350000000000003</v>
      </c>
      <c r="H328" s="41">
        <v>21.513794189836709</v>
      </c>
      <c r="J328" s="41"/>
      <c r="K328" s="41" t="s">
        <v>221</v>
      </c>
      <c r="L328" s="13" t="s">
        <v>255</v>
      </c>
      <c r="M328" s="1">
        <f t="shared" si="16"/>
        <v>-0.33356719933352197</v>
      </c>
      <c r="N328" s="1">
        <f t="shared" si="16"/>
        <v>0.16535997710608161</v>
      </c>
      <c r="O328" s="1">
        <f t="shared" si="16"/>
        <v>-0.85892317189542677</v>
      </c>
      <c r="P328" s="1">
        <f t="shared" si="16"/>
        <v>-1.897143213213657</v>
      </c>
      <c r="Q328" s="1">
        <f t="shared" si="16"/>
        <v>1.5941220471913868</v>
      </c>
      <c r="AA328" s="41"/>
      <c r="AB328" s="41" t="s">
        <v>221</v>
      </c>
      <c r="AC328" s="13" t="s">
        <v>256</v>
      </c>
      <c r="AD328" s="13">
        <v>1.2633448374737031</v>
      </c>
      <c r="AE328" s="13">
        <v>0.2825738093113519</v>
      </c>
      <c r="AF328" s="13">
        <v>-0.98583198185247523</v>
      </c>
      <c r="AG328" s="13">
        <v>-2.6807595935294401E-2</v>
      </c>
      <c r="AH328" s="13">
        <v>-9.3925492360020249E-2</v>
      </c>
    </row>
    <row r="329" spans="1:34">
      <c r="A329" s="41"/>
      <c r="B329" s="41" t="s">
        <v>221</v>
      </c>
      <c r="C329" s="13" t="s">
        <v>256</v>
      </c>
      <c r="D329" s="41">
        <v>12.19</v>
      </c>
      <c r="E329" s="41">
        <v>57.872500000000002</v>
      </c>
      <c r="F329" s="41">
        <v>0.98346407620952681</v>
      </c>
      <c r="G329" s="41">
        <v>9.5975000000000001</v>
      </c>
      <c r="H329" s="41">
        <v>19.105068194877642</v>
      </c>
      <c r="J329" s="41"/>
      <c r="K329" s="41" t="s">
        <v>221</v>
      </c>
      <c r="L329" s="13" t="s">
        <v>256</v>
      </c>
      <c r="M329" s="1">
        <f t="shared" si="16"/>
        <v>-0.19562867550655921</v>
      </c>
      <c r="N329" s="1">
        <f t="shared" si="16"/>
        <v>0.27042935066384183</v>
      </c>
      <c r="O329" s="1">
        <f t="shared" si="16"/>
        <v>-0.82262711054995452</v>
      </c>
      <c r="P329" s="1">
        <f t="shared" si="16"/>
        <v>-1.0479604519520451</v>
      </c>
      <c r="Q329" s="1">
        <f t="shared" si="16"/>
        <v>0.87804008655074928</v>
      </c>
      <c r="AA329" s="41"/>
      <c r="AB329" s="41" t="s">
        <v>221</v>
      </c>
      <c r="AC329" s="13" t="s">
        <v>257</v>
      </c>
      <c r="AD329" s="13">
        <v>1.8517624060354181</v>
      </c>
      <c r="AE329" s="13">
        <v>0.37366088093149391</v>
      </c>
      <c r="AF329" s="13">
        <v>-0.41576719862511818</v>
      </c>
      <c r="AG329" s="13">
        <v>-8.4985811580060133E-2</v>
      </c>
      <c r="AH329" s="13">
        <v>-0.1174890988000402</v>
      </c>
    </row>
    <row r="330" spans="1:34">
      <c r="A330" s="41"/>
      <c r="B330" s="41" t="s">
        <v>221</v>
      </c>
      <c r="C330" s="13" t="s">
        <v>257</v>
      </c>
      <c r="D330" s="41">
        <v>9.36</v>
      </c>
      <c r="E330" s="41">
        <v>60.3</v>
      </c>
      <c r="F330" s="41">
        <v>1.8320264977055678</v>
      </c>
      <c r="G330" s="41">
        <v>9.0374999999999996</v>
      </c>
      <c r="H330" s="41">
        <v>19.626522384127046</v>
      </c>
      <c r="J330" s="41"/>
      <c r="K330" s="41" t="s">
        <v>221</v>
      </c>
      <c r="L330" s="13" t="s">
        <v>257</v>
      </c>
      <c r="M330" s="1">
        <f t="shared" si="16"/>
        <v>-0.67607916465154949</v>
      </c>
      <c r="N330" s="1">
        <f t="shared" si="16"/>
        <v>0.64551156288658085</v>
      </c>
      <c r="O330" s="1">
        <f t="shared" si="16"/>
        <v>-0.35071163927695342</v>
      </c>
      <c r="P330" s="1">
        <f t="shared" si="16"/>
        <v>-1.3032852016468119</v>
      </c>
      <c r="Q330" s="1">
        <f t="shared" si="16"/>
        <v>1.0330614293699156</v>
      </c>
      <c r="AA330" s="41"/>
      <c r="AB330" s="41" t="s">
        <v>221</v>
      </c>
      <c r="AC330" s="13" t="s">
        <v>258</v>
      </c>
      <c r="AD330" s="13">
        <v>1.6721986714332819</v>
      </c>
      <c r="AE330" s="13">
        <v>-5.9130851444762711E-2</v>
      </c>
      <c r="AF330" s="13">
        <v>-0.81996696875474995</v>
      </c>
      <c r="AG330" s="13">
        <v>1.213076254816144E-2</v>
      </c>
      <c r="AH330" s="13">
        <v>-8.7824673981428972E-2</v>
      </c>
    </row>
    <row r="331" spans="1:34">
      <c r="A331" s="41"/>
      <c r="B331" s="41" t="s">
        <v>221</v>
      </c>
      <c r="C331" s="13" t="s">
        <v>258</v>
      </c>
      <c r="D331" s="41">
        <v>10.032500000000001</v>
      </c>
      <c r="E331" s="41">
        <v>60.552500000000002</v>
      </c>
      <c r="F331" s="41">
        <v>0.85306048511823052</v>
      </c>
      <c r="G331" s="41">
        <v>9.52</v>
      </c>
      <c r="H331" s="41">
        <v>19.007406782072032</v>
      </c>
      <c r="J331" s="41"/>
      <c r="K331" s="41" t="s">
        <v>221</v>
      </c>
      <c r="L331" s="13" t="s">
        <v>258</v>
      </c>
      <c r="M331" s="1">
        <f t="shared" si="16"/>
        <v>-0.56190850954554017</v>
      </c>
      <c r="N331" s="1">
        <f t="shared" si="16"/>
        <v>0.6845262935091323</v>
      </c>
      <c r="O331" s="1">
        <f t="shared" si="16"/>
        <v>-0.89514914379889909</v>
      </c>
      <c r="P331" s="1">
        <f t="shared" si="16"/>
        <v>-1.083295573561589</v>
      </c>
      <c r="Q331" s="1">
        <f t="shared" si="16"/>
        <v>0.84900665721626623</v>
      </c>
      <c r="AA331" s="41"/>
      <c r="AB331" s="41" t="s">
        <v>221</v>
      </c>
      <c r="AC331" s="13" t="s">
        <v>259</v>
      </c>
      <c r="AD331" s="13">
        <v>1.903632359355607</v>
      </c>
      <c r="AE331" s="13">
        <v>0.72448751781958154</v>
      </c>
      <c r="AF331" s="13">
        <v>-0.53610861777240126</v>
      </c>
      <c r="AG331" s="13">
        <v>-0.24146599607403779</v>
      </c>
      <c r="AH331" s="13">
        <v>-7.3718862604818317E-2</v>
      </c>
    </row>
    <row r="332" spans="1:34">
      <c r="A332" s="41"/>
      <c r="B332" s="41" t="s">
        <v>221</v>
      </c>
      <c r="C332" s="13" t="s">
        <v>259</v>
      </c>
      <c r="D332" s="41">
        <v>9.6649999999999991</v>
      </c>
      <c r="E332" s="41">
        <v>58.65</v>
      </c>
      <c r="F332" s="41">
        <v>1.9481796814144978</v>
      </c>
      <c r="G332" s="41">
        <v>8.4574999999999996</v>
      </c>
      <c r="H332" s="41">
        <v>20.157006470412728</v>
      </c>
      <c r="J332" s="41"/>
      <c r="K332" s="41" t="s">
        <v>221</v>
      </c>
      <c r="L332" s="13" t="s">
        <v>259</v>
      </c>
      <c r="M332" s="1">
        <f t="shared" si="16"/>
        <v>-0.6242991649380436</v>
      </c>
      <c r="N332" s="1">
        <f t="shared" si="16"/>
        <v>0.39056381822436864</v>
      </c>
      <c r="O332" s="1">
        <f t="shared" si="16"/>
        <v>-0.28611475984736523</v>
      </c>
      <c r="P332" s="1">
        <f t="shared" si="16"/>
        <v>-1.5677286924021059</v>
      </c>
      <c r="Q332" s="1">
        <f t="shared" si="16"/>
        <v>1.1907672395746018</v>
      </c>
      <c r="AA332" s="41"/>
      <c r="AB332" s="41" t="s">
        <v>221</v>
      </c>
      <c r="AC332" s="13" t="s">
        <v>260</v>
      </c>
      <c r="AD332" s="13">
        <v>2.0312569468658181</v>
      </c>
      <c r="AE332" s="13">
        <v>0.64742174207415593</v>
      </c>
      <c r="AF332" s="13">
        <v>-0.81827023772850305</v>
      </c>
      <c r="AG332" s="13">
        <v>-0.2130880553280228</v>
      </c>
      <c r="AH332" s="13">
        <v>-6.4244132869064441E-2</v>
      </c>
    </row>
    <row r="333" spans="1:34">
      <c r="A333" s="41"/>
      <c r="B333" s="41" t="s">
        <v>221</v>
      </c>
      <c r="C333" s="13" t="s">
        <v>260</v>
      </c>
      <c r="D333" s="41">
        <v>9.7050000000000001</v>
      </c>
      <c r="E333" s="41">
        <v>58.86</v>
      </c>
      <c r="F333" s="41">
        <v>1.4185716643818149</v>
      </c>
      <c r="G333" s="41">
        <v>8.2675000000000001</v>
      </c>
      <c r="H333" s="41">
        <v>20.446053595882063</v>
      </c>
      <c r="J333" s="41"/>
      <c r="K333" s="41" t="s">
        <v>221</v>
      </c>
      <c r="L333" s="13" t="s">
        <v>260</v>
      </c>
      <c r="M333" s="1">
        <f t="shared" si="16"/>
        <v>-0.6175083453034852</v>
      </c>
      <c r="N333" s="1">
        <f t="shared" si="16"/>
        <v>0.42301171299955947</v>
      </c>
      <c r="O333" s="1">
        <f t="shared" si="16"/>
        <v>-0.5806484448381567</v>
      </c>
      <c r="P333" s="1">
        <f t="shared" si="16"/>
        <v>-1.6543567324771156</v>
      </c>
      <c r="Q333" s="1">
        <f t="shared" si="16"/>
        <v>1.2766970766572705</v>
      </c>
      <c r="AA333" s="41"/>
      <c r="AB333" s="41" t="s">
        <v>221</v>
      </c>
      <c r="AC333" s="13" t="s">
        <v>261</v>
      </c>
      <c r="AD333" s="13">
        <v>2.1083276725994131</v>
      </c>
      <c r="AE333" s="13">
        <v>0.3536517461811291</v>
      </c>
      <c r="AF333" s="13">
        <v>-0.63895020922347623</v>
      </c>
      <c r="AG333" s="13">
        <v>-0.1221983847225562</v>
      </c>
      <c r="AH333" s="13">
        <v>-9.6718489775617714E-2</v>
      </c>
    </row>
    <row r="334" spans="1:34">
      <c r="A334" s="41"/>
      <c r="B334" s="41" t="s">
        <v>221</v>
      </c>
      <c r="C334" s="13" t="s">
        <v>261</v>
      </c>
      <c r="D334" s="41">
        <v>8.8524999999999991</v>
      </c>
      <c r="E334" s="41">
        <v>60.64</v>
      </c>
      <c r="F334" s="41">
        <v>1.421115816164557</v>
      </c>
      <c r="G334" s="41">
        <v>8.5975000000000001</v>
      </c>
      <c r="H334" s="41">
        <v>20.041264340093196</v>
      </c>
      <c r="J334" s="41"/>
      <c r="K334" s="41" t="s">
        <v>221</v>
      </c>
      <c r="L334" s="13" t="s">
        <v>261</v>
      </c>
      <c r="M334" s="1">
        <f t="shared" si="16"/>
        <v>-0.7622376887650063</v>
      </c>
      <c r="N334" s="1">
        <f t="shared" si="16"/>
        <v>0.69804624966546158</v>
      </c>
      <c r="O334" s="1">
        <f t="shared" si="16"/>
        <v>-0.57923355235985674</v>
      </c>
      <c r="P334" s="1">
        <f t="shared" si="16"/>
        <v>-1.503897504978414</v>
      </c>
      <c r="Q334" s="1">
        <f t="shared" si="16"/>
        <v>1.156358655210342</v>
      </c>
      <c r="AA334" s="41"/>
      <c r="AB334" s="41" t="s">
        <v>221</v>
      </c>
      <c r="AC334" s="13" t="s">
        <v>262</v>
      </c>
      <c r="AD334" s="13">
        <v>1.1432609864271051</v>
      </c>
      <c r="AE334" s="13">
        <v>0.27733967072487509</v>
      </c>
      <c r="AF334" s="13">
        <v>-0.30380000436638249</v>
      </c>
      <c r="AG334" s="13">
        <v>-0.19998986794002599</v>
      </c>
      <c r="AH334" s="13">
        <v>-4.2671906949503929E-2</v>
      </c>
    </row>
    <row r="335" spans="1:34">
      <c r="A335" s="41"/>
      <c r="B335" s="41" t="s">
        <v>221</v>
      </c>
      <c r="C335" s="13" t="s">
        <v>262</v>
      </c>
      <c r="D335" s="41">
        <v>10.782500000000001</v>
      </c>
      <c r="E335" s="41">
        <v>58.042499999999997</v>
      </c>
      <c r="F335" s="41">
        <v>2.0502541454223104</v>
      </c>
      <c r="G335" s="41">
        <v>9.8774999999999995</v>
      </c>
      <c r="H335" s="41">
        <v>18.117658743712351</v>
      </c>
      <c r="J335" s="41"/>
      <c r="K335" s="41" t="s">
        <v>221</v>
      </c>
      <c r="L335" s="13" t="s">
        <v>262</v>
      </c>
      <c r="M335" s="1">
        <f t="shared" si="16"/>
        <v>-0.43458064139757452</v>
      </c>
      <c r="N335" s="1">
        <f t="shared" si="16"/>
        <v>0.29669669405328108</v>
      </c>
      <c r="O335" s="1">
        <f t="shared" si="16"/>
        <v>-0.22934755266623669</v>
      </c>
      <c r="P335" s="1">
        <f t="shared" si="16"/>
        <v>-0.92029807710466227</v>
      </c>
      <c r="Q335" s="1">
        <f t="shared" si="16"/>
        <v>0.58449648830617029</v>
      </c>
      <c r="AA335" s="41"/>
      <c r="AB335" s="41" t="s">
        <v>221</v>
      </c>
      <c r="AC335" s="13" t="s">
        <v>263</v>
      </c>
      <c r="AD335" s="13">
        <v>1.7516334614710429</v>
      </c>
      <c r="AE335" s="13">
        <v>0.31289701863251379</v>
      </c>
      <c r="AF335" s="13">
        <v>-0.40107549078099852</v>
      </c>
      <c r="AG335" s="13">
        <v>-9.1183243271098058E-2</v>
      </c>
      <c r="AH335" s="13">
        <v>-9.5281869224937948E-2</v>
      </c>
    </row>
    <row r="336" spans="1:34">
      <c r="A336" s="41"/>
      <c r="B336" s="41" t="s">
        <v>221</v>
      </c>
      <c r="C336" s="13" t="s">
        <v>263</v>
      </c>
      <c r="D336" s="41">
        <v>9.4499999999999993</v>
      </c>
      <c r="E336" s="41">
        <v>60.104999999999997</v>
      </c>
      <c r="F336" s="41">
        <v>1.8155161220323581</v>
      </c>
      <c r="G336" s="41">
        <v>9.2133333333333329</v>
      </c>
      <c r="H336" s="41">
        <v>19.348878601960703</v>
      </c>
      <c r="J336" s="41"/>
      <c r="K336" s="41" t="s">
        <v>221</v>
      </c>
      <c r="L336" s="13" t="s">
        <v>263</v>
      </c>
      <c r="M336" s="1">
        <f t="shared" si="16"/>
        <v>-0.66079982047379371</v>
      </c>
      <c r="N336" s="1">
        <f t="shared" si="16"/>
        <v>0.61538137488104661</v>
      </c>
      <c r="O336" s="1">
        <f t="shared" si="16"/>
        <v>-0.35989364111835054</v>
      </c>
      <c r="P336" s="1">
        <f t="shared" si="16"/>
        <v>-1.2231162698230087</v>
      </c>
      <c r="Q336" s="1">
        <f t="shared" si="16"/>
        <v>0.95052165344295891</v>
      </c>
      <c r="AA336" s="41"/>
      <c r="AB336" s="41" t="s">
        <v>221</v>
      </c>
      <c r="AC336" s="13" t="s">
        <v>264</v>
      </c>
      <c r="AD336" s="13">
        <v>1.995186538813275</v>
      </c>
      <c r="AE336" s="13">
        <v>0.44972285691051761</v>
      </c>
      <c r="AF336" s="13">
        <v>-0.59038258388859721</v>
      </c>
      <c r="AG336" s="13">
        <v>-0.17308134980629369</v>
      </c>
      <c r="AH336" s="13">
        <v>-7.0826702888038634E-2</v>
      </c>
    </row>
    <row r="337" spans="1:34">
      <c r="A337" s="41"/>
      <c r="B337" s="41" t="s">
        <v>221</v>
      </c>
      <c r="C337" s="13" t="s">
        <v>264</v>
      </c>
      <c r="D337" s="41">
        <v>9.1050000000000004</v>
      </c>
      <c r="E337" s="41">
        <v>59.852499999999999</v>
      </c>
      <c r="F337" s="41">
        <v>1.5994414842838736</v>
      </c>
      <c r="G337" s="41">
        <v>8.6274999999999995</v>
      </c>
      <c r="H337" s="41">
        <v>19.935804940298237</v>
      </c>
      <c r="J337" s="41"/>
      <c r="K337" s="41" t="s">
        <v>221</v>
      </c>
      <c r="L337" s="13" t="s">
        <v>264</v>
      </c>
      <c r="M337" s="1">
        <f t="shared" si="16"/>
        <v>-0.71937063982185767</v>
      </c>
      <c r="N337" s="1">
        <f t="shared" si="16"/>
        <v>0.57636664425849626</v>
      </c>
      <c r="O337" s="1">
        <f t="shared" si="16"/>
        <v>-0.48006036300010058</v>
      </c>
      <c r="P337" s="1">
        <f t="shared" si="16"/>
        <v>-1.4902193933876231</v>
      </c>
      <c r="Q337" s="1">
        <f t="shared" si="16"/>
        <v>1.1250069888393222</v>
      </c>
      <c r="AA337" s="41"/>
      <c r="AB337" s="41" t="s">
        <v>221</v>
      </c>
      <c r="AC337" s="13" t="s">
        <v>265</v>
      </c>
      <c r="AD337" s="13">
        <v>-0.79849271012642653</v>
      </c>
      <c r="AE337" s="13">
        <v>0.24596765585478039</v>
      </c>
      <c r="AF337" s="13">
        <v>-1.6840111898437531</v>
      </c>
      <c r="AG337" s="13">
        <v>8.5483855322684293E-2</v>
      </c>
      <c r="AH337" s="13">
        <v>2.2365703536489472E-3</v>
      </c>
    </row>
    <row r="338" spans="1:34">
      <c r="A338" s="41"/>
      <c r="B338" s="41" t="s">
        <v>221</v>
      </c>
      <c r="C338" s="13" t="s">
        <v>265</v>
      </c>
      <c r="D338" s="41">
        <v>19.760000000000002</v>
      </c>
      <c r="E338" s="41">
        <v>50.32</v>
      </c>
      <c r="F338" s="41">
        <v>0.24872932002892059</v>
      </c>
      <c r="G338" s="41">
        <v>11.9</v>
      </c>
      <c r="H338" s="41">
        <v>16.776190618971675</v>
      </c>
      <c r="J338" s="41"/>
      <c r="K338" s="41" t="s">
        <v>221</v>
      </c>
      <c r="L338" s="13" t="s">
        <v>265</v>
      </c>
      <c r="M338" s="1">
        <f t="shared" si="16"/>
        <v>1.0895339403335742</v>
      </c>
      <c r="N338" s="1">
        <f t="shared" si="16"/>
        <v>-0.89653600785819454</v>
      </c>
      <c r="O338" s="1">
        <f t="shared" si="16"/>
        <v>-1.231239005137891</v>
      </c>
      <c r="P338" s="1">
        <f t="shared" si="16"/>
        <v>1.8346126411688543E-3</v>
      </c>
      <c r="Q338" s="1">
        <f t="shared" si="16"/>
        <v>0.18569599090150535</v>
      </c>
      <c r="AA338" s="41"/>
      <c r="AB338" s="41" t="s">
        <v>221</v>
      </c>
      <c r="AC338" s="13" t="s">
        <v>266</v>
      </c>
      <c r="AD338" s="13">
        <v>-1.0176126754693491</v>
      </c>
      <c r="AE338" s="13">
        <v>0.41963637243960822</v>
      </c>
      <c r="AF338" s="13">
        <v>-1.6095936987202559</v>
      </c>
      <c r="AG338" s="13">
        <v>5.7821234846461941E-2</v>
      </c>
      <c r="AH338" s="13">
        <v>-5.5760474764027009E-3</v>
      </c>
    </row>
    <row r="339" spans="1:34">
      <c r="A339" s="41"/>
      <c r="B339" s="41" t="s">
        <v>221</v>
      </c>
      <c r="C339" s="13" t="s">
        <v>266</v>
      </c>
      <c r="D339" s="41">
        <v>20.58</v>
      </c>
      <c r="E339" s="41">
        <v>49.18</v>
      </c>
      <c r="F339" s="41">
        <v>0.56218630375941259</v>
      </c>
      <c r="G339" s="41">
        <v>12.02</v>
      </c>
      <c r="H339" s="41">
        <v>16.684138573400329</v>
      </c>
      <c r="J339" s="41"/>
      <c r="K339" s="41" t="s">
        <v>221</v>
      </c>
      <c r="L339" s="13" t="s">
        <v>266</v>
      </c>
      <c r="M339" s="1">
        <f t="shared" si="16"/>
        <v>1.2287457428420161</v>
      </c>
      <c r="N339" s="1">
        <f t="shared" si="16"/>
        <v>-1.0726817223520868</v>
      </c>
      <c r="O339" s="1">
        <f t="shared" si="16"/>
        <v>-1.0569145282889256</v>
      </c>
      <c r="P339" s="1">
        <f t="shared" si="16"/>
        <v>5.6547059004332746E-2</v>
      </c>
      <c r="Q339" s="1">
        <f t="shared" si="16"/>
        <v>0.15833015127854264</v>
      </c>
      <c r="AA339" s="41"/>
      <c r="AB339" s="41" t="s">
        <v>221</v>
      </c>
      <c r="AC339" s="13" t="s">
        <v>267</v>
      </c>
      <c r="AD339" s="13">
        <v>-1.000457055570152</v>
      </c>
      <c r="AE339" s="13">
        <v>0.32258269620594893</v>
      </c>
      <c r="AF339" s="13">
        <v>-1.3919862253769171</v>
      </c>
      <c r="AG339" s="13">
        <v>7.3944824407883344E-2</v>
      </c>
      <c r="AH339" s="13">
        <v>-1.6906323820313571E-2</v>
      </c>
    </row>
    <row r="340" spans="1:34">
      <c r="A340" s="41"/>
      <c r="B340" s="41" t="s">
        <v>221</v>
      </c>
      <c r="C340" s="13" t="s">
        <v>267</v>
      </c>
      <c r="D340" s="41">
        <v>19.989999999999998</v>
      </c>
      <c r="E340" s="41">
        <v>49.97</v>
      </c>
      <c r="F340" s="41">
        <v>0.808561468967264</v>
      </c>
      <c r="G340" s="41">
        <v>12.2</v>
      </c>
      <c r="H340" s="41">
        <v>16.402447486802615</v>
      </c>
      <c r="J340" s="41"/>
      <c r="K340" s="41" t="s">
        <v>221</v>
      </c>
      <c r="L340" s="13" t="s">
        <v>267</v>
      </c>
      <c r="M340" s="1">
        <f t="shared" si="16"/>
        <v>1.1285811532322831</v>
      </c>
      <c r="N340" s="1">
        <f t="shared" si="16"/>
        <v>-0.95061583248351245</v>
      </c>
      <c r="O340" s="1">
        <f t="shared" si="16"/>
        <v>-0.91989661510577725</v>
      </c>
      <c r="P340" s="1">
        <f t="shared" si="16"/>
        <v>0.138615728549079</v>
      </c>
      <c r="Q340" s="1">
        <f t="shared" si="16"/>
        <v>7.4587165979249276E-2</v>
      </c>
      <c r="AA340" s="41"/>
      <c r="AB340" s="41" t="s">
        <v>221</v>
      </c>
      <c r="AC340" s="13" t="s">
        <v>268</v>
      </c>
      <c r="AD340" s="13">
        <v>-1.0652249788687469</v>
      </c>
      <c r="AE340" s="13">
        <v>0.18349958323459281</v>
      </c>
      <c r="AF340" s="13">
        <v>-1.6534160753532781</v>
      </c>
      <c r="AG340" s="13">
        <v>0.16679657697923639</v>
      </c>
      <c r="AH340" s="13">
        <v>-1.496047422477802E-2</v>
      </c>
    </row>
    <row r="341" spans="1:34">
      <c r="A341" s="41"/>
      <c r="B341" s="41" t="s">
        <v>221</v>
      </c>
      <c r="C341" s="13" t="s">
        <v>268</v>
      </c>
      <c r="D341" s="41">
        <v>20.59</v>
      </c>
      <c r="E341" s="41">
        <v>49.98</v>
      </c>
      <c r="F341" s="41">
        <v>0.2893064319247548</v>
      </c>
      <c r="G341" s="41">
        <v>12.38</v>
      </c>
      <c r="H341" s="41">
        <v>16.409678886875643</v>
      </c>
      <c r="J341" s="41"/>
      <c r="K341" s="41" t="s">
        <v>221</v>
      </c>
      <c r="L341" s="13" t="s">
        <v>268</v>
      </c>
      <c r="M341" s="1">
        <f t="shared" si="16"/>
        <v>1.2304434477506558</v>
      </c>
      <c r="N341" s="1">
        <f t="shared" si="16"/>
        <v>-0.94907069463707516</v>
      </c>
      <c r="O341" s="1">
        <f t="shared" si="16"/>
        <v>-1.2086726430198753</v>
      </c>
      <c r="P341" s="1">
        <f t="shared" si="16"/>
        <v>0.22068439809382603</v>
      </c>
      <c r="Q341" s="1">
        <f t="shared" si="16"/>
        <v>7.6736964318000866E-2</v>
      </c>
      <c r="AA341" s="41"/>
      <c r="AB341" s="41" t="s">
        <v>221</v>
      </c>
      <c r="AC341" s="13" t="s">
        <v>269</v>
      </c>
      <c r="AD341" s="13">
        <v>-0.9997597594490879</v>
      </c>
      <c r="AE341" s="13">
        <v>0.27500201977125799</v>
      </c>
      <c r="AF341" s="13">
        <v>-1.4468769696567829</v>
      </c>
      <c r="AG341" s="13">
        <v>8.5062343691948331E-2</v>
      </c>
      <c r="AH341" s="13">
        <v>8.4775409768052361E-3</v>
      </c>
    </row>
    <row r="342" spans="1:34">
      <c r="A342" s="41"/>
      <c r="B342" s="41" t="s">
        <v>221</v>
      </c>
      <c r="C342" s="13" t="s">
        <v>269</v>
      </c>
      <c r="D342" s="41">
        <v>19.93</v>
      </c>
      <c r="E342" s="41">
        <v>49.96</v>
      </c>
      <c r="F342" s="41">
        <v>0.67431498949453605</v>
      </c>
      <c r="G342" s="41">
        <v>12.24</v>
      </c>
      <c r="H342" s="41">
        <v>16.38324394727832</v>
      </c>
      <c r="J342" s="41"/>
      <c r="K342" s="41" t="s">
        <v>221</v>
      </c>
      <c r="L342" s="13" t="s">
        <v>269</v>
      </c>
      <c r="M342" s="1">
        <f t="shared" si="16"/>
        <v>1.118394923780446</v>
      </c>
      <c r="N342" s="1">
        <f t="shared" si="16"/>
        <v>-0.95216097032994984</v>
      </c>
      <c r="O342" s="1">
        <f t="shared" si="16"/>
        <v>-0.99455581403120275</v>
      </c>
      <c r="P342" s="1">
        <f t="shared" si="16"/>
        <v>0.15685321067013416</v>
      </c>
      <c r="Q342" s="1">
        <f t="shared" si="16"/>
        <v>6.8878211011944843E-2</v>
      </c>
      <c r="AA342" s="41"/>
      <c r="AB342" s="41" t="s">
        <v>221</v>
      </c>
      <c r="AC342" s="13" t="s">
        <v>270</v>
      </c>
      <c r="AD342" s="13">
        <v>0.81110745208726232</v>
      </c>
      <c r="AE342" s="13">
        <v>0.31451986207152882</v>
      </c>
      <c r="AF342" s="13">
        <v>-0.43880747085411248</v>
      </c>
      <c r="AG342" s="13">
        <v>-0.155055270497716</v>
      </c>
      <c r="AH342" s="13">
        <v>-1.8979650529570059E-2</v>
      </c>
    </row>
    <row r="343" spans="1:34">
      <c r="A343" s="41"/>
      <c r="B343" s="41" t="s">
        <v>221</v>
      </c>
      <c r="C343" s="13" t="s">
        <v>270</v>
      </c>
      <c r="D343" s="41">
        <v>12.11</v>
      </c>
      <c r="E343" s="41">
        <v>56.68</v>
      </c>
      <c r="F343" s="41">
        <v>1.9293193242203386</v>
      </c>
      <c r="G343" s="41">
        <v>10.25</v>
      </c>
      <c r="H343" s="41">
        <v>17.903977227495595</v>
      </c>
      <c r="J343" s="41"/>
      <c r="K343" s="41" t="s">
        <v>221</v>
      </c>
      <c r="L343" s="13" t="s">
        <v>270</v>
      </c>
      <c r="M343" s="1">
        <f t="shared" si="16"/>
        <v>-0.20921031477567556</v>
      </c>
      <c r="N343" s="1">
        <f t="shared" si="16"/>
        <v>8.6171662476151559E-2</v>
      </c>
      <c r="O343" s="1">
        <f t="shared" si="16"/>
        <v>-0.2966036692406977</v>
      </c>
      <c r="P343" s="1">
        <f t="shared" si="16"/>
        <v>-0.75046152485233975</v>
      </c>
      <c r="Q343" s="1">
        <f t="shared" si="16"/>
        <v>0.52097183693221494</v>
      </c>
      <c r="AA343" s="41"/>
      <c r="AB343" s="41" t="s">
        <v>221</v>
      </c>
      <c r="AC343" s="13" t="s">
        <v>271</v>
      </c>
      <c r="AD343" s="13">
        <v>0.8588795819410715</v>
      </c>
      <c r="AE343" s="13">
        <v>0.32412690242594161</v>
      </c>
      <c r="AF343" s="13">
        <v>-0.51208862129785004</v>
      </c>
      <c r="AG343" s="13">
        <v>-0.18888786390581569</v>
      </c>
      <c r="AH343" s="13">
        <v>-4.3507913314368542E-3</v>
      </c>
    </row>
    <row r="344" spans="1:34">
      <c r="A344" s="41"/>
      <c r="B344" s="41" t="s">
        <v>221</v>
      </c>
      <c r="C344" s="13" t="s">
        <v>271</v>
      </c>
      <c r="D344" s="41">
        <v>12.03</v>
      </c>
      <c r="E344" s="41">
        <v>56.55</v>
      </c>
      <c r="F344" s="41">
        <v>1.815858690620078</v>
      </c>
      <c r="G344" s="41">
        <v>10.11</v>
      </c>
      <c r="H344" s="41">
        <v>17.976070354973295</v>
      </c>
      <c r="J344" s="41"/>
      <c r="K344" s="41" t="s">
        <v>221</v>
      </c>
      <c r="L344" s="13" t="s">
        <v>271</v>
      </c>
      <c r="M344" s="1">
        <f t="shared" si="16"/>
        <v>-0.22279195404479191</v>
      </c>
      <c r="N344" s="1">
        <f t="shared" si="16"/>
        <v>6.6084870472461699E-2</v>
      </c>
      <c r="O344" s="1">
        <f t="shared" si="16"/>
        <v>-0.35970312665244702</v>
      </c>
      <c r="P344" s="1">
        <f t="shared" si="16"/>
        <v>-0.81429271227603162</v>
      </c>
      <c r="Q344" s="1">
        <f t="shared" si="16"/>
        <v>0.5424041576615074</v>
      </c>
      <c r="AA344" s="41"/>
      <c r="AB344" s="41" t="s">
        <v>221</v>
      </c>
      <c r="AC344" s="13" t="s">
        <v>272</v>
      </c>
      <c r="AD344" s="13">
        <v>1.0148437245562949</v>
      </c>
      <c r="AE344" s="13">
        <v>0.7532685716393569</v>
      </c>
      <c r="AF344" s="13">
        <v>-0.39159322884679809</v>
      </c>
      <c r="AG344" s="13">
        <v>-0.23576474851708679</v>
      </c>
      <c r="AH344" s="13">
        <v>-4.0038163190643003E-2</v>
      </c>
    </row>
    <row r="345" spans="1:34">
      <c r="A345" s="41"/>
      <c r="B345" s="41" t="s">
        <v>221</v>
      </c>
      <c r="C345" s="13" t="s">
        <v>272</v>
      </c>
      <c r="D345" s="41">
        <v>12.08</v>
      </c>
      <c r="E345" s="41">
        <v>55.91</v>
      </c>
      <c r="F345" s="41">
        <v>2.3585058568589208</v>
      </c>
      <c r="G345" s="41">
        <v>9.58</v>
      </c>
      <c r="H345" s="41">
        <v>18.847790459468541</v>
      </c>
      <c r="J345" s="41"/>
      <c r="K345" s="41" t="s">
        <v>221</v>
      </c>
      <c r="L345" s="13" t="s">
        <v>272</v>
      </c>
      <c r="M345" s="1">
        <f t="shared" si="16"/>
        <v>-0.21430342950159406</v>
      </c>
      <c r="N345" s="1">
        <f t="shared" si="16"/>
        <v>-3.2803951699548063E-2</v>
      </c>
      <c r="O345" s="1">
        <f t="shared" si="16"/>
        <v>-5.7917911206447133E-2</v>
      </c>
      <c r="P345" s="1">
        <f t="shared" si="16"/>
        <v>-1.0559393503800067</v>
      </c>
      <c r="Q345" s="1">
        <f t="shared" si="16"/>
        <v>0.80155486341350191</v>
      </c>
      <c r="AA345" s="41"/>
      <c r="AB345" s="41" t="s">
        <v>221</v>
      </c>
      <c r="AC345" s="13" t="s">
        <v>273</v>
      </c>
      <c r="AD345" s="13">
        <v>1.0401309736564091</v>
      </c>
      <c r="AE345" s="13">
        <v>0.60879844500981961</v>
      </c>
      <c r="AF345" s="13">
        <v>-0.50029992193672967</v>
      </c>
      <c r="AG345" s="13">
        <v>-0.16623447994592111</v>
      </c>
      <c r="AH345" s="13">
        <v>-1.046268084918357E-3</v>
      </c>
    </row>
    <row r="346" spans="1:34">
      <c r="A346" s="41"/>
      <c r="B346" s="41" t="s">
        <v>221</v>
      </c>
      <c r="C346" s="13" t="s">
        <v>273</v>
      </c>
      <c r="D346" s="41">
        <v>11.9</v>
      </c>
      <c r="E346" s="41">
        <v>56.27</v>
      </c>
      <c r="F346" s="41">
        <v>2.0420392994668437</v>
      </c>
      <c r="G346" s="41">
        <v>9.73</v>
      </c>
      <c r="H346" s="41">
        <v>18.842550552560304</v>
      </c>
      <c r="J346" s="41"/>
      <c r="K346" s="41" t="s">
        <v>221</v>
      </c>
      <c r="L346" s="13" t="s">
        <v>273</v>
      </c>
      <c r="M346" s="1">
        <f t="shared" si="16"/>
        <v>-0.24486211785710577</v>
      </c>
      <c r="N346" s="1">
        <f t="shared" si="16"/>
        <v>2.282101077220839E-2</v>
      </c>
      <c r="O346" s="1">
        <f t="shared" si="16"/>
        <v>-0.23391611804493259</v>
      </c>
      <c r="P346" s="1">
        <f t="shared" si="16"/>
        <v>-0.9875487924260512</v>
      </c>
      <c r="Q346" s="1">
        <f t="shared" si="16"/>
        <v>0.79999710930602885</v>
      </c>
      <c r="AA346" s="41"/>
      <c r="AB346" s="41" t="s">
        <v>221</v>
      </c>
      <c r="AC346" s="13" t="s">
        <v>274</v>
      </c>
      <c r="AD346" s="13">
        <v>1.524643571193987</v>
      </c>
      <c r="AE346" s="13">
        <v>0.24622142879669801</v>
      </c>
      <c r="AF346" s="13">
        <v>-1.0985473159646011</v>
      </c>
      <c r="AG346" s="13">
        <v>-0.12222401091615349</v>
      </c>
      <c r="AH346" s="13">
        <v>-1.0794976674613649E-2</v>
      </c>
    </row>
    <row r="347" spans="1:34">
      <c r="A347" s="41"/>
      <c r="B347" s="41" t="s">
        <v>221</v>
      </c>
      <c r="C347" s="13" t="s">
        <v>274</v>
      </c>
      <c r="D347" s="41">
        <v>11.1</v>
      </c>
      <c r="E347" s="41">
        <v>58.09</v>
      </c>
      <c r="F347" s="41">
        <v>0.71459815343838118</v>
      </c>
      <c r="G347" s="41">
        <v>9.18</v>
      </c>
      <c r="H347" s="41">
        <v>19.326996712786279</v>
      </c>
      <c r="J347" s="41"/>
      <c r="K347" s="41" t="s">
        <v>221</v>
      </c>
      <c r="L347" s="13" t="s">
        <v>274</v>
      </c>
      <c r="M347" s="1">
        <f t="shared" si="16"/>
        <v>-0.38067851054826923</v>
      </c>
      <c r="N347" s="1">
        <f t="shared" si="16"/>
        <v>0.30403609882386096</v>
      </c>
      <c r="O347" s="1">
        <f t="shared" si="16"/>
        <v>-0.97215292672986364</v>
      </c>
      <c r="P347" s="1">
        <f t="shared" si="16"/>
        <v>-1.2383141715905543</v>
      </c>
      <c r="Q347" s="1">
        <f t="shared" si="16"/>
        <v>0.94401646101537084</v>
      </c>
      <c r="AA347" s="41"/>
      <c r="AB347" s="41" t="s">
        <v>221</v>
      </c>
      <c r="AC347" s="13" t="s">
        <v>275</v>
      </c>
      <c r="AD347" s="13">
        <v>1.225815437022137</v>
      </c>
      <c r="AE347" s="13">
        <v>3.4329874003391672E-2</v>
      </c>
      <c r="AF347" s="13">
        <v>-0.86370286576300181</v>
      </c>
      <c r="AG347" s="13">
        <v>-0.10420413449868531</v>
      </c>
      <c r="AH347" s="13">
        <v>-9.3911375217677322E-4</v>
      </c>
    </row>
    <row r="348" spans="1:34">
      <c r="A348" s="41"/>
      <c r="B348" s="41" t="s">
        <v>221</v>
      </c>
      <c r="C348" s="13" t="s">
        <v>275</v>
      </c>
      <c r="D348" s="41">
        <v>11.2</v>
      </c>
      <c r="E348" s="41">
        <v>58.21</v>
      </c>
      <c r="F348" s="41">
        <v>0.94321007313419047</v>
      </c>
      <c r="G348" s="41">
        <v>9.84</v>
      </c>
      <c r="H348" s="41">
        <v>18.361289190099104</v>
      </c>
      <c r="J348" s="41"/>
      <c r="K348" s="41" t="s">
        <v>221</v>
      </c>
      <c r="L348" s="13" t="s">
        <v>275</v>
      </c>
      <c r="M348" s="1">
        <f t="shared" si="16"/>
        <v>-0.36370146146187388</v>
      </c>
      <c r="N348" s="1">
        <f t="shared" si="16"/>
        <v>0.32257775298111235</v>
      </c>
      <c r="O348" s="1">
        <f t="shared" si="16"/>
        <v>-0.84501378046450348</v>
      </c>
      <c r="P348" s="1">
        <f t="shared" si="16"/>
        <v>-0.93739571659315091</v>
      </c>
      <c r="Q348" s="1">
        <f t="shared" si="16"/>
        <v>0.65692455529489591</v>
      </c>
      <c r="AA348" s="41"/>
      <c r="AB348" s="41" t="s">
        <v>221</v>
      </c>
      <c r="AC348" s="13" t="s">
        <v>276</v>
      </c>
      <c r="AD348" s="13">
        <v>1.1555463714377989</v>
      </c>
      <c r="AE348" s="13">
        <v>0.14839158558395851</v>
      </c>
      <c r="AF348" s="13">
        <v>-0.97370154252893848</v>
      </c>
      <c r="AG348" s="13">
        <v>-0.13727062494451381</v>
      </c>
      <c r="AH348" s="13">
        <v>9.8658322949118239E-3</v>
      </c>
    </row>
    <row r="349" spans="1:34">
      <c r="A349" s="41"/>
      <c r="B349" s="41" t="s">
        <v>221</v>
      </c>
      <c r="C349" s="13" t="s">
        <v>276</v>
      </c>
      <c r="D349" s="41">
        <v>11.75</v>
      </c>
      <c r="E349" s="41">
        <v>57.34</v>
      </c>
      <c r="F349" s="41">
        <v>0.88872266206363559</v>
      </c>
      <c r="G349" s="41">
        <v>9.74</v>
      </c>
      <c r="H349" s="41">
        <v>18.490317562564876</v>
      </c>
      <c r="J349" s="41"/>
      <c r="K349" s="41" t="s">
        <v>221</v>
      </c>
      <c r="L349" s="13" t="s">
        <v>276</v>
      </c>
      <c r="M349" s="1">
        <f t="shared" si="16"/>
        <v>-0.27032769148669894</v>
      </c>
      <c r="N349" s="1">
        <f t="shared" si="16"/>
        <v>0.18815076034103712</v>
      </c>
      <c r="O349" s="1">
        <f t="shared" si="16"/>
        <v>-0.87531615024005061</v>
      </c>
      <c r="P349" s="1">
        <f t="shared" si="16"/>
        <v>-0.98298942189578764</v>
      </c>
      <c r="Q349" s="1">
        <f t="shared" si="16"/>
        <v>0.69528296140954837</v>
      </c>
      <c r="AA349" s="41"/>
      <c r="AB349" s="41" t="s">
        <v>221</v>
      </c>
      <c r="AC349" s="13" t="s">
        <v>277</v>
      </c>
      <c r="AD349" s="13">
        <v>1.3994637066853499</v>
      </c>
      <c r="AE349" s="13">
        <v>-1.2162195218766559E-2</v>
      </c>
      <c r="AF349" s="13">
        <v>-1.40123017876765</v>
      </c>
      <c r="AG349" s="13">
        <v>6.9196991830853344E-2</v>
      </c>
      <c r="AH349" s="13">
        <v>8.8639189210880653E-2</v>
      </c>
    </row>
    <row r="350" spans="1:34">
      <c r="A350" s="41"/>
      <c r="B350" s="41" t="s">
        <v>221</v>
      </c>
      <c r="C350" s="13" t="s">
        <v>277</v>
      </c>
      <c r="D350" s="41">
        <v>11.48</v>
      </c>
      <c r="E350" s="41">
        <v>58.06</v>
      </c>
      <c r="F350" s="41">
        <v>0</v>
      </c>
      <c r="G350" s="41">
        <v>9.7100000000000009</v>
      </c>
      <c r="H350" s="41">
        <v>19.3</v>
      </c>
      <c r="J350" s="41"/>
      <c r="K350" s="41" t="s">
        <v>221</v>
      </c>
      <c r="L350" s="13" t="s">
        <v>277</v>
      </c>
      <c r="M350" s="1">
        <f t="shared" si="16"/>
        <v>-0.31616572401996651</v>
      </c>
      <c r="N350" s="1">
        <f t="shared" si="16"/>
        <v>0.29940068528454783</v>
      </c>
      <c r="O350" s="1">
        <f t="shared" si="16"/>
        <v>-1.3695661467922646</v>
      </c>
      <c r="P350" s="1">
        <f t="shared" si="16"/>
        <v>-0.99666753348657844</v>
      </c>
      <c r="Q350" s="1">
        <f t="shared" si="16"/>
        <v>0.93599070006816976</v>
      </c>
      <c r="AA350" s="41"/>
      <c r="AB350" s="41" t="s">
        <v>221</v>
      </c>
      <c r="AC350" s="13" t="s">
        <v>278</v>
      </c>
      <c r="AD350" s="13">
        <v>1.141370737409392</v>
      </c>
      <c r="AE350" s="13">
        <v>0.30724046758434892</v>
      </c>
      <c r="AF350" s="13">
        <v>-1.1052256096234849</v>
      </c>
      <c r="AG350" s="13">
        <v>-0.10379102254862189</v>
      </c>
      <c r="AH350" s="13">
        <v>-4.5104666408318193E-3</v>
      </c>
    </row>
    <row r="351" spans="1:34">
      <c r="A351" s="41"/>
      <c r="B351" s="41" t="s">
        <v>221</v>
      </c>
      <c r="C351" s="13" t="s">
        <v>278</v>
      </c>
      <c r="D351" s="41">
        <v>12.41</v>
      </c>
      <c r="E351" s="41">
        <v>56.71</v>
      </c>
      <c r="F351" s="41">
        <v>0.82889953099897973</v>
      </c>
      <c r="G351" s="41">
        <v>9.61</v>
      </c>
      <c r="H351" s="41">
        <v>18.934147074635263</v>
      </c>
      <c r="J351" s="41"/>
      <c r="K351" s="41" t="s">
        <v>221</v>
      </c>
      <c r="L351" s="13" t="s">
        <v>278</v>
      </c>
      <c r="M351" s="1">
        <f t="shared" si="16"/>
        <v>-0.15827916751648918</v>
      </c>
      <c r="N351" s="1">
        <f t="shared" si="16"/>
        <v>9.0807076015464686E-2</v>
      </c>
      <c r="O351" s="1">
        <f t="shared" si="16"/>
        <v>-0.90858590196866307</v>
      </c>
      <c r="P351" s="1">
        <f t="shared" si="16"/>
        <v>-1.0422612387892158</v>
      </c>
      <c r="Q351" s="1">
        <f t="shared" si="16"/>
        <v>0.82722752789766874</v>
      </c>
      <c r="AA351" s="41"/>
      <c r="AB351" s="41" t="s">
        <v>221</v>
      </c>
      <c r="AC351" s="13" t="s">
        <v>279</v>
      </c>
      <c r="AD351" s="13">
        <v>0.54800129069830006</v>
      </c>
      <c r="AE351" s="13">
        <v>0.35368638824352272</v>
      </c>
      <c r="AF351" s="13">
        <v>-1.284826260319835</v>
      </c>
      <c r="AG351" s="13">
        <v>5.4358698671705563E-2</v>
      </c>
      <c r="AH351" s="13">
        <v>-5.6040090883266183E-2</v>
      </c>
    </row>
    <row r="352" spans="1:34">
      <c r="A352" s="41"/>
      <c r="B352" s="41" t="s">
        <v>221</v>
      </c>
      <c r="C352" s="13" t="s">
        <v>279</v>
      </c>
      <c r="D352" s="41">
        <v>15.09</v>
      </c>
      <c r="E352" s="41">
        <v>54.97</v>
      </c>
      <c r="F352" s="41">
        <v>0.70835833071804444</v>
      </c>
      <c r="G352" s="41">
        <v>10.37</v>
      </c>
      <c r="H352" s="41">
        <v>18.592611373979434</v>
      </c>
      <c r="J352" s="41"/>
      <c r="K352" s="41" t="s">
        <v>221</v>
      </c>
      <c r="L352" s="13" t="s">
        <v>279</v>
      </c>
      <c r="M352" s="1">
        <f t="shared" si="16"/>
        <v>0.29670574799890798</v>
      </c>
      <c r="N352" s="1">
        <f t="shared" si="16"/>
        <v>-0.17804690926468691</v>
      </c>
      <c r="O352" s="1">
        <f t="shared" si="16"/>
        <v>-0.97562311207525765</v>
      </c>
      <c r="P352" s="1">
        <f t="shared" si="16"/>
        <v>-0.69574907848917578</v>
      </c>
      <c r="Q352" s="1">
        <f t="shared" si="16"/>
        <v>0.72569354077492176</v>
      </c>
      <c r="AA352" s="41"/>
      <c r="AB352" s="41" t="s">
        <v>221</v>
      </c>
      <c r="AC352" s="13" t="s">
        <v>280</v>
      </c>
      <c r="AD352" s="13">
        <v>0.60308179971313502</v>
      </c>
      <c r="AE352" s="13">
        <v>0.53957723313824346</v>
      </c>
      <c r="AF352" s="13">
        <v>-1.416193509900594</v>
      </c>
      <c r="AG352" s="13">
        <v>-1.068989347484702E-2</v>
      </c>
      <c r="AH352" s="13">
        <v>-3.5118686536376537E-2</v>
      </c>
    </row>
    <row r="353" spans="1:34">
      <c r="A353" s="41"/>
      <c r="B353" s="41" t="s">
        <v>221</v>
      </c>
      <c r="C353" s="13" t="s">
        <v>280</v>
      </c>
      <c r="D353" s="41">
        <v>15.33</v>
      </c>
      <c r="E353" s="41">
        <v>54.12</v>
      </c>
      <c r="F353" s="41">
        <v>0.6597072945887299</v>
      </c>
      <c r="G353" s="41">
        <v>10.02</v>
      </c>
      <c r="H353" s="41">
        <v>18.996388112006223</v>
      </c>
      <c r="J353" s="41"/>
      <c r="K353" s="41" t="s">
        <v>221</v>
      </c>
      <c r="L353" s="13" t="s">
        <v>280</v>
      </c>
      <c r="M353" s="1">
        <f t="shared" si="16"/>
        <v>0.33745066580625699</v>
      </c>
      <c r="N353" s="1">
        <f t="shared" si="16"/>
        <v>-0.30938362621188747</v>
      </c>
      <c r="O353" s="1">
        <f t="shared" si="16"/>
        <v>-1.0026796680354044</v>
      </c>
      <c r="P353" s="1">
        <f t="shared" si="16"/>
        <v>-0.85532704704840468</v>
      </c>
      <c r="Q353" s="1">
        <f t="shared" si="16"/>
        <v>0.84573095425923028</v>
      </c>
      <c r="AA353" s="41"/>
      <c r="AB353" s="41" t="s">
        <v>221</v>
      </c>
      <c r="AC353" s="13" t="s">
        <v>281</v>
      </c>
      <c r="AD353" s="13">
        <v>0.4857686429090744</v>
      </c>
      <c r="AE353" s="13">
        <v>0.61298658856431376</v>
      </c>
      <c r="AF353" s="13">
        <v>-1.303720459443283</v>
      </c>
      <c r="AG353" s="13">
        <v>-3.6621403419865473E-2</v>
      </c>
      <c r="AH353" s="13">
        <v>-2.516567523160311E-2</v>
      </c>
    </row>
    <row r="354" spans="1:34">
      <c r="A354" s="41"/>
      <c r="B354" s="41" t="s">
        <v>221</v>
      </c>
      <c r="C354" s="13" t="s">
        <v>281</v>
      </c>
      <c r="D354" s="41">
        <v>15.52</v>
      </c>
      <c r="E354" s="41">
        <v>53.61</v>
      </c>
      <c r="F354" s="41">
        <v>0.91865279360374497</v>
      </c>
      <c r="G354" s="41">
        <v>10.130000000000001</v>
      </c>
      <c r="H354" s="41">
        <v>18.843386100631434</v>
      </c>
      <c r="J354" s="41"/>
      <c r="K354" s="41" t="s">
        <v>221</v>
      </c>
      <c r="L354" s="13" t="s">
        <v>281</v>
      </c>
      <c r="M354" s="1">
        <f t="shared" si="16"/>
        <v>0.36970705907040818</v>
      </c>
      <c r="N354" s="1">
        <f t="shared" si="16"/>
        <v>-0.38818565638020741</v>
      </c>
      <c r="O354" s="1">
        <f t="shared" si="16"/>
        <v>-0.85867094916443398</v>
      </c>
      <c r="P354" s="1">
        <f t="shared" si="16"/>
        <v>-0.8051739712155036</v>
      </c>
      <c r="Q354" s="1">
        <f t="shared" si="16"/>
        <v>0.80024550655097759</v>
      </c>
      <c r="AA354" s="41"/>
      <c r="AB354" s="41" t="s">
        <v>221</v>
      </c>
      <c r="AC354" s="13" t="s">
        <v>282</v>
      </c>
      <c r="AD354" s="13">
        <v>0.54495998199730233</v>
      </c>
      <c r="AE354" s="13">
        <v>0.56626258817778341</v>
      </c>
      <c r="AF354" s="13">
        <v>-1.3235371930478601</v>
      </c>
      <c r="AG354" s="13">
        <v>-8.4901666756285646E-2</v>
      </c>
      <c r="AH354" s="13">
        <v>-3.1809902259075399E-3</v>
      </c>
    </row>
    <row r="355" spans="1:34">
      <c r="A355" s="41"/>
      <c r="B355" s="41" t="s">
        <v>221</v>
      </c>
      <c r="C355" s="13" t="s">
        <v>282</v>
      </c>
      <c r="D355" s="41">
        <v>15.16</v>
      </c>
      <c r="E355" s="41">
        <v>53.72</v>
      </c>
      <c r="F355" s="41">
        <v>0.83521020347844022</v>
      </c>
      <c r="G355" s="41">
        <v>10.029999999999999</v>
      </c>
      <c r="H355" s="41">
        <v>18.758468662048703</v>
      </c>
      <c r="J355" s="41"/>
      <c r="K355" s="41" t="s">
        <v>221</v>
      </c>
      <c r="L355" s="13" t="s">
        <v>282</v>
      </c>
      <c r="M355" s="1">
        <f t="shared" si="16"/>
        <v>0.30858968235938478</v>
      </c>
      <c r="N355" s="1">
        <f t="shared" si="16"/>
        <v>-0.3711891400693933</v>
      </c>
      <c r="O355" s="1">
        <f t="shared" si="16"/>
        <v>-0.90507631457502891</v>
      </c>
      <c r="P355" s="1">
        <f t="shared" si="16"/>
        <v>-0.85076767651814111</v>
      </c>
      <c r="Q355" s="1">
        <f t="shared" si="16"/>
        <v>0.77500068997982718</v>
      </c>
      <c r="AA355" s="41"/>
      <c r="AB355" s="41" t="s">
        <v>221</v>
      </c>
      <c r="AC355" s="13" t="s">
        <v>283</v>
      </c>
      <c r="AD355" s="13">
        <v>0.3211729910661717</v>
      </c>
      <c r="AE355" s="13">
        <v>0.42535952260124887</v>
      </c>
      <c r="AF355" s="13">
        <v>-0.24752760578826929</v>
      </c>
      <c r="AG355" s="13">
        <v>-0.47256183653837702</v>
      </c>
      <c r="AH355" s="13">
        <v>0.14550833686084599</v>
      </c>
    </row>
    <row r="356" spans="1:34">
      <c r="A356" s="41"/>
      <c r="B356" s="41" t="s">
        <v>221</v>
      </c>
      <c r="C356" s="13" t="s">
        <v>283</v>
      </c>
      <c r="D356" s="41">
        <v>12.44</v>
      </c>
      <c r="E356" s="41">
        <v>53.79</v>
      </c>
      <c r="F356" s="41">
        <v>2.4029513703157539</v>
      </c>
      <c r="G356" s="41">
        <v>10.49</v>
      </c>
      <c r="H356" s="41">
        <v>16.677797897051278</v>
      </c>
      <c r="J356" s="41"/>
      <c r="K356" s="41" t="s">
        <v>221</v>
      </c>
      <c r="L356" s="13" t="s">
        <v>283</v>
      </c>
      <c r="M356" s="1">
        <f t="shared" si="16"/>
        <v>-0.15318605279057065</v>
      </c>
      <c r="N356" s="1">
        <f t="shared" si="16"/>
        <v>-0.3603731751443297</v>
      </c>
      <c r="O356" s="1">
        <f t="shared" si="16"/>
        <v>-3.320019463354823E-2</v>
      </c>
      <c r="P356" s="1">
        <f t="shared" si="16"/>
        <v>-0.64103663212601114</v>
      </c>
      <c r="Q356" s="1">
        <f t="shared" si="16"/>
        <v>0.15644515316696062</v>
      </c>
      <c r="AA356" s="41"/>
      <c r="AB356" s="41" t="s">
        <v>221</v>
      </c>
      <c r="AC356" s="13" t="s">
        <v>284</v>
      </c>
      <c r="AD356" s="13">
        <v>0.93038307090039107</v>
      </c>
      <c r="AE356" s="13">
        <v>0.66634903533696954</v>
      </c>
      <c r="AF356" s="13">
        <v>-0.71171447909785779</v>
      </c>
      <c r="AG356" s="13">
        <v>-0.1675410176405798</v>
      </c>
      <c r="AH356" s="13">
        <v>-2.106875100100326E-2</v>
      </c>
    </row>
    <row r="357" spans="1:34">
      <c r="A357" s="41"/>
      <c r="B357" s="41" t="s">
        <v>221</v>
      </c>
      <c r="C357" s="13" t="s">
        <v>284</v>
      </c>
      <c r="D357" s="41">
        <v>12.85</v>
      </c>
      <c r="E357" s="41">
        <v>55.48</v>
      </c>
      <c r="F357" s="41">
        <v>1.7965903730410886</v>
      </c>
      <c r="G357" s="41">
        <v>9.69</v>
      </c>
      <c r="H357" s="41">
        <v>18.923408199302671</v>
      </c>
      <c r="J357" s="41"/>
      <c r="K357" s="41" t="s">
        <v>221</v>
      </c>
      <c r="L357" s="13" t="s">
        <v>284</v>
      </c>
      <c r="M357" s="1">
        <f t="shared" si="16"/>
        <v>-8.3580151536349429E-2</v>
      </c>
      <c r="N357" s="1">
        <f t="shared" si="16"/>
        <v>-9.924487909636702E-2</v>
      </c>
      <c r="O357" s="1">
        <f t="shared" si="16"/>
        <v>-0.37041891719487446</v>
      </c>
      <c r="P357" s="1">
        <f t="shared" si="16"/>
        <v>-1.0057862745471065</v>
      </c>
      <c r="Q357" s="1">
        <f t="shared" si="16"/>
        <v>0.82403500416548359</v>
      </c>
      <c r="AA357" s="41"/>
      <c r="AB357" s="41" t="s">
        <v>221</v>
      </c>
      <c r="AC357" s="13" t="s">
        <v>285</v>
      </c>
      <c r="AD357" s="13">
        <v>0.85337096988699279</v>
      </c>
      <c r="AE357" s="13">
        <v>0.37786192429666521</v>
      </c>
      <c r="AF357" s="13">
        <v>-0.780279084957613</v>
      </c>
      <c r="AG357" s="13">
        <v>-0.1211854189978802</v>
      </c>
      <c r="AH357" s="13">
        <v>1.05760696433121E-4</v>
      </c>
    </row>
    <row r="358" spans="1:34">
      <c r="A358" s="41"/>
      <c r="B358" s="41" t="s">
        <v>221</v>
      </c>
      <c r="C358" s="13" t="s">
        <v>285</v>
      </c>
      <c r="D358" s="41">
        <v>12.73</v>
      </c>
      <c r="E358" s="41">
        <v>56.06</v>
      </c>
      <c r="F358" s="41">
        <v>1.4444294418599279</v>
      </c>
      <c r="G358" s="41">
        <v>10.039999999999999</v>
      </c>
      <c r="H358" s="41">
        <v>18.40028648297606</v>
      </c>
      <c r="J358" s="41"/>
      <c r="K358" s="41" t="s">
        <v>221</v>
      </c>
      <c r="L358" s="13" t="s">
        <v>285</v>
      </c>
      <c r="M358" s="1">
        <f t="shared" si="16"/>
        <v>-0.1039526104400238</v>
      </c>
      <c r="N358" s="1">
        <f t="shared" si="16"/>
        <v>-9.6268840029824169E-3</v>
      </c>
      <c r="O358" s="1">
        <f t="shared" si="16"/>
        <v>-0.5662680233917976</v>
      </c>
      <c r="P358" s="1">
        <f t="shared" si="16"/>
        <v>-0.84620830598787755</v>
      </c>
      <c r="Q358" s="1">
        <f t="shared" si="16"/>
        <v>0.66851792789163356</v>
      </c>
      <c r="AA358" s="41"/>
      <c r="AB358" s="41" t="s">
        <v>221</v>
      </c>
      <c r="AC358" s="13" t="s">
        <v>286</v>
      </c>
      <c r="AD358" s="13">
        <v>0.77710972743275208</v>
      </c>
      <c r="AE358" s="13">
        <v>0.63197311683126456</v>
      </c>
      <c r="AF358" s="13">
        <v>-0.59867851167198749</v>
      </c>
      <c r="AG358" s="13">
        <v>-0.1576997098204457</v>
      </c>
      <c r="AH358" s="13">
        <v>-1.7013291726065721E-2</v>
      </c>
    </row>
    <row r="359" spans="1:34">
      <c r="A359" s="41"/>
      <c r="B359" s="41" t="s">
        <v>221</v>
      </c>
      <c r="C359" s="13" t="s">
        <v>286</v>
      </c>
      <c r="D359" s="41">
        <v>13.04</v>
      </c>
      <c r="E359" s="41">
        <v>55.3</v>
      </c>
      <c r="F359" s="41">
        <v>1.9673341108731501</v>
      </c>
      <c r="G359" s="41">
        <v>9.9700000000000006</v>
      </c>
      <c r="H359" s="41">
        <v>18.579771103868111</v>
      </c>
      <c r="J359" s="41"/>
      <c r="K359" s="41" t="s">
        <v>221</v>
      </c>
      <c r="L359" s="13" t="s">
        <v>286</v>
      </c>
      <c r="M359" s="1">
        <f t="shared" si="16"/>
        <v>-5.1323758272198219E-2</v>
      </c>
      <c r="N359" s="1">
        <f t="shared" si="16"/>
        <v>-0.12705736033224468</v>
      </c>
      <c r="O359" s="1">
        <f t="shared" si="16"/>
        <v>-0.27546230650279119</v>
      </c>
      <c r="P359" s="1">
        <f t="shared" si="16"/>
        <v>-0.8781238996997226</v>
      </c>
      <c r="Q359" s="1">
        <f t="shared" si="16"/>
        <v>0.72187630053434904</v>
      </c>
      <c r="AA359" s="41"/>
      <c r="AB359" s="41" t="s">
        <v>221</v>
      </c>
      <c r="AC359" s="13" t="s">
        <v>287</v>
      </c>
      <c r="AD359" s="13">
        <v>0.98260877272595515</v>
      </c>
      <c r="AE359" s="13">
        <v>0.66573648735417312</v>
      </c>
      <c r="AF359" s="13">
        <v>-0.80557065632315472</v>
      </c>
      <c r="AG359" s="13">
        <v>-0.19228693542794381</v>
      </c>
      <c r="AH359" s="13">
        <v>-1.352167619511524E-2</v>
      </c>
    </row>
    <row r="360" spans="1:34">
      <c r="A360" s="41"/>
      <c r="B360" s="41" t="s">
        <v>221</v>
      </c>
      <c r="C360" s="13" t="s">
        <v>287</v>
      </c>
      <c r="D360" s="41">
        <v>12.82</v>
      </c>
      <c r="E360" s="41">
        <v>55.41</v>
      </c>
      <c r="F360" s="41">
        <v>1.6429520668736581</v>
      </c>
      <c r="G360" s="41">
        <v>9.5500000000000007</v>
      </c>
      <c r="H360" s="41">
        <v>19.011653638970063</v>
      </c>
      <c r="J360" s="41"/>
      <c r="K360" s="41" t="s">
        <v>221</v>
      </c>
      <c r="L360" s="13" t="s">
        <v>287</v>
      </c>
      <c r="M360" s="1">
        <f t="shared" ref="M360:Q423" si="17">(D360-D$650)/D$651</f>
        <v>-8.8673266262267944E-2</v>
      </c>
      <c r="N360" s="1">
        <f t="shared" si="17"/>
        <v>-0.11006084402143063</v>
      </c>
      <c r="O360" s="1">
        <f t="shared" si="17"/>
        <v>-0.45586259443521387</v>
      </c>
      <c r="P360" s="1">
        <f t="shared" si="17"/>
        <v>-1.0696174619707974</v>
      </c>
      <c r="Q360" s="1">
        <f t="shared" si="17"/>
        <v>0.85026919086287744</v>
      </c>
      <c r="AA360" s="41"/>
      <c r="AB360" s="41" t="s">
        <v>221</v>
      </c>
      <c r="AC360" s="13" t="s">
        <v>288</v>
      </c>
      <c r="AD360" s="13">
        <v>0.93232538300435952</v>
      </c>
      <c r="AE360" s="13">
        <v>0.2132574568330845</v>
      </c>
      <c r="AF360" s="13">
        <v>-1.074800518967399</v>
      </c>
      <c r="AG360" s="13">
        <v>2.5386177397648611E-2</v>
      </c>
      <c r="AH360" s="13">
        <v>-4.4325249388602661E-2</v>
      </c>
    </row>
    <row r="361" spans="1:34">
      <c r="A361" s="41"/>
      <c r="B361" s="41" t="s">
        <v>221</v>
      </c>
      <c r="C361" s="13" t="s">
        <v>288</v>
      </c>
      <c r="D361" s="41">
        <v>13.15</v>
      </c>
      <c r="E361" s="41">
        <v>56.84</v>
      </c>
      <c r="F361" s="41">
        <v>0.83156384486042034</v>
      </c>
      <c r="G361" s="41">
        <v>10.1</v>
      </c>
      <c r="H361" s="41">
        <v>18.681749695684832</v>
      </c>
      <c r="J361" s="41"/>
      <c r="K361" s="41" t="s">
        <v>221</v>
      </c>
      <c r="L361" s="13" t="s">
        <v>288</v>
      </c>
      <c r="M361" s="1">
        <f t="shared" si="17"/>
        <v>-3.2649004277163059E-2</v>
      </c>
      <c r="N361" s="1">
        <f t="shared" si="17"/>
        <v>0.11089386801915455</v>
      </c>
      <c r="O361" s="1">
        <f t="shared" si="17"/>
        <v>-0.90710418312313112</v>
      </c>
      <c r="P361" s="1">
        <f t="shared" si="17"/>
        <v>-0.81885208280629518</v>
      </c>
      <c r="Q361" s="1">
        <f t="shared" si="17"/>
        <v>0.75219316933732383</v>
      </c>
      <c r="AA361" s="41"/>
      <c r="AB361" s="41" t="s">
        <v>221</v>
      </c>
      <c r="AC361" s="13" t="s">
        <v>289</v>
      </c>
      <c r="AD361" s="13">
        <v>0.70785464002497511</v>
      </c>
      <c r="AE361" s="13">
        <v>-7.4046325861054623E-3</v>
      </c>
      <c r="AF361" s="13">
        <v>-1.1417450512621281</v>
      </c>
      <c r="AG361" s="13">
        <v>1.7913169295014679E-2</v>
      </c>
      <c r="AH361" s="13">
        <v>-1.466425190134241E-2</v>
      </c>
    </row>
    <row r="362" spans="1:34">
      <c r="A362" s="41"/>
      <c r="B362" s="41" t="s">
        <v>221</v>
      </c>
      <c r="C362" s="13" t="s">
        <v>289</v>
      </c>
      <c r="D362" s="41">
        <v>13.51</v>
      </c>
      <c r="E362" s="41">
        <v>56.6</v>
      </c>
      <c r="F362" s="41">
        <v>0.57367023721757437</v>
      </c>
      <c r="G362" s="41">
        <v>10.5</v>
      </c>
      <c r="H362" s="41">
        <v>17.963805203620108</v>
      </c>
      <c r="J362" s="41"/>
      <c r="K362" s="41" t="s">
        <v>221</v>
      </c>
      <c r="L362" s="13" t="s">
        <v>289</v>
      </c>
      <c r="M362" s="1">
        <f t="shared" si="17"/>
        <v>2.8468372433860349E-2</v>
      </c>
      <c r="N362" s="1">
        <f t="shared" si="17"/>
        <v>7.3810559704650613E-2</v>
      </c>
      <c r="O362" s="1">
        <f t="shared" si="17"/>
        <v>-1.0505279081267676</v>
      </c>
      <c r="P362" s="1">
        <f t="shared" si="17"/>
        <v>-0.63647726159574747</v>
      </c>
      <c r="Q362" s="1">
        <f t="shared" si="17"/>
        <v>0.53875789252096218</v>
      </c>
      <c r="AA362" s="41"/>
      <c r="AB362" s="41" t="s">
        <v>221</v>
      </c>
      <c r="AC362" s="13" t="s">
        <v>290</v>
      </c>
      <c r="AD362" s="13">
        <v>0.41026929134112727</v>
      </c>
      <c r="AE362" s="13">
        <v>0.33926076828515062</v>
      </c>
      <c r="AF362" s="13">
        <v>-1.062176047963727</v>
      </c>
      <c r="AG362" s="13">
        <v>-4.7763509936747717E-2</v>
      </c>
      <c r="AH362" s="13">
        <v>-2.372287758939471E-2</v>
      </c>
    </row>
    <row r="363" spans="1:34">
      <c r="A363" s="41"/>
      <c r="B363" s="41" t="s">
        <v>221</v>
      </c>
      <c r="C363" s="13" t="s">
        <v>290</v>
      </c>
      <c r="D363" s="41">
        <v>14.81</v>
      </c>
      <c r="E363" s="41">
        <v>54.6</v>
      </c>
      <c r="F363" s="41">
        <v>1.0656753956822425</v>
      </c>
      <c r="G363" s="41">
        <v>10.53</v>
      </c>
      <c r="H363" s="41">
        <v>18.011093544351642</v>
      </c>
      <c r="J363" s="41"/>
      <c r="K363" s="41" t="s">
        <v>221</v>
      </c>
      <c r="L363" s="13" t="s">
        <v>290</v>
      </c>
      <c r="M363" s="1">
        <f t="shared" si="17"/>
        <v>0.24917001055700089</v>
      </c>
      <c r="N363" s="1">
        <f t="shared" si="17"/>
        <v>-0.23521700958287961</v>
      </c>
      <c r="O363" s="1">
        <f t="shared" si="17"/>
        <v>-0.77690649814698964</v>
      </c>
      <c r="P363" s="1">
        <f t="shared" si="17"/>
        <v>-0.62279915000495678</v>
      </c>
      <c r="Q363" s="1">
        <f t="shared" si="17"/>
        <v>0.55281608254230352</v>
      </c>
      <c r="AA363" s="41"/>
      <c r="AB363" s="41" t="s">
        <v>221</v>
      </c>
      <c r="AC363" s="13" t="s">
        <v>291</v>
      </c>
      <c r="AD363" s="13">
        <v>0.4128407454762888</v>
      </c>
      <c r="AE363" s="13">
        <v>0.26992780766866342</v>
      </c>
      <c r="AF363" s="13">
        <v>-1.181025182562969</v>
      </c>
      <c r="AG363" s="13">
        <v>1.227843324789891E-2</v>
      </c>
      <c r="AH363" s="13">
        <v>-3.00537249854438E-2</v>
      </c>
    </row>
    <row r="364" spans="1:34">
      <c r="A364" s="41"/>
      <c r="B364" s="41" t="s">
        <v>221</v>
      </c>
      <c r="C364" s="13" t="s">
        <v>291</v>
      </c>
      <c r="D364" s="41">
        <v>15.02</v>
      </c>
      <c r="E364" s="41">
        <v>54.79</v>
      </c>
      <c r="F364" s="41">
        <v>0.81805700478188248</v>
      </c>
      <c r="G364" s="41">
        <v>10.6</v>
      </c>
      <c r="H364" s="41">
        <v>18.083903299117168</v>
      </c>
      <c r="J364" s="41"/>
      <c r="K364" s="41" t="s">
        <v>221</v>
      </c>
      <c r="L364" s="13" t="s">
        <v>291</v>
      </c>
      <c r="M364" s="1">
        <f t="shared" si="17"/>
        <v>0.28482181363843112</v>
      </c>
      <c r="N364" s="1">
        <f t="shared" si="17"/>
        <v>-0.20585939050056459</v>
      </c>
      <c r="O364" s="1">
        <f t="shared" si="17"/>
        <v>-0.91461581295683803</v>
      </c>
      <c r="P364" s="1">
        <f t="shared" si="17"/>
        <v>-0.59088355629311085</v>
      </c>
      <c r="Q364" s="1">
        <f t="shared" si="17"/>
        <v>0.57446144696124313</v>
      </c>
      <c r="AA364" s="41"/>
      <c r="AB364" s="41" t="s">
        <v>221</v>
      </c>
      <c r="AC364" s="13" t="s">
        <v>292</v>
      </c>
      <c r="AD364" s="13">
        <v>0.61619172216422269</v>
      </c>
      <c r="AE364" s="13">
        <v>0.21841565626787421</v>
      </c>
      <c r="AF364" s="13">
        <v>-1.168607615802941</v>
      </c>
      <c r="AG364" s="13">
        <v>2.9856001221077209E-2</v>
      </c>
      <c r="AH364" s="13">
        <v>-5.8387049040550332E-3</v>
      </c>
    </row>
    <row r="365" spans="1:34">
      <c r="A365" s="41"/>
      <c r="B365" s="41" t="s">
        <v>221</v>
      </c>
      <c r="C365" s="13" t="s">
        <v>292</v>
      </c>
      <c r="D365" s="41">
        <v>14.19</v>
      </c>
      <c r="E365" s="41">
        <v>55.55</v>
      </c>
      <c r="F365" s="41">
        <v>0.74296562865190963</v>
      </c>
      <c r="G365" s="41">
        <v>10.45</v>
      </c>
      <c r="H365" s="41">
        <v>18.321471346222587</v>
      </c>
      <c r="J365" s="41"/>
      <c r="K365" s="41" t="s">
        <v>221</v>
      </c>
      <c r="L365" s="13" t="s">
        <v>292</v>
      </c>
      <c r="M365" s="1">
        <f t="shared" si="17"/>
        <v>0.14391230622134915</v>
      </c>
      <c r="N365" s="1">
        <f t="shared" si="17"/>
        <v>-8.8428914171303413E-2</v>
      </c>
      <c r="O365" s="1">
        <f t="shared" si="17"/>
        <v>-0.95637677391530029</v>
      </c>
      <c r="P365" s="1">
        <f t="shared" si="17"/>
        <v>-0.65927411424706628</v>
      </c>
      <c r="Q365" s="1">
        <f t="shared" si="17"/>
        <v>0.64508724388162186</v>
      </c>
      <c r="AA365" s="41"/>
      <c r="AB365" s="41" t="s">
        <v>221</v>
      </c>
      <c r="AC365" s="13" t="s">
        <v>293</v>
      </c>
      <c r="AD365" s="13">
        <v>0.53617125910700925</v>
      </c>
      <c r="AE365" s="13">
        <v>0.30329335870214519</v>
      </c>
      <c r="AF365" s="13">
        <v>-1.1867549828487709</v>
      </c>
      <c r="AG365" s="13">
        <v>-3.6753334736302962E-2</v>
      </c>
      <c r="AH365" s="13">
        <v>-1.1275315290056419E-2</v>
      </c>
    </row>
    <row r="366" spans="1:34">
      <c r="A366" s="41"/>
      <c r="B366" s="41" t="s">
        <v>221</v>
      </c>
      <c r="C366" s="13" t="s">
        <v>293</v>
      </c>
      <c r="D366" s="41">
        <v>14.57</v>
      </c>
      <c r="E366" s="41">
        <v>54.88</v>
      </c>
      <c r="F366" s="41">
        <v>0.81418468687031209</v>
      </c>
      <c r="G366" s="41">
        <v>10.37</v>
      </c>
      <c r="H366" s="41">
        <v>18.237387653413766</v>
      </c>
      <c r="J366" s="41"/>
      <c r="K366" s="41" t="s">
        <v>221</v>
      </c>
      <c r="L366" s="13" t="s">
        <v>293</v>
      </c>
      <c r="M366" s="1">
        <f t="shared" si="17"/>
        <v>0.20842509274965185</v>
      </c>
      <c r="N366" s="1">
        <f t="shared" si="17"/>
        <v>-0.19195314988262521</v>
      </c>
      <c r="O366" s="1">
        <f t="shared" si="17"/>
        <v>-0.91676934543231081</v>
      </c>
      <c r="P366" s="1">
        <f t="shared" si="17"/>
        <v>-0.69574907848917578</v>
      </c>
      <c r="Q366" s="1">
        <f t="shared" si="17"/>
        <v>0.6200902887566081</v>
      </c>
      <c r="AA366" s="41"/>
      <c r="AB366" s="41" t="s">
        <v>221</v>
      </c>
      <c r="AC366" s="13" t="s">
        <v>294</v>
      </c>
      <c r="AD366" s="13">
        <v>0.6520795435978004</v>
      </c>
      <c r="AE366" s="13">
        <v>0.29169684627071529</v>
      </c>
      <c r="AF366" s="13">
        <v>-1.1315366678168159</v>
      </c>
      <c r="AG366" s="13">
        <v>-1.884396189209922E-2</v>
      </c>
      <c r="AH366" s="13">
        <v>-2.2874516920986049E-2</v>
      </c>
    </row>
    <row r="367" spans="1:34">
      <c r="A367" s="41"/>
      <c r="B367" s="41" t="s">
        <v>221</v>
      </c>
      <c r="C367" s="13" t="s">
        <v>294</v>
      </c>
      <c r="D367" s="41">
        <v>14.14</v>
      </c>
      <c r="E367" s="41">
        <v>55.45</v>
      </c>
      <c r="F367" s="41">
        <v>0.86703212111412764</v>
      </c>
      <c r="G367" s="41">
        <v>10.29</v>
      </c>
      <c r="H367" s="41">
        <v>18.379834950155185</v>
      </c>
      <c r="J367" s="41"/>
      <c r="K367" s="41" t="s">
        <v>221</v>
      </c>
      <c r="L367" s="13" t="s">
        <v>294</v>
      </c>
      <c r="M367" s="1">
        <f t="shared" si="17"/>
        <v>0.13542378167815161</v>
      </c>
      <c r="N367" s="1">
        <f t="shared" si="17"/>
        <v>-0.10388029263567905</v>
      </c>
      <c r="O367" s="1">
        <f t="shared" si="17"/>
        <v>-0.88737902457321605</v>
      </c>
      <c r="P367" s="1">
        <f t="shared" si="17"/>
        <v>-0.73222404273128538</v>
      </c>
      <c r="Q367" s="1">
        <f t="shared" si="17"/>
        <v>0.66243796124074539</v>
      </c>
      <c r="AA367" s="41"/>
      <c r="AB367" s="41" t="s">
        <v>221</v>
      </c>
      <c r="AC367" s="13" t="s">
        <v>295</v>
      </c>
      <c r="AD367" s="13">
        <v>0.78831931952325995</v>
      </c>
      <c r="AE367" s="13">
        <v>9.993798433173684E-2</v>
      </c>
      <c r="AF367" s="13">
        <v>-1.1423700645213679</v>
      </c>
      <c r="AG367" s="13">
        <v>3.1503844912741788E-2</v>
      </c>
      <c r="AH367" s="13">
        <v>-3.8049168728340521E-2</v>
      </c>
    </row>
    <row r="368" spans="1:34">
      <c r="A368" s="41"/>
      <c r="B368" s="41" t="s">
        <v>221</v>
      </c>
      <c r="C368" s="13" t="s">
        <v>295</v>
      </c>
      <c r="D368" s="41">
        <v>13.54</v>
      </c>
      <c r="E368" s="41">
        <v>56.63</v>
      </c>
      <c r="F368" s="41">
        <v>0.65553576580609085</v>
      </c>
      <c r="G368" s="41">
        <v>10.33</v>
      </c>
      <c r="H368" s="41">
        <v>18.310141699539358</v>
      </c>
      <c r="J368" s="41"/>
      <c r="K368" s="41" t="s">
        <v>221</v>
      </c>
      <c r="L368" s="13" t="s">
        <v>295</v>
      </c>
      <c r="M368" s="1">
        <f t="shared" si="17"/>
        <v>3.3561487159778865E-2</v>
      </c>
      <c r="N368" s="1">
        <f t="shared" si="17"/>
        <v>7.844597324396374E-2</v>
      </c>
      <c r="O368" s="1">
        <f t="shared" si="17"/>
        <v>-1.0049996022223524</v>
      </c>
      <c r="P368" s="1">
        <f t="shared" si="17"/>
        <v>-0.71398656061023014</v>
      </c>
      <c r="Q368" s="1">
        <f t="shared" si="17"/>
        <v>0.64171909174340802</v>
      </c>
      <c r="AA368" s="41"/>
      <c r="AB368" s="41" t="s">
        <v>221</v>
      </c>
      <c r="AC368" s="13" t="s">
        <v>296</v>
      </c>
      <c r="AD368" s="13">
        <v>-3.5947775309710459</v>
      </c>
      <c r="AE368" s="13">
        <v>0.25926313738475532</v>
      </c>
      <c r="AF368" s="13">
        <v>5.9578012464667847</v>
      </c>
      <c r="AG368" s="13">
        <v>0.28778477442124911</v>
      </c>
      <c r="AH368" s="13">
        <v>-0.27873258169223941</v>
      </c>
    </row>
    <row r="369" spans="1:34">
      <c r="A369" s="41"/>
      <c r="B369" s="41" t="s">
        <v>221</v>
      </c>
      <c r="C369" s="13" t="s">
        <v>296</v>
      </c>
      <c r="D369" s="41">
        <v>14.36</v>
      </c>
      <c r="E369" s="41">
        <v>55.44</v>
      </c>
      <c r="F369" s="41">
        <v>12.552718990456757</v>
      </c>
      <c r="G369" s="41">
        <v>19.21</v>
      </c>
      <c r="H369" s="41">
        <v>7.9149252289598042</v>
      </c>
      <c r="J369" s="41"/>
      <c r="K369" s="41" t="s">
        <v>221</v>
      </c>
      <c r="L369" s="13" t="s">
        <v>296</v>
      </c>
      <c r="M369" s="1">
        <f t="shared" si="17"/>
        <v>0.17277328966822134</v>
      </c>
      <c r="N369" s="1">
        <f t="shared" si="17"/>
        <v>-0.10542543048211749</v>
      </c>
      <c r="O369" s="1">
        <f t="shared" si="17"/>
        <v>5.6114433206021026</v>
      </c>
      <c r="P369" s="1">
        <f t="shared" si="17"/>
        <v>3.3347344702639243</v>
      </c>
      <c r="Q369" s="1">
        <f t="shared" si="17"/>
        <v>-2.4486394658985771</v>
      </c>
      <c r="AA369" s="41"/>
      <c r="AB369" s="41" t="s">
        <v>221</v>
      </c>
      <c r="AC369" s="13" t="s">
        <v>297</v>
      </c>
      <c r="AD369" s="13">
        <v>-3.7889830406088141</v>
      </c>
      <c r="AE369" s="13">
        <v>0.36690361098706842</v>
      </c>
      <c r="AF369" s="13">
        <v>6.4594099724873368</v>
      </c>
      <c r="AG369" s="13">
        <v>0.27957758413728079</v>
      </c>
      <c r="AH369" s="13">
        <v>-0.30002785586440672</v>
      </c>
    </row>
    <row r="370" spans="1:34">
      <c r="A370" s="41"/>
      <c r="B370" s="41" t="s">
        <v>221</v>
      </c>
      <c r="C370" s="13" t="s">
        <v>297</v>
      </c>
      <c r="D370" s="41">
        <v>14.2</v>
      </c>
      <c r="E370" s="41">
        <v>55.37</v>
      </c>
      <c r="F370" s="41">
        <v>13.458635320965296</v>
      </c>
      <c r="G370" s="41">
        <v>19.59</v>
      </c>
      <c r="H370" s="41">
        <v>7.4797717393310217</v>
      </c>
      <c r="J370" s="41"/>
      <c r="K370" s="41" t="s">
        <v>221</v>
      </c>
      <c r="L370" s="13" t="s">
        <v>297</v>
      </c>
      <c r="M370" s="1">
        <f t="shared" si="17"/>
        <v>0.14561001112998864</v>
      </c>
      <c r="N370" s="1">
        <f t="shared" si="17"/>
        <v>-0.11624139540718109</v>
      </c>
      <c r="O370" s="1">
        <f t="shared" si="17"/>
        <v>6.1152553221895891</v>
      </c>
      <c r="P370" s="1">
        <f t="shared" si="17"/>
        <v>3.5079905504139441</v>
      </c>
      <c r="Q370" s="1">
        <f t="shared" si="17"/>
        <v>-2.578004767176147</v>
      </c>
      <c r="AA370" s="41"/>
      <c r="AB370" s="41" t="s">
        <v>221</v>
      </c>
      <c r="AC370" s="13" t="s">
        <v>298</v>
      </c>
      <c r="AD370" s="13">
        <v>-3.5729306443271871</v>
      </c>
      <c r="AE370" s="13">
        <v>0.25678225035817198</v>
      </c>
      <c r="AF370" s="13">
        <v>6.0590053265422634</v>
      </c>
      <c r="AG370" s="13">
        <v>0.20433657432666599</v>
      </c>
      <c r="AH370" s="13">
        <v>-0.24559568016377331</v>
      </c>
    </row>
    <row r="371" spans="1:34">
      <c r="A371" s="41"/>
      <c r="B371" s="41" t="s">
        <v>221</v>
      </c>
      <c r="C371" s="13" t="s">
        <v>298</v>
      </c>
      <c r="D371" s="41">
        <v>13.86</v>
      </c>
      <c r="E371" s="41">
        <v>55.37</v>
      </c>
      <c r="F371" s="41">
        <v>12.700908281699899</v>
      </c>
      <c r="G371" s="41">
        <v>19.14</v>
      </c>
      <c r="H371" s="41">
        <v>7.7115828729227394</v>
      </c>
      <c r="J371" s="41"/>
      <c r="K371" s="41" t="s">
        <v>221</v>
      </c>
      <c r="L371" s="13" t="s">
        <v>298</v>
      </c>
      <c r="M371" s="1">
        <f t="shared" si="17"/>
        <v>8.7888044236244245E-2</v>
      </c>
      <c r="N371" s="1">
        <f t="shared" si="17"/>
        <v>-0.11624139540718109</v>
      </c>
      <c r="O371" s="1">
        <f t="shared" si="17"/>
        <v>5.6938566085854729</v>
      </c>
      <c r="P371" s="1">
        <f t="shared" si="17"/>
        <v>3.3028188765520783</v>
      </c>
      <c r="Q371" s="1">
        <f t="shared" si="17"/>
        <v>-2.5090904234989999</v>
      </c>
      <c r="AA371" s="41"/>
      <c r="AB371" s="41" t="s">
        <v>221</v>
      </c>
      <c r="AC371" s="13" t="s">
        <v>299</v>
      </c>
      <c r="AD371" s="13">
        <v>-3.7638523725425141</v>
      </c>
      <c r="AE371" s="13">
        <v>0.35050774427258902</v>
      </c>
      <c r="AF371" s="13">
        <v>6.410468476332202</v>
      </c>
      <c r="AG371" s="13">
        <v>0.28380784817886062</v>
      </c>
      <c r="AH371" s="13">
        <v>-0.3051693094585109</v>
      </c>
    </row>
    <row r="372" spans="1:34">
      <c r="A372" s="41"/>
      <c r="B372" s="41" t="s">
        <v>221</v>
      </c>
      <c r="C372" s="13" t="s">
        <v>299</v>
      </c>
      <c r="D372" s="41">
        <v>14.22</v>
      </c>
      <c r="E372" s="41">
        <v>55.45</v>
      </c>
      <c r="F372" s="41">
        <v>13.365644880686457</v>
      </c>
      <c r="G372" s="41">
        <v>19.55</v>
      </c>
      <c r="H372" s="41">
        <v>7.5234455614519469</v>
      </c>
      <c r="J372" s="41"/>
      <c r="K372" s="41" t="s">
        <v>221</v>
      </c>
      <c r="L372" s="13" t="s">
        <v>299</v>
      </c>
      <c r="M372" s="1">
        <f t="shared" si="17"/>
        <v>0.14900542094726796</v>
      </c>
      <c r="N372" s="1">
        <f t="shared" si="17"/>
        <v>-0.10388029263567905</v>
      </c>
      <c r="O372" s="1">
        <f t="shared" si="17"/>
        <v>6.0635400607822971</v>
      </c>
      <c r="P372" s="1">
        <f t="shared" si="17"/>
        <v>3.4897530682928899</v>
      </c>
      <c r="Q372" s="1">
        <f t="shared" si="17"/>
        <v>-2.5650211251020911</v>
      </c>
      <c r="AA372" s="41"/>
      <c r="AB372" s="41" t="s">
        <v>300</v>
      </c>
      <c r="AC372" s="13" t="s">
        <v>301</v>
      </c>
      <c r="AD372" s="13">
        <v>0.49103022792529682</v>
      </c>
      <c r="AE372" s="13">
        <v>-0.38228024199317368</v>
      </c>
      <c r="AF372" s="13">
        <v>0.31731171047976109</v>
      </c>
      <c r="AG372" s="13">
        <v>-3.6532784011095491E-2</v>
      </c>
      <c r="AH372" s="13">
        <v>5.2420056450107931E-3</v>
      </c>
    </row>
    <row r="373" spans="1:34">
      <c r="A373" s="41"/>
      <c r="B373" s="41" t="s">
        <v>300</v>
      </c>
      <c r="C373" s="13" t="s">
        <v>301</v>
      </c>
      <c r="D373" s="41">
        <v>10.48</v>
      </c>
      <c r="E373" s="41">
        <v>59.27</v>
      </c>
      <c r="F373" s="41">
        <v>2.5213921063677289</v>
      </c>
      <c r="G373" s="41">
        <v>11.72</v>
      </c>
      <c r="H373" s="41">
        <v>15.830485538715875</v>
      </c>
      <c r="J373" s="41"/>
      <c r="K373" s="41" t="s">
        <v>300</v>
      </c>
      <c r="L373" s="13" t="s">
        <v>301</v>
      </c>
      <c r="M373" s="1">
        <f t="shared" si="17"/>
        <v>-0.48593621488392069</v>
      </c>
      <c r="N373" s="1">
        <f t="shared" si="17"/>
        <v>0.48636236470350375</v>
      </c>
      <c r="O373" s="1">
        <f t="shared" si="17"/>
        <v>3.2668873281745621E-2</v>
      </c>
      <c r="P373" s="1">
        <f t="shared" si="17"/>
        <v>-8.0234056903577392E-2</v>
      </c>
      <c r="Q373" s="1">
        <f t="shared" si="17"/>
        <v>-9.5449456722932077E-2</v>
      </c>
      <c r="AA373" s="41"/>
      <c r="AB373" s="41" t="s">
        <v>300</v>
      </c>
      <c r="AC373" s="13" t="s">
        <v>302</v>
      </c>
      <c r="AD373" s="13">
        <v>0.46589820923039488</v>
      </c>
      <c r="AE373" s="13">
        <v>3.8383889815482748E-2</v>
      </c>
      <c r="AF373" s="13">
        <v>0.84139771841606326</v>
      </c>
      <c r="AG373" s="13">
        <v>-1.6979253034259331E-2</v>
      </c>
      <c r="AH373" s="13">
        <v>-6.4313871668850206E-2</v>
      </c>
    </row>
    <row r="374" spans="1:34">
      <c r="A374" s="41"/>
      <c r="B374" s="41" t="s">
        <v>300</v>
      </c>
      <c r="C374" s="13" t="s">
        <v>302</v>
      </c>
      <c r="D374" s="41">
        <v>10.47</v>
      </c>
      <c r="E374" s="41">
        <v>59.02</v>
      </c>
      <c r="F374" s="41">
        <v>3.7115754881672269</v>
      </c>
      <c r="G374" s="41">
        <v>11.69</v>
      </c>
      <c r="H374" s="41">
        <v>16.277736501032898</v>
      </c>
      <c r="J374" s="41"/>
      <c r="K374" s="41" t="s">
        <v>300</v>
      </c>
      <c r="L374" s="13" t="s">
        <v>302</v>
      </c>
      <c r="M374" s="1">
        <f t="shared" si="17"/>
        <v>-0.48763391979256021</v>
      </c>
      <c r="N374" s="1">
        <f t="shared" si="17"/>
        <v>0.44773391854256245</v>
      </c>
      <c r="O374" s="1">
        <f t="shared" si="17"/>
        <v>0.69457180145168562</v>
      </c>
      <c r="P374" s="1">
        <f t="shared" si="17"/>
        <v>-9.3912168494368967E-2</v>
      </c>
      <c r="Q374" s="1">
        <f t="shared" si="17"/>
        <v>3.7512261075039487E-2</v>
      </c>
      <c r="AA374" s="41"/>
      <c r="AB374" s="41" t="s">
        <v>300</v>
      </c>
      <c r="AC374" s="13" t="s">
        <v>303</v>
      </c>
      <c r="AD374" s="13">
        <v>0.1000540351130579</v>
      </c>
      <c r="AE374" s="13">
        <v>-0.99611573423069188</v>
      </c>
      <c r="AF374" s="13">
        <v>0.50288856040336072</v>
      </c>
      <c r="AG374" s="13">
        <v>6.6509984451817189E-2</v>
      </c>
      <c r="AH374" s="13">
        <v>-3.4958269204688822E-3</v>
      </c>
    </row>
    <row r="375" spans="1:34">
      <c r="A375" s="41"/>
      <c r="B375" s="41" t="s">
        <v>300</v>
      </c>
      <c r="C375" s="13" t="s">
        <v>303</v>
      </c>
      <c r="D375" s="41">
        <v>10.49</v>
      </c>
      <c r="E375" s="41">
        <v>60.55</v>
      </c>
      <c r="F375" s="41">
        <v>2.3389575279611647</v>
      </c>
      <c r="G375" s="41">
        <v>12.87</v>
      </c>
      <c r="H375" s="41">
        <v>14.147069580190829</v>
      </c>
      <c r="J375" s="41"/>
      <c r="K375" s="41" t="s">
        <v>300</v>
      </c>
      <c r="L375" s="13" t="s">
        <v>303</v>
      </c>
      <c r="M375" s="1">
        <f t="shared" si="17"/>
        <v>-0.48423850997528117</v>
      </c>
      <c r="N375" s="1">
        <f t="shared" si="17"/>
        <v>0.68414000904752215</v>
      </c>
      <c r="O375" s="1">
        <f t="shared" si="17"/>
        <v>-6.8789425912601496E-2</v>
      </c>
      <c r="P375" s="1">
        <f t="shared" si="17"/>
        <v>0.444093554076746</v>
      </c>
      <c r="Q375" s="1">
        <f t="shared" si="17"/>
        <v>-0.59590646290675031</v>
      </c>
      <c r="AA375" s="41"/>
      <c r="AB375" s="41" t="s">
        <v>300</v>
      </c>
      <c r="AC375" s="13" t="s">
        <v>304</v>
      </c>
      <c r="AD375" s="13">
        <v>-0.44349538373096559</v>
      </c>
      <c r="AE375" s="13">
        <v>-1.1487919467646439</v>
      </c>
      <c r="AF375" s="13">
        <v>1.708658917421771</v>
      </c>
      <c r="AG375" s="13">
        <v>-0.14167802308886271</v>
      </c>
      <c r="AH375" s="13">
        <v>0.1145672341707572</v>
      </c>
    </row>
    <row r="376" spans="1:34">
      <c r="A376" s="41"/>
      <c r="B376" s="41" t="s">
        <v>300</v>
      </c>
      <c r="C376" s="13" t="s">
        <v>304</v>
      </c>
      <c r="D376" s="41">
        <v>8.8000000000000007</v>
      </c>
      <c r="E376" s="41">
        <v>60.38</v>
      </c>
      <c r="F376" s="41">
        <v>4.145880959535269</v>
      </c>
      <c r="G376" s="41">
        <v>14.02</v>
      </c>
      <c r="H376" s="41">
        <v>11.860259413268118</v>
      </c>
      <c r="J376" s="41"/>
      <c r="K376" s="41" t="s">
        <v>300</v>
      </c>
      <c r="L376" s="13" t="s">
        <v>304</v>
      </c>
      <c r="M376" s="1">
        <f t="shared" si="17"/>
        <v>-0.77115063953536367</v>
      </c>
      <c r="N376" s="1">
        <f t="shared" si="17"/>
        <v>0.65787266565808289</v>
      </c>
      <c r="O376" s="1">
        <f t="shared" si="17"/>
        <v>0.93610438173699895</v>
      </c>
      <c r="P376" s="1">
        <f t="shared" si="17"/>
        <v>0.96842116505707021</v>
      </c>
      <c r="Q376" s="1">
        <f t="shared" si="17"/>
        <v>-1.275744481581343</v>
      </c>
      <c r="AA376" s="41"/>
      <c r="AB376" s="41" t="s">
        <v>300</v>
      </c>
      <c r="AC376" s="13" t="s">
        <v>305</v>
      </c>
      <c r="AD376" s="13">
        <v>-0.6211320138734715</v>
      </c>
      <c r="AE376" s="13">
        <v>-1.2145117918780941</v>
      </c>
      <c r="AF376" s="13">
        <v>2.1402439080891731</v>
      </c>
      <c r="AG376" s="13">
        <v>-5.0906748932869138E-2</v>
      </c>
      <c r="AH376" s="13">
        <v>2.6217328368307279E-2</v>
      </c>
    </row>
    <row r="377" spans="1:34">
      <c r="A377" s="41"/>
      <c r="B377" s="41" t="s">
        <v>300</v>
      </c>
      <c r="C377" s="13" t="s">
        <v>305</v>
      </c>
      <c r="D377" s="41">
        <v>8.83</v>
      </c>
      <c r="E377" s="41">
        <v>61.27</v>
      </c>
      <c r="F377" s="41">
        <v>4.7990787580131604</v>
      </c>
      <c r="G377" s="41">
        <v>14.57</v>
      </c>
      <c r="H377" s="41">
        <v>11.334802476041643</v>
      </c>
      <c r="J377" s="41"/>
      <c r="K377" s="41" t="s">
        <v>300</v>
      </c>
      <c r="L377" s="13" t="s">
        <v>305</v>
      </c>
      <c r="M377" s="1">
        <f t="shared" si="17"/>
        <v>-0.76605752480944511</v>
      </c>
      <c r="N377" s="1">
        <f t="shared" si="17"/>
        <v>0.79538993399103397</v>
      </c>
      <c r="O377" s="1">
        <f t="shared" si="17"/>
        <v>1.29937070027102</v>
      </c>
      <c r="P377" s="1">
        <f t="shared" si="17"/>
        <v>1.2191865442215732</v>
      </c>
      <c r="Q377" s="1">
        <f t="shared" si="17"/>
        <v>-1.4319557877360527</v>
      </c>
      <c r="AA377" s="41"/>
      <c r="AB377" s="41" t="s">
        <v>300</v>
      </c>
      <c r="AC377" s="13" t="s">
        <v>306</v>
      </c>
      <c r="AD377" s="13">
        <v>1.2590982587033981</v>
      </c>
      <c r="AE377" s="13">
        <v>0.31818924807276749</v>
      </c>
      <c r="AF377" s="13">
        <v>1.162844182771221</v>
      </c>
      <c r="AG377" s="13">
        <v>-0.21791452329696151</v>
      </c>
      <c r="AH377" s="13">
        <v>-3.6860069134414482E-2</v>
      </c>
    </row>
    <row r="378" spans="1:34">
      <c r="A378" s="41"/>
      <c r="B378" s="41" t="s">
        <v>300</v>
      </c>
      <c r="C378" s="13" t="s">
        <v>306</v>
      </c>
      <c r="D378" s="41">
        <v>7.45</v>
      </c>
      <c r="E378" s="41">
        <v>60.58</v>
      </c>
      <c r="F378" s="41">
        <v>4.3053883412583289</v>
      </c>
      <c r="G378" s="41">
        <v>10.45</v>
      </c>
      <c r="H378" s="41">
        <v>17.353359506136318</v>
      </c>
      <c r="J378" s="41"/>
      <c r="K378" s="41" t="s">
        <v>300</v>
      </c>
      <c r="L378" s="13" t="s">
        <v>306</v>
      </c>
      <c r="M378" s="1">
        <f t="shared" si="17"/>
        <v>-1.000340802201702</v>
      </c>
      <c r="N378" s="1">
        <f t="shared" si="17"/>
        <v>0.68877542258683533</v>
      </c>
      <c r="O378" s="1">
        <f t="shared" si="17"/>
        <v>1.0248120587569758</v>
      </c>
      <c r="P378" s="1">
        <f t="shared" si="17"/>
        <v>-0.65927411424706628</v>
      </c>
      <c r="Q378" s="1">
        <f t="shared" si="17"/>
        <v>0.35728056681698045</v>
      </c>
      <c r="AA378" s="41"/>
      <c r="AB378" s="41" t="s">
        <v>300</v>
      </c>
      <c r="AC378" s="13" t="s">
        <v>307</v>
      </c>
      <c r="AD378" s="13">
        <v>-0.30094690080772452</v>
      </c>
      <c r="AE378" s="13">
        <v>-0.89857695524792158</v>
      </c>
      <c r="AF378" s="13">
        <v>1.0154421573360399</v>
      </c>
      <c r="AG378" s="13">
        <v>7.242668491762011E-2</v>
      </c>
      <c r="AH378" s="13">
        <v>1.068678820935974E-2</v>
      </c>
    </row>
    <row r="379" spans="1:34">
      <c r="A379" s="41"/>
      <c r="B379" s="41" t="s">
        <v>300</v>
      </c>
      <c r="C379" s="13" t="s">
        <v>307</v>
      </c>
      <c r="D379" s="41">
        <v>10.81</v>
      </c>
      <c r="E379" s="41">
        <v>59.78</v>
      </c>
      <c r="F379" s="41">
        <v>3.2813721426438227</v>
      </c>
      <c r="G379" s="41">
        <v>13.55</v>
      </c>
      <c r="H379" s="41">
        <v>13.430802497305645</v>
      </c>
      <c r="J379" s="41"/>
      <c r="K379" s="41" t="s">
        <v>300</v>
      </c>
      <c r="L379" s="13" t="s">
        <v>307</v>
      </c>
      <c r="M379" s="1">
        <f t="shared" si="17"/>
        <v>-0.42991195289881579</v>
      </c>
      <c r="N379" s="1">
        <f t="shared" si="17"/>
        <v>0.56516439487182368</v>
      </c>
      <c r="O379" s="1">
        <f t="shared" si="17"/>
        <v>0.4553205579333014</v>
      </c>
      <c r="P379" s="1">
        <f t="shared" si="17"/>
        <v>0.75413075013467745</v>
      </c>
      <c r="Q379" s="1">
        <f t="shared" si="17"/>
        <v>-0.80884306845182752</v>
      </c>
      <c r="AA379" s="41"/>
      <c r="AB379" s="41" t="s">
        <v>300</v>
      </c>
      <c r="AC379" s="13" t="s">
        <v>308</v>
      </c>
      <c r="AD379" s="13">
        <v>-8.2578876805771036E-3</v>
      </c>
      <c r="AE379" s="13">
        <v>-0.78376772840788111</v>
      </c>
      <c r="AF379" s="13">
        <v>0.73887706873451431</v>
      </c>
      <c r="AG379" s="13">
        <v>3.042015806926366E-2</v>
      </c>
      <c r="AH379" s="13">
        <v>2.6249889450745179E-2</v>
      </c>
    </row>
    <row r="380" spans="1:34">
      <c r="A380" s="41"/>
      <c r="B380" s="41" t="s">
        <v>300</v>
      </c>
      <c r="C380" s="13" t="s">
        <v>308</v>
      </c>
      <c r="D380" s="41">
        <v>10.53</v>
      </c>
      <c r="E380" s="41">
        <v>59.73</v>
      </c>
      <c r="F380" s="41">
        <v>2.9010564228170908</v>
      </c>
      <c r="G380" s="41">
        <v>12.93</v>
      </c>
      <c r="H380" s="41">
        <v>14.185813993777165</v>
      </c>
      <c r="J380" s="41"/>
      <c r="K380" s="41" t="s">
        <v>300</v>
      </c>
      <c r="L380" s="13" t="s">
        <v>308</v>
      </c>
      <c r="M380" s="1">
        <f t="shared" si="17"/>
        <v>-0.47744769034072315</v>
      </c>
      <c r="N380" s="1">
        <f t="shared" si="17"/>
        <v>0.55743870563963471</v>
      </c>
      <c r="O380" s="1">
        <f t="shared" si="17"/>
        <v>0.24381358141866888</v>
      </c>
      <c r="P380" s="1">
        <f t="shared" si="17"/>
        <v>0.47144977725832837</v>
      </c>
      <c r="Q380" s="1">
        <f t="shared" si="17"/>
        <v>-0.58438826793445464</v>
      </c>
      <c r="AA380" s="41"/>
      <c r="AB380" s="41" t="s">
        <v>300</v>
      </c>
      <c r="AC380" s="13" t="s">
        <v>309</v>
      </c>
      <c r="AD380" s="13">
        <v>-0.31132979414634537</v>
      </c>
      <c r="AE380" s="13">
        <v>-1.041194798428839</v>
      </c>
      <c r="AF380" s="13">
        <v>1.82206422728844</v>
      </c>
      <c r="AG380" s="13">
        <v>6.0249968315223293E-2</v>
      </c>
      <c r="AH380" s="13">
        <v>-1.420095539418777E-2</v>
      </c>
    </row>
    <row r="381" spans="1:34">
      <c r="A381" s="41"/>
      <c r="B381" s="41" t="s">
        <v>300</v>
      </c>
      <c r="C381" s="13" t="s">
        <v>309</v>
      </c>
      <c r="D381" s="41">
        <v>9.06</v>
      </c>
      <c r="E381" s="41">
        <v>61.57</v>
      </c>
      <c r="F381" s="41">
        <v>4.4013201211092294</v>
      </c>
      <c r="G381" s="41">
        <v>14.05</v>
      </c>
      <c r="H381" s="41">
        <v>12.558893131634514</v>
      </c>
      <c r="J381" s="41"/>
      <c r="K381" s="41" t="s">
        <v>300</v>
      </c>
      <c r="L381" s="13" t="s">
        <v>309</v>
      </c>
      <c r="M381" s="1">
        <f t="shared" si="17"/>
        <v>-0.72701031191073562</v>
      </c>
      <c r="N381" s="1">
        <f t="shared" si="17"/>
        <v>0.84174406938416302</v>
      </c>
      <c r="O381" s="1">
        <f t="shared" si="17"/>
        <v>1.078163102771605</v>
      </c>
      <c r="P381" s="1">
        <f t="shared" si="17"/>
        <v>0.98209927664786179</v>
      </c>
      <c r="Q381" s="1">
        <f t="shared" si="17"/>
        <v>-1.0680500390152554</v>
      </c>
      <c r="AA381" s="41"/>
      <c r="AB381" s="41" t="s">
        <v>300</v>
      </c>
      <c r="AC381" s="13" t="s">
        <v>310</v>
      </c>
      <c r="AD381" s="13">
        <v>-0.73061218511080228</v>
      </c>
      <c r="AE381" s="13">
        <v>-1.2659317453397581</v>
      </c>
      <c r="AF381" s="13">
        <v>2.0565844200225611</v>
      </c>
      <c r="AG381" s="13">
        <v>-6.8540211945995605E-2</v>
      </c>
      <c r="AH381" s="13">
        <v>8.7996505169428391E-2</v>
      </c>
    </row>
    <row r="382" spans="1:34">
      <c r="A382" s="41"/>
      <c r="B382" s="41" t="s">
        <v>300</v>
      </c>
      <c r="C382" s="13" t="s">
        <v>310</v>
      </c>
      <c r="D382" s="41">
        <v>8.99</v>
      </c>
      <c r="E382" s="41">
        <v>60.68</v>
      </c>
      <c r="F382" s="41">
        <v>4.6317831071595723</v>
      </c>
      <c r="G382" s="41">
        <v>14.71</v>
      </c>
      <c r="H382" s="41">
        <v>11.122667037487895</v>
      </c>
      <c r="J382" s="41"/>
      <c r="K382" s="41" t="s">
        <v>300</v>
      </c>
      <c r="L382" s="13" t="s">
        <v>310</v>
      </c>
      <c r="M382" s="1">
        <f t="shared" si="17"/>
        <v>-0.73889424627121247</v>
      </c>
      <c r="N382" s="1">
        <f t="shared" si="17"/>
        <v>0.70422680105121205</v>
      </c>
      <c r="O382" s="1">
        <f t="shared" si="17"/>
        <v>1.2063316922799467</v>
      </c>
      <c r="P382" s="1">
        <f t="shared" si="17"/>
        <v>1.2830177316452651</v>
      </c>
      <c r="Q382" s="1">
        <f t="shared" si="17"/>
        <v>-1.4950208109387066</v>
      </c>
      <c r="AA382" s="41"/>
      <c r="AB382" s="41" t="s">
        <v>300</v>
      </c>
      <c r="AC382" s="13" t="s">
        <v>311</v>
      </c>
      <c r="AD382" s="13">
        <v>6.1336300071315228E-2</v>
      </c>
      <c r="AE382" s="13">
        <v>-0.57685877176277378</v>
      </c>
      <c r="AF382" s="13">
        <v>1.798879572107682</v>
      </c>
      <c r="AG382" s="13">
        <v>-0.1044154150938854</v>
      </c>
      <c r="AH382" s="13">
        <v>6.5818848516443302E-4</v>
      </c>
    </row>
    <row r="383" spans="1:34">
      <c r="A383" s="41"/>
      <c r="B383" s="41" t="s">
        <v>300</v>
      </c>
      <c r="C383" s="13" t="s">
        <v>311</v>
      </c>
      <c r="D383" s="41">
        <v>8.4499999999999993</v>
      </c>
      <c r="E383" s="41">
        <v>60.81</v>
      </c>
      <c r="F383" s="41">
        <v>4.7110354907701817</v>
      </c>
      <c r="G383" s="41">
        <v>13.03</v>
      </c>
      <c r="H383" s="41">
        <v>13.684127165844659</v>
      </c>
      <c r="J383" s="41"/>
      <c r="K383" s="41" t="s">
        <v>300</v>
      </c>
      <c r="L383" s="13" t="s">
        <v>311</v>
      </c>
      <c r="M383" s="1">
        <f t="shared" si="17"/>
        <v>-0.83057031133774784</v>
      </c>
      <c r="N383" s="1">
        <f t="shared" si="17"/>
        <v>0.72431359305490184</v>
      </c>
      <c r="O383" s="1">
        <f t="shared" si="17"/>
        <v>1.2504067361584765</v>
      </c>
      <c r="P383" s="1">
        <f t="shared" si="17"/>
        <v>0.51704348256096511</v>
      </c>
      <c r="Q383" s="1">
        <f t="shared" si="17"/>
        <v>-0.73353303912275913</v>
      </c>
      <c r="AA383" s="41"/>
      <c r="AB383" s="41" t="s">
        <v>300</v>
      </c>
      <c r="AC383" s="13" t="s">
        <v>312</v>
      </c>
      <c r="AD383" s="13">
        <v>-0.75007245834336533</v>
      </c>
      <c r="AE383" s="13">
        <v>-1.308754718475506</v>
      </c>
      <c r="AF383" s="13">
        <v>0.70377653087279102</v>
      </c>
      <c r="AG383" s="13">
        <v>0.14829651432686239</v>
      </c>
      <c r="AH383" s="13">
        <v>4.4439980331663929E-2</v>
      </c>
    </row>
    <row r="384" spans="1:34">
      <c r="A384" s="41"/>
      <c r="B384" s="41" t="s">
        <v>300</v>
      </c>
      <c r="C384" s="13" t="s">
        <v>312</v>
      </c>
      <c r="D384" s="41">
        <v>12.14</v>
      </c>
      <c r="E384" s="41">
        <v>59.21</v>
      </c>
      <c r="F384" s="41">
        <v>2.5178864630993365</v>
      </c>
      <c r="G384" s="41">
        <v>14.35</v>
      </c>
      <c r="H384" s="41">
        <v>12.356916035559795</v>
      </c>
      <c r="J384" s="41"/>
      <c r="K384" s="41" t="s">
        <v>300</v>
      </c>
      <c r="L384" s="13" t="s">
        <v>312</v>
      </c>
      <c r="M384" s="1">
        <f t="shared" si="17"/>
        <v>-0.20411720004975673</v>
      </c>
      <c r="N384" s="1">
        <f t="shared" si="17"/>
        <v>0.47709153762487749</v>
      </c>
      <c r="O384" s="1">
        <f t="shared" si="17"/>
        <v>3.0719261499265627E-2</v>
      </c>
      <c r="P384" s="1">
        <f t="shared" si="17"/>
        <v>1.118880392555772</v>
      </c>
      <c r="Q384" s="1">
        <f t="shared" si="17"/>
        <v>-1.1280951231237719</v>
      </c>
      <c r="AA384" s="41"/>
      <c r="AB384" s="41" t="s">
        <v>300</v>
      </c>
      <c r="AC384" s="13" t="s">
        <v>313</v>
      </c>
      <c r="AD384" s="13">
        <v>-1.0016119407662E-2</v>
      </c>
      <c r="AE384" s="13">
        <v>-0.86354612543545095</v>
      </c>
      <c r="AF384" s="13">
        <v>1.5207968765249029</v>
      </c>
      <c r="AG384" s="13">
        <v>-1.3329346006908801E-2</v>
      </c>
      <c r="AH384" s="13">
        <v>9.1000215360549936E-3</v>
      </c>
    </row>
    <row r="385" spans="1:34">
      <c r="A385" s="41"/>
      <c r="B385" s="41" t="s">
        <v>300</v>
      </c>
      <c r="C385" s="13" t="s">
        <v>313</v>
      </c>
      <c r="D385" s="41">
        <v>8.84</v>
      </c>
      <c r="E385" s="41">
        <v>61.21</v>
      </c>
      <c r="F385" s="41">
        <v>4.037575273392604</v>
      </c>
      <c r="G385" s="41">
        <v>13.32</v>
      </c>
      <c r="H385" s="41">
        <v>13.402374604960208</v>
      </c>
      <c r="J385" s="41"/>
      <c r="K385" s="41" t="s">
        <v>300</v>
      </c>
      <c r="L385" s="13" t="s">
        <v>313</v>
      </c>
      <c r="M385" s="1">
        <f t="shared" si="17"/>
        <v>-0.76435981990080559</v>
      </c>
      <c r="N385" s="1">
        <f t="shared" si="17"/>
        <v>0.78611910691240772</v>
      </c>
      <c r="O385" s="1">
        <f t="shared" si="17"/>
        <v>0.87587177229920299</v>
      </c>
      <c r="P385" s="1">
        <f t="shared" si="17"/>
        <v>0.64926522793861241</v>
      </c>
      <c r="Q385" s="1">
        <f t="shared" si="17"/>
        <v>-0.81729429990372515</v>
      </c>
      <c r="AA385" s="41"/>
      <c r="AB385" s="41" t="s">
        <v>300</v>
      </c>
      <c r="AC385" s="13" t="s">
        <v>314</v>
      </c>
      <c r="AD385" s="13">
        <v>-0.17067966547512431</v>
      </c>
      <c r="AE385" s="13">
        <v>-0.86108518708297599</v>
      </c>
      <c r="AF385" s="13">
        <v>2.064859275265349</v>
      </c>
      <c r="AG385" s="13">
        <v>-0.1770094544967751</v>
      </c>
      <c r="AH385" s="13">
        <v>8.2983176517214555E-2</v>
      </c>
    </row>
    <row r="386" spans="1:34">
      <c r="A386" s="41"/>
      <c r="B386" s="41" t="s">
        <v>300</v>
      </c>
      <c r="C386" s="13" t="s">
        <v>314</v>
      </c>
      <c r="D386" s="41">
        <v>7.77</v>
      </c>
      <c r="E386" s="41">
        <v>60.94</v>
      </c>
      <c r="F386" s="41">
        <v>4.9003074018717552</v>
      </c>
      <c r="G386" s="41">
        <v>13.6</v>
      </c>
      <c r="H386" s="41">
        <v>12.49458252532369</v>
      </c>
      <c r="J386" s="41"/>
      <c r="K386" s="41" t="s">
        <v>300</v>
      </c>
      <c r="L386" s="13" t="s">
        <v>314</v>
      </c>
      <c r="M386" s="1">
        <f t="shared" si="17"/>
        <v>-0.94601424512523669</v>
      </c>
      <c r="N386" s="1">
        <f t="shared" si="17"/>
        <v>0.74440038505859063</v>
      </c>
      <c r="O386" s="1">
        <f t="shared" si="17"/>
        <v>1.3556675170551442</v>
      </c>
      <c r="P386" s="1">
        <f t="shared" si="17"/>
        <v>0.77692760278599537</v>
      </c>
      <c r="Q386" s="1">
        <f t="shared" si="17"/>
        <v>-1.0871687204897855</v>
      </c>
      <c r="AA386" s="41"/>
      <c r="AB386" s="41" t="s">
        <v>300</v>
      </c>
      <c r="AC386" s="13" t="s">
        <v>315</v>
      </c>
      <c r="AD386" s="13">
        <v>-0.1419085134728495</v>
      </c>
      <c r="AE386" s="13">
        <v>-0.94946457088391623</v>
      </c>
      <c r="AF386" s="13">
        <v>1.949805067053817</v>
      </c>
      <c r="AG386" s="13">
        <v>-0.12114690878842049</v>
      </c>
      <c r="AH386" s="13">
        <v>6.3370011963988837E-2</v>
      </c>
    </row>
    <row r="387" spans="1:34">
      <c r="A387" s="41"/>
      <c r="B387" s="41" t="s">
        <v>300</v>
      </c>
      <c r="C387" s="13" t="s">
        <v>315</v>
      </c>
      <c r="D387" s="41">
        <v>7.91</v>
      </c>
      <c r="E387" s="41">
        <v>61.32</v>
      </c>
      <c r="F387" s="41">
        <v>4.6412014311174277</v>
      </c>
      <c r="G387" s="41">
        <v>13.64</v>
      </c>
      <c r="H387" s="41">
        <v>12.550084145438571</v>
      </c>
      <c r="J387" s="41"/>
      <c r="K387" s="41" t="s">
        <v>300</v>
      </c>
      <c r="L387" s="13" t="s">
        <v>315</v>
      </c>
      <c r="M387" s="1">
        <f t="shared" si="17"/>
        <v>-0.92224637640428297</v>
      </c>
      <c r="N387" s="1">
        <f t="shared" si="17"/>
        <v>0.80311562322322183</v>
      </c>
      <c r="O387" s="1">
        <f t="shared" si="17"/>
        <v>1.2115695541939084</v>
      </c>
      <c r="P387" s="1">
        <f t="shared" si="17"/>
        <v>0.79516508490705051</v>
      </c>
      <c r="Q387" s="1">
        <f t="shared" si="17"/>
        <v>-1.0706688325682159</v>
      </c>
      <c r="AA387" s="41"/>
      <c r="AB387" s="41" t="s">
        <v>300</v>
      </c>
      <c r="AC387" s="13" t="s">
        <v>316</v>
      </c>
      <c r="AD387" s="13">
        <v>-0.2250569878658637</v>
      </c>
      <c r="AE387" s="13">
        <v>-0.68342739745169612</v>
      </c>
      <c r="AF387" s="13">
        <v>1.750932841929872</v>
      </c>
      <c r="AG387" s="13">
        <v>-0.12815088772520439</v>
      </c>
      <c r="AH387" s="13">
        <v>6.7176776278146055E-2</v>
      </c>
    </row>
    <row r="388" spans="1:34">
      <c r="A388" s="41"/>
      <c r="B388" s="41" t="s">
        <v>300</v>
      </c>
      <c r="C388" s="13" t="s">
        <v>316</v>
      </c>
      <c r="D388" s="41">
        <v>8.98</v>
      </c>
      <c r="E388" s="41">
        <v>59.87</v>
      </c>
      <c r="F388" s="41">
        <v>4.5845392909836589</v>
      </c>
      <c r="G388" s="41">
        <v>13.43</v>
      </c>
      <c r="H388" s="41">
        <v>13.070632839790186</v>
      </c>
      <c r="J388" s="41"/>
      <c r="K388" s="41" t="s">
        <v>300</v>
      </c>
      <c r="L388" s="13" t="s">
        <v>316</v>
      </c>
      <c r="M388" s="1">
        <f t="shared" si="17"/>
        <v>-0.74059195117985199</v>
      </c>
      <c r="N388" s="1">
        <f t="shared" si="17"/>
        <v>0.5790706354897619</v>
      </c>
      <c r="O388" s="1">
        <f t="shared" si="17"/>
        <v>1.180057740935172</v>
      </c>
      <c r="P388" s="1">
        <f t="shared" si="17"/>
        <v>0.69941830377151271</v>
      </c>
      <c r="Q388" s="1">
        <f t="shared" si="17"/>
        <v>-0.91591668124825532</v>
      </c>
      <c r="AA388" s="41"/>
      <c r="AB388" s="41" t="s">
        <v>300</v>
      </c>
      <c r="AC388" s="13" t="s">
        <v>317</v>
      </c>
      <c r="AD388" s="13">
        <v>-0.12697046756654001</v>
      </c>
      <c r="AE388" s="13">
        <v>-0.84540661612388701</v>
      </c>
      <c r="AF388" s="13">
        <v>1.551598283062108</v>
      </c>
      <c r="AG388" s="13">
        <v>1.9643811576000061E-2</v>
      </c>
      <c r="AH388" s="13">
        <v>-1.201929759878196E-3</v>
      </c>
    </row>
    <row r="389" spans="1:34">
      <c r="A389" s="41"/>
      <c r="B389" s="41" t="s">
        <v>300</v>
      </c>
      <c r="C389" s="13" t="s">
        <v>317</v>
      </c>
      <c r="D389" s="41">
        <v>9.25</v>
      </c>
      <c r="E389" s="41">
        <v>60.95</v>
      </c>
      <c r="F389" s="41">
        <v>4.122661518674029</v>
      </c>
      <c r="G389" s="41">
        <v>13.5</v>
      </c>
      <c r="H389" s="41">
        <v>13.312357090516926</v>
      </c>
      <c r="J389" s="41"/>
      <c r="K389" s="41" t="s">
        <v>300</v>
      </c>
      <c r="L389" s="13" t="s">
        <v>317</v>
      </c>
      <c r="M389" s="1">
        <f t="shared" si="17"/>
        <v>-0.69475391864658442</v>
      </c>
      <c r="N389" s="1">
        <f t="shared" si="17"/>
        <v>0.74594552290502913</v>
      </c>
      <c r="O389" s="1">
        <f t="shared" si="17"/>
        <v>0.92319123227486621</v>
      </c>
      <c r="P389" s="1">
        <f t="shared" si="17"/>
        <v>0.73133389748335864</v>
      </c>
      <c r="Q389" s="1">
        <f t="shared" si="17"/>
        <v>-0.84405530068565016</v>
      </c>
      <c r="AA389" s="41"/>
      <c r="AB389" s="41" t="s">
        <v>300</v>
      </c>
      <c r="AC389" s="13" t="s">
        <v>318</v>
      </c>
      <c r="AD389" s="13">
        <v>0.33996144588225352</v>
      </c>
      <c r="AE389" s="13">
        <v>-0.36969158670086211</v>
      </c>
      <c r="AF389" s="13">
        <v>1.192656328223112</v>
      </c>
      <c r="AG389" s="13">
        <v>-7.9680473355136297E-2</v>
      </c>
      <c r="AH389" s="13">
        <v>-5.2045665980964984E-3</v>
      </c>
    </row>
    <row r="390" spans="1:34">
      <c r="A390" s="41"/>
      <c r="B390" s="41" t="s">
        <v>300</v>
      </c>
      <c r="C390" s="13" t="s">
        <v>318</v>
      </c>
      <c r="D390" s="41">
        <v>9.19</v>
      </c>
      <c r="E390" s="41">
        <v>60.12</v>
      </c>
      <c r="F390" s="41">
        <v>3.9083786531671216</v>
      </c>
      <c r="G390" s="41">
        <v>12.27</v>
      </c>
      <c r="H390" s="41">
        <v>14.952680809934339</v>
      </c>
      <c r="J390" s="41"/>
      <c r="K390" s="41" t="s">
        <v>300</v>
      </c>
      <c r="L390" s="13" t="s">
        <v>318</v>
      </c>
      <c r="M390" s="1">
        <f t="shared" si="17"/>
        <v>-0.70494014809842176</v>
      </c>
      <c r="N390" s="1">
        <f t="shared" si="17"/>
        <v>0.6176990816507032</v>
      </c>
      <c r="O390" s="1">
        <f t="shared" si="17"/>
        <v>0.80402097808998529</v>
      </c>
      <c r="P390" s="1">
        <f t="shared" si="17"/>
        <v>0.17053132226092493</v>
      </c>
      <c r="Q390" s="1">
        <f t="shared" si="17"/>
        <v>-0.35640903973942512</v>
      </c>
      <c r="AA390" s="41"/>
      <c r="AB390" s="41" t="s">
        <v>300</v>
      </c>
      <c r="AC390" s="13" t="s">
        <v>319</v>
      </c>
      <c r="AD390" s="13">
        <v>-8.9718666594911595E-2</v>
      </c>
      <c r="AE390" s="13">
        <v>-0.88929858902948655</v>
      </c>
      <c r="AF390" s="13">
        <v>1.3432791296290441</v>
      </c>
      <c r="AG390" s="13">
        <v>-2.5745627440568242E-2</v>
      </c>
      <c r="AH390" s="13">
        <v>6.4835136445030219E-3</v>
      </c>
    </row>
    <row r="391" spans="1:34">
      <c r="A391" s="41"/>
      <c r="B391" s="41" t="s">
        <v>300</v>
      </c>
      <c r="C391" s="13" t="s">
        <v>319</v>
      </c>
      <c r="D391" s="41">
        <v>9.41</v>
      </c>
      <c r="E391" s="41">
        <v>60.74</v>
      </c>
      <c r="F391" s="41">
        <v>3.7617418308832913</v>
      </c>
      <c r="G391" s="41">
        <v>13.32</v>
      </c>
      <c r="H391" s="41">
        <v>13.325719445446358</v>
      </c>
      <c r="J391" s="41"/>
      <c r="K391" s="41" t="s">
        <v>300</v>
      </c>
      <c r="L391" s="13" t="s">
        <v>319</v>
      </c>
      <c r="M391" s="1">
        <f t="shared" si="17"/>
        <v>-0.66759064010835167</v>
      </c>
      <c r="N391" s="1">
        <f t="shared" si="17"/>
        <v>0.7134976281298383</v>
      </c>
      <c r="O391" s="1">
        <f t="shared" si="17"/>
        <v>0.72247107281366263</v>
      </c>
      <c r="P391" s="1">
        <f t="shared" si="17"/>
        <v>0.64926522793861241</v>
      </c>
      <c r="Q391" s="1">
        <f t="shared" si="17"/>
        <v>-0.84008285162474872</v>
      </c>
      <c r="AA391" s="41"/>
      <c r="AB391" s="41" t="s">
        <v>300</v>
      </c>
      <c r="AC391" s="13" t="s">
        <v>320</v>
      </c>
      <c r="AD391" s="13">
        <v>-0.28667554658211131</v>
      </c>
      <c r="AE391" s="13">
        <v>-1.212831143697644</v>
      </c>
      <c r="AF391" s="13">
        <v>1.2979815642294701</v>
      </c>
      <c r="AG391" s="13">
        <v>1.095393428439922E-2</v>
      </c>
      <c r="AH391" s="13">
        <v>6.5002753399800897E-2</v>
      </c>
    </row>
    <row r="392" spans="1:34">
      <c r="A392" s="41"/>
      <c r="B392" s="41" t="s">
        <v>300</v>
      </c>
      <c r="C392" s="13" t="s">
        <v>320</v>
      </c>
      <c r="D392" s="41">
        <v>9.4</v>
      </c>
      <c r="E392" s="41">
        <v>60.93</v>
      </c>
      <c r="F392" s="41">
        <v>3.4283555082746826</v>
      </c>
      <c r="G392" s="41">
        <v>13.86</v>
      </c>
      <c r="H392" s="41">
        <v>12.540944528952323</v>
      </c>
      <c r="J392" s="41"/>
      <c r="K392" s="41" t="s">
        <v>300</v>
      </c>
      <c r="L392" s="13" t="s">
        <v>320</v>
      </c>
      <c r="M392" s="1">
        <f t="shared" si="17"/>
        <v>-0.66928834501699119</v>
      </c>
      <c r="N392" s="1">
        <f t="shared" si="17"/>
        <v>0.74285524721215335</v>
      </c>
      <c r="O392" s="1">
        <f t="shared" si="17"/>
        <v>0.53706318817927523</v>
      </c>
      <c r="P392" s="1">
        <f t="shared" si="17"/>
        <v>0.8954712365728511</v>
      </c>
      <c r="Q392" s="1">
        <f t="shared" si="17"/>
        <v>-1.0733859180759375</v>
      </c>
      <c r="AA392" s="41"/>
      <c r="AB392" s="41" t="s">
        <v>300</v>
      </c>
      <c r="AC392" s="13" t="s">
        <v>321</v>
      </c>
      <c r="AD392" s="13">
        <v>0.6305332516358173</v>
      </c>
      <c r="AE392" s="13">
        <v>-0.55466525472077977</v>
      </c>
      <c r="AF392" s="13">
        <v>0.65706144433776326</v>
      </c>
      <c r="AG392" s="13">
        <v>2.759407125726019E-2</v>
      </c>
      <c r="AH392" s="13">
        <v>-2.9405347399785349E-2</v>
      </c>
    </row>
    <row r="393" spans="1:34">
      <c r="A393" s="41"/>
      <c r="B393" s="41" t="s">
        <v>300</v>
      </c>
      <c r="C393" s="13" t="s">
        <v>321</v>
      </c>
      <c r="D393" s="41">
        <v>9.2799999999999994</v>
      </c>
      <c r="E393" s="41">
        <v>61.07</v>
      </c>
      <c r="F393" s="41">
        <v>2.8661968201108374</v>
      </c>
      <c r="G393" s="41">
        <v>11.93</v>
      </c>
      <c r="H393" s="41">
        <v>15.589687878989629</v>
      </c>
      <c r="J393" s="41"/>
      <c r="K393" s="41" t="s">
        <v>300</v>
      </c>
      <c r="L393" s="13" t="s">
        <v>321</v>
      </c>
      <c r="M393" s="1">
        <f t="shared" si="17"/>
        <v>-0.68966080392066587</v>
      </c>
      <c r="N393" s="1">
        <f t="shared" si="17"/>
        <v>0.76448717706228053</v>
      </c>
      <c r="O393" s="1">
        <f t="shared" si="17"/>
        <v>0.22442692768197864</v>
      </c>
      <c r="P393" s="1">
        <f t="shared" si="17"/>
        <v>1.5512724231959624E-2</v>
      </c>
      <c r="Q393" s="1">
        <f t="shared" si="17"/>
        <v>-0.16703537419769135</v>
      </c>
      <c r="AA393" s="41"/>
      <c r="AB393" s="41" t="s">
        <v>300</v>
      </c>
      <c r="AC393" s="13" t="s">
        <v>322</v>
      </c>
      <c r="AD393" s="13">
        <v>0.3017479977631437</v>
      </c>
      <c r="AE393" s="13">
        <v>-1.0501067618884661</v>
      </c>
      <c r="AF393" s="13">
        <v>0.390938216278369</v>
      </c>
      <c r="AG393" s="13">
        <v>0.143487372773412</v>
      </c>
      <c r="AH393" s="13">
        <v>-2.3550087921960831E-3</v>
      </c>
    </row>
    <row r="394" spans="1:34">
      <c r="A394" s="41"/>
      <c r="B394" s="41" t="s">
        <v>300</v>
      </c>
      <c r="C394" s="13" t="s">
        <v>322</v>
      </c>
      <c r="D394" s="41">
        <v>10.07</v>
      </c>
      <c r="E394" s="41">
        <v>61.33</v>
      </c>
      <c r="F394" s="41">
        <v>2.0718079651397145</v>
      </c>
      <c r="G394" s="41">
        <v>12.73</v>
      </c>
      <c r="H394" s="41">
        <v>14.576497460310327</v>
      </c>
      <c r="J394" s="41"/>
      <c r="K394" s="41" t="s">
        <v>300</v>
      </c>
      <c r="L394" s="13" t="s">
        <v>322</v>
      </c>
      <c r="M394" s="1">
        <f t="shared" si="17"/>
        <v>-0.55554211613814197</v>
      </c>
      <c r="N394" s="1">
        <f t="shared" si="17"/>
        <v>0.80466076106965911</v>
      </c>
      <c r="O394" s="1">
        <f t="shared" si="17"/>
        <v>-0.21736071382916061</v>
      </c>
      <c r="P394" s="1">
        <f t="shared" si="17"/>
        <v>0.38026236665305491</v>
      </c>
      <c r="Q394" s="1">
        <f t="shared" si="17"/>
        <v>-0.46824330861138252</v>
      </c>
      <c r="AA394" s="41"/>
      <c r="AB394" s="41" t="s">
        <v>300</v>
      </c>
      <c r="AC394" s="13" t="s">
        <v>323</v>
      </c>
      <c r="AD394" s="13">
        <v>-0.31183959014224399</v>
      </c>
      <c r="AE394" s="13">
        <v>-0.77845220622613054</v>
      </c>
      <c r="AF394" s="13">
        <v>2.0437251287366749</v>
      </c>
      <c r="AG394" s="13">
        <v>-0.14867068927375751</v>
      </c>
      <c r="AH394" s="13">
        <v>4.8612468180562703E-2</v>
      </c>
    </row>
    <row r="395" spans="1:34">
      <c r="A395" s="41"/>
      <c r="B395" s="41" t="s">
        <v>300</v>
      </c>
      <c r="C395" s="13" t="s">
        <v>323</v>
      </c>
      <c r="D395" s="41">
        <v>8.56</v>
      </c>
      <c r="E395" s="41">
        <v>60.4</v>
      </c>
      <c r="F395" s="41">
        <v>4.9745191470008709</v>
      </c>
      <c r="G395" s="41">
        <v>13.71</v>
      </c>
      <c r="H395" s="41">
        <v>12.508491573978564</v>
      </c>
      <c r="J395" s="41"/>
      <c r="K395" s="41" t="s">
        <v>300</v>
      </c>
      <c r="L395" s="13" t="s">
        <v>323</v>
      </c>
      <c r="M395" s="1">
        <f t="shared" si="17"/>
        <v>-0.81189555734271268</v>
      </c>
      <c r="N395" s="1">
        <f t="shared" si="17"/>
        <v>0.66096294135095757</v>
      </c>
      <c r="O395" s="1">
        <f t="shared" si="17"/>
        <v>1.3969392842102986</v>
      </c>
      <c r="P395" s="1">
        <f t="shared" si="17"/>
        <v>0.82708067861889645</v>
      </c>
      <c r="Q395" s="1">
        <f t="shared" si="17"/>
        <v>-1.0830337467101725</v>
      </c>
      <c r="AA395" s="41"/>
      <c r="AB395" s="41" t="s">
        <v>300</v>
      </c>
      <c r="AC395" s="13" t="s">
        <v>324</v>
      </c>
      <c r="AD395" s="13">
        <v>2.523610175370887E-2</v>
      </c>
      <c r="AE395" s="13">
        <v>-0.74442341550416213</v>
      </c>
      <c r="AF395" s="13">
        <v>1.242058386003587</v>
      </c>
      <c r="AG395" s="13">
        <v>2.4152494335376328E-3</v>
      </c>
      <c r="AH395" s="13">
        <v>-4.4768495305420519E-3</v>
      </c>
    </row>
    <row r="396" spans="1:34">
      <c r="A396" s="41"/>
      <c r="B396" s="41" t="s">
        <v>300</v>
      </c>
      <c r="C396" s="13" t="s">
        <v>324</v>
      </c>
      <c r="D396" s="41">
        <v>9.56</v>
      </c>
      <c r="E396" s="41">
        <v>60.58</v>
      </c>
      <c r="F396" s="41">
        <v>3.7102725098494376</v>
      </c>
      <c r="G396" s="41">
        <v>13.06</v>
      </c>
      <c r="H396" s="41">
        <v>13.900819802981159</v>
      </c>
      <c r="J396" s="41"/>
      <c r="K396" s="41" t="s">
        <v>300</v>
      </c>
      <c r="L396" s="13" t="s">
        <v>324</v>
      </c>
      <c r="M396" s="1">
        <f t="shared" si="17"/>
        <v>-0.64212506647875855</v>
      </c>
      <c r="N396" s="1">
        <f t="shared" si="17"/>
        <v>0.68877542258683533</v>
      </c>
      <c r="O396" s="1">
        <f t="shared" si="17"/>
        <v>0.69384716928400836</v>
      </c>
      <c r="P396" s="1">
        <f t="shared" si="17"/>
        <v>0.53072159415175668</v>
      </c>
      <c r="Q396" s="1">
        <f t="shared" si="17"/>
        <v>-0.66911322184929956</v>
      </c>
      <c r="AA396" s="41"/>
      <c r="AB396" s="41" t="s">
        <v>300</v>
      </c>
      <c r="AC396" s="13" t="s">
        <v>325</v>
      </c>
      <c r="AD396" s="13">
        <v>-0.44460578175513438</v>
      </c>
      <c r="AE396" s="13">
        <v>-1.6873242720019861</v>
      </c>
      <c r="AF396" s="13">
        <v>0.15000082920585339</v>
      </c>
      <c r="AG396" s="13">
        <v>0.51987490509427658</v>
      </c>
      <c r="AH396" s="13">
        <v>0.74089204529743025</v>
      </c>
    </row>
    <row r="397" spans="1:34">
      <c r="A397" s="41"/>
      <c r="B397" s="41" t="s">
        <v>300</v>
      </c>
      <c r="C397" s="13" t="s">
        <v>325</v>
      </c>
      <c r="D397" s="41">
        <v>9.1999999999999993</v>
      </c>
      <c r="E397" s="41">
        <v>58.58</v>
      </c>
      <c r="F397" s="41">
        <v>1.0319383254289698</v>
      </c>
      <c r="G397" s="41">
        <v>15.02</v>
      </c>
      <c r="H397" s="41">
        <v>13.577048981076677</v>
      </c>
      <c r="J397" s="41"/>
      <c r="K397" s="41" t="s">
        <v>300</v>
      </c>
      <c r="L397" s="13" t="s">
        <v>325</v>
      </c>
      <c r="M397" s="1">
        <f t="shared" si="17"/>
        <v>-0.70324244318978224</v>
      </c>
      <c r="N397" s="1">
        <f t="shared" si="17"/>
        <v>0.37974785329930505</v>
      </c>
      <c r="O397" s="1">
        <f t="shared" si="17"/>
        <v>-0.79566887202147052</v>
      </c>
      <c r="P397" s="1">
        <f t="shared" si="17"/>
        <v>1.4243582180834389</v>
      </c>
      <c r="Q397" s="1">
        <f t="shared" si="17"/>
        <v>-0.76536594857404772</v>
      </c>
      <c r="AA397" s="41"/>
      <c r="AB397" s="41" t="s">
        <v>300</v>
      </c>
      <c r="AC397" s="13" t="s">
        <v>326</v>
      </c>
      <c r="AD397" s="13">
        <v>-0.5305567279825818</v>
      </c>
      <c r="AE397" s="13">
        <v>-1.2382039040816959</v>
      </c>
      <c r="AF397" s="13">
        <v>2.0340574357416248</v>
      </c>
      <c r="AG397" s="13">
        <v>-4.1403488969391243E-2</v>
      </c>
      <c r="AH397" s="13">
        <v>5.3622143429224917E-2</v>
      </c>
    </row>
    <row r="398" spans="1:34">
      <c r="A398" s="41"/>
      <c r="B398" s="41" t="s">
        <v>300</v>
      </c>
      <c r="C398" s="13" t="s">
        <v>326</v>
      </c>
      <c r="D398" s="41">
        <v>8.6199999999999992</v>
      </c>
      <c r="E398" s="41">
        <v>61.37</v>
      </c>
      <c r="F398" s="41">
        <v>4.5890730887400526</v>
      </c>
      <c r="G398" s="41">
        <v>14.46</v>
      </c>
      <c r="H398" s="41">
        <v>11.525581408574617</v>
      </c>
      <c r="J398" s="41"/>
      <c r="K398" s="41" t="s">
        <v>300</v>
      </c>
      <c r="L398" s="13" t="s">
        <v>326</v>
      </c>
      <c r="M398" s="1">
        <f t="shared" si="17"/>
        <v>-0.80170932789087568</v>
      </c>
      <c r="N398" s="1">
        <f t="shared" si="17"/>
        <v>0.81084131245540958</v>
      </c>
      <c r="O398" s="1">
        <f t="shared" si="17"/>
        <v>1.1825791456670631</v>
      </c>
      <c r="P398" s="1">
        <f t="shared" si="17"/>
        <v>1.1690334683886729</v>
      </c>
      <c r="Q398" s="1">
        <f t="shared" si="17"/>
        <v>-1.375239767589701</v>
      </c>
      <c r="AA398" s="41"/>
      <c r="AB398" s="41" t="s">
        <v>300</v>
      </c>
      <c r="AC398" s="13" t="s">
        <v>327</v>
      </c>
      <c r="AD398" s="13">
        <v>0.24299797376577401</v>
      </c>
      <c r="AE398" s="13">
        <v>-0.32415129703293472</v>
      </c>
      <c r="AF398" s="13">
        <v>0.99762281996666169</v>
      </c>
      <c r="AG398" s="13">
        <v>-2.2052109093536061E-2</v>
      </c>
      <c r="AH398" s="13">
        <v>-9.1336096589939037E-3</v>
      </c>
    </row>
    <row r="399" spans="1:34">
      <c r="A399" s="41"/>
      <c r="B399" s="41" t="s">
        <v>300</v>
      </c>
      <c r="C399" s="13" t="s">
        <v>327</v>
      </c>
      <c r="D399" s="41">
        <v>10.039999999999999</v>
      </c>
      <c r="E399" s="41">
        <v>59.5</v>
      </c>
      <c r="F399" s="41">
        <v>3.6633387526896617</v>
      </c>
      <c r="G399" s="41">
        <v>12.33</v>
      </c>
      <c r="H399" s="41">
        <v>15.152527921549797</v>
      </c>
      <c r="J399" s="41"/>
      <c r="K399" s="41" t="s">
        <v>300</v>
      </c>
      <c r="L399" s="13" t="s">
        <v>327</v>
      </c>
      <c r="M399" s="1">
        <f t="shared" si="17"/>
        <v>-0.56063523086406075</v>
      </c>
      <c r="N399" s="1">
        <f t="shared" si="17"/>
        <v>0.5219005351715692</v>
      </c>
      <c r="O399" s="1">
        <f t="shared" si="17"/>
        <v>0.6677456526865384</v>
      </c>
      <c r="P399" s="1">
        <f t="shared" si="17"/>
        <v>0.19788754544250728</v>
      </c>
      <c r="Q399" s="1">
        <f t="shared" si="17"/>
        <v>-0.29699717146820748</v>
      </c>
      <c r="AA399" s="41"/>
      <c r="AB399" s="41" t="s">
        <v>300</v>
      </c>
      <c r="AC399" s="13" t="s">
        <v>328</v>
      </c>
      <c r="AD399" s="13">
        <v>-0.52807323751606361</v>
      </c>
      <c r="AE399" s="13">
        <v>-1.087306052858487</v>
      </c>
      <c r="AF399" s="13">
        <v>1.4926512686143101</v>
      </c>
      <c r="AG399" s="13">
        <v>0.10093225883845119</v>
      </c>
      <c r="AH399" s="13">
        <v>3.4498633820039037E-2</v>
      </c>
    </row>
    <row r="400" spans="1:34">
      <c r="A400" s="41"/>
      <c r="B400" s="41" t="s">
        <v>300</v>
      </c>
      <c r="C400" s="13" t="s">
        <v>328</v>
      </c>
      <c r="D400" s="41">
        <v>10.18</v>
      </c>
      <c r="E400" s="41">
        <v>60.41</v>
      </c>
      <c r="F400" s="41">
        <v>3.8811350183171514</v>
      </c>
      <c r="G400" s="41">
        <v>14.26</v>
      </c>
      <c r="H400" s="41">
        <v>12.483254180231334</v>
      </c>
      <c r="J400" s="41"/>
      <c r="K400" s="41" t="s">
        <v>300</v>
      </c>
      <c r="L400" s="13" t="s">
        <v>328</v>
      </c>
      <c r="M400" s="1">
        <f t="shared" si="17"/>
        <v>-0.53686736214310704</v>
      </c>
      <c r="N400" s="1">
        <f t="shared" si="17"/>
        <v>0.66250807919739496</v>
      </c>
      <c r="O400" s="1">
        <f t="shared" si="17"/>
        <v>0.7888698325128024</v>
      </c>
      <c r="P400" s="1">
        <f t="shared" si="17"/>
        <v>1.0778460577833988</v>
      </c>
      <c r="Q400" s="1">
        <f t="shared" si="17"/>
        <v>-1.0905364856824744</v>
      </c>
      <c r="AA400" s="41"/>
      <c r="AB400" s="41" t="s">
        <v>300</v>
      </c>
      <c r="AC400" s="13" t="s">
        <v>329</v>
      </c>
      <c r="AD400" s="13">
        <v>0.55084234387853137</v>
      </c>
      <c r="AE400" s="13">
        <v>-0.29113042542855527</v>
      </c>
      <c r="AF400" s="13">
        <v>1.5422870983805299</v>
      </c>
      <c r="AG400" s="13">
        <v>-5.3858283933356593E-2</v>
      </c>
      <c r="AH400" s="13">
        <v>-5.4857918258635098E-2</v>
      </c>
    </row>
    <row r="401" spans="1:34">
      <c r="A401" s="41"/>
      <c r="B401" s="41" t="s">
        <v>300</v>
      </c>
      <c r="C401" s="13" t="s">
        <v>329</v>
      </c>
      <c r="D401" s="41">
        <v>8.17</v>
      </c>
      <c r="E401" s="41">
        <v>61.34</v>
      </c>
      <c r="F401" s="41">
        <v>4.4813345223027694</v>
      </c>
      <c r="G401" s="41">
        <v>12.15</v>
      </c>
      <c r="H401" s="41">
        <v>15.212579064278554</v>
      </c>
      <c r="J401" s="41"/>
      <c r="K401" s="41" t="s">
        <v>300</v>
      </c>
      <c r="L401" s="13" t="s">
        <v>329</v>
      </c>
      <c r="M401" s="1">
        <f t="shared" si="17"/>
        <v>-0.87810604877965492</v>
      </c>
      <c r="N401" s="1">
        <f t="shared" si="17"/>
        <v>0.80620589891609762</v>
      </c>
      <c r="O401" s="1">
        <f t="shared" si="17"/>
        <v>1.1226619314862967</v>
      </c>
      <c r="P401" s="1">
        <f t="shared" si="17"/>
        <v>0.11581887589776103</v>
      </c>
      <c r="Q401" s="1">
        <f t="shared" si="17"/>
        <v>-0.27914477143851896</v>
      </c>
      <c r="AA401" s="41"/>
      <c r="AB401" s="41" t="s">
        <v>300</v>
      </c>
      <c r="AC401" s="13" t="s">
        <v>330</v>
      </c>
      <c r="AD401" s="13">
        <v>0.29654457569615278</v>
      </c>
      <c r="AE401" s="13">
        <v>-0.2904753874828867</v>
      </c>
      <c r="AF401" s="13">
        <v>1.585743645739881</v>
      </c>
      <c r="AG401" s="13">
        <v>-8.6143827126389599E-2</v>
      </c>
      <c r="AH401" s="13">
        <v>-4.2701199588498391E-2</v>
      </c>
    </row>
    <row r="402" spans="1:34">
      <c r="A402" s="41"/>
      <c r="B402" s="41" t="s">
        <v>300</v>
      </c>
      <c r="C402" s="13" t="s">
        <v>330</v>
      </c>
      <c r="D402" s="41">
        <v>8.8000000000000007</v>
      </c>
      <c r="E402" s="41">
        <v>60.5</v>
      </c>
      <c r="F402" s="41">
        <v>4.5985917866431363</v>
      </c>
      <c r="G402" s="41">
        <v>12.43</v>
      </c>
      <c r="H402" s="41">
        <v>14.750005046734767</v>
      </c>
      <c r="J402" s="41"/>
      <c r="K402" s="41" t="s">
        <v>300</v>
      </c>
      <c r="L402" s="13" t="s">
        <v>330</v>
      </c>
      <c r="M402" s="1">
        <f t="shared" si="17"/>
        <v>-0.77115063953536367</v>
      </c>
      <c r="N402" s="1">
        <f t="shared" si="17"/>
        <v>0.6764143198153344</v>
      </c>
      <c r="O402" s="1">
        <f t="shared" si="17"/>
        <v>1.1878728290697755</v>
      </c>
      <c r="P402" s="1">
        <f t="shared" si="17"/>
        <v>0.24348125074514398</v>
      </c>
      <c r="Q402" s="1">
        <f t="shared" si="17"/>
        <v>-0.41666182822180853</v>
      </c>
      <c r="AA402" s="41"/>
      <c r="AB402" s="41" t="s">
        <v>300</v>
      </c>
      <c r="AC402" s="13" t="s">
        <v>331</v>
      </c>
      <c r="AD402" s="13">
        <v>-0.33482523616661158</v>
      </c>
      <c r="AE402" s="13">
        <v>-0.99389304583168592</v>
      </c>
      <c r="AF402" s="13">
        <v>2.1042572128661532</v>
      </c>
      <c r="AG402" s="13">
        <v>-3.9531133168880812E-3</v>
      </c>
      <c r="AH402" s="13">
        <v>7.4508775951247644E-3</v>
      </c>
    </row>
    <row r="403" spans="1:34">
      <c r="A403" s="41"/>
      <c r="B403" s="41" t="s">
        <v>300</v>
      </c>
      <c r="C403" s="13" t="s">
        <v>331</v>
      </c>
      <c r="D403" s="41">
        <v>8.48</v>
      </c>
      <c r="E403" s="41">
        <v>61.58</v>
      </c>
      <c r="F403" s="41">
        <v>4.8795516571712794</v>
      </c>
      <c r="G403" s="41">
        <v>14.11</v>
      </c>
      <c r="H403" s="41">
        <v>12.302027594228191</v>
      </c>
      <c r="J403" s="41"/>
      <c r="K403" s="41" t="s">
        <v>300</v>
      </c>
      <c r="L403" s="13" t="s">
        <v>331</v>
      </c>
      <c r="M403" s="1">
        <f t="shared" si="17"/>
        <v>-0.82547719661182906</v>
      </c>
      <c r="N403" s="1">
        <f t="shared" si="17"/>
        <v>0.84328920723060041</v>
      </c>
      <c r="O403" s="1">
        <f t="shared" si="17"/>
        <v>1.3441245158641673</v>
      </c>
      <c r="P403" s="1">
        <f t="shared" si="17"/>
        <v>1.0094554998294434</v>
      </c>
      <c r="Q403" s="1">
        <f t="shared" si="17"/>
        <v>-1.1444127212098554</v>
      </c>
      <c r="AA403" s="41"/>
      <c r="AB403" s="41" t="s">
        <v>300</v>
      </c>
      <c r="AC403" s="13" t="s">
        <v>332</v>
      </c>
      <c r="AD403" s="13">
        <v>-0.35261101105938292</v>
      </c>
      <c r="AE403" s="13">
        <v>-0.92258078211495886</v>
      </c>
      <c r="AF403" s="13">
        <v>2.1361821003497599</v>
      </c>
      <c r="AG403" s="13">
        <v>-7.6049374836083136E-2</v>
      </c>
      <c r="AH403" s="13">
        <v>3.7070950862884568E-2</v>
      </c>
    </row>
    <row r="404" spans="1:34">
      <c r="A404" s="41"/>
      <c r="B404" s="41" t="s">
        <v>300</v>
      </c>
      <c r="C404" s="13" t="s">
        <v>332</v>
      </c>
      <c r="D404" s="41">
        <v>8.39</v>
      </c>
      <c r="E404" s="41">
        <v>61.08</v>
      </c>
      <c r="F404" s="41">
        <v>4.9935080867564405</v>
      </c>
      <c r="G404" s="41">
        <v>14.01</v>
      </c>
      <c r="H404" s="41">
        <v>12.254587309858753</v>
      </c>
      <c r="J404" s="41"/>
      <c r="K404" s="41" t="s">
        <v>300</v>
      </c>
      <c r="L404" s="13" t="s">
        <v>332</v>
      </c>
      <c r="M404" s="1">
        <f t="shared" si="17"/>
        <v>-0.84075654078958484</v>
      </c>
      <c r="N404" s="1">
        <f t="shared" si="17"/>
        <v>0.76603231490871782</v>
      </c>
      <c r="O404" s="1">
        <f t="shared" si="17"/>
        <v>1.4074997028980898</v>
      </c>
      <c r="P404" s="1">
        <f t="shared" si="17"/>
        <v>0.96386179452680665</v>
      </c>
      <c r="Q404" s="1">
        <f t="shared" si="17"/>
        <v>-1.1585160820386549</v>
      </c>
      <c r="AA404" s="41"/>
      <c r="AB404" s="41" t="s">
        <v>300</v>
      </c>
      <c r="AC404" s="13" t="s">
        <v>333</v>
      </c>
      <c r="AD404" s="13">
        <v>-0.5087376506014134</v>
      </c>
      <c r="AE404" s="13">
        <v>-1.3373273336494691</v>
      </c>
      <c r="AF404" s="13">
        <v>1.1447727927153151</v>
      </c>
      <c r="AG404" s="13">
        <v>0.1779698965581458</v>
      </c>
      <c r="AH404" s="13">
        <v>-2.874612518777903E-4</v>
      </c>
    </row>
    <row r="405" spans="1:34">
      <c r="A405" s="41"/>
      <c r="B405" s="41" t="s">
        <v>300</v>
      </c>
      <c r="C405" s="13" t="s">
        <v>333</v>
      </c>
      <c r="D405" s="41">
        <v>10.65</v>
      </c>
      <c r="E405" s="41">
        <v>61</v>
      </c>
      <c r="F405" s="41">
        <v>3.1294628196564354</v>
      </c>
      <c r="G405" s="41">
        <v>14.33</v>
      </c>
      <c r="H405" s="41">
        <v>12.400691265339681</v>
      </c>
      <c r="J405" s="41"/>
      <c r="K405" s="41" t="s">
        <v>300</v>
      </c>
      <c r="L405" s="13" t="s">
        <v>333</v>
      </c>
      <c r="M405" s="1">
        <f t="shared" si="17"/>
        <v>-0.45707523143704848</v>
      </c>
      <c r="N405" s="1">
        <f t="shared" si="17"/>
        <v>0.75367121213721688</v>
      </c>
      <c r="O405" s="1">
        <f t="shared" si="17"/>
        <v>0.37083842917963034</v>
      </c>
      <c r="P405" s="1">
        <f t="shared" si="17"/>
        <v>1.1097616514952446</v>
      </c>
      <c r="Q405" s="1">
        <f t="shared" si="17"/>
        <v>-1.1150813339116006</v>
      </c>
      <c r="AA405" s="41"/>
      <c r="AB405" s="41" t="s">
        <v>300</v>
      </c>
      <c r="AC405" s="13" t="s">
        <v>334</v>
      </c>
      <c r="AD405" s="13">
        <v>2.610228749982306E-2</v>
      </c>
      <c r="AE405" s="13">
        <v>-0.9465967332863654</v>
      </c>
      <c r="AF405" s="13">
        <v>0.9616384078403013</v>
      </c>
      <c r="AG405" s="13">
        <v>7.4868899910085537E-2</v>
      </c>
      <c r="AH405" s="13">
        <v>-3.1405331027325817E-2</v>
      </c>
    </row>
    <row r="406" spans="1:34">
      <c r="A406" s="41"/>
      <c r="B406" s="41" t="s">
        <v>300</v>
      </c>
      <c r="C406" s="13" t="s">
        <v>334</v>
      </c>
      <c r="D406" s="41">
        <v>9.99</v>
      </c>
      <c r="E406" s="41">
        <v>61.03</v>
      </c>
      <c r="F406" s="41">
        <v>3.1051652728709871</v>
      </c>
      <c r="G406" s="41">
        <v>13.15</v>
      </c>
      <c r="H406" s="41">
        <v>13.834344210238621</v>
      </c>
      <c r="J406" s="41"/>
      <c r="K406" s="41" t="s">
        <v>300</v>
      </c>
      <c r="L406" s="13" t="s">
        <v>334</v>
      </c>
      <c r="M406" s="1">
        <f t="shared" si="17"/>
        <v>-0.56912375540725824</v>
      </c>
      <c r="N406" s="1">
        <f t="shared" si="17"/>
        <v>0.75830662567653007</v>
      </c>
      <c r="O406" s="1">
        <f t="shared" si="17"/>
        <v>0.35732570701380895</v>
      </c>
      <c r="P406" s="1">
        <f t="shared" si="17"/>
        <v>0.57175592892412974</v>
      </c>
      <c r="Q406" s="1">
        <f t="shared" si="17"/>
        <v>-0.68887552477850189</v>
      </c>
      <c r="AA406" s="41"/>
      <c r="AB406" s="41" t="s">
        <v>300</v>
      </c>
      <c r="AC406" s="13" t="s">
        <v>335</v>
      </c>
      <c r="AD406" s="13">
        <v>-0.44483814889499262</v>
      </c>
      <c r="AE406" s="13">
        <v>0.85111651140817857</v>
      </c>
      <c r="AF406" s="13">
        <v>-1.2061374113887791</v>
      </c>
      <c r="AG406" s="13">
        <v>-9.1196355883208777E-2</v>
      </c>
      <c r="AH406" s="13">
        <v>-1.170572878138316E-2</v>
      </c>
    </row>
    <row r="407" spans="1:34">
      <c r="A407" s="41"/>
      <c r="B407" s="41" t="s">
        <v>300</v>
      </c>
      <c r="C407" s="13" t="s">
        <v>335</v>
      </c>
      <c r="D407" s="41">
        <v>18.52</v>
      </c>
      <c r="E407" s="41">
        <v>49.95</v>
      </c>
      <c r="F407" s="41">
        <v>1.4605280677325669</v>
      </c>
      <c r="G407" s="41">
        <v>11.02</v>
      </c>
      <c r="H407" s="41">
        <v>17.775800762146915</v>
      </c>
      <c r="J407" s="41"/>
      <c r="K407" s="41" t="s">
        <v>300</v>
      </c>
      <c r="L407" s="13" t="s">
        <v>335</v>
      </c>
      <c r="M407" s="1">
        <f t="shared" si="17"/>
        <v>0.87901853166227073</v>
      </c>
      <c r="N407" s="1">
        <f t="shared" si="17"/>
        <v>-0.95370610817638723</v>
      </c>
      <c r="O407" s="1">
        <f t="shared" si="17"/>
        <v>-0.55731501012715157</v>
      </c>
      <c r="P407" s="1">
        <f t="shared" si="17"/>
        <v>-0.39938999402203595</v>
      </c>
      <c r="Q407" s="1">
        <f t="shared" si="17"/>
        <v>0.48286669138765925</v>
      </c>
      <c r="AA407" s="41"/>
      <c r="AB407" s="41" t="s">
        <v>300</v>
      </c>
      <c r="AC407" s="13" t="s">
        <v>336</v>
      </c>
      <c r="AD407" s="13">
        <v>-1.8320196993112821</v>
      </c>
      <c r="AE407" s="13">
        <v>0.99311851779746174</v>
      </c>
      <c r="AF407" s="13">
        <v>-1.1823809685349449</v>
      </c>
      <c r="AG407" s="13">
        <v>-2.965360156466712E-2</v>
      </c>
      <c r="AH407" s="13">
        <v>-1.989307860261396E-2</v>
      </c>
    </row>
    <row r="408" spans="1:34">
      <c r="A408" s="41"/>
      <c r="B408" s="41" t="s">
        <v>300</v>
      </c>
      <c r="C408" s="13" t="s">
        <v>336</v>
      </c>
      <c r="D408" s="41">
        <v>23.16</v>
      </c>
      <c r="E408" s="41">
        <v>45.39</v>
      </c>
      <c r="F408" s="41">
        <v>1.8887222209969166</v>
      </c>
      <c r="G408" s="41">
        <v>12.63</v>
      </c>
      <c r="H408" s="41">
        <v>16.140506948008323</v>
      </c>
      <c r="J408" s="41"/>
      <c r="K408" s="41" t="s">
        <v>300</v>
      </c>
      <c r="L408" s="13" t="s">
        <v>336</v>
      </c>
      <c r="M408" s="1">
        <f t="shared" si="17"/>
        <v>1.6667536092710182</v>
      </c>
      <c r="N408" s="1">
        <f t="shared" si="17"/>
        <v>-1.6582889661519564</v>
      </c>
      <c r="O408" s="1">
        <f t="shared" si="17"/>
        <v>-0.31918114924060514</v>
      </c>
      <c r="P408" s="1">
        <f t="shared" si="17"/>
        <v>0.33466866135041823</v>
      </c>
      <c r="Q408" s="1">
        <f t="shared" si="17"/>
        <v>-3.2842461214322291E-3</v>
      </c>
      <c r="AA408" s="41"/>
      <c r="AB408" s="41" t="s">
        <v>300</v>
      </c>
      <c r="AC408" s="13" t="s">
        <v>337</v>
      </c>
      <c r="AD408" s="13">
        <v>0.34454968539490483</v>
      </c>
      <c r="AE408" s="13">
        <v>0.99169269275831839</v>
      </c>
      <c r="AF408" s="13">
        <v>-1.73579902113676</v>
      </c>
      <c r="AG408" s="13">
        <v>-5.5144870003841259E-2</v>
      </c>
      <c r="AH408" s="13">
        <v>-2.7205381503946748E-3</v>
      </c>
    </row>
    <row r="409" spans="1:34">
      <c r="A409" s="41"/>
      <c r="B409" s="41" t="s">
        <v>300</v>
      </c>
      <c r="C409" s="13" t="s">
        <v>337</v>
      </c>
      <c r="D409" s="41">
        <v>17.34</v>
      </c>
      <c r="E409" s="41">
        <v>51.15</v>
      </c>
      <c r="F409" s="41">
        <v>0.61069609333425623</v>
      </c>
      <c r="G409" s="41">
        <v>9.7799999999999994</v>
      </c>
      <c r="H409" s="41">
        <v>19.64048893057857</v>
      </c>
      <c r="J409" s="41"/>
      <c r="K409" s="41" t="s">
        <v>300</v>
      </c>
      <c r="L409" s="13" t="s">
        <v>337</v>
      </c>
      <c r="M409" s="1">
        <f t="shared" si="17"/>
        <v>0.67868935244280482</v>
      </c>
      <c r="N409" s="1">
        <f t="shared" si="17"/>
        <v>-0.76828956660386971</v>
      </c>
      <c r="O409" s="1">
        <f t="shared" si="17"/>
        <v>-1.0299365245161374</v>
      </c>
      <c r="P409" s="1">
        <f t="shared" si="17"/>
        <v>-0.96475193977473328</v>
      </c>
      <c r="Q409" s="1">
        <f t="shared" si="17"/>
        <v>1.037213496473985</v>
      </c>
      <c r="AA409" s="41"/>
      <c r="AB409" s="41" t="s">
        <v>300</v>
      </c>
      <c r="AC409" s="13" t="s">
        <v>338</v>
      </c>
      <c r="AD409" s="13">
        <v>0.45935829315835303</v>
      </c>
      <c r="AE409" s="13">
        <v>1.274291116624114</v>
      </c>
      <c r="AF409" s="13">
        <v>-1.712179993961541</v>
      </c>
      <c r="AG409" s="13">
        <v>-8.1092610291856465E-2</v>
      </c>
      <c r="AH409" s="13">
        <v>-7.6227493553420039E-2</v>
      </c>
    </row>
    <row r="410" spans="1:34">
      <c r="A410" s="41"/>
      <c r="B410" s="41" t="s">
        <v>300</v>
      </c>
      <c r="C410" s="13" t="s">
        <v>338</v>
      </c>
      <c r="D410" s="41">
        <v>17.66</v>
      </c>
      <c r="E410" s="41">
        <v>50.88</v>
      </c>
      <c r="F410" s="41">
        <v>0.89472148878250513</v>
      </c>
      <c r="G410" s="41">
        <v>9.36</v>
      </c>
      <c r="H410" s="41">
        <v>20.254919752227547</v>
      </c>
      <c r="J410" s="41"/>
      <c r="K410" s="41" t="s">
        <v>300</v>
      </c>
      <c r="L410" s="13" t="s">
        <v>338</v>
      </c>
      <c r="M410" s="1">
        <f t="shared" si="17"/>
        <v>0.7330159095192702</v>
      </c>
      <c r="N410" s="1">
        <f t="shared" si="17"/>
        <v>-0.81000828845768569</v>
      </c>
      <c r="O410" s="1">
        <f t="shared" si="17"/>
        <v>-0.8719799912652878</v>
      </c>
      <c r="P410" s="1">
        <f t="shared" si="17"/>
        <v>-1.1562455020458082</v>
      </c>
      <c r="Q410" s="1">
        <f t="shared" si="17"/>
        <v>1.2198755461904012</v>
      </c>
      <c r="AA410" s="41"/>
      <c r="AB410" s="41" t="s">
        <v>300</v>
      </c>
      <c r="AC410" s="13" t="s">
        <v>339</v>
      </c>
      <c r="AD410" s="13">
        <v>-2.1194752124461531</v>
      </c>
      <c r="AE410" s="13">
        <v>0.94113201289817017</v>
      </c>
      <c r="AF410" s="13">
        <v>-1.578006406713047</v>
      </c>
      <c r="AG410" s="13">
        <v>3.3512420792153323E-2</v>
      </c>
      <c r="AH410" s="13">
        <v>-7.3122168269791638E-3</v>
      </c>
    </row>
    <row r="411" spans="1:34">
      <c r="A411" s="41"/>
      <c r="B411" s="41" t="s">
        <v>300</v>
      </c>
      <c r="C411" s="13" t="s">
        <v>339</v>
      </c>
      <c r="D411" s="41">
        <v>24.8</v>
      </c>
      <c r="E411" s="41">
        <v>44.11</v>
      </c>
      <c r="F411" s="41">
        <v>1.2842197943887195</v>
      </c>
      <c r="G411" s="41">
        <v>12.9</v>
      </c>
      <c r="H411" s="41">
        <v>16.024444887908491</v>
      </c>
      <c r="J411" s="41"/>
      <c r="K411" s="41" t="s">
        <v>300</v>
      </c>
      <c r="L411" s="13" t="s">
        <v>339</v>
      </c>
      <c r="M411" s="1">
        <f t="shared" ref="M411:Q474" si="18">(D411-D$650)/D$651</f>
        <v>1.9451772142879031</v>
      </c>
      <c r="N411" s="1">
        <f t="shared" si="18"/>
        <v>-1.856066610495976</v>
      </c>
      <c r="O411" s="1">
        <f t="shared" si="18"/>
        <v>-0.65536625514658364</v>
      </c>
      <c r="P411" s="1">
        <f t="shared" si="18"/>
        <v>0.45777166566753758</v>
      </c>
      <c r="Q411" s="1">
        <f t="shared" si="18"/>
        <v>-3.7787941322218924E-2</v>
      </c>
      <c r="AA411" s="41"/>
      <c r="AB411" s="41" t="s">
        <v>300</v>
      </c>
      <c r="AC411" s="13" t="s">
        <v>340</v>
      </c>
      <c r="AD411" s="13">
        <v>0.35913558388075489</v>
      </c>
      <c r="AE411" s="13">
        <v>0.67800153177491307</v>
      </c>
      <c r="AF411" s="13">
        <v>-1.1867390741071679</v>
      </c>
      <c r="AG411" s="13">
        <v>-6.3657908980993855E-2</v>
      </c>
      <c r="AH411" s="13">
        <v>-4.0488963438227263E-2</v>
      </c>
    </row>
    <row r="412" spans="1:34">
      <c r="A412" s="41"/>
      <c r="B412" s="41" t="s">
        <v>300</v>
      </c>
      <c r="C412" s="13" t="s">
        <v>340</v>
      </c>
      <c r="D412" s="41">
        <v>15.82</v>
      </c>
      <c r="E412" s="41">
        <v>53.2</v>
      </c>
      <c r="F412" s="41">
        <v>1.1866556680460973</v>
      </c>
      <c r="G412" s="41">
        <v>10.24</v>
      </c>
      <c r="H412" s="41">
        <v>18.642234163112448</v>
      </c>
      <c r="J412" s="41"/>
      <c r="K412" s="41" t="s">
        <v>300</v>
      </c>
      <c r="L412" s="13" t="s">
        <v>340</v>
      </c>
      <c r="M412" s="1">
        <f t="shared" si="18"/>
        <v>0.42063820632959459</v>
      </c>
      <c r="N412" s="1">
        <f t="shared" si="18"/>
        <v>-0.45153630808415057</v>
      </c>
      <c r="O412" s="1">
        <f t="shared" si="18"/>
        <v>-0.70962510457942052</v>
      </c>
      <c r="P412" s="1">
        <f t="shared" si="18"/>
        <v>-0.75502089538260331</v>
      </c>
      <c r="Q412" s="1">
        <f t="shared" si="18"/>
        <v>0.74044573102370492</v>
      </c>
      <c r="AA412" s="41"/>
      <c r="AB412" s="41" t="s">
        <v>300</v>
      </c>
      <c r="AC412" s="13" t="s">
        <v>341</v>
      </c>
      <c r="AD412" s="13">
        <v>-0.36326751917515648</v>
      </c>
      <c r="AE412" s="13">
        <v>0.66926163343796474</v>
      </c>
      <c r="AF412" s="13">
        <v>-1.0186875099919901</v>
      </c>
      <c r="AG412" s="13">
        <v>-4.3714155173015058E-2</v>
      </c>
      <c r="AH412" s="13">
        <v>-3.3997558244646793E-2</v>
      </c>
    </row>
    <row r="413" spans="1:34">
      <c r="A413" s="41"/>
      <c r="B413" s="41" t="s">
        <v>300</v>
      </c>
      <c r="C413" s="13" t="s">
        <v>341</v>
      </c>
      <c r="D413" s="41">
        <v>17.73</v>
      </c>
      <c r="E413" s="41">
        <v>51.27</v>
      </c>
      <c r="F413" s="41">
        <v>1.5739715490443535</v>
      </c>
      <c r="G413" s="41">
        <v>11.21</v>
      </c>
      <c r="H413" s="41">
        <v>17.503723068487247</v>
      </c>
      <c r="J413" s="41"/>
      <c r="K413" s="41" t="s">
        <v>300</v>
      </c>
      <c r="L413" s="13" t="s">
        <v>341</v>
      </c>
      <c r="M413" s="1">
        <f t="shared" si="18"/>
        <v>0.74489984387974706</v>
      </c>
      <c r="N413" s="1">
        <f t="shared" si="18"/>
        <v>-0.7497479124466172</v>
      </c>
      <c r="O413" s="1">
        <f t="shared" si="18"/>
        <v>-0.49422509170757728</v>
      </c>
      <c r="P413" s="1">
        <f t="shared" si="18"/>
        <v>-0.31276195394702533</v>
      </c>
      <c r="Q413" s="1">
        <f t="shared" si="18"/>
        <v>0.40198163898645883</v>
      </c>
      <c r="AA413" s="41"/>
      <c r="AB413" s="41" t="s">
        <v>300</v>
      </c>
      <c r="AC413" s="13" t="s">
        <v>342</v>
      </c>
      <c r="AD413" s="13">
        <v>-0.47092190274259532</v>
      </c>
      <c r="AE413" s="13">
        <v>0.85100118838052585</v>
      </c>
      <c r="AF413" s="13">
        <v>-1.144276354350179</v>
      </c>
      <c r="AG413" s="13">
        <v>-5.4303534333925138E-2</v>
      </c>
      <c r="AH413" s="13">
        <v>-3.5220321518965723E-2</v>
      </c>
    </row>
    <row r="414" spans="1:34">
      <c r="A414" s="41"/>
      <c r="B414" s="41" t="s">
        <v>300</v>
      </c>
      <c r="C414" s="13" t="s">
        <v>342</v>
      </c>
      <c r="D414" s="41">
        <v>18.61</v>
      </c>
      <c r="E414" s="41">
        <v>50.14</v>
      </c>
      <c r="F414" s="41">
        <v>1.5627891275983754</v>
      </c>
      <c r="G414" s="41">
        <v>11.12</v>
      </c>
      <c r="H414" s="41">
        <v>17.763785134438827</v>
      </c>
      <c r="J414" s="41"/>
      <c r="K414" s="41" t="s">
        <v>300</v>
      </c>
      <c r="L414" s="13" t="s">
        <v>342</v>
      </c>
      <c r="M414" s="1">
        <f t="shared" si="18"/>
        <v>0.89429787584002651</v>
      </c>
      <c r="N414" s="1">
        <f t="shared" si="18"/>
        <v>-0.92434848909407219</v>
      </c>
      <c r="O414" s="1">
        <f t="shared" si="18"/>
        <v>-0.50044403041257945</v>
      </c>
      <c r="P414" s="1">
        <f t="shared" si="18"/>
        <v>-0.35379628871939928</v>
      </c>
      <c r="Q414" s="1">
        <f t="shared" si="18"/>
        <v>0.47929460628310927</v>
      </c>
      <c r="AA414" s="41"/>
      <c r="AB414" s="41" t="s">
        <v>300</v>
      </c>
      <c r="AC414" s="13" t="s">
        <v>343</v>
      </c>
      <c r="AD414" s="13">
        <v>0.58217382332300271</v>
      </c>
      <c r="AE414" s="13">
        <v>0.31755396368224731</v>
      </c>
      <c r="AF414" s="13">
        <v>0.1085020248467191</v>
      </c>
      <c r="AG414" s="13">
        <v>-0.19748597657169489</v>
      </c>
      <c r="AH414" s="13">
        <v>4.3088340024903783E-2</v>
      </c>
    </row>
    <row r="415" spans="1:34">
      <c r="A415" s="41"/>
      <c r="B415" s="41" t="s">
        <v>300</v>
      </c>
      <c r="C415" s="13" t="s">
        <v>343</v>
      </c>
      <c r="D415" s="41">
        <v>11.42</v>
      </c>
      <c r="E415" s="41">
        <v>56.51</v>
      </c>
      <c r="F415" s="41">
        <v>2.8002706025166737</v>
      </c>
      <c r="G415" s="41">
        <v>10.78</v>
      </c>
      <c r="H415" s="41">
        <v>17.150285676862691</v>
      </c>
      <c r="J415" s="41"/>
      <c r="K415" s="41" t="s">
        <v>300</v>
      </c>
      <c r="L415" s="13" t="s">
        <v>343</v>
      </c>
      <c r="M415" s="1">
        <f t="shared" si="18"/>
        <v>-0.32635195347180385</v>
      </c>
      <c r="N415" s="1">
        <f t="shared" si="18"/>
        <v>5.9904319086711226E-2</v>
      </c>
      <c r="O415" s="1">
        <f t="shared" si="18"/>
        <v>0.18776303442313563</v>
      </c>
      <c r="P415" s="1">
        <f t="shared" si="18"/>
        <v>-0.50881488674836461</v>
      </c>
      <c r="Q415" s="1">
        <f t="shared" si="18"/>
        <v>0.29690943862498681</v>
      </c>
      <c r="AA415" s="41"/>
      <c r="AB415" s="41" t="s">
        <v>300</v>
      </c>
      <c r="AC415" s="13" t="s">
        <v>344</v>
      </c>
      <c r="AD415" s="13">
        <v>0.65150695229160493</v>
      </c>
      <c r="AE415" s="13">
        <v>0.1943333692337533</v>
      </c>
      <c r="AF415" s="13">
        <v>-0.41301118157827782</v>
      </c>
      <c r="AG415" s="13">
        <v>-4.8421770707629957E-2</v>
      </c>
      <c r="AH415" s="13">
        <v>-2.5086013745650379E-2</v>
      </c>
    </row>
    <row r="416" spans="1:34">
      <c r="A416" s="41"/>
      <c r="B416" s="41" t="s">
        <v>300</v>
      </c>
      <c r="C416" s="13" t="s">
        <v>344</v>
      </c>
      <c r="D416" s="41">
        <v>12.5</v>
      </c>
      <c r="E416" s="41">
        <v>56.86</v>
      </c>
      <c r="F416" s="41">
        <v>1.8850277654535506</v>
      </c>
      <c r="G416" s="41">
        <v>10.69</v>
      </c>
      <c r="H416" s="41">
        <v>17.64383125978749</v>
      </c>
      <c r="J416" s="41"/>
      <c r="K416" s="41" t="s">
        <v>300</v>
      </c>
      <c r="L416" s="13" t="s">
        <v>344</v>
      </c>
      <c r="M416" s="1">
        <f t="shared" si="18"/>
        <v>-0.14299982333873332</v>
      </c>
      <c r="N416" s="1">
        <f t="shared" si="18"/>
        <v>0.11398414371202924</v>
      </c>
      <c r="O416" s="1">
        <f t="shared" si="18"/>
        <v>-0.32123576618413058</v>
      </c>
      <c r="P416" s="1">
        <f t="shared" si="18"/>
        <v>-0.54984922152073767</v>
      </c>
      <c r="Q416" s="1">
        <f t="shared" si="18"/>
        <v>0.4436339267676585</v>
      </c>
      <c r="AA416" s="41"/>
      <c r="AB416" s="41" t="s">
        <v>300</v>
      </c>
      <c r="AC416" s="13" t="s">
        <v>345</v>
      </c>
      <c r="AD416" s="13">
        <v>0.34378345844670388</v>
      </c>
      <c r="AE416" s="13">
        <v>8.6267824475849894E-2</v>
      </c>
      <c r="AF416" s="13">
        <v>0.86461825023266481</v>
      </c>
      <c r="AG416" s="13">
        <v>-0.30297397137809351</v>
      </c>
      <c r="AH416" s="13">
        <v>4.8419940393147162E-2</v>
      </c>
    </row>
    <row r="417" spans="1:34">
      <c r="A417" s="41"/>
      <c r="B417" s="41" t="s">
        <v>300</v>
      </c>
      <c r="C417" s="13" t="s">
        <v>345</v>
      </c>
      <c r="D417" s="41">
        <v>10.130000000000001</v>
      </c>
      <c r="E417" s="41">
        <v>57.47</v>
      </c>
      <c r="F417" s="41">
        <v>3.812786936761682</v>
      </c>
      <c r="G417" s="41">
        <v>11.47</v>
      </c>
      <c r="H417" s="41">
        <v>15.619212330053012</v>
      </c>
      <c r="J417" s="41"/>
      <c r="K417" s="41" t="s">
        <v>300</v>
      </c>
      <c r="L417" s="13" t="s">
        <v>345</v>
      </c>
      <c r="M417" s="1">
        <f t="shared" si="18"/>
        <v>-0.54535588668630464</v>
      </c>
      <c r="N417" s="1">
        <f t="shared" si="18"/>
        <v>0.20823755234472588</v>
      </c>
      <c r="O417" s="1">
        <f t="shared" si="18"/>
        <v>0.75085905534335251</v>
      </c>
      <c r="P417" s="1">
        <f t="shared" si="18"/>
        <v>-0.19421832016016957</v>
      </c>
      <c r="Q417" s="1">
        <f t="shared" si="18"/>
        <v>-0.15825815053316875</v>
      </c>
      <c r="AA417" s="41"/>
      <c r="AB417" s="41" t="s">
        <v>300</v>
      </c>
      <c r="AC417" s="13" t="s">
        <v>346</v>
      </c>
      <c r="AD417" s="13">
        <v>0.72880133453943108</v>
      </c>
      <c r="AE417" s="13">
        <v>0.1219706054031047</v>
      </c>
      <c r="AF417" s="13">
        <v>0.84344957096566864</v>
      </c>
      <c r="AG417" s="13">
        <v>-0.2085154114229221</v>
      </c>
      <c r="AH417" s="13">
        <v>3.3110717301198518E-3</v>
      </c>
    </row>
    <row r="418" spans="1:34">
      <c r="A418" s="41"/>
      <c r="B418" s="41" t="s">
        <v>300</v>
      </c>
      <c r="C418" s="13" t="s">
        <v>346</v>
      </c>
      <c r="D418" s="41">
        <v>9.3000000000000007</v>
      </c>
      <c r="E418" s="41">
        <v>58.9</v>
      </c>
      <c r="F418" s="41">
        <v>3.7379628615725129</v>
      </c>
      <c r="G418" s="41">
        <v>11.09</v>
      </c>
      <c r="H418" s="41">
        <v>16.446539856828537</v>
      </c>
      <c r="J418" s="41"/>
      <c r="K418" s="41" t="s">
        <v>300</v>
      </c>
      <c r="L418" s="13" t="s">
        <v>346</v>
      </c>
      <c r="M418" s="1">
        <f t="shared" si="18"/>
        <v>-0.68626539410338661</v>
      </c>
      <c r="N418" s="1">
        <f t="shared" si="18"/>
        <v>0.42919226438530994</v>
      </c>
      <c r="O418" s="1">
        <f t="shared" si="18"/>
        <v>0.70924674985943836</v>
      </c>
      <c r="P418" s="1">
        <f t="shared" si="18"/>
        <v>-0.36747440031019002</v>
      </c>
      <c r="Q418" s="1">
        <f t="shared" si="18"/>
        <v>8.7695236736791471E-2</v>
      </c>
      <c r="AA418" s="41"/>
      <c r="AB418" s="41" t="s">
        <v>300</v>
      </c>
      <c r="AC418" s="13" t="s">
        <v>347</v>
      </c>
      <c r="AD418" s="13">
        <v>0.67645276335297799</v>
      </c>
      <c r="AE418" s="13">
        <v>0.1126353652510782</v>
      </c>
      <c r="AF418" s="13">
        <v>0.83390376649288711</v>
      </c>
      <c r="AG418" s="13">
        <v>-0.28514129865524729</v>
      </c>
      <c r="AH418" s="13">
        <v>3.0462945556900059E-2</v>
      </c>
    </row>
    <row r="419" spans="1:34">
      <c r="A419" s="41"/>
      <c r="B419" s="41" t="s">
        <v>300</v>
      </c>
      <c r="C419" s="13" t="s">
        <v>347</v>
      </c>
      <c r="D419" s="41">
        <v>9.2799999999999994</v>
      </c>
      <c r="E419" s="41">
        <v>58.48</v>
      </c>
      <c r="F419" s="41">
        <v>3.7264790676667281</v>
      </c>
      <c r="G419" s="41">
        <v>11.06</v>
      </c>
      <c r="H419" s="41">
        <v>16.206873101037989</v>
      </c>
      <c r="J419" s="41"/>
      <c r="K419" s="41" t="s">
        <v>300</v>
      </c>
      <c r="L419" s="13" t="s">
        <v>347</v>
      </c>
      <c r="M419" s="1">
        <f t="shared" si="18"/>
        <v>-0.68966080392066587</v>
      </c>
      <c r="N419" s="1">
        <f t="shared" si="18"/>
        <v>0.36429647483492833</v>
      </c>
      <c r="O419" s="1">
        <f t="shared" si="18"/>
        <v>0.70286020730727594</v>
      </c>
      <c r="P419" s="1">
        <f t="shared" si="18"/>
        <v>-0.38115251190098082</v>
      </c>
      <c r="Q419" s="1">
        <f t="shared" si="18"/>
        <v>1.6445521847658524E-2</v>
      </c>
      <c r="AA419" s="41"/>
      <c r="AB419" s="41" t="s">
        <v>300</v>
      </c>
      <c r="AC419" s="13" t="s">
        <v>348</v>
      </c>
      <c r="AD419" s="13">
        <v>0.48967913473008101</v>
      </c>
      <c r="AE419" s="13">
        <v>-2.8754933032019162E-2</v>
      </c>
      <c r="AF419" s="13">
        <v>5.5353246747786897E-2</v>
      </c>
      <c r="AG419" s="13">
        <v>-7.1556404938264526E-2</v>
      </c>
      <c r="AH419" s="13">
        <v>8.2413442473606635E-5</v>
      </c>
    </row>
    <row r="420" spans="1:34">
      <c r="A420" s="41"/>
      <c r="B420" s="41" t="s">
        <v>300</v>
      </c>
      <c r="C420" s="13" t="s">
        <v>348</v>
      </c>
      <c r="D420" s="41">
        <v>11.57</v>
      </c>
      <c r="E420" s="41">
        <v>57.67</v>
      </c>
      <c r="F420" s="41">
        <v>2.4341808953647179</v>
      </c>
      <c r="G420" s="41">
        <v>11.27</v>
      </c>
      <c r="H420" s="41">
        <v>16.619697226530395</v>
      </c>
      <c r="J420" s="41"/>
      <c r="K420" s="41" t="s">
        <v>300</v>
      </c>
      <c r="L420" s="13" t="s">
        <v>348</v>
      </c>
      <c r="M420" s="1">
        <f t="shared" si="18"/>
        <v>-0.30088637984221067</v>
      </c>
      <c r="N420" s="1">
        <f t="shared" si="18"/>
        <v>0.23914030927347932</v>
      </c>
      <c r="O420" s="1">
        <f t="shared" si="18"/>
        <v>-1.583235502885438E-2</v>
      </c>
      <c r="P420" s="1">
        <f t="shared" si="18"/>
        <v>-0.28540573076544379</v>
      </c>
      <c r="Q420" s="1">
        <f t="shared" si="18"/>
        <v>0.13917260238775234</v>
      </c>
      <c r="AA420" s="41"/>
      <c r="AB420" s="41" t="s">
        <v>300</v>
      </c>
      <c r="AC420" s="13" t="s">
        <v>349</v>
      </c>
      <c r="AD420" s="13">
        <v>0.800421534717494</v>
      </c>
      <c r="AE420" s="13">
        <v>0.26039354406766141</v>
      </c>
      <c r="AF420" s="13">
        <v>0.17227301432849959</v>
      </c>
      <c r="AG420" s="13">
        <v>2.6160666774926278E-2</v>
      </c>
      <c r="AH420" s="13">
        <v>-0.1102114103400367</v>
      </c>
    </row>
    <row r="421" spans="1:34">
      <c r="A421" s="41"/>
      <c r="B421" s="41" t="s">
        <v>300</v>
      </c>
      <c r="C421" s="13" t="s">
        <v>349</v>
      </c>
      <c r="D421" s="41">
        <v>11.37</v>
      </c>
      <c r="E421" s="41">
        <v>58.55</v>
      </c>
      <c r="F421" s="41">
        <v>2.8243783691832882</v>
      </c>
      <c r="G421" s="41">
        <v>10.82</v>
      </c>
      <c r="H421" s="41">
        <v>17.718593242955009</v>
      </c>
      <c r="J421" s="41"/>
      <c r="K421" s="41" t="s">
        <v>300</v>
      </c>
      <c r="L421" s="13" t="s">
        <v>349</v>
      </c>
      <c r="M421" s="1">
        <f t="shared" si="18"/>
        <v>-0.33484047801500166</v>
      </c>
      <c r="N421" s="1">
        <f t="shared" si="18"/>
        <v>0.37511243975999192</v>
      </c>
      <c r="O421" s="1">
        <f t="shared" si="18"/>
        <v>0.20117021317582803</v>
      </c>
      <c r="P421" s="1">
        <f t="shared" si="18"/>
        <v>-0.49057740462730942</v>
      </c>
      <c r="Q421" s="1">
        <f t="shared" si="18"/>
        <v>0.46585966253005662</v>
      </c>
      <c r="AA421" s="41"/>
      <c r="AB421" s="41" t="s">
        <v>300</v>
      </c>
      <c r="AC421" s="13" t="s">
        <v>350</v>
      </c>
      <c r="AD421" s="13">
        <v>0.99669794156921443</v>
      </c>
      <c r="AE421" s="13">
        <v>0.84313750199114545</v>
      </c>
      <c r="AF421" s="13">
        <v>0.8092662658117411</v>
      </c>
      <c r="AG421" s="13">
        <v>-0.21147069971094321</v>
      </c>
      <c r="AH421" s="13">
        <v>-5.792221804621403E-2</v>
      </c>
    </row>
    <row r="422" spans="1:34">
      <c r="A422" s="41"/>
      <c r="B422" s="41" t="s">
        <v>300</v>
      </c>
      <c r="C422" s="13" t="s">
        <v>350</v>
      </c>
      <c r="D422" s="41">
        <v>9.93</v>
      </c>
      <c r="E422" s="41">
        <v>57.63</v>
      </c>
      <c r="F422" s="41">
        <v>4.2784262255264798</v>
      </c>
      <c r="G422" s="41">
        <v>10.18</v>
      </c>
      <c r="H422" s="41">
        <v>18.2402249706665</v>
      </c>
      <c r="J422" s="41"/>
      <c r="K422" s="41" t="s">
        <v>300</v>
      </c>
      <c r="L422" s="13" t="s">
        <v>350</v>
      </c>
      <c r="M422" s="1">
        <f t="shared" si="18"/>
        <v>-0.57930998485909557</v>
      </c>
      <c r="N422" s="1">
        <f t="shared" si="18"/>
        <v>0.23295975788772885</v>
      </c>
      <c r="O422" s="1">
        <f t="shared" si="18"/>
        <v>1.0098174758838854</v>
      </c>
      <c r="P422" s="1">
        <f t="shared" si="18"/>
        <v>-0.78237711856418568</v>
      </c>
      <c r="Q422" s="1">
        <f t="shared" si="18"/>
        <v>0.62093378515493203</v>
      </c>
      <c r="AA422" s="41"/>
      <c r="AB422" s="41" t="s">
        <v>300</v>
      </c>
      <c r="AC422" s="13" t="s">
        <v>351</v>
      </c>
      <c r="AD422" s="13">
        <v>0.87717814570354735</v>
      </c>
      <c r="AE422" s="13">
        <v>0.58793523670664793</v>
      </c>
      <c r="AF422" s="13">
        <v>0.63685946657334547</v>
      </c>
      <c r="AG422" s="13">
        <v>-0.23968330582810579</v>
      </c>
      <c r="AH422" s="13">
        <v>2.893346833140902E-3</v>
      </c>
    </row>
    <row r="423" spans="1:34">
      <c r="A423" s="41"/>
      <c r="B423" s="41" t="s">
        <v>300</v>
      </c>
      <c r="C423" s="13" t="s">
        <v>351</v>
      </c>
      <c r="D423" s="41">
        <v>9.9700000000000006</v>
      </c>
      <c r="E423" s="41">
        <v>57.49</v>
      </c>
      <c r="F423" s="41">
        <v>3.8017995700259695</v>
      </c>
      <c r="G423" s="41">
        <v>10.42</v>
      </c>
      <c r="H423" s="41">
        <v>17.649098883628451</v>
      </c>
      <c r="J423" s="41"/>
      <c r="K423" s="41" t="s">
        <v>300</v>
      </c>
      <c r="L423" s="13" t="s">
        <v>351</v>
      </c>
      <c r="M423" s="1">
        <f t="shared" si="18"/>
        <v>-0.57251916522453727</v>
      </c>
      <c r="N423" s="1">
        <f t="shared" si="18"/>
        <v>0.21132782803760167</v>
      </c>
      <c r="O423" s="1">
        <f t="shared" si="18"/>
        <v>0.7447485934376844</v>
      </c>
      <c r="P423" s="1">
        <f t="shared" si="18"/>
        <v>-0.67295222583785708</v>
      </c>
      <c r="Q423" s="1">
        <f t="shared" si="18"/>
        <v>0.44519992074781511</v>
      </c>
      <c r="AA423" s="41"/>
      <c r="AB423" s="41" t="s">
        <v>300</v>
      </c>
      <c r="AC423" s="13" t="s">
        <v>352</v>
      </c>
      <c r="AD423" s="13">
        <v>0.9350470092774219</v>
      </c>
      <c r="AE423" s="13">
        <v>0.33720396029873317</v>
      </c>
      <c r="AF423" s="13">
        <v>0.54965843064660413</v>
      </c>
      <c r="AG423" s="13">
        <v>-0.13683042907776971</v>
      </c>
      <c r="AH423" s="13">
        <v>-5.8057171281987272E-2</v>
      </c>
    </row>
    <row r="424" spans="1:34">
      <c r="A424" s="41"/>
      <c r="B424" s="41" t="s">
        <v>300</v>
      </c>
      <c r="C424" s="13" t="s">
        <v>352</v>
      </c>
      <c r="D424" s="41">
        <v>9.92</v>
      </c>
      <c r="E424" s="41">
        <v>58.78</v>
      </c>
      <c r="F424" s="41">
        <v>3.4451589882240237</v>
      </c>
      <c r="G424" s="41">
        <v>10.6</v>
      </c>
      <c r="H424" s="41">
        <v>17.49000800625781</v>
      </c>
      <c r="J424" s="41"/>
      <c r="K424" s="41" t="s">
        <v>300</v>
      </c>
      <c r="L424" s="13" t="s">
        <v>352</v>
      </c>
      <c r="M424" s="1">
        <f t="shared" si="18"/>
        <v>-0.58100768976773509</v>
      </c>
      <c r="N424" s="1">
        <f t="shared" si="18"/>
        <v>0.41065061022805854</v>
      </c>
      <c r="O424" s="1">
        <f t="shared" si="18"/>
        <v>0.54640819563946796</v>
      </c>
      <c r="P424" s="1">
        <f t="shared" si="18"/>
        <v>-0.59088355629311085</v>
      </c>
      <c r="Q424" s="1">
        <f t="shared" si="18"/>
        <v>0.3979043347716511</v>
      </c>
      <c r="AA424" s="41"/>
      <c r="AB424" s="41" t="s">
        <v>300</v>
      </c>
      <c r="AC424" s="13" t="s">
        <v>353</v>
      </c>
      <c r="AD424" s="13">
        <v>4.0068894187255587E-2</v>
      </c>
      <c r="AE424" s="13">
        <v>-0.61349846962444288</v>
      </c>
      <c r="AF424" s="13">
        <v>1.4620856235816271</v>
      </c>
      <c r="AG424" s="13">
        <v>-0.1990419686994869</v>
      </c>
      <c r="AH424" s="13">
        <v>7.3282277255608541E-2</v>
      </c>
    </row>
    <row r="425" spans="1:34">
      <c r="A425" s="41"/>
      <c r="B425" s="41" t="s">
        <v>300</v>
      </c>
      <c r="C425" s="13" t="s">
        <v>353</v>
      </c>
      <c r="D425" s="41">
        <v>8.75</v>
      </c>
      <c r="E425" s="41">
        <v>59.83</v>
      </c>
      <c r="F425" s="41">
        <v>4.1580452149034697</v>
      </c>
      <c r="G425" s="41">
        <v>12.82</v>
      </c>
      <c r="H425" s="41">
        <v>13.638545129592549</v>
      </c>
      <c r="J425" s="41"/>
      <c r="K425" s="41" t="s">
        <v>300</v>
      </c>
      <c r="L425" s="13" t="s">
        <v>353</v>
      </c>
      <c r="M425" s="1">
        <f t="shared" si="18"/>
        <v>-0.77963916407856149</v>
      </c>
      <c r="N425" s="1">
        <f t="shared" si="18"/>
        <v>0.57289008410401143</v>
      </c>
      <c r="O425" s="1">
        <f t="shared" si="18"/>
        <v>0.94286935289215434</v>
      </c>
      <c r="P425" s="1">
        <f t="shared" si="18"/>
        <v>0.42129670142542802</v>
      </c>
      <c r="Q425" s="1">
        <f t="shared" si="18"/>
        <v>-0.74708396768736673</v>
      </c>
      <c r="AA425" s="41"/>
      <c r="AB425" s="41" t="s">
        <v>300</v>
      </c>
      <c r="AC425" s="13" t="s">
        <v>354</v>
      </c>
      <c r="AD425" s="13">
        <v>0.67267097712613311</v>
      </c>
      <c r="AE425" s="13">
        <v>0.17968309731187951</v>
      </c>
      <c r="AF425" s="13">
        <v>0.99185861678286802</v>
      </c>
      <c r="AG425" s="13">
        <v>-0.1924903037190267</v>
      </c>
      <c r="AH425" s="13">
        <v>-1.547602047473242E-2</v>
      </c>
    </row>
    <row r="426" spans="1:34">
      <c r="A426" s="41"/>
      <c r="B426" s="41" t="s">
        <v>300</v>
      </c>
      <c r="C426" s="13" t="s">
        <v>354</v>
      </c>
      <c r="D426" s="41">
        <v>9.36</v>
      </c>
      <c r="E426" s="41">
        <v>58.89</v>
      </c>
      <c r="F426" s="41">
        <v>4.029762155202758</v>
      </c>
      <c r="G426" s="41">
        <v>11.2</v>
      </c>
      <c r="H426" s="41">
        <v>16.403975639291595</v>
      </c>
      <c r="J426" s="41"/>
      <c r="K426" s="41" t="s">
        <v>300</v>
      </c>
      <c r="L426" s="13" t="s">
        <v>354</v>
      </c>
      <c r="M426" s="1">
        <f t="shared" si="18"/>
        <v>-0.67607916465154949</v>
      </c>
      <c r="N426" s="1">
        <f t="shared" si="18"/>
        <v>0.4276471265388726</v>
      </c>
      <c r="O426" s="1">
        <f t="shared" si="18"/>
        <v>0.87152662189038288</v>
      </c>
      <c r="P426" s="1">
        <f t="shared" si="18"/>
        <v>-0.31732132447728972</v>
      </c>
      <c r="Q426" s="1">
        <f t="shared" si="18"/>
        <v>7.5041465236515073E-2</v>
      </c>
      <c r="AA426" s="41"/>
      <c r="AB426" s="41" t="s">
        <v>300</v>
      </c>
      <c r="AC426" s="13" t="s">
        <v>355</v>
      </c>
      <c r="AD426" s="13">
        <v>0.73071993747305009</v>
      </c>
      <c r="AE426" s="13">
        <v>-3.4817645418780421E-2</v>
      </c>
      <c r="AF426" s="13">
        <v>0.57295204646601328</v>
      </c>
      <c r="AG426" s="13">
        <v>-8.5960452261304332E-2</v>
      </c>
      <c r="AH426" s="13">
        <v>-4.3113412108634397E-2</v>
      </c>
    </row>
    <row r="427" spans="1:34">
      <c r="A427" s="41"/>
      <c r="B427" s="41" t="s">
        <v>300</v>
      </c>
      <c r="C427" s="13" t="s">
        <v>355</v>
      </c>
      <c r="D427" s="41">
        <v>9.91</v>
      </c>
      <c r="E427" s="41">
        <v>59.41</v>
      </c>
      <c r="F427" s="41">
        <v>3.187192566061777</v>
      </c>
      <c r="G427" s="41">
        <v>11.21</v>
      </c>
      <c r="H427" s="41">
        <v>16.562129033499442</v>
      </c>
      <c r="J427" s="41"/>
      <c r="K427" s="41" t="s">
        <v>300</v>
      </c>
      <c r="L427" s="13" t="s">
        <v>355</v>
      </c>
      <c r="M427" s="1">
        <f t="shared" si="18"/>
        <v>-0.58270539467637461</v>
      </c>
      <c r="N427" s="1">
        <f t="shared" si="18"/>
        <v>0.50799429455362988</v>
      </c>
      <c r="O427" s="1">
        <f t="shared" si="18"/>
        <v>0.40294397591515091</v>
      </c>
      <c r="P427" s="1">
        <f t="shared" si="18"/>
        <v>-0.31276195394702533</v>
      </c>
      <c r="Q427" s="1">
        <f t="shared" si="18"/>
        <v>0.12205835003093997</v>
      </c>
      <c r="AA427" s="41"/>
      <c r="AB427" s="41" t="s">
        <v>300</v>
      </c>
      <c r="AC427" s="13" t="s">
        <v>356</v>
      </c>
      <c r="AD427" s="13">
        <v>0.2357551967671386</v>
      </c>
      <c r="AE427" s="13">
        <v>-7.523311233356543E-2</v>
      </c>
      <c r="AF427" s="13">
        <v>1.3549178831648021</v>
      </c>
      <c r="AG427" s="13">
        <v>-0.16953568880518091</v>
      </c>
      <c r="AH427" s="13">
        <v>1.356202363431748E-2</v>
      </c>
    </row>
    <row r="428" spans="1:34">
      <c r="A428" s="41"/>
      <c r="B428" s="41" t="s">
        <v>300</v>
      </c>
      <c r="C428" s="13" t="s">
        <v>356</v>
      </c>
      <c r="D428" s="41">
        <v>9.49</v>
      </c>
      <c r="E428" s="41">
        <v>58.86</v>
      </c>
      <c r="F428" s="41">
        <v>4.4378987467351356</v>
      </c>
      <c r="G428" s="41">
        <v>12.14</v>
      </c>
      <c r="H428" s="41">
        <v>15.086729840061929</v>
      </c>
      <c r="J428" s="41"/>
      <c r="K428" s="41" t="s">
        <v>300</v>
      </c>
      <c r="L428" s="13" t="s">
        <v>356</v>
      </c>
      <c r="M428" s="1">
        <f t="shared" si="18"/>
        <v>-0.6540090008392353</v>
      </c>
      <c r="N428" s="1">
        <f t="shared" si="18"/>
        <v>0.42301171299955947</v>
      </c>
      <c r="O428" s="1">
        <f t="shared" si="18"/>
        <v>1.0985057657430983</v>
      </c>
      <c r="P428" s="1">
        <f t="shared" si="18"/>
        <v>0.11125950536749744</v>
      </c>
      <c r="Q428" s="1">
        <f t="shared" si="18"/>
        <v>-0.31655805938025311</v>
      </c>
      <c r="AA428" s="41"/>
      <c r="AB428" s="41" t="s">
        <v>300</v>
      </c>
      <c r="AC428" s="13" t="s">
        <v>357</v>
      </c>
      <c r="AD428" s="13">
        <v>0.37039321817118048</v>
      </c>
      <c r="AE428" s="13">
        <v>-0.26762176244743058</v>
      </c>
      <c r="AF428" s="13">
        <v>0.99873635524781768</v>
      </c>
      <c r="AG428" s="13">
        <v>-0.10872504154528929</v>
      </c>
      <c r="AH428" s="13">
        <v>-1.398246025957582E-2</v>
      </c>
    </row>
    <row r="429" spans="1:34">
      <c r="A429" s="41"/>
      <c r="B429" s="41" t="s">
        <v>300</v>
      </c>
      <c r="C429" s="13" t="s">
        <v>357</v>
      </c>
      <c r="D429" s="41">
        <v>9.66</v>
      </c>
      <c r="E429" s="41">
        <v>59.55</v>
      </c>
      <c r="F429" s="41">
        <v>3.7006813121112763</v>
      </c>
      <c r="G429" s="41">
        <v>12.01</v>
      </c>
      <c r="H429" s="41">
        <v>15.260086205557045</v>
      </c>
      <c r="J429" s="41"/>
      <c r="K429" s="41" t="s">
        <v>300</v>
      </c>
      <c r="L429" s="13" t="s">
        <v>357</v>
      </c>
      <c r="M429" s="1">
        <f t="shared" si="18"/>
        <v>-0.62514801739236314</v>
      </c>
      <c r="N429" s="1">
        <f t="shared" si="18"/>
        <v>0.52962622440375706</v>
      </c>
      <c r="O429" s="1">
        <f t="shared" si="18"/>
        <v>0.6885131661676589</v>
      </c>
      <c r="P429" s="1">
        <f t="shared" si="18"/>
        <v>5.1987688474069156E-2</v>
      </c>
      <c r="Q429" s="1">
        <f t="shared" si="18"/>
        <v>-0.26502153494656111</v>
      </c>
      <c r="AA429" s="41"/>
      <c r="AB429" s="41" t="s">
        <v>300</v>
      </c>
      <c r="AC429" s="13" t="s">
        <v>358</v>
      </c>
      <c r="AD429" s="13">
        <v>0.41663336125065031</v>
      </c>
      <c r="AE429" s="13">
        <v>-0.29662685506400049</v>
      </c>
      <c r="AF429" s="13">
        <v>0.80912111349067817</v>
      </c>
      <c r="AG429" s="13">
        <v>-7.5944052186648042E-2</v>
      </c>
      <c r="AH429" s="13">
        <v>-2.41971420662263E-2</v>
      </c>
    </row>
    <row r="430" spans="1:34">
      <c r="A430" s="41"/>
      <c r="B430" s="41" t="s">
        <v>300</v>
      </c>
      <c r="C430" s="13" t="s">
        <v>358</v>
      </c>
      <c r="D430" s="41">
        <v>9.93</v>
      </c>
      <c r="E430" s="41">
        <v>59.59</v>
      </c>
      <c r="F430" s="41">
        <v>3.3756860527274974</v>
      </c>
      <c r="G430" s="41">
        <v>11.92</v>
      </c>
      <c r="H430" s="41">
        <v>15.462520518614177</v>
      </c>
      <c r="J430" s="41"/>
      <c r="K430" s="41" t="s">
        <v>300</v>
      </c>
      <c r="L430" s="13" t="s">
        <v>358</v>
      </c>
      <c r="M430" s="1">
        <f t="shared" si="18"/>
        <v>-0.57930998485909557</v>
      </c>
      <c r="N430" s="1">
        <f t="shared" si="18"/>
        <v>0.53580677578950864</v>
      </c>
      <c r="O430" s="1">
        <f t="shared" si="18"/>
        <v>0.50777184754646565</v>
      </c>
      <c r="P430" s="1">
        <f t="shared" si="18"/>
        <v>1.0953353701696035E-2</v>
      </c>
      <c r="Q430" s="1">
        <f t="shared" si="18"/>
        <v>-0.20484052635601971</v>
      </c>
      <c r="AA430" s="41"/>
      <c r="AB430" s="41" t="s">
        <v>300</v>
      </c>
      <c r="AC430" s="13" t="s">
        <v>359</v>
      </c>
      <c r="AD430" s="13">
        <v>0.80759724589949944</v>
      </c>
      <c r="AE430" s="13">
        <v>0.55828287560902035</v>
      </c>
      <c r="AF430" s="13">
        <v>0.58460830070788428</v>
      </c>
      <c r="AG430" s="13">
        <v>-0.1927599715299152</v>
      </c>
      <c r="AH430" s="13">
        <v>-3.2126596210572379E-2</v>
      </c>
    </row>
    <row r="431" spans="1:34">
      <c r="A431" s="41"/>
      <c r="B431" s="41" t="s">
        <v>300</v>
      </c>
      <c r="C431" s="13" t="s">
        <v>359</v>
      </c>
      <c r="D431" s="41">
        <v>10.44</v>
      </c>
      <c r="E431" s="41">
        <v>57.52</v>
      </c>
      <c r="F431" s="41">
        <v>3.7147438685375858</v>
      </c>
      <c r="G431" s="41">
        <v>10.54</v>
      </c>
      <c r="H431" s="41">
        <v>17.607432562435751</v>
      </c>
      <c r="J431" s="41"/>
      <c r="K431" s="41" t="s">
        <v>300</v>
      </c>
      <c r="L431" s="13" t="s">
        <v>359</v>
      </c>
      <c r="M431" s="1">
        <f t="shared" si="18"/>
        <v>-0.49272703451847899</v>
      </c>
      <c r="N431" s="1">
        <f t="shared" si="18"/>
        <v>0.21596324157691479</v>
      </c>
      <c r="O431" s="1">
        <f t="shared" si="18"/>
        <v>0.69633384944930243</v>
      </c>
      <c r="P431" s="1">
        <f t="shared" si="18"/>
        <v>-0.61823977947469311</v>
      </c>
      <c r="Q431" s="1">
        <f t="shared" si="18"/>
        <v>0.43281308179859779</v>
      </c>
      <c r="AA431" s="41"/>
      <c r="AB431" s="41" t="s">
        <v>300</v>
      </c>
      <c r="AC431" s="13" t="s">
        <v>359</v>
      </c>
      <c r="AD431" s="13">
        <v>0.76559374758335785</v>
      </c>
      <c r="AE431" s="13">
        <v>0.31072584791062541</v>
      </c>
      <c r="AF431" s="13">
        <v>0.46270183443364571</v>
      </c>
      <c r="AG431" s="13">
        <v>-0.15868574827615481</v>
      </c>
      <c r="AH431" s="13">
        <v>-2.990472012980705E-2</v>
      </c>
    </row>
    <row r="432" spans="1:34">
      <c r="A432" s="41"/>
      <c r="B432" s="41" t="s">
        <v>300</v>
      </c>
      <c r="C432" s="13" t="s">
        <v>359</v>
      </c>
      <c r="D432" s="41">
        <v>10.45</v>
      </c>
      <c r="E432" s="41">
        <v>58.04</v>
      </c>
      <c r="F432" s="41">
        <v>3.3167884826302241</v>
      </c>
      <c r="G432" s="41">
        <v>10.76</v>
      </c>
      <c r="H432" s="41">
        <v>17.215517200734357</v>
      </c>
      <c r="J432" s="41"/>
      <c r="K432" s="41" t="s">
        <v>300</v>
      </c>
      <c r="L432" s="13" t="s">
        <v>359</v>
      </c>
      <c r="M432" s="1">
        <f t="shared" si="18"/>
        <v>-0.49102932960983953</v>
      </c>
      <c r="N432" s="1">
        <f t="shared" si="18"/>
        <v>0.29631040959167204</v>
      </c>
      <c r="O432" s="1">
        <f t="shared" si="18"/>
        <v>0.47501683289440683</v>
      </c>
      <c r="P432" s="1">
        <f t="shared" si="18"/>
        <v>-0.51793362780889174</v>
      </c>
      <c r="Q432" s="1">
        <f t="shared" si="18"/>
        <v>0.31630189654978014</v>
      </c>
      <c r="AA432" s="41"/>
      <c r="AB432" s="41" t="s">
        <v>300</v>
      </c>
      <c r="AC432" s="13" t="s">
        <v>360</v>
      </c>
      <c r="AD432" s="13">
        <v>0.92911170363791351</v>
      </c>
      <c r="AE432" s="13">
        <v>0.62395530793696052</v>
      </c>
      <c r="AF432" s="13">
        <v>0.30967177785151179</v>
      </c>
      <c r="AG432" s="13">
        <v>-0.22427306669644509</v>
      </c>
      <c r="AH432" s="13">
        <v>-1.962562265084955E-2</v>
      </c>
    </row>
    <row r="433" spans="1:34">
      <c r="A433" s="41"/>
      <c r="B433" s="41" t="s">
        <v>300</v>
      </c>
      <c r="C433" s="13" t="s">
        <v>360</v>
      </c>
      <c r="D433" s="41">
        <v>10.64</v>
      </c>
      <c r="E433" s="41">
        <v>57.13</v>
      </c>
      <c r="F433" s="41">
        <v>3.3275912529196279</v>
      </c>
      <c r="G433" s="41">
        <v>10.17</v>
      </c>
      <c r="H433" s="41">
        <v>18.035796749073974</v>
      </c>
      <c r="J433" s="41"/>
      <c r="K433" s="41" t="s">
        <v>300</v>
      </c>
      <c r="L433" s="13" t="s">
        <v>360</v>
      </c>
      <c r="M433" s="1">
        <f t="shared" si="18"/>
        <v>-0.458772936345688</v>
      </c>
      <c r="N433" s="1">
        <f t="shared" si="18"/>
        <v>0.15570286556584631</v>
      </c>
      <c r="O433" s="1">
        <f t="shared" si="18"/>
        <v>0.4810246342099424</v>
      </c>
      <c r="P433" s="1">
        <f t="shared" si="18"/>
        <v>-0.78693648909444924</v>
      </c>
      <c r="Q433" s="1">
        <f t="shared" si="18"/>
        <v>0.56016001427579876</v>
      </c>
      <c r="AA433" s="41"/>
      <c r="AB433" s="41" t="s">
        <v>300</v>
      </c>
      <c r="AC433" s="13" t="s">
        <v>361</v>
      </c>
      <c r="AD433" s="13">
        <v>0.86543456990235279</v>
      </c>
      <c r="AE433" s="13">
        <v>0.34047047825865168</v>
      </c>
      <c r="AF433" s="13">
        <v>0.37756322781356871</v>
      </c>
      <c r="AG433" s="13">
        <v>-0.13325686308720039</v>
      </c>
      <c r="AH433" s="13">
        <v>-3.6537166559158007E-2</v>
      </c>
    </row>
    <row r="434" spans="1:34">
      <c r="A434" s="41"/>
      <c r="B434" s="41" t="s">
        <v>300</v>
      </c>
      <c r="C434" s="13" t="s">
        <v>361</v>
      </c>
      <c r="D434" s="41">
        <v>10.41</v>
      </c>
      <c r="E434" s="41">
        <v>58.2</v>
      </c>
      <c r="F434" s="41">
        <v>3.1918241256199926</v>
      </c>
      <c r="G434" s="41">
        <v>10.61</v>
      </c>
      <c r="H434" s="41">
        <v>17.52796150520884</v>
      </c>
      <c r="J434" s="41"/>
      <c r="K434" s="41" t="s">
        <v>300</v>
      </c>
      <c r="L434" s="13" t="s">
        <v>361</v>
      </c>
      <c r="M434" s="1">
        <f t="shared" si="18"/>
        <v>-0.49782014924439755</v>
      </c>
      <c r="N434" s="1">
        <f t="shared" si="18"/>
        <v>0.32103261513467501</v>
      </c>
      <c r="O434" s="1">
        <f t="shared" si="18"/>
        <v>0.40551974943077612</v>
      </c>
      <c r="P434" s="1">
        <f t="shared" si="18"/>
        <v>-0.58632418576284717</v>
      </c>
      <c r="Q434" s="1">
        <f t="shared" si="18"/>
        <v>0.40918740142136673</v>
      </c>
      <c r="AA434" s="41"/>
      <c r="AB434" s="41" t="s">
        <v>300</v>
      </c>
      <c r="AC434" s="13" t="s">
        <v>362</v>
      </c>
      <c r="AD434" s="13">
        <v>0.213858626962732</v>
      </c>
      <c r="AE434" s="13">
        <v>0.81645529427858465</v>
      </c>
      <c r="AF434" s="13">
        <v>0.38750739411295648</v>
      </c>
      <c r="AG434" s="13">
        <v>-0.21663659028860749</v>
      </c>
      <c r="AH434" s="13">
        <v>-2.5005285955165501E-2</v>
      </c>
    </row>
    <row r="435" spans="1:34">
      <c r="A435" s="41"/>
      <c r="B435" s="41" t="s">
        <v>300</v>
      </c>
      <c r="C435" s="13" t="s">
        <v>362</v>
      </c>
      <c r="D435" s="41">
        <v>13.07</v>
      </c>
      <c r="E435" s="41">
        <v>54.46</v>
      </c>
      <c r="F435" s="41">
        <v>3.7555023464060984</v>
      </c>
      <c r="G435" s="41">
        <v>10.91</v>
      </c>
      <c r="H435" s="41">
        <v>17.33075763524041</v>
      </c>
      <c r="J435" s="41"/>
      <c r="K435" s="41" t="s">
        <v>300</v>
      </c>
      <c r="L435" s="13" t="s">
        <v>362</v>
      </c>
      <c r="M435" s="1">
        <f t="shared" si="18"/>
        <v>-4.6230643546279399E-2</v>
      </c>
      <c r="N435" s="1">
        <f t="shared" si="18"/>
        <v>-0.2568489394330068</v>
      </c>
      <c r="O435" s="1">
        <f t="shared" si="18"/>
        <v>0.71900107557720261</v>
      </c>
      <c r="P435" s="1">
        <f t="shared" si="18"/>
        <v>-0.44954306985493625</v>
      </c>
      <c r="Q435" s="1">
        <f t="shared" si="18"/>
        <v>0.35056133347156893</v>
      </c>
      <c r="AA435" s="41"/>
      <c r="AB435" s="41" t="s">
        <v>300</v>
      </c>
      <c r="AC435" s="13" t="s">
        <v>363</v>
      </c>
      <c r="AD435" s="13">
        <v>1.7429869774682361</v>
      </c>
      <c r="AE435" s="13">
        <v>0.99266980115832559</v>
      </c>
      <c r="AF435" s="13">
        <v>-0.51002816495620884</v>
      </c>
      <c r="AG435" s="13">
        <v>-0.25345195279229299</v>
      </c>
      <c r="AH435" s="13">
        <v>-9.2061914323627217E-2</v>
      </c>
    </row>
    <row r="436" spans="1:34">
      <c r="A436" s="41"/>
      <c r="B436" s="41" t="s">
        <v>300</v>
      </c>
      <c r="C436" s="13" t="s">
        <v>363</v>
      </c>
      <c r="D436" s="41">
        <v>10.61</v>
      </c>
      <c r="E436" s="41">
        <v>57.39</v>
      </c>
      <c r="F436" s="41">
        <v>2.2596846647436419</v>
      </c>
      <c r="G436" s="41">
        <v>8.43</v>
      </c>
      <c r="H436" s="41">
        <v>20.396710856296831</v>
      </c>
      <c r="J436" s="41"/>
      <c r="K436" s="41" t="s">
        <v>300</v>
      </c>
      <c r="L436" s="13" t="s">
        <v>363</v>
      </c>
      <c r="M436" s="1">
        <f t="shared" si="18"/>
        <v>-0.46386605107160683</v>
      </c>
      <c r="N436" s="1">
        <f t="shared" si="18"/>
        <v>0.19587644957322492</v>
      </c>
      <c r="O436" s="1">
        <f t="shared" si="18"/>
        <v>-0.11287585922236593</v>
      </c>
      <c r="P436" s="1">
        <f t="shared" si="18"/>
        <v>-1.5802669613603308</v>
      </c>
      <c r="Q436" s="1">
        <f t="shared" si="18"/>
        <v>1.2620281413862939</v>
      </c>
      <c r="AA436" s="41"/>
      <c r="AB436" s="41" t="s">
        <v>300</v>
      </c>
      <c r="AC436" s="13" t="s">
        <v>364</v>
      </c>
      <c r="AD436" s="13">
        <v>1.1127253316907719</v>
      </c>
      <c r="AE436" s="13">
        <v>0.44240674241990718</v>
      </c>
      <c r="AF436" s="13">
        <v>1.8727027343550851E-2</v>
      </c>
      <c r="AG436" s="13">
        <v>-0.13520373356565049</v>
      </c>
      <c r="AH436" s="13">
        <v>-3.2982251121159177E-2</v>
      </c>
    </row>
    <row r="437" spans="1:34">
      <c r="A437" s="41"/>
      <c r="B437" s="41" t="s">
        <v>300</v>
      </c>
      <c r="C437" s="13" t="s">
        <v>364</v>
      </c>
      <c r="D437" s="41">
        <v>10.51</v>
      </c>
      <c r="E437" s="41">
        <v>58.05</v>
      </c>
      <c r="F437" s="41">
        <v>2.6823629398004147</v>
      </c>
      <c r="G437" s="41">
        <v>10.06</v>
      </c>
      <c r="H437" s="41">
        <v>18.326380290107135</v>
      </c>
      <c r="J437" s="41"/>
      <c r="K437" s="41" t="s">
        <v>300</v>
      </c>
      <c r="L437" s="13" t="s">
        <v>364</v>
      </c>
      <c r="M437" s="1">
        <f t="shared" si="18"/>
        <v>-0.48084310015800219</v>
      </c>
      <c r="N437" s="1">
        <f t="shared" si="18"/>
        <v>0.29785554743810938</v>
      </c>
      <c r="O437" s="1">
        <f t="shared" si="18"/>
        <v>0.12219042737869204</v>
      </c>
      <c r="P437" s="1">
        <f t="shared" si="18"/>
        <v>-0.83708956492734954</v>
      </c>
      <c r="Q437" s="1">
        <f t="shared" si="18"/>
        <v>0.64654660711715728</v>
      </c>
      <c r="AA437" s="41"/>
      <c r="AB437" s="41" t="s">
        <v>300</v>
      </c>
      <c r="AC437" s="13" t="s">
        <v>365</v>
      </c>
      <c r="AD437" s="13">
        <v>0.99221569718472524</v>
      </c>
      <c r="AE437" s="13">
        <v>0.44533192844731451</v>
      </c>
      <c r="AF437" s="13">
        <v>0.32211118781650661</v>
      </c>
      <c r="AG437" s="13">
        <v>-0.20139361189289959</v>
      </c>
      <c r="AH437" s="13">
        <v>-4.5438995306599818E-2</v>
      </c>
    </row>
    <row r="438" spans="1:34">
      <c r="A438" s="41"/>
      <c r="B438" s="41" t="s">
        <v>300</v>
      </c>
      <c r="C438" s="13" t="s">
        <v>365</v>
      </c>
      <c r="D438" s="41">
        <v>10.26</v>
      </c>
      <c r="E438" s="41">
        <v>58.06</v>
      </c>
      <c r="F438" s="41">
        <v>3.1838671556194473</v>
      </c>
      <c r="G438" s="41">
        <v>10.25</v>
      </c>
      <c r="H438" s="41">
        <v>17.805121274432981</v>
      </c>
      <c r="J438" s="41"/>
      <c r="K438" s="41" t="s">
        <v>300</v>
      </c>
      <c r="L438" s="13" t="s">
        <v>365</v>
      </c>
      <c r="M438" s="1">
        <f t="shared" si="18"/>
        <v>-0.52328572287399067</v>
      </c>
      <c r="N438" s="1">
        <f t="shared" si="18"/>
        <v>0.29940068528454783</v>
      </c>
      <c r="O438" s="1">
        <f t="shared" si="18"/>
        <v>0.40109459795978325</v>
      </c>
      <c r="P438" s="1">
        <f t="shared" si="18"/>
        <v>-0.75046152485233975</v>
      </c>
      <c r="Q438" s="1">
        <f t="shared" si="18"/>
        <v>0.49158328678652741</v>
      </c>
      <c r="AA438" s="41"/>
      <c r="AB438" s="41" t="s">
        <v>300</v>
      </c>
      <c r="AC438" s="13" t="s">
        <v>366</v>
      </c>
      <c r="AD438" s="13">
        <v>1.272401116369994</v>
      </c>
      <c r="AE438" s="13">
        <v>0.53007460239033011</v>
      </c>
      <c r="AF438" s="13">
        <v>-1.6590969514598371E-2</v>
      </c>
      <c r="AG438" s="13">
        <v>-0.1333923742358088</v>
      </c>
      <c r="AH438" s="13">
        <v>-5.1973386518809728E-2</v>
      </c>
    </row>
    <row r="439" spans="1:34">
      <c r="A439" s="41"/>
      <c r="B439" s="41" t="s">
        <v>300</v>
      </c>
      <c r="C439" s="13" t="s">
        <v>366</v>
      </c>
      <c r="D439" s="41">
        <v>10.3</v>
      </c>
      <c r="E439" s="41">
        <v>58.29</v>
      </c>
      <c r="F439" s="41">
        <v>2.6785635766487363</v>
      </c>
      <c r="G439" s="41">
        <v>9.7799999999999994</v>
      </c>
      <c r="H439" s="41">
        <v>18.749798998907448</v>
      </c>
      <c r="J439" s="41"/>
      <c r="K439" s="41" t="s">
        <v>300</v>
      </c>
      <c r="L439" s="13" t="s">
        <v>366</v>
      </c>
      <c r="M439" s="1">
        <f t="shared" si="18"/>
        <v>-0.51649490323943237</v>
      </c>
      <c r="N439" s="1">
        <f t="shared" si="18"/>
        <v>0.33493885575261328</v>
      </c>
      <c r="O439" s="1">
        <f t="shared" si="18"/>
        <v>0.12007746761657991</v>
      </c>
      <c r="P439" s="1">
        <f t="shared" si="18"/>
        <v>-0.96475193977473328</v>
      </c>
      <c r="Q439" s="1">
        <f t="shared" si="18"/>
        <v>0.77242331530405406</v>
      </c>
      <c r="AA439" s="41"/>
      <c r="AB439" s="41" t="s">
        <v>300</v>
      </c>
      <c r="AC439" s="13" t="s">
        <v>367</v>
      </c>
      <c r="AD439" s="13">
        <v>1.3272317364810771</v>
      </c>
      <c r="AE439" s="13">
        <v>1.310863374781287</v>
      </c>
      <c r="AF439" s="13">
        <v>0.41676047526455229</v>
      </c>
      <c r="AG439" s="13">
        <v>-0.34982119456432331</v>
      </c>
      <c r="AH439" s="13">
        <v>-4.8452570254916838E-2</v>
      </c>
    </row>
    <row r="440" spans="1:34">
      <c r="A440" s="41"/>
      <c r="B440" s="41" t="s">
        <v>300</v>
      </c>
      <c r="C440" s="13" t="s">
        <v>367</v>
      </c>
      <c r="D440" s="41">
        <v>10.26</v>
      </c>
      <c r="E440" s="41">
        <v>56.21</v>
      </c>
      <c r="F440" s="41">
        <v>4.0333234011037806</v>
      </c>
      <c r="G440" s="41">
        <v>9.0500000000000007</v>
      </c>
      <c r="H440" s="41">
        <v>19.610771191015427</v>
      </c>
      <c r="J440" s="41"/>
      <c r="K440" s="41" t="s">
        <v>300</v>
      </c>
      <c r="L440" s="13" t="s">
        <v>367</v>
      </c>
      <c r="M440" s="1">
        <f t="shared" si="18"/>
        <v>-0.52328572287399067</v>
      </c>
      <c r="N440" s="1">
        <f t="shared" si="18"/>
        <v>1.355018369358213E-2</v>
      </c>
      <c r="O440" s="1">
        <f t="shared" si="18"/>
        <v>0.8735071562566552</v>
      </c>
      <c r="P440" s="1">
        <f t="shared" si="18"/>
        <v>-1.2975859884839818</v>
      </c>
      <c r="Q440" s="1">
        <f t="shared" si="18"/>
        <v>1.028378810728608</v>
      </c>
      <c r="AA440" s="41"/>
      <c r="AB440" s="41" t="s">
        <v>300</v>
      </c>
      <c r="AC440" s="13" t="s">
        <v>368</v>
      </c>
      <c r="AD440" s="13">
        <v>0.51178432446731548</v>
      </c>
      <c r="AE440" s="13">
        <v>-0.1771277422844989</v>
      </c>
      <c r="AF440" s="13">
        <v>0.91729864369864411</v>
      </c>
      <c r="AG440" s="13">
        <v>-0.2052111168759361</v>
      </c>
      <c r="AH440" s="13">
        <v>7.5005217939257841E-3</v>
      </c>
    </row>
    <row r="441" spans="1:34">
      <c r="A441" s="41"/>
      <c r="B441" s="41" t="s">
        <v>300</v>
      </c>
      <c r="C441" s="13" t="s">
        <v>368</v>
      </c>
      <c r="D441" s="41">
        <v>9.34</v>
      </c>
      <c r="E441" s="41">
        <v>59.28</v>
      </c>
      <c r="F441" s="41">
        <v>3.6319364282973918</v>
      </c>
      <c r="G441" s="41">
        <v>11.61</v>
      </c>
      <c r="H441" s="41">
        <v>15.501943608992475</v>
      </c>
      <c r="J441" s="41"/>
      <c r="K441" s="41" t="s">
        <v>300</v>
      </c>
      <c r="L441" s="13" t="s">
        <v>368</v>
      </c>
      <c r="M441" s="1">
        <f t="shared" si="18"/>
        <v>-0.67947457446882853</v>
      </c>
      <c r="N441" s="1">
        <f t="shared" si="18"/>
        <v>0.48790750254994109</v>
      </c>
      <c r="O441" s="1">
        <f t="shared" si="18"/>
        <v>0.65028171327649609</v>
      </c>
      <c r="P441" s="1">
        <f t="shared" si="18"/>
        <v>-0.13038713273647851</v>
      </c>
      <c r="Q441" s="1">
        <f t="shared" si="18"/>
        <v>-0.19312056986794918</v>
      </c>
      <c r="AA441" s="41"/>
      <c r="AB441" s="41" t="s">
        <v>300</v>
      </c>
      <c r="AC441" s="13" t="s">
        <v>369</v>
      </c>
      <c r="AD441" s="13">
        <v>0.56165847384330825</v>
      </c>
      <c r="AE441" s="13">
        <v>-0.2054173468583303</v>
      </c>
      <c r="AF441" s="13">
        <v>0.87400686717754672</v>
      </c>
      <c r="AG441" s="13">
        <v>-0.16812970994464491</v>
      </c>
      <c r="AH441" s="13">
        <v>1.064712077407038E-3</v>
      </c>
    </row>
    <row r="442" spans="1:34">
      <c r="A442" s="41"/>
      <c r="B442" s="41" t="s">
        <v>300</v>
      </c>
      <c r="C442" s="13" t="s">
        <v>369</v>
      </c>
      <c r="D442" s="41">
        <v>9.2899999999999991</v>
      </c>
      <c r="E442" s="41">
        <v>59.56</v>
      </c>
      <c r="F442" s="41">
        <v>3.528907803584842</v>
      </c>
      <c r="G442" s="41">
        <v>11.6</v>
      </c>
      <c r="H442" s="41">
        <v>15.624649900001652</v>
      </c>
      <c r="J442" s="41"/>
      <c r="K442" s="41" t="s">
        <v>300</v>
      </c>
      <c r="L442" s="13" t="s">
        <v>369</v>
      </c>
      <c r="M442" s="1">
        <f t="shared" si="18"/>
        <v>-0.68796309901202635</v>
      </c>
      <c r="N442" s="1">
        <f t="shared" si="18"/>
        <v>0.53117136225019546</v>
      </c>
      <c r="O442" s="1">
        <f t="shared" si="18"/>
        <v>0.5929838636968362</v>
      </c>
      <c r="P442" s="1">
        <f t="shared" si="18"/>
        <v>-0.1349465032667421</v>
      </c>
      <c r="Q442" s="1">
        <f t="shared" si="18"/>
        <v>-0.15664163385252866</v>
      </c>
      <c r="AA442" s="41"/>
      <c r="AB442" s="41" t="s">
        <v>300</v>
      </c>
      <c r="AC442" s="13" t="s">
        <v>370</v>
      </c>
      <c r="AD442" s="13">
        <v>0.58129466859079504</v>
      </c>
      <c r="AE442" s="13">
        <v>-0.1401805651592897</v>
      </c>
      <c r="AF442" s="13">
        <v>0.87562169426343794</v>
      </c>
      <c r="AG442" s="13">
        <v>-0.13107302510069299</v>
      </c>
      <c r="AH442" s="13">
        <v>-4.6123442042064712E-3</v>
      </c>
    </row>
    <row r="443" spans="1:34">
      <c r="A443" s="41"/>
      <c r="B443" s="41" t="s">
        <v>300</v>
      </c>
      <c r="C443" s="13" t="s">
        <v>370</v>
      </c>
      <c r="D443" s="41">
        <v>9.39</v>
      </c>
      <c r="E443" s="41">
        <v>59.52</v>
      </c>
      <c r="F443" s="41">
        <v>3.5815710242037766</v>
      </c>
      <c r="G443" s="41">
        <v>11.58</v>
      </c>
      <c r="H443" s="41">
        <v>15.857262954191194</v>
      </c>
      <c r="J443" s="41"/>
      <c r="K443" s="41" t="s">
        <v>300</v>
      </c>
      <c r="L443" s="13" t="s">
        <v>370</v>
      </c>
      <c r="M443" s="1">
        <f t="shared" si="18"/>
        <v>-0.67098604992563071</v>
      </c>
      <c r="N443" s="1">
        <f t="shared" si="18"/>
        <v>0.52499081086444499</v>
      </c>
      <c r="O443" s="1">
        <f t="shared" si="18"/>
        <v>0.62227173686628745</v>
      </c>
      <c r="P443" s="1">
        <f t="shared" si="18"/>
        <v>-0.14406524432726928</v>
      </c>
      <c r="Q443" s="1">
        <f t="shared" si="18"/>
        <v>-8.7488889927628613E-2</v>
      </c>
      <c r="AA443" s="41"/>
      <c r="AB443" s="41" t="s">
        <v>300</v>
      </c>
      <c r="AC443" s="13" t="s">
        <v>371</v>
      </c>
      <c r="AD443" s="13">
        <v>0.51591242718628483</v>
      </c>
      <c r="AE443" s="13">
        <v>9.7566137766773683E-2</v>
      </c>
      <c r="AF443" s="13">
        <v>1.153308120097188</v>
      </c>
      <c r="AG443" s="13">
        <v>-0.27929344844618592</v>
      </c>
      <c r="AH443" s="13">
        <v>2.697401837221285E-2</v>
      </c>
    </row>
    <row r="444" spans="1:34">
      <c r="A444" s="41"/>
      <c r="B444" s="41" t="s">
        <v>300</v>
      </c>
      <c r="C444" s="13" t="s">
        <v>371</v>
      </c>
      <c r="D444" s="41">
        <v>9.1300000000000008</v>
      </c>
      <c r="E444" s="41">
        <v>58.57</v>
      </c>
      <c r="F444" s="41">
        <v>4.2336199790752334</v>
      </c>
      <c r="G444" s="41">
        <v>11.43</v>
      </c>
      <c r="H444" s="41">
        <v>15.740542124604326</v>
      </c>
      <c r="J444" s="41"/>
      <c r="K444" s="41" t="s">
        <v>300</v>
      </c>
      <c r="L444" s="13" t="s">
        <v>371</v>
      </c>
      <c r="M444" s="1">
        <f t="shared" si="18"/>
        <v>-0.71512637755025876</v>
      </c>
      <c r="N444" s="1">
        <f t="shared" si="18"/>
        <v>0.37820271545286771</v>
      </c>
      <c r="O444" s="1">
        <f t="shared" si="18"/>
        <v>0.98489914297829262</v>
      </c>
      <c r="P444" s="1">
        <f t="shared" si="18"/>
        <v>-0.21245580228122474</v>
      </c>
      <c r="Q444" s="1">
        <f t="shared" si="18"/>
        <v>-0.12218842846919953</v>
      </c>
      <c r="AA444" s="41"/>
      <c r="AB444" s="41" t="s">
        <v>300</v>
      </c>
      <c r="AC444" s="13" t="s">
        <v>372</v>
      </c>
      <c r="AD444" s="13">
        <v>0.6025414647561641</v>
      </c>
      <c r="AE444" s="13">
        <v>-0.2066510861515343</v>
      </c>
      <c r="AF444" s="13">
        <v>-0.43614684085753969</v>
      </c>
      <c r="AG444" s="13">
        <v>8.4834554094190467E-2</v>
      </c>
      <c r="AH444" s="13">
        <v>-3.3779520771902473E-2</v>
      </c>
    </row>
    <row r="445" spans="1:34">
      <c r="A445" s="41"/>
      <c r="B445" s="41" t="s">
        <v>300</v>
      </c>
      <c r="C445" s="13" t="s">
        <v>372</v>
      </c>
      <c r="D445" s="41">
        <v>12.23</v>
      </c>
      <c r="E445" s="41">
        <v>58.26</v>
      </c>
      <c r="F445" s="41">
        <v>1.4976754324334494</v>
      </c>
      <c r="G445" s="41">
        <v>11.22</v>
      </c>
      <c r="H445" s="41">
        <v>17.082375154343335</v>
      </c>
      <c r="J445" s="41"/>
      <c r="K445" s="41" t="s">
        <v>300</v>
      </c>
      <c r="L445" s="13" t="s">
        <v>372</v>
      </c>
      <c r="M445" s="1">
        <f t="shared" si="18"/>
        <v>-0.18883785587200089</v>
      </c>
      <c r="N445" s="1">
        <f t="shared" si="18"/>
        <v>0.33030344221330016</v>
      </c>
      <c r="O445" s="1">
        <f t="shared" si="18"/>
        <v>-0.5366560513101204</v>
      </c>
      <c r="P445" s="1">
        <f t="shared" si="18"/>
        <v>-0.30820258341676177</v>
      </c>
      <c r="Q445" s="1">
        <f t="shared" si="18"/>
        <v>0.27672055030163206</v>
      </c>
      <c r="AA445" s="41"/>
      <c r="AB445" s="41" t="s">
        <v>300</v>
      </c>
      <c r="AC445" s="13" t="s">
        <v>373</v>
      </c>
      <c r="AD445" s="13">
        <v>0.52475140823976141</v>
      </c>
      <c r="AE445" s="13">
        <v>-0.14713875250398739</v>
      </c>
      <c r="AF445" s="13">
        <v>-0.1846568892582427</v>
      </c>
      <c r="AG445" s="13">
        <v>8.0918804426386007E-2</v>
      </c>
      <c r="AH445" s="13">
        <v>-4.9967428237726132E-2</v>
      </c>
    </row>
    <row r="446" spans="1:34">
      <c r="A446" s="41"/>
      <c r="B446" s="41" t="s">
        <v>300</v>
      </c>
      <c r="C446" s="13" t="s">
        <v>373</v>
      </c>
      <c r="D446" s="41">
        <v>12.12</v>
      </c>
      <c r="E446" s="41">
        <v>58.29</v>
      </c>
      <c r="F446" s="41">
        <v>1.9544483160058899</v>
      </c>
      <c r="G446" s="41">
        <v>11.38</v>
      </c>
      <c r="H446" s="41">
        <v>16.901365883980741</v>
      </c>
      <c r="J446" s="41"/>
      <c r="K446" s="41" t="s">
        <v>300</v>
      </c>
      <c r="L446" s="13" t="s">
        <v>373</v>
      </c>
      <c r="M446" s="1">
        <f t="shared" si="18"/>
        <v>-0.20751260986703604</v>
      </c>
      <c r="N446" s="1">
        <f t="shared" si="18"/>
        <v>0.33493885575261328</v>
      </c>
      <c r="O446" s="1">
        <f t="shared" si="18"/>
        <v>-0.28262855120496566</v>
      </c>
      <c r="P446" s="1">
        <f t="shared" si="18"/>
        <v>-0.23525265493254269</v>
      </c>
      <c r="Q446" s="1">
        <f t="shared" si="18"/>
        <v>0.22290891980209063</v>
      </c>
      <c r="AA446" s="41"/>
      <c r="AB446" s="41" t="s">
        <v>300</v>
      </c>
      <c r="AC446" s="13" t="s">
        <v>374</v>
      </c>
      <c r="AD446" s="13">
        <v>0.32072823067742512</v>
      </c>
      <c r="AE446" s="13">
        <v>-9.2293357358644343E-2</v>
      </c>
      <c r="AF446" s="13">
        <v>1.6655321186226441E-2</v>
      </c>
      <c r="AG446" s="13">
        <v>2.0523172438246241E-2</v>
      </c>
      <c r="AH446" s="13">
        <v>-4.0665379408389823E-2</v>
      </c>
    </row>
    <row r="447" spans="1:34">
      <c r="A447" s="41"/>
      <c r="B447" s="41" t="s">
        <v>300</v>
      </c>
      <c r="C447" s="13" t="s">
        <v>374</v>
      </c>
      <c r="D447" s="41">
        <v>12.34</v>
      </c>
      <c r="E447" s="41">
        <v>57.64</v>
      </c>
      <c r="F447" s="41">
        <v>2.3543678181231722</v>
      </c>
      <c r="G447" s="41">
        <v>11.6</v>
      </c>
      <c r="H447" s="41">
        <v>16.451513912288707</v>
      </c>
      <c r="J447" s="41"/>
      <c r="K447" s="41" t="s">
        <v>300</v>
      </c>
      <c r="L447" s="13" t="s">
        <v>374</v>
      </c>
      <c r="M447" s="1">
        <f t="shared" si="18"/>
        <v>-0.17016310187696601</v>
      </c>
      <c r="N447" s="1">
        <f t="shared" si="18"/>
        <v>0.23450489573416619</v>
      </c>
      <c r="O447" s="1">
        <f t="shared" si="18"/>
        <v>-6.0219220397919306E-2</v>
      </c>
      <c r="P447" s="1">
        <f t="shared" si="18"/>
        <v>-0.1349465032667421</v>
      </c>
      <c r="Q447" s="1">
        <f t="shared" si="18"/>
        <v>8.917395677124465E-2</v>
      </c>
      <c r="AA447" s="41"/>
      <c r="AB447" s="41" t="s">
        <v>300</v>
      </c>
      <c r="AC447" s="13" t="s">
        <v>375</v>
      </c>
      <c r="AD447" s="13">
        <v>1.1130544221377781</v>
      </c>
      <c r="AE447" s="13">
        <v>1.0654896321180849</v>
      </c>
      <c r="AF447" s="13">
        <v>0.8184470000855979</v>
      </c>
      <c r="AG447" s="13">
        <v>-0.3280423489205942</v>
      </c>
      <c r="AH447" s="13">
        <v>-4.9841493824594012E-2</v>
      </c>
    </row>
    <row r="448" spans="1:34">
      <c r="A448" s="41"/>
      <c r="B448" s="41" t="s">
        <v>300</v>
      </c>
      <c r="C448" s="13" t="s">
        <v>375</v>
      </c>
      <c r="D448" s="41">
        <v>9.75</v>
      </c>
      <c r="E448" s="41">
        <v>57.02</v>
      </c>
      <c r="F448" s="41">
        <v>4.4741024128948945</v>
      </c>
      <c r="G448" s="41">
        <v>9.7200000000000006</v>
      </c>
      <c r="H448" s="41">
        <v>18.594153382597128</v>
      </c>
      <c r="J448" s="41"/>
      <c r="K448" s="41" t="s">
        <v>300</v>
      </c>
      <c r="L448" s="13" t="s">
        <v>375</v>
      </c>
      <c r="M448" s="1">
        <f t="shared" si="18"/>
        <v>-0.60986867321460725</v>
      </c>
      <c r="N448" s="1">
        <f t="shared" si="18"/>
        <v>0.13870634925503222</v>
      </c>
      <c r="O448" s="1">
        <f t="shared" si="18"/>
        <v>1.1186399005395362</v>
      </c>
      <c r="P448" s="1">
        <f t="shared" si="18"/>
        <v>-0.99210816295631488</v>
      </c>
      <c r="Q448" s="1">
        <f t="shared" si="18"/>
        <v>0.72615195927357779</v>
      </c>
      <c r="AA448" s="41"/>
      <c r="AB448" s="41" t="s">
        <v>300</v>
      </c>
      <c r="AC448" s="13" t="s">
        <v>376</v>
      </c>
      <c r="AD448" s="13">
        <v>0.43539025781222102</v>
      </c>
      <c r="AE448" s="13">
        <v>0.1101931239132727</v>
      </c>
      <c r="AF448" s="13">
        <v>0.88318237551933754</v>
      </c>
      <c r="AG448" s="13">
        <v>-0.33598953011182209</v>
      </c>
      <c r="AH448" s="13">
        <v>5.2989961755023837E-2</v>
      </c>
    </row>
    <row r="449" spans="1:34">
      <c r="A449" s="41"/>
      <c r="B449" s="41" t="s">
        <v>300</v>
      </c>
      <c r="C449" s="13" t="s">
        <v>376</v>
      </c>
      <c r="D449" s="41">
        <v>9.7899999999999991</v>
      </c>
      <c r="E449" s="41">
        <v>57.62</v>
      </c>
      <c r="F449" s="41">
        <v>3.8464336606579574</v>
      </c>
      <c r="G449" s="41">
        <v>11.31</v>
      </c>
      <c r="H449" s="41">
        <v>15.718936637392481</v>
      </c>
      <c r="J449" s="41"/>
      <c r="K449" s="41" t="s">
        <v>300</v>
      </c>
      <c r="L449" s="13" t="s">
        <v>376</v>
      </c>
      <c r="M449" s="1">
        <f t="shared" si="18"/>
        <v>-0.60307785358004928</v>
      </c>
      <c r="N449" s="1">
        <f t="shared" si="18"/>
        <v>0.2314146200412904</v>
      </c>
      <c r="O449" s="1">
        <f t="shared" si="18"/>
        <v>0.76957118442433314</v>
      </c>
      <c r="P449" s="1">
        <f t="shared" si="18"/>
        <v>-0.26716824864438865</v>
      </c>
      <c r="Q449" s="1">
        <f t="shared" si="18"/>
        <v>-0.12861145029718343</v>
      </c>
      <c r="AA449" s="41"/>
      <c r="AB449" s="41" t="s">
        <v>300</v>
      </c>
      <c r="AC449" s="13" t="s">
        <v>377</v>
      </c>
      <c r="AD449" s="13">
        <v>1.2485725329165951</v>
      </c>
      <c r="AE449" s="13">
        <v>1.0088373546694629</v>
      </c>
      <c r="AF449" s="13">
        <v>0.32882342787668939</v>
      </c>
      <c r="AG449" s="13">
        <v>-0.27330289386465673</v>
      </c>
      <c r="AH449" s="13">
        <v>-2.1612250204039E-2</v>
      </c>
    </row>
    <row r="450" spans="1:34">
      <c r="A450" s="41"/>
      <c r="B450" s="41" t="s">
        <v>300</v>
      </c>
      <c r="C450" s="13" t="s">
        <v>377</v>
      </c>
      <c r="D450" s="41">
        <v>10.17</v>
      </c>
      <c r="E450" s="41">
        <v>56.84</v>
      </c>
      <c r="F450" s="41">
        <v>3.6348900038782337</v>
      </c>
      <c r="G450" s="41">
        <v>9.4499999999999993</v>
      </c>
      <c r="H450" s="41">
        <v>19.139285949161735</v>
      </c>
      <c r="J450" s="41"/>
      <c r="K450" s="41" t="s">
        <v>300</v>
      </c>
      <c r="L450" s="13" t="s">
        <v>377</v>
      </c>
      <c r="M450" s="1">
        <f t="shared" si="18"/>
        <v>-0.53856506705174656</v>
      </c>
      <c r="N450" s="1">
        <f t="shared" si="18"/>
        <v>0.11089386801915455</v>
      </c>
      <c r="O450" s="1">
        <f t="shared" si="18"/>
        <v>0.65192430075959018</v>
      </c>
      <c r="P450" s="1">
        <f t="shared" si="18"/>
        <v>-1.1152111672734351</v>
      </c>
      <c r="Q450" s="1">
        <f t="shared" si="18"/>
        <v>0.88821256637109891</v>
      </c>
      <c r="AA450" s="41"/>
      <c r="AB450" s="41" t="s">
        <v>300</v>
      </c>
      <c r="AC450" s="13" t="s">
        <v>378</v>
      </c>
      <c r="AD450" s="13">
        <v>0.43119624919676453</v>
      </c>
      <c r="AE450" s="13">
        <v>0.53901577137344792</v>
      </c>
      <c r="AF450" s="13">
        <v>0.27177895130613389</v>
      </c>
      <c r="AG450" s="13">
        <v>-0.13614656125129571</v>
      </c>
      <c r="AH450" s="13">
        <v>-6.632270735392784E-2</v>
      </c>
    </row>
    <row r="451" spans="1:34">
      <c r="A451" s="41"/>
      <c r="B451" s="41" t="s">
        <v>300</v>
      </c>
      <c r="C451" s="13" t="s">
        <v>378</v>
      </c>
      <c r="D451" s="41">
        <v>12.43</v>
      </c>
      <c r="E451" s="41">
        <v>56.16</v>
      </c>
      <c r="F451" s="41">
        <v>3.2974189965052281</v>
      </c>
      <c r="G451" s="41">
        <v>10.89</v>
      </c>
      <c r="H451" s="41">
        <v>17.332946077635441</v>
      </c>
      <c r="J451" s="41"/>
      <c r="K451" s="41" t="s">
        <v>300</v>
      </c>
      <c r="L451" s="13" t="s">
        <v>378</v>
      </c>
      <c r="M451" s="1">
        <f t="shared" si="18"/>
        <v>-0.15488375769921017</v>
      </c>
      <c r="N451" s="1">
        <f t="shared" si="18"/>
        <v>5.8244944613932157E-3</v>
      </c>
      <c r="O451" s="1">
        <f t="shared" si="18"/>
        <v>0.46424477895772892</v>
      </c>
      <c r="P451" s="1">
        <f t="shared" si="18"/>
        <v>-0.45866181091546343</v>
      </c>
      <c r="Q451" s="1">
        <f t="shared" si="18"/>
        <v>0.35121192806981821</v>
      </c>
      <c r="AA451" s="41"/>
      <c r="AB451" s="41" t="s">
        <v>300</v>
      </c>
      <c r="AC451" s="13" t="s">
        <v>379</v>
      </c>
      <c r="AD451" s="13">
        <v>0.64780935540373397</v>
      </c>
      <c r="AE451" s="13">
        <v>0.27403490468485481</v>
      </c>
      <c r="AF451" s="13">
        <v>-0.43920342547193331</v>
      </c>
      <c r="AG451" s="13">
        <v>1.471903874687421E-2</v>
      </c>
      <c r="AH451" s="13">
        <v>-4.540122642729006E-2</v>
      </c>
    </row>
    <row r="452" spans="1:34">
      <c r="A452" s="41"/>
      <c r="B452" s="41" t="s">
        <v>300</v>
      </c>
      <c r="C452" s="13" t="s">
        <v>379</v>
      </c>
      <c r="D452" s="41">
        <v>12.84</v>
      </c>
      <c r="E452" s="41">
        <v>56.77</v>
      </c>
      <c r="F452" s="41">
        <v>1.9136423367381266</v>
      </c>
      <c r="G452" s="41">
        <v>10.7</v>
      </c>
      <c r="H452" s="41">
        <v>17.938083553458188</v>
      </c>
      <c r="J452" s="41"/>
      <c r="K452" s="41" t="s">
        <v>300</v>
      </c>
      <c r="L452" s="13" t="s">
        <v>379</v>
      </c>
      <c r="M452" s="1">
        <f t="shared" si="18"/>
        <v>-8.5277856444988934E-2</v>
      </c>
      <c r="N452" s="1">
        <f t="shared" si="18"/>
        <v>0.10007790309409095</v>
      </c>
      <c r="O452" s="1">
        <f t="shared" si="18"/>
        <v>-0.30532219453523735</v>
      </c>
      <c r="P452" s="1">
        <f t="shared" si="18"/>
        <v>-0.54528985099047411</v>
      </c>
      <c r="Q452" s="1">
        <f t="shared" si="18"/>
        <v>0.53111119060575618</v>
      </c>
      <c r="AA452" s="41"/>
      <c r="AB452" s="41" t="s">
        <v>300</v>
      </c>
      <c r="AC452" s="13" t="s">
        <v>380</v>
      </c>
      <c r="AD452" s="13">
        <v>0.49643387424491958</v>
      </c>
      <c r="AE452" s="13">
        <v>0.28732687079212549</v>
      </c>
      <c r="AF452" s="13">
        <v>-0.1674952611764951</v>
      </c>
      <c r="AG452" s="13">
        <v>-1.238105994191074E-2</v>
      </c>
      <c r="AH452" s="13">
        <v>-8.5053529886936624E-2</v>
      </c>
    </row>
    <row r="453" spans="1:34">
      <c r="A453" s="41"/>
      <c r="B453" s="41" t="s">
        <v>300</v>
      </c>
      <c r="C453" s="13" t="s">
        <v>380</v>
      </c>
      <c r="D453" s="41">
        <v>12.92</v>
      </c>
      <c r="E453" s="41">
        <v>56.79</v>
      </c>
      <c r="F453" s="41">
        <v>2.3853070456995149</v>
      </c>
      <c r="G453" s="41">
        <v>10.94</v>
      </c>
      <c r="H453" s="41">
        <v>17.483674454630275</v>
      </c>
      <c r="J453" s="41"/>
      <c r="K453" s="41" t="s">
        <v>300</v>
      </c>
      <c r="L453" s="13" t="s">
        <v>380</v>
      </c>
      <c r="M453" s="1">
        <f t="shared" si="18"/>
        <v>-7.1696217175872587E-2</v>
      </c>
      <c r="N453" s="1">
        <f t="shared" si="18"/>
        <v>0.10316817878696563</v>
      </c>
      <c r="O453" s="1">
        <f t="shared" si="18"/>
        <v>-4.3012825449659724E-2</v>
      </c>
      <c r="P453" s="1">
        <f t="shared" si="18"/>
        <v>-0.43586495826414551</v>
      </c>
      <c r="Q453" s="1">
        <f t="shared" si="18"/>
        <v>0.39602145474430256</v>
      </c>
      <c r="AA453" s="41"/>
      <c r="AB453" s="41" t="s">
        <v>300</v>
      </c>
      <c r="AC453" s="13" t="s">
        <v>381</v>
      </c>
      <c r="AD453" s="13">
        <v>0.51979026653425142</v>
      </c>
      <c r="AE453" s="13">
        <v>0.42820278586166582</v>
      </c>
      <c r="AF453" s="13">
        <v>0.61462993769706986</v>
      </c>
      <c r="AG453" s="13">
        <v>-0.1662850602205809</v>
      </c>
      <c r="AH453" s="13">
        <v>-2.6528508475453679E-2</v>
      </c>
    </row>
    <row r="454" spans="1:34">
      <c r="A454" s="41"/>
      <c r="B454" s="41" t="s">
        <v>300</v>
      </c>
      <c r="C454" s="13" t="s">
        <v>381</v>
      </c>
      <c r="D454" s="41">
        <v>11.08</v>
      </c>
      <c r="E454" s="41">
        <v>57.12</v>
      </c>
      <c r="F454" s="41">
        <v>3.6994711661332071</v>
      </c>
      <c r="G454" s="41">
        <v>11.03</v>
      </c>
      <c r="H454" s="41">
        <v>16.97117510823356</v>
      </c>
      <c r="J454" s="41"/>
      <c r="K454" s="41" t="s">
        <v>300</v>
      </c>
      <c r="L454" s="13" t="s">
        <v>381</v>
      </c>
      <c r="M454" s="1">
        <f t="shared" si="18"/>
        <v>-0.38407392036554822</v>
      </c>
      <c r="N454" s="1">
        <f t="shared" si="18"/>
        <v>0.15415772771940786</v>
      </c>
      <c r="O454" s="1">
        <f t="shared" si="18"/>
        <v>0.68784016133609593</v>
      </c>
      <c r="P454" s="1">
        <f t="shared" si="18"/>
        <v>-0.39483062349177239</v>
      </c>
      <c r="Q454" s="1">
        <f t="shared" si="18"/>
        <v>0.24366226670762339</v>
      </c>
      <c r="AA454" s="41"/>
      <c r="AB454" s="41" t="s">
        <v>300</v>
      </c>
      <c r="AC454" s="13" t="s">
        <v>382</v>
      </c>
      <c r="AD454" s="13">
        <v>0.54441415245364155</v>
      </c>
      <c r="AE454" s="13">
        <v>0.1537400098563016</v>
      </c>
      <c r="AF454" s="13">
        <v>0.31157188684924469</v>
      </c>
      <c r="AG454" s="13">
        <v>-4.2682380824142788E-2</v>
      </c>
      <c r="AH454" s="13">
        <v>-5.1696394978987148E-2</v>
      </c>
    </row>
    <row r="455" spans="1:34">
      <c r="A455" s="41"/>
      <c r="B455" s="41" t="s">
        <v>300</v>
      </c>
      <c r="C455" s="13" t="s">
        <v>382</v>
      </c>
      <c r="D455" s="41">
        <v>11.41</v>
      </c>
      <c r="E455" s="41">
        <v>57.94</v>
      </c>
      <c r="F455" s="41">
        <v>2.9857211666938155</v>
      </c>
      <c r="G455" s="41">
        <v>11.21</v>
      </c>
      <c r="H455" s="41">
        <v>16.923415217139592</v>
      </c>
      <c r="J455" s="41"/>
      <c r="K455" s="41" t="s">
        <v>300</v>
      </c>
      <c r="L455" s="13" t="s">
        <v>382</v>
      </c>
      <c r="M455" s="1">
        <f t="shared" si="18"/>
        <v>-0.32804965838044337</v>
      </c>
      <c r="N455" s="1">
        <f t="shared" si="18"/>
        <v>0.28085903112729532</v>
      </c>
      <c r="O455" s="1">
        <f t="shared" si="18"/>
        <v>0.29089862960681667</v>
      </c>
      <c r="P455" s="1">
        <f t="shared" si="18"/>
        <v>-0.31276195394702533</v>
      </c>
      <c r="Q455" s="1">
        <f t="shared" si="18"/>
        <v>0.22946389108244863</v>
      </c>
      <c r="AA455" s="41"/>
      <c r="AB455" s="41" t="s">
        <v>300</v>
      </c>
      <c r="AC455" s="13" t="s">
        <v>383</v>
      </c>
      <c r="AD455" s="13">
        <v>0.54512401475279249</v>
      </c>
      <c r="AE455" s="13">
        <v>0.25996722676742012</v>
      </c>
      <c r="AF455" s="13">
        <v>0.24212818690286389</v>
      </c>
      <c r="AG455" s="13">
        <v>-7.5119699038860496E-3</v>
      </c>
      <c r="AH455" s="13">
        <v>-7.476906547818904E-2</v>
      </c>
    </row>
    <row r="456" spans="1:34">
      <c r="A456" s="41"/>
      <c r="B456" s="41" t="s">
        <v>300</v>
      </c>
      <c r="C456" s="13" t="s">
        <v>383</v>
      </c>
      <c r="D456" s="41">
        <v>11.85</v>
      </c>
      <c r="E456" s="41">
        <v>57.66</v>
      </c>
      <c r="F456" s="41">
        <v>2.9745023915550055</v>
      </c>
      <c r="G456" s="41">
        <v>11.13</v>
      </c>
      <c r="H456" s="41">
        <v>17.243509994544286</v>
      </c>
      <c r="J456" s="41"/>
      <c r="K456" s="41" t="s">
        <v>300</v>
      </c>
      <c r="L456" s="13" t="s">
        <v>383</v>
      </c>
      <c r="M456" s="1">
        <f t="shared" si="18"/>
        <v>-0.25335064240030358</v>
      </c>
      <c r="N456" s="1">
        <f t="shared" si="18"/>
        <v>0.2375951714270409</v>
      </c>
      <c r="O456" s="1">
        <f t="shared" si="18"/>
        <v>0.28465947333189784</v>
      </c>
      <c r="P456" s="1">
        <f t="shared" si="18"/>
        <v>-0.34923691818913488</v>
      </c>
      <c r="Q456" s="1">
        <f t="shared" si="18"/>
        <v>0.32462377903752393</v>
      </c>
      <c r="AA456" s="41"/>
      <c r="AB456" s="41" t="s">
        <v>300</v>
      </c>
      <c r="AC456" s="13" t="s">
        <v>384</v>
      </c>
      <c r="AD456" s="13">
        <v>0.79629739754429418</v>
      </c>
      <c r="AE456" s="13">
        <v>0.63974625324491463</v>
      </c>
      <c r="AF456" s="13">
        <v>0.36073262139716028</v>
      </c>
      <c r="AG456" s="13">
        <v>-0.21087618590570981</v>
      </c>
      <c r="AH456" s="13">
        <v>-4.4749421521733711E-3</v>
      </c>
    </row>
    <row r="457" spans="1:34">
      <c r="A457" s="41"/>
      <c r="B457" s="41" t="s">
        <v>300</v>
      </c>
      <c r="C457" s="13" t="s">
        <v>384</v>
      </c>
      <c r="D457" s="41">
        <v>10.93</v>
      </c>
      <c r="E457" s="41">
        <v>56.72</v>
      </c>
      <c r="F457" s="41">
        <v>3.4394706156707517</v>
      </c>
      <c r="G457" s="41">
        <v>10.37</v>
      </c>
      <c r="H457" s="41">
        <v>17.87512646651837</v>
      </c>
      <c r="J457" s="41"/>
      <c r="K457" s="41" t="s">
        <v>300</v>
      </c>
      <c r="L457" s="13" t="s">
        <v>384</v>
      </c>
      <c r="M457" s="1">
        <f t="shared" si="18"/>
        <v>-0.40953949399514145</v>
      </c>
      <c r="N457" s="1">
        <f t="shared" si="18"/>
        <v>9.2352213861902038E-2</v>
      </c>
      <c r="O457" s="1">
        <f t="shared" si="18"/>
        <v>0.54324469116855234</v>
      </c>
      <c r="P457" s="1">
        <f t="shared" si="18"/>
        <v>-0.69574907848917578</v>
      </c>
      <c r="Q457" s="1">
        <f t="shared" si="18"/>
        <v>0.512394892302655</v>
      </c>
      <c r="AA457" s="41"/>
      <c r="AB457" s="41" t="s">
        <v>300</v>
      </c>
      <c r="AC457" s="13" t="s">
        <v>385</v>
      </c>
      <c r="AD457" s="13">
        <v>0.75144516514969406</v>
      </c>
      <c r="AE457" s="13">
        <v>0.21403264203199651</v>
      </c>
      <c r="AF457" s="13">
        <v>0.3150828258786339</v>
      </c>
      <c r="AG457" s="13">
        <v>-0.12307111813148409</v>
      </c>
      <c r="AH457" s="13">
        <v>-6.4696267653579316E-3</v>
      </c>
    </row>
    <row r="458" spans="1:34">
      <c r="A458" s="41"/>
      <c r="B458" s="41" t="s">
        <v>300</v>
      </c>
      <c r="C458" s="13" t="s">
        <v>385</v>
      </c>
      <c r="D458" s="41">
        <v>10.58</v>
      </c>
      <c r="E458" s="41">
        <v>58.05</v>
      </c>
      <c r="F458" s="41">
        <v>2.9987250461269532</v>
      </c>
      <c r="G458" s="41">
        <v>10.84</v>
      </c>
      <c r="H458" s="41">
        <v>17.191714183234307</v>
      </c>
      <c r="J458" s="41"/>
      <c r="K458" s="41" t="s">
        <v>300</v>
      </c>
      <c r="L458" s="13" t="s">
        <v>385</v>
      </c>
      <c r="M458" s="1">
        <f t="shared" si="18"/>
        <v>-0.46895916579752533</v>
      </c>
      <c r="N458" s="1">
        <f t="shared" si="18"/>
        <v>0.29785554743810938</v>
      </c>
      <c r="O458" s="1">
        <f t="shared" si="18"/>
        <v>0.29813054529811872</v>
      </c>
      <c r="P458" s="1">
        <f t="shared" si="18"/>
        <v>-0.48145866356678224</v>
      </c>
      <c r="Q458" s="1">
        <f t="shared" si="18"/>
        <v>0.30922557841468684</v>
      </c>
      <c r="AA458" s="41"/>
      <c r="AB458" s="41" t="s">
        <v>300</v>
      </c>
      <c r="AC458" s="13" t="s">
        <v>386</v>
      </c>
      <c r="AD458" s="13">
        <v>0.74672933539108888</v>
      </c>
      <c r="AE458" s="13">
        <v>0.37980182089306802</v>
      </c>
      <c r="AF458" s="13">
        <v>0.26323494143639359</v>
      </c>
      <c r="AG458" s="13">
        <v>-0.19180037917165421</v>
      </c>
      <c r="AH458" s="13">
        <v>-1.457272376383738E-2</v>
      </c>
    </row>
    <row r="459" spans="1:34">
      <c r="A459" s="41"/>
      <c r="B459" s="41" t="s">
        <v>300</v>
      </c>
      <c r="C459" s="13" t="s">
        <v>386</v>
      </c>
      <c r="D459" s="41">
        <v>10.93</v>
      </c>
      <c r="E459" s="41">
        <v>57.31</v>
      </c>
      <c r="F459" s="41">
        <v>3.0749599161363927</v>
      </c>
      <c r="G459" s="41">
        <v>10.59</v>
      </c>
      <c r="H459" s="41">
        <v>17.393117207744627</v>
      </c>
      <c r="J459" s="41"/>
      <c r="K459" s="41" t="s">
        <v>300</v>
      </c>
      <c r="L459" s="13" t="s">
        <v>386</v>
      </c>
      <c r="M459" s="1">
        <f t="shared" si="18"/>
        <v>-0.40953949399514145</v>
      </c>
      <c r="N459" s="1">
        <f t="shared" si="18"/>
        <v>0.18351534680172399</v>
      </c>
      <c r="O459" s="1">
        <f t="shared" si="18"/>
        <v>0.34052744350687175</v>
      </c>
      <c r="P459" s="1">
        <f t="shared" si="18"/>
        <v>-0.59544292682337441</v>
      </c>
      <c r="Q459" s="1">
        <f t="shared" si="18"/>
        <v>0.36909999873984101</v>
      </c>
      <c r="AA459" s="41"/>
      <c r="AB459" s="41" t="s">
        <v>300</v>
      </c>
      <c r="AC459" s="13" t="s">
        <v>387</v>
      </c>
      <c r="AD459" s="13">
        <v>0.65720343217222543</v>
      </c>
      <c r="AE459" s="13">
        <v>-8.2295823739203869E-2</v>
      </c>
      <c r="AF459" s="13">
        <v>0.62781172032694943</v>
      </c>
      <c r="AG459" s="13">
        <v>-0.17218291337736011</v>
      </c>
      <c r="AH459" s="13">
        <v>9.3615449189120153E-3</v>
      </c>
    </row>
    <row r="460" spans="1:34">
      <c r="A460" s="41"/>
      <c r="B460" s="41" t="s">
        <v>300</v>
      </c>
      <c r="C460" s="13" t="s">
        <v>387</v>
      </c>
      <c r="D460" s="41">
        <v>9.65</v>
      </c>
      <c r="E460" s="41">
        <v>59.03</v>
      </c>
      <c r="F460" s="41">
        <v>3.2387845990970487</v>
      </c>
      <c r="G460" s="41">
        <v>11.27</v>
      </c>
      <c r="H460" s="41">
        <v>16.165705954072067</v>
      </c>
      <c r="J460" s="41"/>
      <c r="K460" s="41" t="s">
        <v>300</v>
      </c>
      <c r="L460" s="13" t="s">
        <v>387</v>
      </c>
      <c r="M460" s="1">
        <f t="shared" si="18"/>
        <v>-0.62684572230100266</v>
      </c>
      <c r="N460" s="1">
        <f t="shared" si="18"/>
        <v>0.44927905638899979</v>
      </c>
      <c r="O460" s="1">
        <f t="shared" si="18"/>
        <v>0.43163612391393674</v>
      </c>
      <c r="P460" s="1">
        <f t="shared" si="18"/>
        <v>-0.28540573076544379</v>
      </c>
      <c r="Q460" s="1">
        <f t="shared" si="18"/>
        <v>4.2070807069759606E-3</v>
      </c>
      <c r="AA460" s="41"/>
      <c r="AB460" s="41" t="s">
        <v>300</v>
      </c>
      <c r="AC460" s="13" t="s">
        <v>388</v>
      </c>
      <c r="AD460" s="13">
        <v>0.59307220843104946</v>
      </c>
      <c r="AE460" s="13">
        <v>-0.1097103304291404</v>
      </c>
      <c r="AF460" s="13">
        <v>0.60058306598162015</v>
      </c>
      <c r="AG460" s="13">
        <v>-0.16324742643467771</v>
      </c>
      <c r="AH460" s="13">
        <v>4.6284163154720413E-2</v>
      </c>
    </row>
    <row r="461" spans="1:34">
      <c r="A461" s="41"/>
      <c r="B461" s="41" t="s">
        <v>300</v>
      </c>
      <c r="C461" s="13" t="s">
        <v>388</v>
      </c>
      <c r="D461" s="41">
        <v>9.7200000000000006</v>
      </c>
      <c r="E461" s="41">
        <v>58.75</v>
      </c>
      <c r="F461" s="41">
        <v>3.1739572481439375</v>
      </c>
      <c r="G461" s="41">
        <v>11.39</v>
      </c>
      <c r="H461" s="41">
        <v>16.074038318301728</v>
      </c>
      <c r="J461" s="41"/>
      <c r="K461" s="41" t="s">
        <v>300</v>
      </c>
      <c r="L461" s="13" t="s">
        <v>388</v>
      </c>
      <c r="M461" s="1">
        <f t="shared" si="18"/>
        <v>-0.61496178794052581</v>
      </c>
      <c r="N461" s="1">
        <f t="shared" si="18"/>
        <v>0.40601519668874542</v>
      </c>
      <c r="O461" s="1">
        <f t="shared" si="18"/>
        <v>0.39558334912515775</v>
      </c>
      <c r="P461" s="1">
        <f t="shared" si="18"/>
        <v>-0.2306932844022791</v>
      </c>
      <c r="Q461" s="1">
        <f t="shared" si="18"/>
        <v>-2.304447903335537E-2</v>
      </c>
      <c r="AA461" s="41"/>
      <c r="AB461" s="41" t="s">
        <v>300</v>
      </c>
      <c r="AC461" s="13" t="s">
        <v>389</v>
      </c>
      <c r="AD461" s="13">
        <v>0.78185283386157522</v>
      </c>
      <c r="AE461" s="13">
        <v>-0.26254871429762938</v>
      </c>
      <c r="AF461" s="13">
        <v>0.33191440794875549</v>
      </c>
      <c r="AG461" s="13">
        <v>-4.6266945038986873E-2</v>
      </c>
      <c r="AH461" s="13">
        <v>-2.8260210095541762E-3</v>
      </c>
    </row>
    <row r="462" spans="1:34">
      <c r="A462" s="41"/>
      <c r="B462" s="41" t="s">
        <v>300</v>
      </c>
      <c r="C462" s="13" t="s">
        <v>389</v>
      </c>
      <c r="D462" s="41">
        <v>9.75</v>
      </c>
      <c r="E462" s="41">
        <v>59.83</v>
      </c>
      <c r="F462" s="41">
        <v>2.594064346866503</v>
      </c>
      <c r="G462" s="41">
        <v>11.28</v>
      </c>
      <c r="H462" s="41">
        <v>16.455832336323134</v>
      </c>
      <c r="J462" s="41"/>
      <c r="K462" s="41" t="s">
        <v>300</v>
      </c>
      <c r="L462" s="13" t="s">
        <v>389</v>
      </c>
      <c r="M462" s="1">
        <f t="shared" ref="M462:Q525" si="19">(D462-D$650)/D$651</f>
        <v>-0.60986867321460725</v>
      </c>
      <c r="N462" s="1">
        <f t="shared" si="19"/>
        <v>0.57289008410401143</v>
      </c>
      <c r="O462" s="1">
        <f t="shared" si="19"/>
        <v>7.3084467650136875E-2</v>
      </c>
      <c r="P462" s="1">
        <f t="shared" si="19"/>
        <v>-0.28084636023518023</v>
      </c>
      <c r="Q462" s="1">
        <f t="shared" si="19"/>
        <v>9.0457766368484654E-2</v>
      </c>
      <c r="AA462" s="41"/>
      <c r="AB462" s="41" t="s">
        <v>300</v>
      </c>
      <c r="AC462" s="13" t="s">
        <v>390</v>
      </c>
      <c r="AD462" s="13">
        <v>0.83918415825357584</v>
      </c>
      <c r="AE462" s="13">
        <v>0.23755988413024309</v>
      </c>
      <c r="AF462" s="13">
        <v>-0.27843066519537119</v>
      </c>
      <c r="AG462" s="13">
        <v>-9.0992169844460943E-3</v>
      </c>
      <c r="AH462" s="13">
        <v>-4.8423371877134067E-2</v>
      </c>
    </row>
    <row r="463" spans="1:34">
      <c r="A463" s="41"/>
      <c r="B463" s="41" t="s">
        <v>300</v>
      </c>
      <c r="C463" s="13" t="s">
        <v>390</v>
      </c>
      <c r="D463" s="41">
        <v>11.84</v>
      </c>
      <c r="E463" s="41">
        <v>57.7</v>
      </c>
      <c r="F463" s="41">
        <v>2.0936994067590158</v>
      </c>
      <c r="G463" s="41">
        <v>10.55</v>
      </c>
      <c r="H463" s="41">
        <v>17.98606621916699</v>
      </c>
      <c r="J463" s="41"/>
      <c r="K463" s="41" t="s">
        <v>300</v>
      </c>
      <c r="L463" s="13" t="s">
        <v>390</v>
      </c>
      <c r="M463" s="1">
        <f t="shared" si="19"/>
        <v>-0.2550483473089431</v>
      </c>
      <c r="N463" s="1">
        <f t="shared" si="19"/>
        <v>0.24377572281279247</v>
      </c>
      <c r="O463" s="1">
        <f t="shared" si="19"/>
        <v>-0.20518611155251934</v>
      </c>
      <c r="P463" s="1">
        <f t="shared" si="19"/>
        <v>-0.61368040894442877</v>
      </c>
      <c r="Q463" s="1">
        <f t="shared" si="19"/>
        <v>0.54537579413867332</v>
      </c>
      <c r="AA463" s="41"/>
      <c r="AB463" s="41" t="s">
        <v>300</v>
      </c>
      <c r="AC463" s="13" t="s">
        <v>391</v>
      </c>
      <c r="AD463" s="13">
        <v>0.90302621898815927</v>
      </c>
      <c r="AE463" s="13">
        <v>0.60089253720948499</v>
      </c>
      <c r="AF463" s="13">
        <v>0.42496030545855318</v>
      </c>
      <c r="AG463" s="13">
        <v>-6.5414661124356274E-2</v>
      </c>
      <c r="AH463" s="13">
        <v>-0.1043656510295211</v>
      </c>
    </row>
    <row r="464" spans="1:34">
      <c r="A464" s="41"/>
      <c r="B464" s="41" t="s">
        <v>300</v>
      </c>
      <c r="C464" s="13" t="s">
        <v>391</v>
      </c>
      <c r="D464" s="41">
        <v>10.96</v>
      </c>
      <c r="E464" s="41">
        <v>57.98</v>
      </c>
      <c r="F464" s="41">
        <v>3.4954631042636541</v>
      </c>
      <c r="G464" s="41">
        <v>10.45</v>
      </c>
      <c r="H464" s="41">
        <v>18.174743808724937</v>
      </c>
      <c r="J464" s="41"/>
      <c r="K464" s="41" t="s">
        <v>300</v>
      </c>
      <c r="L464" s="13" t="s">
        <v>391</v>
      </c>
      <c r="M464" s="1">
        <f t="shared" si="19"/>
        <v>-0.40444637926922261</v>
      </c>
      <c r="N464" s="1">
        <f t="shared" si="19"/>
        <v>0.28703958251304579</v>
      </c>
      <c r="O464" s="1">
        <f t="shared" si="19"/>
        <v>0.57438408760267901</v>
      </c>
      <c r="P464" s="1">
        <f t="shared" si="19"/>
        <v>-0.65927411424706628</v>
      </c>
      <c r="Q464" s="1">
        <f t="shared" si="19"/>
        <v>0.60146711317718471</v>
      </c>
      <c r="AA464" s="41"/>
      <c r="AB464" s="41" t="s">
        <v>300</v>
      </c>
      <c r="AC464" s="13" t="s">
        <v>392</v>
      </c>
      <c r="AD464" s="13">
        <v>0.97141461582765221</v>
      </c>
      <c r="AE464" s="13">
        <v>0.55462560554323892</v>
      </c>
      <c r="AF464" s="13">
        <v>0.31451126732425599</v>
      </c>
      <c r="AG464" s="13">
        <v>-0.20880297152847499</v>
      </c>
      <c r="AH464" s="13">
        <v>-5.7953947624993098E-2</v>
      </c>
    </row>
    <row r="465" spans="1:34">
      <c r="A465" s="41"/>
      <c r="B465" s="41" t="s">
        <v>300</v>
      </c>
      <c r="C465" s="13" t="s">
        <v>392</v>
      </c>
      <c r="D465" s="41">
        <v>10.56</v>
      </c>
      <c r="E465" s="41">
        <v>57.67</v>
      </c>
      <c r="F465" s="41">
        <v>3.2759437591463683</v>
      </c>
      <c r="G465" s="41">
        <v>10.17</v>
      </c>
      <c r="H465" s="41">
        <v>17.972269732684079</v>
      </c>
      <c r="J465" s="41"/>
      <c r="K465" s="41" t="s">
        <v>300</v>
      </c>
      <c r="L465" s="13" t="s">
        <v>392</v>
      </c>
      <c r="M465" s="1">
        <f t="shared" si="19"/>
        <v>-0.47235457561480432</v>
      </c>
      <c r="N465" s="1">
        <f t="shared" si="19"/>
        <v>0.23914030927347932</v>
      </c>
      <c r="O465" s="1">
        <f t="shared" si="19"/>
        <v>0.45230164253997612</v>
      </c>
      <c r="P465" s="1">
        <f t="shared" si="19"/>
        <v>-0.78693648909444924</v>
      </c>
      <c r="Q465" s="1">
        <f t="shared" si="19"/>
        <v>0.54127428358441776</v>
      </c>
      <c r="AA465" s="41"/>
      <c r="AB465" s="41" t="s">
        <v>300</v>
      </c>
      <c r="AC465" s="13" t="s">
        <v>393</v>
      </c>
      <c r="AD465" s="13">
        <v>0.89095996456862758</v>
      </c>
      <c r="AE465" s="13">
        <v>0.27647599009751272</v>
      </c>
      <c r="AF465" s="13">
        <v>0.95215344349637243</v>
      </c>
      <c r="AG465" s="13">
        <v>-0.28031745078694531</v>
      </c>
      <c r="AH465" s="13">
        <v>-8.1142108248696467E-3</v>
      </c>
    </row>
    <row r="466" spans="1:34">
      <c r="A466" s="41"/>
      <c r="B466" s="41" t="s">
        <v>300</v>
      </c>
      <c r="C466" s="13" t="s">
        <v>393</v>
      </c>
      <c r="D466" s="41">
        <v>8.7899999999999991</v>
      </c>
      <c r="E466" s="41">
        <v>58.98</v>
      </c>
      <c r="F466" s="41">
        <v>4.0183208680471223</v>
      </c>
      <c r="G466" s="41">
        <v>10.73</v>
      </c>
      <c r="H466" s="41">
        <v>16.754270635459207</v>
      </c>
      <c r="J466" s="41"/>
      <c r="K466" s="41" t="s">
        <v>300</v>
      </c>
      <c r="L466" s="13" t="s">
        <v>393</v>
      </c>
      <c r="M466" s="1">
        <f t="shared" si="19"/>
        <v>-0.77284834444400341</v>
      </c>
      <c r="N466" s="1">
        <f t="shared" si="19"/>
        <v>0.44155336715681087</v>
      </c>
      <c r="O466" s="1">
        <f t="shared" si="19"/>
        <v>0.86516371884018373</v>
      </c>
      <c r="P466" s="1">
        <f t="shared" si="19"/>
        <v>-0.53161173939968254</v>
      </c>
      <c r="Q466" s="1">
        <f t="shared" si="19"/>
        <v>0.17917947353769223</v>
      </c>
      <c r="AA466" s="41"/>
      <c r="AB466" s="41" t="s">
        <v>300</v>
      </c>
      <c r="AC466" s="13" t="s">
        <v>394</v>
      </c>
      <c r="AD466" s="13">
        <v>0.63519479142391122</v>
      </c>
      <c r="AE466" s="13">
        <v>0.467035841451441</v>
      </c>
      <c r="AF466" s="13">
        <v>1.0465056182476511</v>
      </c>
      <c r="AG466" s="13">
        <v>-0.19669447954531011</v>
      </c>
      <c r="AH466" s="13">
        <v>-6.3450272689144216E-2</v>
      </c>
    </row>
    <row r="467" spans="1:34">
      <c r="A467" s="41"/>
      <c r="B467" s="41" t="s">
        <v>300</v>
      </c>
      <c r="C467" s="13" t="s">
        <v>394</v>
      </c>
      <c r="D467" s="41">
        <v>10.02</v>
      </c>
      <c r="E467" s="41">
        <v>58.13</v>
      </c>
      <c r="F467" s="41">
        <v>4.3852252057429171</v>
      </c>
      <c r="G467" s="41">
        <v>11.02</v>
      </c>
      <c r="H467" s="41">
        <v>16.844126072257904</v>
      </c>
      <c r="J467" s="41"/>
      <c r="K467" s="41" t="s">
        <v>300</v>
      </c>
      <c r="L467" s="13" t="s">
        <v>394</v>
      </c>
      <c r="M467" s="1">
        <f t="shared" si="19"/>
        <v>-0.56403064068133979</v>
      </c>
      <c r="N467" s="1">
        <f t="shared" si="19"/>
        <v>0.31021665020961142</v>
      </c>
      <c r="O467" s="1">
        <f t="shared" si="19"/>
        <v>1.0692121530503087</v>
      </c>
      <c r="P467" s="1">
        <f t="shared" si="19"/>
        <v>-0.39938999402203595</v>
      </c>
      <c r="Q467" s="1">
        <f t="shared" si="19"/>
        <v>0.20589229080777161</v>
      </c>
      <c r="AA467" s="41"/>
      <c r="AB467" s="41" t="s">
        <v>300</v>
      </c>
      <c r="AC467" s="13" t="s">
        <v>395</v>
      </c>
      <c r="AD467" s="13">
        <v>0.82287817238789607</v>
      </c>
      <c r="AE467" s="13">
        <v>0.94832094719444904</v>
      </c>
      <c r="AF467" s="13">
        <v>1.293689642877361</v>
      </c>
      <c r="AG467" s="13">
        <v>-0.31008935800309417</v>
      </c>
      <c r="AH467" s="13">
        <v>-4.6302448186685663E-2</v>
      </c>
    </row>
    <row r="468" spans="1:34">
      <c r="A468" s="41"/>
      <c r="B468" s="41" t="s">
        <v>300</v>
      </c>
      <c r="C468" s="13" t="s">
        <v>395</v>
      </c>
      <c r="D468" s="41">
        <v>9.51</v>
      </c>
      <c r="E468" s="41">
        <v>57.28</v>
      </c>
      <c r="F468" s="41">
        <v>5.1527393093001788</v>
      </c>
      <c r="G468" s="41">
        <v>10.42</v>
      </c>
      <c r="H468" s="41">
        <v>17.663508430446768</v>
      </c>
      <c r="J468" s="41"/>
      <c r="K468" s="41" t="s">
        <v>300</v>
      </c>
      <c r="L468" s="13" t="s">
        <v>395</v>
      </c>
      <c r="M468" s="1">
        <f t="shared" si="19"/>
        <v>-0.65061359102195637</v>
      </c>
      <c r="N468" s="1">
        <f t="shared" si="19"/>
        <v>0.17887993326241083</v>
      </c>
      <c r="O468" s="1">
        <f t="shared" si="19"/>
        <v>1.4960537980648589</v>
      </c>
      <c r="P468" s="1">
        <f t="shared" si="19"/>
        <v>-0.67295222583785708</v>
      </c>
      <c r="Q468" s="1">
        <f t="shared" si="19"/>
        <v>0.44948368592459237</v>
      </c>
      <c r="AA468" s="41"/>
      <c r="AB468" s="41" t="s">
        <v>300</v>
      </c>
      <c r="AC468" s="13" t="s">
        <v>396</v>
      </c>
      <c r="AD468" s="13">
        <v>0.77031406398730162</v>
      </c>
      <c r="AE468" s="13">
        <v>0.42577741997245389</v>
      </c>
      <c r="AF468" s="13">
        <v>1.031738809043788</v>
      </c>
      <c r="AG468" s="13">
        <v>-0.26382300148063381</v>
      </c>
      <c r="AH468" s="13">
        <v>1.192273997123997E-2</v>
      </c>
    </row>
    <row r="469" spans="1:34">
      <c r="A469" s="41"/>
      <c r="B469" s="41" t="s">
        <v>300</v>
      </c>
      <c r="C469" s="13" t="s">
        <v>396</v>
      </c>
      <c r="D469" s="41">
        <v>9.18</v>
      </c>
      <c r="E469" s="41">
        <v>58.22</v>
      </c>
      <c r="F469" s="41">
        <v>4.2856684675164445</v>
      </c>
      <c r="G469" s="41">
        <v>10.84</v>
      </c>
      <c r="H469" s="41">
        <v>16.863708321576464</v>
      </c>
      <c r="J469" s="41"/>
      <c r="K469" s="41" t="s">
        <v>300</v>
      </c>
      <c r="L469" s="13" t="s">
        <v>396</v>
      </c>
      <c r="M469" s="1">
        <f t="shared" si="19"/>
        <v>-0.70663785300706128</v>
      </c>
      <c r="N469" s="1">
        <f t="shared" si="19"/>
        <v>0.32412289082754969</v>
      </c>
      <c r="O469" s="1">
        <f t="shared" si="19"/>
        <v>1.0138451419166821</v>
      </c>
      <c r="P469" s="1">
        <f t="shared" si="19"/>
        <v>-0.48145866356678224</v>
      </c>
      <c r="Q469" s="1">
        <f t="shared" si="19"/>
        <v>0.21171383112208481</v>
      </c>
      <c r="AA469" s="41"/>
      <c r="AB469" s="41" t="s">
        <v>300</v>
      </c>
      <c r="AC469" s="13" t="s">
        <v>397</v>
      </c>
      <c r="AD469" s="13">
        <v>0.70610559010229279</v>
      </c>
      <c r="AE469" s="13">
        <v>0.4915734083287413</v>
      </c>
      <c r="AF469" s="13">
        <v>1.283563261572187</v>
      </c>
      <c r="AG469" s="13">
        <v>-0.24531101689482659</v>
      </c>
      <c r="AH469" s="13">
        <v>-5.045819038784391E-2</v>
      </c>
    </row>
    <row r="470" spans="1:34">
      <c r="A470" s="41"/>
      <c r="B470" s="41" t="s">
        <v>300</v>
      </c>
      <c r="C470" s="13" t="s">
        <v>397</v>
      </c>
      <c r="D470" s="41">
        <v>9.25</v>
      </c>
      <c r="E470" s="41">
        <v>58.5</v>
      </c>
      <c r="F470" s="41">
        <v>4.756819132413229</v>
      </c>
      <c r="G470" s="41">
        <v>10.98</v>
      </c>
      <c r="H470" s="41">
        <v>16.73976176525824</v>
      </c>
      <c r="J470" s="41"/>
      <c r="K470" s="41" t="s">
        <v>300</v>
      </c>
      <c r="L470" s="13" t="s">
        <v>397</v>
      </c>
      <c r="M470" s="1">
        <f t="shared" si="19"/>
        <v>-0.69475391864658442</v>
      </c>
      <c r="N470" s="1">
        <f t="shared" si="19"/>
        <v>0.36738675052780412</v>
      </c>
      <c r="O470" s="1">
        <f t="shared" si="19"/>
        <v>1.2758686329797861</v>
      </c>
      <c r="P470" s="1">
        <f t="shared" si="19"/>
        <v>-0.41762747614309031</v>
      </c>
      <c r="Q470" s="1">
        <f t="shared" si="19"/>
        <v>0.17486618085021691</v>
      </c>
      <c r="AA470" s="41"/>
      <c r="AB470" s="41" t="s">
        <v>300</v>
      </c>
      <c r="AC470" s="13" t="s">
        <v>398</v>
      </c>
      <c r="AD470" s="13">
        <v>1.042936150919568</v>
      </c>
      <c r="AE470" s="13">
        <v>0.3416425675805293</v>
      </c>
      <c r="AF470" s="13">
        <v>0.51134246650288229</v>
      </c>
      <c r="AG470" s="13">
        <v>-9.1824615917532756E-2</v>
      </c>
      <c r="AH470" s="13">
        <v>-8.202223070890563E-2</v>
      </c>
    </row>
    <row r="471" spans="1:34">
      <c r="A471" s="41"/>
      <c r="B471" s="41" t="s">
        <v>300</v>
      </c>
      <c r="C471" s="13" t="s">
        <v>398</v>
      </c>
      <c r="D471" s="41">
        <v>9.81</v>
      </c>
      <c r="E471" s="41">
        <v>59.23</v>
      </c>
      <c r="F471" s="41">
        <v>3.3710370335627124</v>
      </c>
      <c r="G471" s="41">
        <v>10.5</v>
      </c>
      <c r="H471" s="41">
        <v>17.766703757251008</v>
      </c>
      <c r="J471" s="41"/>
      <c r="K471" s="41" t="s">
        <v>300</v>
      </c>
      <c r="L471" s="13" t="s">
        <v>398</v>
      </c>
      <c r="M471" s="1">
        <f t="shared" si="19"/>
        <v>-0.59968244376276991</v>
      </c>
      <c r="N471" s="1">
        <f t="shared" si="19"/>
        <v>0.48018181331775217</v>
      </c>
      <c r="O471" s="1">
        <f t="shared" si="19"/>
        <v>0.50518636412824081</v>
      </c>
      <c r="P471" s="1">
        <f t="shared" si="19"/>
        <v>-0.63647726159574747</v>
      </c>
      <c r="Q471" s="1">
        <f t="shared" si="19"/>
        <v>0.4801622737347378</v>
      </c>
      <c r="AA471" s="41"/>
      <c r="AB471" s="41" t="s">
        <v>300</v>
      </c>
      <c r="AC471" s="13" t="s">
        <v>399</v>
      </c>
      <c r="AD471" s="13">
        <v>0.62821786993502327</v>
      </c>
      <c r="AE471" s="13">
        <v>0.13230848593018971</v>
      </c>
      <c r="AF471" s="13">
        <v>0.3451004247074686</v>
      </c>
      <c r="AG471" s="13">
        <v>-9.2327652734926616E-2</v>
      </c>
      <c r="AH471" s="13">
        <v>-5.5659654574389851E-2</v>
      </c>
    </row>
    <row r="472" spans="1:34">
      <c r="A472" s="41"/>
      <c r="B472" s="41" t="s">
        <v>300</v>
      </c>
      <c r="C472" s="13" t="s">
        <v>399</v>
      </c>
      <c r="D472" s="41">
        <v>11.01</v>
      </c>
      <c r="E472" s="41">
        <v>58.23</v>
      </c>
      <c r="F472" s="41">
        <v>3.0088266270863233</v>
      </c>
      <c r="G472" s="41">
        <v>11.07</v>
      </c>
      <c r="H472" s="41">
        <v>16.872624669454179</v>
      </c>
      <c r="J472" s="41"/>
      <c r="K472" s="41" t="s">
        <v>300</v>
      </c>
      <c r="L472" s="13" t="s">
        <v>399</v>
      </c>
      <c r="M472" s="1">
        <f t="shared" si="19"/>
        <v>-0.39595785472602507</v>
      </c>
      <c r="N472" s="1">
        <f t="shared" si="19"/>
        <v>0.32566802867398703</v>
      </c>
      <c r="O472" s="1">
        <f t="shared" si="19"/>
        <v>0.30374839051289854</v>
      </c>
      <c r="P472" s="1">
        <f t="shared" si="19"/>
        <v>-0.3765931413707172</v>
      </c>
      <c r="Q472" s="1">
        <f t="shared" si="19"/>
        <v>0.21436454186435702</v>
      </c>
      <c r="AA472" s="41"/>
      <c r="AB472" s="41" t="s">
        <v>300</v>
      </c>
      <c r="AC472" s="13" t="s">
        <v>400</v>
      </c>
      <c r="AD472" s="13">
        <v>0.63701164064267202</v>
      </c>
      <c r="AE472" s="13">
        <v>4.7897943222187517E-2</v>
      </c>
      <c r="AF472" s="13">
        <v>0.73197351524207765</v>
      </c>
      <c r="AG472" s="13">
        <v>-0.16255864080427321</v>
      </c>
      <c r="AH472" s="13">
        <v>-1.2663943676564E-2</v>
      </c>
    </row>
    <row r="473" spans="1:34">
      <c r="A473" s="41"/>
      <c r="B473" s="41" t="s">
        <v>300</v>
      </c>
      <c r="C473" s="13" t="s">
        <v>400</v>
      </c>
      <c r="D473" s="41">
        <v>9.81</v>
      </c>
      <c r="E473" s="41">
        <v>58.83</v>
      </c>
      <c r="F473" s="41">
        <v>3.5205890014660719</v>
      </c>
      <c r="G473" s="41">
        <v>11.25</v>
      </c>
      <c r="H473" s="41">
        <v>16.332135249750053</v>
      </c>
      <c r="J473" s="41"/>
      <c r="K473" s="41" t="s">
        <v>300</v>
      </c>
      <c r="L473" s="13" t="s">
        <v>400</v>
      </c>
      <c r="M473" s="1">
        <f t="shared" si="19"/>
        <v>-0.59968244376276991</v>
      </c>
      <c r="N473" s="1">
        <f t="shared" si="19"/>
        <v>0.41837629946024635</v>
      </c>
      <c r="O473" s="1">
        <f t="shared" si="19"/>
        <v>0.58835748463165793</v>
      </c>
      <c r="P473" s="1">
        <f t="shared" si="19"/>
        <v>-0.29452447182597097</v>
      </c>
      <c r="Q473" s="1">
        <f t="shared" si="19"/>
        <v>5.3684280108877179E-2</v>
      </c>
      <c r="AA473" s="41"/>
      <c r="AB473" s="41" t="s">
        <v>300</v>
      </c>
      <c r="AC473" s="13" t="s">
        <v>401</v>
      </c>
      <c r="AD473" s="13">
        <v>0.44674447052237848</v>
      </c>
      <c r="AE473" s="13">
        <v>0.56561374768928641</v>
      </c>
      <c r="AF473" s="13">
        <v>1.023332758294426</v>
      </c>
      <c r="AG473" s="13">
        <v>-0.23565197758397191</v>
      </c>
      <c r="AH473" s="13">
        <v>-3.2272601528908103E-2</v>
      </c>
    </row>
    <row r="474" spans="1:34">
      <c r="A474" s="41"/>
      <c r="B474" s="41" t="s">
        <v>300</v>
      </c>
      <c r="C474" s="13" t="s">
        <v>401</v>
      </c>
      <c r="D474" s="41">
        <v>10.65</v>
      </c>
      <c r="E474" s="41">
        <v>56.99</v>
      </c>
      <c r="F474" s="41">
        <v>4.4679281788727803</v>
      </c>
      <c r="G474" s="41">
        <v>11.12</v>
      </c>
      <c r="H474" s="41">
        <v>16.709709026357388</v>
      </c>
      <c r="J474" s="41"/>
      <c r="K474" s="41" t="s">
        <v>300</v>
      </c>
      <c r="L474" s="13" t="s">
        <v>401</v>
      </c>
      <c r="M474" s="1">
        <f t="shared" si="19"/>
        <v>-0.45707523143704848</v>
      </c>
      <c r="N474" s="1">
        <f t="shared" si="19"/>
        <v>0.1340709357157191</v>
      </c>
      <c r="O474" s="1">
        <f t="shared" si="19"/>
        <v>1.1152061913809819</v>
      </c>
      <c r="P474" s="1">
        <f t="shared" si="19"/>
        <v>-0.35379628871939928</v>
      </c>
      <c r="Q474" s="1">
        <f t="shared" si="19"/>
        <v>0.16593190429083196</v>
      </c>
      <c r="AA474" s="41"/>
      <c r="AB474" s="41" t="s">
        <v>300</v>
      </c>
      <c r="AC474" s="13" t="s">
        <v>402</v>
      </c>
      <c r="AD474" s="13">
        <v>0.59890983275923915</v>
      </c>
      <c r="AE474" s="13">
        <v>0.3642670433296834</v>
      </c>
      <c r="AF474" s="13">
        <v>0.91964571360199088</v>
      </c>
      <c r="AG474" s="13">
        <v>-0.15418604643127459</v>
      </c>
      <c r="AH474" s="13">
        <v>-5.5861211321688732E-2</v>
      </c>
    </row>
    <row r="475" spans="1:34">
      <c r="A475" s="41"/>
      <c r="B475" s="41" t="s">
        <v>300</v>
      </c>
      <c r="C475" s="13" t="s">
        <v>402</v>
      </c>
      <c r="D475" s="41">
        <v>10.24</v>
      </c>
      <c r="E475" s="41">
        <v>58.2</v>
      </c>
      <c r="F475" s="41">
        <v>4.1018678239622099</v>
      </c>
      <c r="G475" s="41">
        <v>11.14</v>
      </c>
      <c r="H475" s="41">
        <v>16.769094164555085</v>
      </c>
      <c r="J475" s="41"/>
      <c r="K475" s="41" t="s">
        <v>300</v>
      </c>
      <c r="L475" s="13" t="s">
        <v>402</v>
      </c>
      <c r="M475" s="1">
        <f t="shared" si="19"/>
        <v>-0.5266811326912697</v>
      </c>
      <c r="N475" s="1">
        <f t="shared" si="19"/>
        <v>0.32103261513467501</v>
      </c>
      <c r="O475" s="1">
        <f t="shared" si="19"/>
        <v>0.91162712574498406</v>
      </c>
      <c r="P475" s="1">
        <f t="shared" si="19"/>
        <v>-0.34467754765887126</v>
      </c>
      <c r="Q475" s="1">
        <f t="shared" si="19"/>
        <v>0.18358631009809986</v>
      </c>
      <c r="AA475" s="41"/>
      <c r="AB475" s="41" t="s">
        <v>300</v>
      </c>
      <c r="AC475" s="13" t="s">
        <v>403</v>
      </c>
      <c r="AD475" s="13">
        <v>0.48034547885106332</v>
      </c>
      <c r="AE475" s="13">
        <v>0.2182497162195314</v>
      </c>
      <c r="AF475" s="13">
        <v>0.79926061415522764</v>
      </c>
      <c r="AG475" s="13">
        <v>-0.12863217518387909</v>
      </c>
      <c r="AH475" s="13">
        <v>-2.9025846274291691E-2</v>
      </c>
    </row>
    <row r="476" spans="1:34">
      <c r="A476" s="41"/>
      <c r="B476" s="41" t="s">
        <v>300</v>
      </c>
      <c r="C476" s="13" t="s">
        <v>403</v>
      </c>
      <c r="D476" s="41">
        <v>10.54</v>
      </c>
      <c r="E476" s="41">
        <v>58.05</v>
      </c>
      <c r="F476" s="41">
        <v>3.803288633478076</v>
      </c>
      <c r="G476" s="41">
        <v>11.38</v>
      </c>
      <c r="H476" s="41">
        <v>16.457759007937529</v>
      </c>
      <c r="J476" s="41"/>
      <c r="K476" s="41" t="s">
        <v>300</v>
      </c>
      <c r="L476" s="13" t="s">
        <v>403</v>
      </c>
      <c r="M476" s="1">
        <f t="shared" si="19"/>
        <v>-0.47574998543208363</v>
      </c>
      <c r="N476" s="1">
        <f t="shared" si="19"/>
        <v>0.29785554743810938</v>
      </c>
      <c r="O476" s="1">
        <f t="shared" si="19"/>
        <v>0.74557671410736637</v>
      </c>
      <c r="P476" s="1">
        <f t="shared" si="19"/>
        <v>-0.23525265493254269</v>
      </c>
      <c r="Q476" s="1">
        <f t="shared" si="19"/>
        <v>9.1030540021458953E-2</v>
      </c>
      <c r="AA476" s="41"/>
      <c r="AB476" s="41" t="s">
        <v>300</v>
      </c>
      <c r="AC476" s="13" t="s">
        <v>404</v>
      </c>
      <c r="AD476" s="13">
        <v>0.54446513881001046</v>
      </c>
      <c r="AE476" s="13">
        <v>0.25083678062031262</v>
      </c>
      <c r="AF476" s="13">
        <v>0.7576299932141578</v>
      </c>
      <c r="AG476" s="13">
        <v>-0.19439547302532559</v>
      </c>
      <c r="AH476" s="13">
        <v>-1.9574798896814301E-2</v>
      </c>
    </row>
    <row r="477" spans="1:34">
      <c r="A477" s="41"/>
      <c r="B477" s="41" t="s">
        <v>300</v>
      </c>
      <c r="C477" s="13" t="s">
        <v>404</v>
      </c>
      <c r="D477" s="41">
        <v>10.37</v>
      </c>
      <c r="E477" s="41">
        <v>57.9</v>
      </c>
      <c r="F477" s="41">
        <v>3.7602449227872285</v>
      </c>
      <c r="G477" s="41">
        <v>11.17</v>
      </c>
      <c r="H477" s="41">
        <v>16.506490212790105</v>
      </c>
      <c r="J477" s="41"/>
      <c r="K477" s="41" t="s">
        <v>300</v>
      </c>
      <c r="L477" s="13" t="s">
        <v>404</v>
      </c>
      <c r="M477" s="1">
        <f t="shared" si="19"/>
        <v>-0.50461096887895585</v>
      </c>
      <c r="N477" s="1">
        <f t="shared" si="19"/>
        <v>0.2746784797415448</v>
      </c>
      <c r="O477" s="1">
        <f t="shared" si="19"/>
        <v>0.72163858946098203</v>
      </c>
      <c r="P477" s="1">
        <f t="shared" si="19"/>
        <v>-0.33099943606808052</v>
      </c>
      <c r="Q477" s="1">
        <f t="shared" si="19"/>
        <v>0.10551767421116827</v>
      </c>
      <c r="AA477" s="41"/>
      <c r="AB477" s="41" t="s">
        <v>300</v>
      </c>
      <c r="AC477" s="13" t="s">
        <v>405</v>
      </c>
      <c r="AD477" s="13">
        <v>0.65665907066089502</v>
      </c>
      <c r="AE477" s="13">
        <v>0.330338223699087</v>
      </c>
      <c r="AF477" s="13">
        <v>0.71661437406743955</v>
      </c>
      <c r="AG477" s="13">
        <v>-0.12609504272147301</v>
      </c>
      <c r="AH477" s="13">
        <v>-3.2533276663594901E-2</v>
      </c>
    </row>
    <row r="478" spans="1:34">
      <c r="A478" s="41"/>
      <c r="B478" s="41" t="s">
        <v>300</v>
      </c>
      <c r="C478" s="13" t="s">
        <v>405</v>
      </c>
      <c r="D478" s="41">
        <v>10.35</v>
      </c>
      <c r="E478" s="41">
        <v>58.13</v>
      </c>
      <c r="F478" s="41">
        <v>3.7404142497013688</v>
      </c>
      <c r="G478" s="41">
        <v>11.05</v>
      </c>
      <c r="H478" s="41">
        <v>16.994334070796889</v>
      </c>
      <c r="J478" s="41"/>
      <c r="K478" s="41" t="s">
        <v>300</v>
      </c>
      <c r="L478" s="13" t="s">
        <v>405</v>
      </c>
      <c r="M478" s="1">
        <f t="shared" si="19"/>
        <v>-0.50800637869623488</v>
      </c>
      <c r="N478" s="1">
        <f t="shared" si="19"/>
        <v>0.31021665020961142</v>
      </c>
      <c r="O478" s="1">
        <f t="shared" si="19"/>
        <v>0.7106100532002374</v>
      </c>
      <c r="P478" s="1">
        <f t="shared" si="19"/>
        <v>-0.38571188243124438</v>
      </c>
      <c r="Q478" s="1">
        <f t="shared" si="19"/>
        <v>0.25054711594056139</v>
      </c>
      <c r="AA478" s="41"/>
      <c r="AB478" s="41" t="s">
        <v>300</v>
      </c>
      <c r="AC478" s="13" t="s">
        <v>406</v>
      </c>
      <c r="AD478" s="13">
        <v>0.91227576748183914</v>
      </c>
      <c r="AE478" s="13">
        <v>0.40771476206121199</v>
      </c>
      <c r="AF478" s="13">
        <v>0.58610005678792443</v>
      </c>
      <c r="AG478" s="13">
        <v>-0.15337466937471661</v>
      </c>
      <c r="AH478" s="13">
        <v>-4.2693188049678782E-2</v>
      </c>
    </row>
    <row r="479" spans="1:34">
      <c r="A479" s="41"/>
      <c r="B479" s="41" t="s">
        <v>300</v>
      </c>
      <c r="C479" s="13" t="s">
        <v>406</v>
      </c>
      <c r="D479" s="41">
        <v>9.9499999999999993</v>
      </c>
      <c r="E479" s="41">
        <v>58.45</v>
      </c>
      <c r="F479" s="41">
        <v>3.5640315243088438</v>
      </c>
      <c r="G479" s="41">
        <v>10.58</v>
      </c>
      <c r="H479" s="41">
        <v>17.543045189331689</v>
      </c>
      <c r="J479" s="41"/>
      <c r="K479" s="41" t="s">
        <v>300</v>
      </c>
      <c r="L479" s="13" t="s">
        <v>406</v>
      </c>
      <c r="M479" s="1">
        <f t="shared" si="19"/>
        <v>-0.57591457504181653</v>
      </c>
      <c r="N479" s="1">
        <f t="shared" si="19"/>
        <v>0.35966106129561631</v>
      </c>
      <c r="O479" s="1">
        <f t="shared" si="19"/>
        <v>0.61251740277237721</v>
      </c>
      <c r="P479" s="1">
        <f t="shared" si="19"/>
        <v>-0.60000229735363797</v>
      </c>
      <c r="Q479" s="1">
        <f t="shared" si="19"/>
        <v>0.41367157858513653</v>
      </c>
      <c r="AA479" s="41"/>
      <c r="AB479" s="41" t="s">
        <v>300</v>
      </c>
      <c r="AC479" s="13" t="s">
        <v>407</v>
      </c>
      <c r="AD479" s="13">
        <v>-0.117026148586692</v>
      </c>
      <c r="AE479" s="13">
        <v>1.4710728124855299</v>
      </c>
      <c r="AF479" s="13">
        <v>0.99910571046687602</v>
      </c>
      <c r="AG479" s="13">
        <v>-0.47336133106676648</v>
      </c>
      <c r="AH479" s="13">
        <v>1.1920959139243169E-2</v>
      </c>
    </row>
    <row r="480" spans="1:34">
      <c r="A480" s="41"/>
      <c r="B480" s="41" t="s">
        <v>300</v>
      </c>
      <c r="C480" s="13" t="s">
        <v>407</v>
      </c>
      <c r="D480" s="41">
        <v>13.5</v>
      </c>
      <c r="E480" s="41">
        <v>51.65</v>
      </c>
      <c r="F480" s="41">
        <v>5.3438292152080802</v>
      </c>
      <c r="G480" s="41">
        <v>10.78</v>
      </c>
      <c r="H480" s="41">
        <v>17.191563628937089</v>
      </c>
      <c r="J480" s="41"/>
      <c r="K480" s="41" t="s">
        <v>300</v>
      </c>
      <c r="L480" s="13" t="s">
        <v>407</v>
      </c>
      <c r="M480" s="1">
        <f t="shared" si="19"/>
        <v>2.6770667525220844E-2</v>
      </c>
      <c r="N480" s="1">
        <f t="shared" si="19"/>
        <v>-0.69103267428198711</v>
      </c>
      <c r="O480" s="1">
        <f t="shared" si="19"/>
        <v>1.6023256299509017</v>
      </c>
      <c r="P480" s="1">
        <f t="shared" si="19"/>
        <v>-0.50881488674836461</v>
      </c>
      <c r="Q480" s="1">
        <f t="shared" si="19"/>
        <v>0.30918082063959745</v>
      </c>
      <c r="AA480" s="41"/>
      <c r="AB480" s="41" t="s">
        <v>300</v>
      </c>
      <c r="AC480" s="13" t="s">
        <v>408</v>
      </c>
      <c r="AD480" s="13">
        <v>0.67869313443518775</v>
      </c>
      <c r="AE480" s="13">
        <v>0.180320514399051</v>
      </c>
      <c r="AF480" s="13">
        <v>0.88268786524307508</v>
      </c>
      <c r="AG480" s="13">
        <v>-0.1433723608305047</v>
      </c>
      <c r="AH480" s="13">
        <v>-2.6572734543064799E-2</v>
      </c>
    </row>
    <row r="481" spans="1:34">
      <c r="A481" s="41"/>
      <c r="B481" s="41" t="s">
        <v>300</v>
      </c>
      <c r="C481" s="13" t="s">
        <v>408</v>
      </c>
      <c r="D481" s="41">
        <v>9.66</v>
      </c>
      <c r="E481" s="41">
        <v>58.88</v>
      </c>
      <c r="F481" s="41">
        <v>3.8597830672758366</v>
      </c>
      <c r="G481" s="41">
        <v>11.2</v>
      </c>
      <c r="H481" s="41">
        <v>16.586924694321617</v>
      </c>
      <c r="J481" s="41"/>
      <c r="K481" s="41" t="s">
        <v>300</v>
      </c>
      <c r="L481" s="13" t="s">
        <v>408</v>
      </c>
      <c r="M481" s="1">
        <f t="shared" si="19"/>
        <v>-0.62514801739236314</v>
      </c>
      <c r="N481" s="1">
        <f t="shared" si="19"/>
        <v>0.42610198869243526</v>
      </c>
      <c r="O481" s="1">
        <f t="shared" si="19"/>
        <v>0.776995259961622</v>
      </c>
      <c r="P481" s="1">
        <f t="shared" si="19"/>
        <v>-0.31732132447728972</v>
      </c>
      <c r="Q481" s="1">
        <f t="shared" si="19"/>
        <v>0.12942976772397857</v>
      </c>
      <c r="AA481" s="41"/>
      <c r="AB481" s="41" t="s">
        <v>300</v>
      </c>
      <c r="AC481" s="13" t="s">
        <v>409</v>
      </c>
      <c r="AD481" s="13">
        <v>1.1147976809771081</v>
      </c>
      <c r="AE481" s="13">
        <v>0.68955966205665642</v>
      </c>
      <c r="AF481" s="13">
        <v>0.73385388670207663</v>
      </c>
      <c r="AG481" s="13">
        <v>-0.25909695242276543</v>
      </c>
      <c r="AH481" s="13">
        <v>-5.3428106960571507E-2</v>
      </c>
    </row>
    <row r="482" spans="1:34">
      <c r="A482" s="41"/>
      <c r="B482" s="41" t="s">
        <v>300</v>
      </c>
      <c r="C482" s="13" t="s">
        <v>409</v>
      </c>
      <c r="D482" s="41">
        <v>9.4</v>
      </c>
      <c r="E482" s="41">
        <v>58.24</v>
      </c>
      <c r="F482" s="41">
        <v>4.0106083516626985</v>
      </c>
      <c r="G482" s="41">
        <v>10.050000000000001</v>
      </c>
      <c r="H482" s="41">
        <v>18.061210442627768</v>
      </c>
      <c r="J482" s="41"/>
      <c r="K482" s="41" t="s">
        <v>300</v>
      </c>
      <c r="L482" s="13" t="s">
        <v>409</v>
      </c>
      <c r="M482" s="1">
        <f t="shared" si="19"/>
        <v>-0.66928834501699119</v>
      </c>
      <c r="N482" s="1">
        <f t="shared" si="19"/>
        <v>0.32721316652042548</v>
      </c>
      <c r="O482" s="1">
        <f t="shared" si="19"/>
        <v>0.86087451664119963</v>
      </c>
      <c r="P482" s="1">
        <f t="shared" si="19"/>
        <v>-0.8416489354576131</v>
      </c>
      <c r="Q482" s="1">
        <f t="shared" si="19"/>
        <v>0.56771516481812123</v>
      </c>
      <c r="AA482" s="41"/>
      <c r="AB482" s="41" t="s">
        <v>300</v>
      </c>
      <c r="AC482" s="13" t="s">
        <v>410</v>
      </c>
      <c r="AD482" s="13">
        <v>0.72940716365846825</v>
      </c>
      <c r="AE482" s="13">
        <v>0.1170651556292478</v>
      </c>
      <c r="AF482" s="13">
        <v>0.79924161394706883</v>
      </c>
      <c r="AG482" s="13">
        <v>-0.19737121959119849</v>
      </c>
      <c r="AH482" s="13">
        <v>8.547371650674776E-3</v>
      </c>
    </row>
    <row r="483" spans="1:34">
      <c r="A483" s="41"/>
      <c r="B483" s="41" t="s">
        <v>300</v>
      </c>
      <c r="C483" s="13" t="s">
        <v>410</v>
      </c>
      <c r="D483" s="41">
        <v>9.3699999999999992</v>
      </c>
      <c r="E483" s="41">
        <v>58.85</v>
      </c>
      <c r="F483" s="41">
        <v>3.6631401382032935</v>
      </c>
      <c r="G483" s="41">
        <v>11.09</v>
      </c>
      <c r="H483" s="41">
        <v>16.493866167221576</v>
      </c>
      <c r="J483" s="41"/>
      <c r="K483" s="41" t="s">
        <v>300</v>
      </c>
      <c r="L483" s="13" t="s">
        <v>410</v>
      </c>
      <c r="M483" s="1">
        <f t="shared" si="19"/>
        <v>-0.67438145974290997</v>
      </c>
      <c r="N483" s="1">
        <f t="shared" si="19"/>
        <v>0.42146657515312214</v>
      </c>
      <c r="O483" s="1">
        <f t="shared" si="19"/>
        <v>0.66763519617024492</v>
      </c>
      <c r="P483" s="1">
        <f t="shared" si="19"/>
        <v>-0.36747440031019002</v>
      </c>
      <c r="Q483" s="1">
        <f t="shared" si="19"/>
        <v>0.10176471462969346</v>
      </c>
      <c r="AA483" s="41"/>
      <c r="AB483" s="41" t="s">
        <v>300</v>
      </c>
      <c r="AC483" s="13" t="s">
        <v>411</v>
      </c>
      <c r="AD483" s="13">
        <v>0.97241211251929049</v>
      </c>
      <c r="AE483" s="13">
        <v>0.44021421127590571</v>
      </c>
      <c r="AF483" s="13">
        <v>0.49047858301773511</v>
      </c>
      <c r="AG483" s="13">
        <v>-0.19397675349017829</v>
      </c>
      <c r="AH483" s="13">
        <v>-2.4081288920244699E-2</v>
      </c>
    </row>
    <row r="484" spans="1:34">
      <c r="A484" s="41"/>
      <c r="B484" s="41" t="s">
        <v>300</v>
      </c>
      <c r="C484" s="13" t="s">
        <v>411</v>
      </c>
      <c r="D484" s="41">
        <v>9.89</v>
      </c>
      <c r="E484" s="41">
        <v>58.22</v>
      </c>
      <c r="F484" s="41">
        <v>3.4334971952686848</v>
      </c>
      <c r="G484" s="41">
        <v>10.39</v>
      </c>
      <c r="H484" s="41">
        <v>17.680501415972074</v>
      </c>
      <c r="J484" s="41"/>
      <c r="K484" s="41" t="s">
        <v>300</v>
      </c>
      <c r="L484" s="13" t="s">
        <v>411</v>
      </c>
      <c r="M484" s="1">
        <f t="shared" si="19"/>
        <v>-0.58610080449365365</v>
      </c>
      <c r="N484" s="1">
        <f t="shared" si="19"/>
        <v>0.32412289082754969</v>
      </c>
      <c r="O484" s="1">
        <f t="shared" si="19"/>
        <v>0.53992266154204205</v>
      </c>
      <c r="P484" s="1">
        <f t="shared" si="19"/>
        <v>-0.68663033742864776</v>
      </c>
      <c r="Q484" s="1">
        <f t="shared" si="19"/>
        <v>0.45453547281009316</v>
      </c>
      <c r="AA484" s="41"/>
      <c r="AB484" s="41" t="s">
        <v>300</v>
      </c>
      <c r="AC484" s="13" t="s">
        <v>412</v>
      </c>
      <c r="AD484" s="13">
        <v>0.82587999355501929</v>
      </c>
      <c r="AE484" s="13">
        <v>0.22224987445261221</v>
      </c>
      <c r="AF484" s="13">
        <v>-0.1087600477258204</v>
      </c>
      <c r="AG484" s="13">
        <v>-6.6556241967628049E-2</v>
      </c>
      <c r="AH484" s="13">
        <v>-2.0944592546993709E-2</v>
      </c>
    </row>
    <row r="485" spans="1:34">
      <c r="A485" s="41"/>
      <c r="B485" s="41" t="s">
        <v>300</v>
      </c>
      <c r="C485" s="13" t="s">
        <v>412</v>
      </c>
      <c r="D485" s="41">
        <v>11.34</v>
      </c>
      <c r="E485" s="41">
        <v>57.75</v>
      </c>
      <c r="F485" s="41">
        <v>2.3409589823206018</v>
      </c>
      <c r="G485" s="41">
        <v>10.6</v>
      </c>
      <c r="H485" s="41">
        <v>17.71357933039436</v>
      </c>
      <c r="J485" s="41"/>
      <c r="K485" s="41" t="s">
        <v>300</v>
      </c>
      <c r="L485" s="13" t="s">
        <v>412</v>
      </c>
      <c r="M485" s="1">
        <f t="shared" si="19"/>
        <v>-0.33993359274092017</v>
      </c>
      <c r="N485" s="1">
        <f t="shared" si="19"/>
        <v>0.25150141204498028</v>
      </c>
      <c r="O485" s="1">
        <f t="shared" si="19"/>
        <v>-6.7676346599473358E-2</v>
      </c>
      <c r="P485" s="1">
        <f t="shared" si="19"/>
        <v>-0.59088355629311085</v>
      </c>
      <c r="Q485" s="1">
        <f t="shared" si="19"/>
        <v>0.46436909351372835</v>
      </c>
      <c r="AA485" s="41"/>
      <c r="AB485" s="41" t="s">
        <v>300</v>
      </c>
      <c r="AC485" s="13" t="s">
        <v>413</v>
      </c>
      <c r="AD485" s="13">
        <v>0.89924757717004389</v>
      </c>
      <c r="AE485" s="13">
        <v>0.44388825217832761</v>
      </c>
      <c r="AF485" s="13">
        <v>4.4750456939572407E-2</v>
      </c>
      <c r="AG485" s="13">
        <v>-8.6845594504078472E-2</v>
      </c>
      <c r="AH485" s="13">
        <v>-6.4503280471151572E-2</v>
      </c>
    </row>
    <row r="486" spans="1:34">
      <c r="A486" s="41"/>
      <c r="B486" s="41" t="s">
        <v>300</v>
      </c>
      <c r="C486" s="13" t="s">
        <v>413</v>
      </c>
      <c r="D486" s="41">
        <v>11.31</v>
      </c>
      <c r="E486" s="41">
        <v>57.65</v>
      </c>
      <c r="F486" s="41">
        <v>2.7691667371303499</v>
      </c>
      <c r="G486" s="41">
        <v>10.37</v>
      </c>
      <c r="H486" s="41">
        <v>18.088273277435441</v>
      </c>
      <c r="J486" s="41"/>
      <c r="K486" s="41" t="s">
        <v>300</v>
      </c>
      <c r="L486" s="13" t="s">
        <v>413</v>
      </c>
      <c r="M486" s="1">
        <f t="shared" si="19"/>
        <v>-0.34502670746683872</v>
      </c>
      <c r="N486" s="1">
        <f t="shared" si="19"/>
        <v>0.23605003358060356</v>
      </c>
      <c r="O486" s="1">
        <f t="shared" si="19"/>
        <v>0.1704650785858732</v>
      </c>
      <c r="P486" s="1">
        <f t="shared" si="19"/>
        <v>-0.69574907848917578</v>
      </c>
      <c r="Q486" s="1">
        <f t="shared" si="19"/>
        <v>0.57576058295622767</v>
      </c>
      <c r="AA486" s="41"/>
      <c r="AB486" s="41" t="s">
        <v>300</v>
      </c>
      <c r="AC486" s="13" t="s">
        <v>414</v>
      </c>
      <c r="AD486" s="13">
        <v>1.0500138365007301</v>
      </c>
      <c r="AE486" s="13">
        <v>0.51119439135956246</v>
      </c>
      <c r="AF486" s="13">
        <v>1.279606988078515</v>
      </c>
      <c r="AG486" s="13">
        <v>-0.42190572845027141</v>
      </c>
      <c r="AH486" s="13">
        <v>2.928612808556718E-2</v>
      </c>
    </row>
    <row r="487" spans="1:34">
      <c r="A487" s="41"/>
      <c r="B487" s="41" t="s">
        <v>300</v>
      </c>
      <c r="C487" s="13" t="s">
        <v>414</v>
      </c>
      <c r="D487" s="41">
        <v>7.7</v>
      </c>
      <c r="E487" s="41">
        <v>58.81</v>
      </c>
      <c r="F487" s="41">
        <v>4.6971132491433263</v>
      </c>
      <c r="G487" s="41">
        <v>10.36</v>
      </c>
      <c r="H487" s="41">
        <v>16.943485776471853</v>
      </c>
      <c r="J487" s="41"/>
      <c r="K487" s="41" t="s">
        <v>300</v>
      </c>
      <c r="L487" s="13" t="s">
        <v>414</v>
      </c>
      <c r="M487" s="1">
        <f t="shared" si="19"/>
        <v>-0.95789817948571332</v>
      </c>
      <c r="N487" s="1">
        <f t="shared" si="19"/>
        <v>0.41528602376737167</v>
      </c>
      <c r="O487" s="1">
        <f t="shared" si="19"/>
        <v>1.2426640868823857</v>
      </c>
      <c r="P487" s="1">
        <f t="shared" si="19"/>
        <v>-0.70030844901943945</v>
      </c>
      <c r="Q487" s="1">
        <f t="shared" si="19"/>
        <v>0.23543059942033243</v>
      </c>
      <c r="AA487" s="41"/>
      <c r="AB487" s="41" t="s">
        <v>300</v>
      </c>
      <c r="AC487" s="13" t="s">
        <v>415</v>
      </c>
      <c r="AD487" s="13">
        <v>0.59000431487532323</v>
      </c>
      <c r="AE487" s="13">
        <v>0.24560674713691019</v>
      </c>
      <c r="AF487" s="13">
        <v>1.311232530725269</v>
      </c>
      <c r="AG487" s="13">
        <v>-0.3444989494782788</v>
      </c>
      <c r="AH487" s="13">
        <v>2.5975559057347389E-2</v>
      </c>
    </row>
    <row r="488" spans="1:34">
      <c r="A488" s="41"/>
      <c r="B488" s="41" t="s">
        <v>300</v>
      </c>
      <c r="C488" s="13" t="s">
        <v>415</v>
      </c>
      <c r="D488" s="41">
        <v>8.75</v>
      </c>
      <c r="E488" s="41">
        <v>58.45</v>
      </c>
      <c r="F488" s="41">
        <v>4.5970799920115066</v>
      </c>
      <c r="G488" s="41">
        <v>11.22</v>
      </c>
      <c r="H488" s="41">
        <v>15.893496802748587</v>
      </c>
      <c r="J488" s="41"/>
      <c r="K488" s="41" t="s">
        <v>300</v>
      </c>
      <c r="L488" s="13" t="s">
        <v>415</v>
      </c>
      <c r="M488" s="1">
        <f t="shared" si="19"/>
        <v>-0.77963916407856149</v>
      </c>
      <c r="N488" s="1">
        <f t="shared" si="19"/>
        <v>0.35966106129561631</v>
      </c>
      <c r="O488" s="1">
        <f t="shared" si="19"/>
        <v>1.187032066789971</v>
      </c>
      <c r="P488" s="1">
        <f t="shared" si="19"/>
        <v>-0.30820258341676177</v>
      </c>
      <c r="Q488" s="1">
        <f t="shared" si="19"/>
        <v>-7.6717052296103191E-2</v>
      </c>
      <c r="AA488" s="41"/>
      <c r="AB488" s="41" t="s">
        <v>416</v>
      </c>
      <c r="AC488" s="13" t="s">
        <v>417</v>
      </c>
      <c r="AD488" s="13">
        <v>0.85177119429681747</v>
      </c>
      <c r="AE488" s="13">
        <v>0.66835349169205371</v>
      </c>
      <c r="AF488" s="13">
        <v>9.3543377491650107E-2</v>
      </c>
      <c r="AG488" s="13">
        <v>-0.2291998935314305</v>
      </c>
      <c r="AH488" s="13">
        <v>-1.7145674388804891E-2</v>
      </c>
    </row>
    <row r="489" spans="1:34">
      <c r="A489" s="41"/>
      <c r="B489" s="41" t="s">
        <v>416</v>
      </c>
      <c r="C489" s="13" t="s">
        <v>417</v>
      </c>
      <c r="D489" s="41">
        <v>11.38</v>
      </c>
      <c r="E489" s="41">
        <v>56.38</v>
      </c>
      <c r="F489" s="41">
        <v>3.0508674707360055</v>
      </c>
      <c r="G489" s="41">
        <v>10.11</v>
      </c>
      <c r="H489" s="41">
        <v>18.144795855408251</v>
      </c>
      <c r="J489" s="41"/>
      <c r="K489" s="41" t="s">
        <v>416</v>
      </c>
      <c r="L489" s="13" t="s">
        <v>417</v>
      </c>
      <c r="M489" s="1">
        <f t="shared" si="19"/>
        <v>-0.33314277310636187</v>
      </c>
      <c r="N489" s="1">
        <f t="shared" si="19"/>
        <v>3.9817527083022462E-2</v>
      </c>
      <c r="O489" s="1">
        <f t="shared" si="19"/>
        <v>0.32712878545034618</v>
      </c>
      <c r="P489" s="1">
        <f t="shared" si="19"/>
        <v>-0.81429271227603162</v>
      </c>
      <c r="Q489" s="1">
        <f t="shared" si="19"/>
        <v>0.59256398796781384</v>
      </c>
      <c r="AA489" s="41"/>
      <c r="AB489" s="41" t="s">
        <v>416</v>
      </c>
      <c r="AC489" s="13" t="s">
        <v>418</v>
      </c>
      <c r="AD489" s="13">
        <v>1.460512433696729</v>
      </c>
      <c r="AE489" s="13">
        <v>0.84304384948931343</v>
      </c>
      <c r="AF489" s="13">
        <v>-6.3111040689983564E-2</v>
      </c>
      <c r="AG489" s="13">
        <v>-0.24654533006129939</v>
      </c>
      <c r="AH489" s="13">
        <v>-3.7559724712885302E-2</v>
      </c>
    </row>
    <row r="490" spans="1:34">
      <c r="A490" s="41"/>
      <c r="B490" s="41" t="s">
        <v>416</v>
      </c>
      <c r="C490" s="13" t="s">
        <v>418</v>
      </c>
      <c r="D490" s="41">
        <v>10.130000000000001</v>
      </c>
      <c r="E490" s="41">
        <v>57.51</v>
      </c>
      <c r="F490" s="41">
        <v>2.8514599665835463</v>
      </c>
      <c r="G490" s="41">
        <v>9.15</v>
      </c>
      <c r="H490" s="41">
        <v>19.434224923407051</v>
      </c>
      <c r="J490" s="41"/>
      <c r="K490" s="41" t="s">
        <v>416</v>
      </c>
      <c r="L490" s="13" t="s">
        <v>418</v>
      </c>
      <c r="M490" s="1">
        <f t="shared" si="19"/>
        <v>-0.54535588668630464</v>
      </c>
      <c r="N490" s="1">
        <f t="shared" si="19"/>
        <v>0.21441810373047634</v>
      </c>
      <c r="O490" s="1">
        <f t="shared" si="19"/>
        <v>0.2162312440160066</v>
      </c>
      <c r="P490" s="1">
        <f t="shared" si="19"/>
        <v>-1.251992283181345</v>
      </c>
      <c r="Q490" s="1">
        <f t="shared" si="19"/>
        <v>0.9758939711423017</v>
      </c>
      <c r="AA490" s="41"/>
      <c r="AB490" s="41" t="s">
        <v>419</v>
      </c>
      <c r="AC490" s="13" t="s">
        <v>420</v>
      </c>
      <c r="AD490" s="13">
        <v>1.8039263556219149</v>
      </c>
      <c r="AE490" s="13">
        <v>-0.26166598687617221</v>
      </c>
      <c r="AF490" s="13">
        <v>-0.63325259130473199</v>
      </c>
      <c r="AG490" s="13">
        <v>1.474595064831332E-2</v>
      </c>
      <c r="AH490" s="13">
        <v>-2.5885587701008829E-2</v>
      </c>
    </row>
    <row r="491" spans="1:34">
      <c r="A491" s="41"/>
      <c r="B491" s="41" t="s">
        <v>419</v>
      </c>
      <c r="C491" s="13" t="s">
        <v>420</v>
      </c>
      <c r="D491" s="41">
        <v>8.66</v>
      </c>
      <c r="E491" s="41">
        <v>61.67</v>
      </c>
      <c r="F491" s="41">
        <v>0.91778627899602461</v>
      </c>
      <c r="G491" s="41">
        <v>9.66</v>
      </c>
      <c r="H491" s="41">
        <v>18.714165800017028</v>
      </c>
      <c r="J491" s="41"/>
      <c r="K491" s="41" t="s">
        <v>419</v>
      </c>
      <c r="L491" s="13" t="s">
        <v>420</v>
      </c>
      <c r="M491" s="1">
        <f t="shared" si="19"/>
        <v>-0.79491850825631727</v>
      </c>
      <c r="N491" s="1">
        <f t="shared" si="19"/>
        <v>0.85719544784853974</v>
      </c>
      <c r="O491" s="1">
        <f t="shared" si="19"/>
        <v>-0.85915284847921447</v>
      </c>
      <c r="P491" s="1">
        <f t="shared" si="19"/>
        <v>-1.0194643861378971</v>
      </c>
      <c r="Q491" s="1">
        <f t="shared" si="19"/>
        <v>0.76183004276963162</v>
      </c>
      <c r="AA491" s="41"/>
      <c r="AB491" s="41" t="s">
        <v>419</v>
      </c>
      <c r="AC491" s="13" t="s">
        <v>421</v>
      </c>
      <c r="AD491" s="13">
        <v>1.0475712393245309</v>
      </c>
      <c r="AE491" s="13">
        <v>-0.33230306035827828</v>
      </c>
      <c r="AF491" s="13">
        <v>-0.94523519230357367</v>
      </c>
      <c r="AG491" s="13">
        <v>-1.9260418232392839E-2</v>
      </c>
      <c r="AH491" s="13">
        <v>-1.822456058913121E-3</v>
      </c>
    </row>
    <row r="492" spans="1:34">
      <c r="A492" s="41"/>
      <c r="B492" s="41" t="s">
        <v>419</v>
      </c>
      <c r="C492" s="13" t="s">
        <v>421</v>
      </c>
      <c r="D492" s="41">
        <v>11.43</v>
      </c>
      <c r="E492" s="41">
        <v>58.87</v>
      </c>
      <c r="F492" s="41">
        <v>0.52525068399422858</v>
      </c>
      <c r="G492" s="41">
        <v>10.4</v>
      </c>
      <c r="H492" s="41">
        <v>17.61737365077915</v>
      </c>
      <c r="J492" s="41"/>
      <c r="K492" s="41" t="s">
        <v>419</v>
      </c>
      <c r="L492" s="13" t="s">
        <v>421</v>
      </c>
      <c r="M492" s="1">
        <f t="shared" si="19"/>
        <v>-0.32465424856316433</v>
      </c>
      <c r="N492" s="1">
        <f t="shared" si="19"/>
        <v>0.42455685084599681</v>
      </c>
      <c r="O492" s="1">
        <f t="shared" si="19"/>
        <v>-1.0774557282839909</v>
      </c>
      <c r="P492" s="1">
        <f t="shared" si="19"/>
        <v>-0.6820709668983842</v>
      </c>
      <c r="Q492" s="1">
        <f t="shared" si="19"/>
        <v>0.43576843414948419</v>
      </c>
      <c r="AA492" s="41"/>
      <c r="AB492" s="41" t="s">
        <v>419</v>
      </c>
      <c r="AC492" s="13" t="s">
        <v>422</v>
      </c>
      <c r="AD492" s="13">
        <v>0.18663703206402399</v>
      </c>
      <c r="AE492" s="13">
        <v>-0.95179766991086867</v>
      </c>
      <c r="AF492" s="13">
        <v>0.17482562936341339</v>
      </c>
      <c r="AG492" s="13">
        <v>-0.1003460528258682</v>
      </c>
      <c r="AH492" s="13">
        <v>7.8704598777447843E-2</v>
      </c>
    </row>
    <row r="493" spans="1:34">
      <c r="A493" s="41"/>
      <c r="B493" s="41" t="s">
        <v>419</v>
      </c>
      <c r="C493" s="13" t="s">
        <v>422</v>
      </c>
      <c r="D493" s="41">
        <v>10.45</v>
      </c>
      <c r="E493" s="41">
        <v>59.47</v>
      </c>
      <c r="F493" s="41">
        <v>1.8540711712357929</v>
      </c>
      <c r="G493" s="41">
        <v>12.38</v>
      </c>
      <c r="H493" s="41">
        <v>14.261686344141099</v>
      </c>
      <c r="J493" s="41"/>
      <c r="K493" s="41" t="s">
        <v>419</v>
      </c>
      <c r="L493" s="13" t="s">
        <v>422</v>
      </c>
      <c r="M493" s="1">
        <f t="shared" si="19"/>
        <v>-0.49102932960983953</v>
      </c>
      <c r="N493" s="1">
        <f t="shared" si="19"/>
        <v>0.51726512163225613</v>
      </c>
      <c r="O493" s="1">
        <f t="shared" si="19"/>
        <v>-0.3384518193337907</v>
      </c>
      <c r="P493" s="1">
        <f t="shared" si="19"/>
        <v>0.22068439809382603</v>
      </c>
      <c r="Q493" s="1">
        <f t="shared" si="19"/>
        <v>-0.56183243488382062</v>
      </c>
      <c r="AA493" s="41"/>
      <c r="AB493" s="41" t="s">
        <v>419</v>
      </c>
      <c r="AC493" s="13" t="s">
        <v>423</v>
      </c>
      <c r="AD493" s="13">
        <v>0.91442580856156797</v>
      </c>
      <c r="AE493" s="13">
        <v>-1.3093812050913149</v>
      </c>
      <c r="AF493" s="13">
        <v>-0.55784158668492578</v>
      </c>
      <c r="AG493" s="13">
        <v>9.7830444790577328E-2</v>
      </c>
      <c r="AH493" s="13">
        <v>4.2739799891744257E-2</v>
      </c>
    </row>
    <row r="494" spans="1:34">
      <c r="A494" s="41"/>
      <c r="B494" s="41" t="s">
        <v>419</v>
      </c>
      <c r="C494" s="13" t="s">
        <v>423</v>
      </c>
      <c r="D494" s="41">
        <v>9.43</v>
      </c>
      <c r="E494" s="41">
        <v>62.25</v>
      </c>
      <c r="F494" s="41">
        <v>0.26730194087140452</v>
      </c>
      <c r="G494" s="41">
        <v>11.68</v>
      </c>
      <c r="H494" s="41">
        <v>15.519478770226431</v>
      </c>
      <c r="J494" s="41"/>
      <c r="K494" s="41" t="s">
        <v>419</v>
      </c>
      <c r="L494" s="13" t="s">
        <v>423</v>
      </c>
      <c r="M494" s="1">
        <f t="shared" si="19"/>
        <v>-0.66419523029107264</v>
      </c>
      <c r="N494" s="1">
        <f t="shared" si="19"/>
        <v>0.94681344294192327</v>
      </c>
      <c r="O494" s="1">
        <f t="shared" si="19"/>
        <v>-1.2209101160713647</v>
      </c>
      <c r="P494" s="1">
        <f t="shared" si="19"/>
        <v>-9.8471539024632557E-2</v>
      </c>
      <c r="Q494" s="1">
        <f t="shared" si="19"/>
        <v>-0.18790760140958593</v>
      </c>
      <c r="AA494" s="41"/>
      <c r="AB494" s="41" t="s">
        <v>419</v>
      </c>
      <c r="AC494" s="13" t="s">
        <v>424</v>
      </c>
      <c r="AD494" s="13">
        <v>0.72243178979406031</v>
      </c>
      <c r="AE494" s="13">
        <v>-0.47080056746049309</v>
      </c>
      <c r="AF494" s="13">
        <v>4.2874459121923329E-3</v>
      </c>
      <c r="AG494" s="13">
        <v>-5.3848984886432527E-2</v>
      </c>
      <c r="AH494" s="13">
        <v>2.2472166763357851E-2</v>
      </c>
    </row>
    <row r="495" spans="1:34">
      <c r="A495" s="41"/>
      <c r="B495" s="41" t="s">
        <v>419</v>
      </c>
      <c r="C495" s="13" t="s">
        <v>424</v>
      </c>
      <c r="D495" s="41">
        <v>10.16</v>
      </c>
      <c r="E495" s="41">
        <v>59.66</v>
      </c>
      <c r="F495" s="41">
        <v>1.9172558248250158</v>
      </c>
      <c r="G495" s="41">
        <v>11.34</v>
      </c>
      <c r="H495" s="41">
        <v>16.174832097087922</v>
      </c>
      <c r="J495" s="41"/>
      <c r="K495" s="41" t="s">
        <v>419</v>
      </c>
      <c r="L495" s="13" t="s">
        <v>424</v>
      </c>
      <c r="M495" s="1">
        <f t="shared" si="19"/>
        <v>-0.54026277196038608</v>
      </c>
      <c r="N495" s="1">
        <f t="shared" si="19"/>
        <v>0.54662274071457106</v>
      </c>
      <c r="O495" s="1">
        <f t="shared" si="19"/>
        <v>-0.30331260644806129</v>
      </c>
      <c r="P495" s="1">
        <f t="shared" si="19"/>
        <v>-0.25349013705359785</v>
      </c>
      <c r="Q495" s="1">
        <f t="shared" si="19"/>
        <v>6.9201607324985877E-3</v>
      </c>
      <c r="AA495" s="41"/>
      <c r="AB495" s="41" t="s">
        <v>419</v>
      </c>
      <c r="AC495" s="13" t="s">
        <v>425</v>
      </c>
      <c r="AD495" s="13">
        <v>0.8334804977505943</v>
      </c>
      <c r="AE495" s="13">
        <v>-0.4274500949969316</v>
      </c>
      <c r="AF495" s="13">
        <v>-0.63215787059379902</v>
      </c>
      <c r="AG495" s="13">
        <v>-3.9550445463890777E-2</v>
      </c>
      <c r="AH495" s="13">
        <v>2.3025590189831351E-2</v>
      </c>
    </row>
    <row r="496" spans="1:34">
      <c r="A496" s="41"/>
      <c r="B496" s="41" t="s">
        <v>419</v>
      </c>
      <c r="C496" s="13" t="s">
        <v>425</v>
      </c>
      <c r="D496" s="41">
        <v>11.19</v>
      </c>
      <c r="E496" s="41">
        <v>58.87</v>
      </c>
      <c r="F496" s="41">
        <v>0.95830102880791823</v>
      </c>
      <c r="G496" s="41">
        <v>10.87</v>
      </c>
      <c r="H496" s="41">
        <v>16.877710182010826</v>
      </c>
      <c r="J496" s="41"/>
      <c r="K496" s="41" t="s">
        <v>419</v>
      </c>
      <c r="L496" s="13" t="s">
        <v>425</v>
      </c>
      <c r="M496" s="1">
        <f t="shared" si="19"/>
        <v>-0.3653991663705134</v>
      </c>
      <c r="N496" s="1">
        <f t="shared" si="19"/>
        <v>0.42455685084599681</v>
      </c>
      <c r="O496" s="1">
        <f t="shared" si="19"/>
        <v>-0.83662116811411025</v>
      </c>
      <c r="P496" s="1">
        <f t="shared" si="19"/>
        <v>-0.46778055197599144</v>
      </c>
      <c r="Q496" s="1">
        <f t="shared" si="19"/>
        <v>0.21587639660003372</v>
      </c>
      <c r="AA496" s="42" t="s">
        <v>432</v>
      </c>
      <c r="AB496" s="42" t="s">
        <v>432</v>
      </c>
      <c r="AC496" s="13" t="s">
        <v>434</v>
      </c>
      <c r="AD496" s="13">
        <v>0.51297869535514329</v>
      </c>
      <c r="AE496" s="13">
        <v>-1.625410705342784</v>
      </c>
      <c r="AF496" s="13">
        <v>0.78038535104904494</v>
      </c>
      <c r="AG496" s="13">
        <v>0.2048121863401022</v>
      </c>
      <c r="AH496" s="13">
        <v>-1.6262811666725569E-2</v>
      </c>
    </row>
    <row r="497" spans="1:34">
      <c r="A497" s="42" t="s">
        <v>432</v>
      </c>
      <c r="B497" s="42" t="s">
        <v>432</v>
      </c>
      <c r="C497" s="13" t="s">
        <v>434</v>
      </c>
      <c r="D497" s="42">
        <v>7.81</v>
      </c>
      <c r="E497" s="42">
        <v>64.62</v>
      </c>
      <c r="F497" s="42">
        <v>2.1223439564882169</v>
      </c>
      <c r="G497" s="42">
        <v>13.19</v>
      </c>
      <c r="H497" s="42">
        <v>13.620291537903103</v>
      </c>
      <c r="J497" s="42" t="s">
        <v>432</v>
      </c>
      <c r="K497" s="42" t="s">
        <v>432</v>
      </c>
      <c r="L497" s="13" t="s">
        <v>434</v>
      </c>
      <c r="M497" s="1">
        <f t="shared" si="19"/>
        <v>-0.9392234254906785</v>
      </c>
      <c r="N497" s="1">
        <f t="shared" si="19"/>
        <v>1.3130111125476474</v>
      </c>
      <c r="O497" s="1">
        <f t="shared" si="19"/>
        <v>-0.18925586783394105</v>
      </c>
      <c r="P497" s="1">
        <f t="shared" si="19"/>
        <v>0.5899934110451841</v>
      </c>
      <c r="Q497" s="1">
        <f t="shared" si="19"/>
        <v>-0.75251051589296036</v>
      </c>
      <c r="AA497" s="42"/>
      <c r="AB497" s="42" t="s">
        <v>432</v>
      </c>
      <c r="AC497" s="13" t="s">
        <v>435</v>
      </c>
      <c r="AD497" s="13">
        <v>0.5437865561749412</v>
      </c>
      <c r="AE497" s="13">
        <v>-1.573992820337109</v>
      </c>
      <c r="AF497" s="13">
        <v>0.69466397163211779</v>
      </c>
      <c r="AG497" s="13">
        <v>9.8186932906585478E-2</v>
      </c>
      <c r="AH497" s="13">
        <v>1.830498082498986E-2</v>
      </c>
    </row>
    <row r="498" spans="1:34">
      <c r="A498" s="42"/>
      <c r="B498" s="42" t="s">
        <v>432</v>
      </c>
      <c r="C498" s="13" t="s">
        <v>435</v>
      </c>
      <c r="D498" s="42">
        <v>7.72</v>
      </c>
      <c r="E498" s="42">
        <v>64.05</v>
      </c>
      <c r="F498" s="42">
        <v>2.0321625699811898</v>
      </c>
      <c r="G498" s="42">
        <v>12.94</v>
      </c>
      <c r="H498" s="42">
        <v>13.611437742508441</v>
      </c>
      <c r="J498" s="42"/>
      <c r="K498" s="42" t="s">
        <v>432</v>
      </c>
      <c r="L498" s="13" t="s">
        <v>435</v>
      </c>
      <c r="M498" s="1">
        <f t="shared" si="19"/>
        <v>-0.95450276966843428</v>
      </c>
      <c r="N498" s="1">
        <f t="shared" si="19"/>
        <v>1.2249382553007</v>
      </c>
      <c r="O498" s="1">
        <f t="shared" si="19"/>
        <v>-0.23940891542999809</v>
      </c>
      <c r="P498" s="1">
        <f t="shared" si="19"/>
        <v>0.47600914778859194</v>
      </c>
      <c r="Q498" s="1">
        <f t="shared" si="19"/>
        <v>-0.75514263062024323</v>
      </c>
      <c r="AA498" s="42"/>
      <c r="AB498" s="42" t="s">
        <v>432</v>
      </c>
      <c r="AC498" s="13" t="s">
        <v>436</v>
      </c>
      <c r="AD498" s="13">
        <v>0.45190953514088827</v>
      </c>
      <c r="AE498" s="13">
        <v>-1.5878884693426101</v>
      </c>
      <c r="AF498" s="13">
        <v>0.81452534890553163</v>
      </c>
      <c r="AG498" s="13">
        <v>0.1095390724184671</v>
      </c>
      <c r="AH498" s="13">
        <v>9.5621750290225335E-3</v>
      </c>
    </row>
    <row r="499" spans="1:34">
      <c r="A499" s="42"/>
      <c r="B499" s="42" t="s">
        <v>432</v>
      </c>
      <c r="C499" s="13" t="s">
        <v>436</v>
      </c>
      <c r="D499" s="42">
        <v>7.79</v>
      </c>
      <c r="E499" s="42">
        <v>64.06</v>
      </c>
      <c r="F499" s="42">
        <v>2.2226736621928604</v>
      </c>
      <c r="G499" s="42">
        <v>13.13</v>
      </c>
      <c r="H499" s="42">
        <v>13.39001376393621</v>
      </c>
      <c r="J499" s="42"/>
      <c r="K499" s="42" t="s">
        <v>432</v>
      </c>
      <c r="L499" s="13" t="s">
        <v>436</v>
      </c>
      <c r="M499" s="1">
        <f t="shared" si="19"/>
        <v>-0.94261883530795743</v>
      </c>
      <c r="N499" s="1">
        <f t="shared" si="19"/>
        <v>1.2264833931471386</v>
      </c>
      <c r="O499" s="1">
        <f t="shared" si="19"/>
        <v>-0.1334589822414658</v>
      </c>
      <c r="P499" s="1">
        <f t="shared" si="19"/>
        <v>0.56263718786360262</v>
      </c>
      <c r="Q499" s="1">
        <f t="shared" si="19"/>
        <v>-0.82096901230113184</v>
      </c>
      <c r="AA499" s="42"/>
      <c r="AB499" s="42" t="s">
        <v>432</v>
      </c>
      <c r="AC499" s="13" t="s">
        <v>437</v>
      </c>
      <c r="AD499" s="13">
        <v>0.37383378438032699</v>
      </c>
      <c r="AE499" s="13">
        <v>-1.5863773508595209</v>
      </c>
      <c r="AF499" s="13">
        <v>1.0433140443511699</v>
      </c>
      <c r="AG499" s="13">
        <v>0.2486811246180359</v>
      </c>
      <c r="AH499" s="13">
        <v>-3.6056535064460382E-2</v>
      </c>
    </row>
    <row r="500" spans="1:34">
      <c r="A500" s="42"/>
      <c r="B500" s="42" t="s">
        <v>432</v>
      </c>
      <c r="C500" s="13" t="s">
        <v>437</v>
      </c>
      <c r="D500" s="42">
        <v>7.9</v>
      </c>
      <c r="E500" s="42">
        <v>64.66</v>
      </c>
      <c r="F500" s="42">
        <v>2.5863587603912914</v>
      </c>
      <c r="G500" s="42">
        <v>13.51</v>
      </c>
      <c r="H500" s="42">
        <v>13.402765907883081</v>
      </c>
      <c r="J500" s="42"/>
      <c r="K500" s="42" t="s">
        <v>432</v>
      </c>
      <c r="L500" s="13" t="s">
        <v>437</v>
      </c>
      <c r="M500" s="1">
        <f t="shared" si="19"/>
        <v>-0.92394408131292249</v>
      </c>
      <c r="N500" s="1">
        <f t="shared" si="19"/>
        <v>1.3191916639333967</v>
      </c>
      <c r="O500" s="1">
        <f t="shared" si="19"/>
        <v>6.8799119417919288E-2</v>
      </c>
      <c r="P500" s="1">
        <f t="shared" si="19"/>
        <v>0.7358932680136222</v>
      </c>
      <c r="Q500" s="1">
        <f t="shared" si="19"/>
        <v>-0.81717797078833321</v>
      </c>
      <c r="AA500" s="42"/>
      <c r="AB500" s="42" t="s">
        <v>432</v>
      </c>
      <c r="AC500" s="13" t="s">
        <v>438</v>
      </c>
      <c r="AD500" s="13">
        <v>0.32732331360267319</v>
      </c>
      <c r="AE500" s="13">
        <v>-1.5350062841715959</v>
      </c>
      <c r="AF500" s="13">
        <v>1.047227179389312</v>
      </c>
      <c r="AG500" s="13">
        <v>0.11943946723951281</v>
      </c>
      <c r="AH500" s="13">
        <v>7.6325461024734911E-3</v>
      </c>
    </row>
    <row r="501" spans="1:34">
      <c r="A501" s="42"/>
      <c r="B501" s="42" t="s">
        <v>432</v>
      </c>
      <c r="C501" s="13" t="s">
        <v>438</v>
      </c>
      <c r="D501" s="42">
        <v>7.81</v>
      </c>
      <c r="E501" s="42">
        <v>63.91</v>
      </c>
      <c r="F501" s="42">
        <v>2.6483300564351655</v>
      </c>
      <c r="G501" s="42">
        <v>13.37</v>
      </c>
      <c r="H501" s="42">
        <v>13.177003453310014</v>
      </c>
      <c r="J501" s="42"/>
      <c r="K501" s="42" t="s">
        <v>432</v>
      </c>
      <c r="L501" s="13" t="s">
        <v>438</v>
      </c>
      <c r="M501" s="1">
        <f t="shared" si="19"/>
        <v>-0.9392234254906785</v>
      </c>
      <c r="N501" s="1">
        <f t="shared" si="19"/>
        <v>1.2033063254505729</v>
      </c>
      <c r="O501" s="1">
        <f t="shared" si="19"/>
        <v>0.10326354140632565</v>
      </c>
      <c r="P501" s="1">
        <f t="shared" si="19"/>
        <v>0.67206208058993033</v>
      </c>
      <c r="Q501" s="1">
        <f t="shared" si="19"/>
        <v>-0.88429412324737278</v>
      </c>
      <c r="AA501" s="42"/>
      <c r="AB501" s="42" t="s">
        <v>432</v>
      </c>
      <c r="AC501" s="13" t="s">
        <v>439</v>
      </c>
      <c r="AD501" s="13">
        <v>0.53362580803412296</v>
      </c>
      <c r="AE501" s="13">
        <v>-1.436695554131729</v>
      </c>
      <c r="AF501" s="13">
        <v>0.82103995497180582</v>
      </c>
      <c r="AG501" s="13">
        <v>0.1998452207264082</v>
      </c>
      <c r="AH501" s="13">
        <v>-3.1046702640147469E-2</v>
      </c>
    </row>
    <row r="502" spans="1:34">
      <c r="A502" s="42"/>
      <c r="B502" s="42" t="s">
        <v>432</v>
      </c>
      <c r="C502" s="13" t="s">
        <v>439</v>
      </c>
      <c r="D502" s="42">
        <v>8.02</v>
      </c>
      <c r="E502" s="42">
        <v>64.2</v>
      </c>
      <c r="F502" s="42">
        <v>2.3494589674861697</v>
      </c>
      <c r="G502" s="42">
        <v>13.03</v>
      </c>
      <c r="H502" s="42">
        <v>13.97593095014536</v>
      </c>
      <c r="J502" s="42"/>
      <c r="K502" s="42" t="s">
        <v>432</v>
      </c>
      <c r="L502" s="13" t="s">
        <v>439</v>
      </c>
      <c r="M502" s="1">
        <f t="shared" si="19"/>
        <v>-0.90357162240924804</v>
      </c>
      <c r="N502" s="1">
        <f t="shared" si="19"/>
        <v>1.2481153229972657</v>
      </c>
      <c r="O502" s="1">
        <f t="shared" si="19"/>
        <v>-6.2949205255940305E-2</v>
      </c>
      <c r="P502" s="1">
        <f t="shared" si="19"/>
        <v>0.51704348256096511</v>
      </c>
      <c r="Q502" s="1">
        <f t="shared" si="19"/>
        <v>-0.64678368430959188</v>
      </c>
      <c r="AA502" s="42"/>
      <c r="AB502" s="42" t="s">
        <v>432</v>
      </c>
      <c r="AC502" s="13" t="s">
        <v>440</v>
      </c>
      <c r="AD502" s="13">
        <v>0.66436331894786504</v>
      </c>
      <c r="AE502" s="13">
        <v>-1.554266380142145</v>
      </c>
      <c r="AF502" s="13">
        <v>0.56399409349744389</v>
      </c>
      <c r="AG502" s="13">
        <v>0.25178778013500708</v>
      </c>
      <c r="AH502" s="13">
        <v>-2.6918394319779999E-2</v>
      </c>
    </row>
    <row r="503" spans="1:34">
      <c r="A503" s="42"/>
      <c r="B503" s="42" t="s">
        <v>432</v>
      </c>
      <c r="C503" s="13" t="s">
        <v>440</v>
      </c>
      <c r="D503" s="42">
        <v>7.98</v>
      </c>
      <c r="E503" s="42">
        <v>64.66</v>
      </c>
      <c r="F503" s="42">
        <v>1.8212456136920838</v>
      </c>
      <c r="G503" s="42">
        <v>12.91</v>
      </c>
      <c r="H503" s="42">
        <v>14.221223142275365</v>
      </c>
      <c r="J503" s="42"/>
      <c r="K503" s="42" t="s">
        <v>432</v>
      </c>
      <c r="L503" s="13" t="s">
        <v>440</v>
      </c>
      <c r="M503" s="1">
        <f t="shared" si="19"/>
        <v>-0.91036244204380612</v>
      </c>
      <c r="N503" s="1">
        <f t="shared" si="19"/>
        <v>1.3191916639333967</v>
      </c>
      <c r="O503" s="1">
        <f t="shared" si="19"/>
        <v>-0.35670726886303994</v>
      </c>
      <c r="P503" s="1">
        <f t="shared" si="19"/>
        <v>0.46233103619780119</v>
      </c>
      <c r="Q503" s="1">
        <f t="shared" si="19"/>
        <v>-0.57386160257929564</v>
      </c>
      <c r="AA503" s="42"/>
      <c r="AB503" s="42" t="s">
        <v>432</v>
      </c>
      <c r="AC503" s="13" t="s">
        <v>441</v>
      </c>
      <c r="AD503" s="13">
        <v>0.56188976297967075</v>
      </c>
      <c r="AE503" s="13">
        <v>-1.481736361866262</v>
      </c>
      <c r="AF503" s="13">
        <v>0.80445785246364887</v>
      </c>
      <c r="AG503" s="13">
        <v>0.24460268856010881</v>
      </c>
      <c r="AH503" s="13">
        <v>-4.1242518444070501E-2</v>
      </c>
    </row>
    <row r="504" spans="1:34">
      <c r="A504" s="42"/>
      <c r="B504" s="42" t="s">
        <v>432</v>
      </c>
      <c r="C504" s="13" t="s">
        <v>441</v>
      </c>
      <c r="D504" s="42">
        <v>7.98</v>
      </c>
      <c r="E504" s="42">
        <v>64.540000000000006</v>
      </c>
      <c r="F504" s="42">
        <v>2.2771711788474218</v>
      </c>
      <c r="G504" s="42">
        <v>13.08</v>
      </c>
      <c r="H504" s="42">
        <v>14.030976298354666</v>
      </c>
      <c r="J504" s="42"/>
      <c r="K504" s="42" t="s">
        <v>432</v>
      </c>
      <c r="L504" s="13" t="s">
        <v>441</v>
      </c>
      <c r="M504" s="1">
        <f t="shared" si="19"/>
        <v>-0.91036244204380612</v>
      </c>
      <c r="N504" s="1">
        <f t="shared" si="19"/>
        <v>1.3006500097761464</v>
      </c>
      <c r="O504" s="1">
        <f t="shared" si="19"/>
        <v>-0.10315099239446839</v>
      </c>
      <c r="P504" s="1">
        <f t="shared" si="19"/>
        <v>0.53984033521228381</v>
      </c>
      <c r="Q504" s="1">
        <f t="shared" si="19"/>
        <v>-0.63041943991136729</v>
      </c>
      <c r="AA504" s="42"/>
      <c r="AB504" s="42" t="s">
        <v>432</v>
      </c>
      <c r="AC504" s="13" t="s">
        <v>442</v>
      </c>
      <c r="AD504" s="13">
        <v>0.60791756359584048</v>
      </c>
      <c r="AE504" s="13">
        <v>-1.342121172859539</v>
      </c>
      <c r="AF504" s="13">
        <v>0.78163251708073789</v>
      </c>
      <c r="AG504" s="13">
        <v>8.0358841626848226E-2</v>
      </c>
      <c r="AH504" s="13">
        <v>-1.6547073372323809E-4</v>
      </c>
    </row>
    <row r="505" spans="1:34">
      <c r="A505" s="42"/>
      <c r="B505" s="42" t="s">
        <v>432</v>
      </c>
      <c r="C505" s="13" t="s">
        <v>442</v>
      </c>
      <c r="D505" s="42">
        <v>7.77</v>
      </c>
      <c r="E505" s="42">
        <v>63.69</v>
      </c>
      <c r="F505" s="42">
        <v>2.3616324187102586</v>
      </c>
      <c r="G505" s="42">
        <v>12.7</v>
      </c>
      <c r="H505" s="42">
        <v>14.054977144686784</v>
      </c>
      <c r="J505" s="42"/>
      <c r="K505" s="42" t="s">
        <v>432</v>
      </c>
      <c r="L505" s="13" t="s">
        <v>442</v>
      </c>
      <c r="M505" s="1">
        <f t="shared" si="19"/>
        <v>-0.94601424512523669</v>
      </c>
      <c r="N505" s="1">
        <f t="shared" si="19"/>
        <v>1.1693132928289447</v>
      </c>
      <c r="O505" s="1">
        <f t="shared" si="19"/>
        <v>-5.6179119961205573E-2</v>
      </c>
      <c r="P505" s="1">
        <f t="shared" si="19"/>
        <v>0.36658425506226333</v>
      </c>
      <c r="Q505" s="1">
        <f t="shared" si="19"/>
        <v>-0.62328430991546679</v>
      </c>
      <c r="AA505" s="42"/>
      <c r="AB505" s="42" t="s">
        <v>432</v>
      </c>
      <c r="AC505" s="13" t="s">
        <v>443</v>
      </c>
      <c r="AD505" s="13">
        <v>0.9382633789153092</v>
      </c>
      <c r="AE505" s="13">
        <v>-1.368062358812141</v>
      </c>
      <c r="AF505" s="13">
        <v>0.33187179517819471</v>
      </c>
      <c r="AG505" s="13">
        <v>0.18483957159133471</v>
      </c>
      <c r="AH505" s="13">
        <v>-3.3732977862998011E-2</v>
      </c>
    </row>
    <row r="506" spans="1:34">
      <c r="A506" s="42"/>
      <c r="B506" s="42" t="s">
        <v>432</v>
      </c>
      <c r="C506" s="13" t="s">
        <v>443</v>
      </c>
      <c r="D506" s="42">
        <v>7.85</v>
      </c>
      <c r="E506" s="42">
        <v>64.430000000000007</v>
      </c>
      <c r="F506" s="42">
        <v>1.584197641623192</v>
      </c>
      <c r="G506" s="42">
        <v>12.23</v>
      </c>
      <c r="H506" s="42">
        <v>14.994521517780873</v>
      </c>
      <c r="J506" s="42"/>
      <c r="K506" s="42" t="s">
        <v>432</v>
      </c>
      <c r="L506" s="13" t="s">
        <v>443</v>
      </c>
      <c r="M506" s="1">
        <f t="shared" si="19"/>
        <v>-0.93243260585612031</v>
      </c>
      <c r="N506" s="1">
        <f t="shared" si="19"/>
        <v>1.2836534934653323</v>
      </c>
      <c r="O506" s="1">
        <f t="shared" si="19"/>
        <v>-0.48853800119263818</v>
      </c>
      <c r="P506" s="1">
        <f t="shared" si="19"/>
        <v>0.15229384013987057</v>
      </c>
      <c r="Q506" s="1">
        <f t="shared" si="19"/>
        <v>-0.34397035797485714</v>
      </c>
      <c r="AA506" s="42"/>
      <c r="AB506" s="42" t="s">
        <v>432</v>
      </c>
      <c r="AC506" s="13" t="s">
        <v>444</v>
      </c>
      <c r="AD506" s="13">
        <v>1.1965626493880801</v>
      </c>
      <c r="AE506" s="13">
        <v>-0.69583441348102704</v>
      </c>
      <c r="AF506" s="13">
        <v>0.46490096469751158</v>
      </c>
      <c r="AG506" s="13">
        <v>2.7567720523726809E-2</v>
      </c>
      <c r="AH506" s="13">
        <v>-3.5515034060685229E-2</v>
      </c>
    </row>
    <row r="507" spans="1:34">
      <c r="A507" s="42"/>
      <c r="B507" s="42" t="s">
        <v>432</v>
      </c>
      <c r="C507" s="13" t="s">
        <v>444</v>
      </c>
      <c r="D507" s="42">
        <v>7.69</v>
      </c>
      <c r="E507" s="42">
        <v>62.99</v>
      </c>
      <c r="F507" s="42">
        <v>2.3400498423375056</v>
      </c>
      <c r="G507" s="42">
        <v>11.27</v>
      </c>
      <c r="H507" s="42">
        <v>16.264397384562081</v>
      </c>
      <c r="J507" s="42"/>
      <c r="K507" s="42" t="s">
        <v>432</v>
      </c>
      <c r="L507" s="13" t="s">
        <v>444</v>
      </c>
      <c r="M507" s="1">
        <f t="shared" si="19"/>
        <v>-0.95959588439435284</v>
      </c>
      <c r="N507" s="1">
        <f t="shared" si="19"/>
        <v>1.0611536435783098</v>
      </c>
      <c r="O507" s="1">
        <f t="shared" si="19"/>
        <v>-6.8181951387886686E-2</v>
      </c>
      <c r="P507" s="1">
        <f t="shared" si="19"/>
        <v>-0.28540573076544379</v>
      </c>
      <c r="Q507" s="1">
        <f t="shared" si="19"/>
        <v>3.3546720496481934E-2</v>
      </c>
      <c r="AA507" s="42"/>
      <c r="AB507" s="42" t="s">
        <v>432</v>
      </c>
      <c r="AC507" s="13" t="s">
        <v>445</v>
      </c>
      <c r="AD507" s="13">
        <v>1.1667036152991419</v>
      </c>
      <c r="AE507" s="13">
        <v>-0.81002609949311988</v>
      </c>
      <c r="AF507" s="13">
        <v>0.38243436878844489</v>
      </c>
      <c r="AG507" s="13">
        <v>6.7702741833101487E-2</v>
      </c>
      <c r="AH507" s="13">
        <v>-4.2796564657066993E-2</v>
      </c>
    </row>
    <row r="508" spans="1:34">
      <c r="A508" s="42"/>
      <c r="B508" s="42" t="s">
        <v>432</v>
      </c>
      <c r="C508" s="13" t="s">
        <v>445</v>
      </c>
      <c r="D508" s="42">
        <v>7.84</v>
      </c>
      <c r="E508" s="42">
        <v>63.24</v>
      </c>
      <c r="F508" s="42">
        <v>2.1180495378862001</v>
      </c>
      <c r="G508" s="42">
        <v>11.4</v>
      </c>
      <c r="H508" s="42">
        <v>16.134155703048901</v>
      </c>
      <c r="J508" s="42"/>
      <c r="K508" s="42" t="s">
        <v>432</v>
      </c>
      <c r="L508" s="13" t="s">
        <v>445</v>
      </c>
      <c r="M508" s="1">
        <f t="shared" si="19"/>
        <v>-0.93413031076475983</v>
      </c>
      <c r="N508" s="1">
        <f t="shared" si="19"/>
        <v>1.099782089739251</v>
      </c>
      <c r="O508" s="1">
        <f t="shared" si="19"/>
        <v>-0.19164414538085547</v>
      </c>
      <c r="P508" s="1">
        <f t="shared" si="19"/>
        <v>-0.22613391387201551</v>
      </c>
      <c r="Q508" s="1">
        <f t="shared" si="19"/>
        <v>-5.1723861392548934E-3</v>
      </c>
      <c r="AA508" s="42"/>
      <c r="AB508" s="42" t="s">
        <v>432</v>
      </c>
      <c r="AC508" s="13" t="s">
        <v>446</v>
      </c>
      <c r="AD508" s="13">
        <v>1.1925179214824</v>
      </c>
      <c r="AE508" s="13">
        <v>-0.74760143849366401</v>
      </c>
      <c r="AF508" s="13">
        <v>0.49868387746072729</v>
      </c>
      <c r="AG508" s="13">
        <v>9.1900901787454317E-2</v>
      </c>
      <c r="AH508" s="13">
        <v>-7.042835858221734E-2</v>
      </c>
    </row>
    <row r="509" spans="1:34">
      <c r="A509" s="42"/>
      <c r="B509" s="42" t="s">
        <v>432</v>
      </c>
      <c r="C509" s="13" t="s">
        <v>446</v>
      </c>
      <c r="D509" s="42">
        <v>7.76</v>
      </c>
      <c r="E509" s="42">
        <v>63.47</v>
      </c>
      <c r="F509" s="42">
        <v>2.3503117167969672</v>
      </c>
      <c r="G509" s="42">
        <v>11.4</v>
      </c>
      <c r="H509" s="42">
        <v>16.25516363692552</v>
      </c>
      <c r="J509" s="42"/>
      <c r="K509" s="42" t="s">
        <v>432</v>
      </c>
      <c r="L509" s="13" t="s">
        <v>446</v>
      </c>
      <c r="M509" s="1">
        <f t="shared" si="19"/>
        <v>-0.94771195003387609</v>
      </c>
      <c r="N509" s="1">
        <f t="shared" si="19"/>
        <v>1.1353202602073165</v>
      </c>
      <c r="O509" s="1">
        <f t="shared" si="19"/>
        <v>-6.2474961307954442E-2</v>
      </c>
      <c r="P509" s="1">
        <f t="shared" si="19"/>
        <v>-0.22613391387201551</v>
      </c>
      <c r="Q509" s="1">
        <f t="shared" si="19"/>
        <v>3.0801651059158237E-2</v>
      </c>
      <c r="AA509" s="42"/>
      <c r="AB509" s="42" t="s">
        <v>432</v>
      </c>
      <c r="AC509" s="13" t="s">
        <v>447</v>
      </c>
      <c r="AD509" s="13">
        <v>1.029718808693584</v>
      </c>
      <c r="AE509" s="13">
        <v>-0.94818621249846013</v>
      </c>
      <c r="AF509" s="13">
        <v>0.51783097519489318</v>
      </c>
      <c r="AG509" s="13">
        <v>5.0601570044225212E-2</v>
      </c>
      <c r="AH509" s="13">
        <v>-2.4209643388404801E-2</v>
      </c>
    </row>
    <row r="510" spans="1:34">
      <c r="A510" s="42"/>
      <c r="B510" s="42" t="s">
        <v>432</v>
      </c>
      <c r="C510" s="13" t="s">
        <v>447</v>
      </c>
      <c r="D510" s="42">
        <v>7.68</v>
      </c>
      <c r="E510" s="42">
        <v>63.36</v>
      </c>
      <c r="F510" s="42">
        <v>2.2283829997159481</v>
      </c>
      <c r="G510" s="42">
        <v>11.72</v>
      </c>
      <c r="H510" s="42">
        <v>15.544876439164939</v>
      </c>
      <c r="J510" s="42"/>
      <c r="K510" s="42" t="s">
        <v>432</v>
      </c>
      <c r="L510" s="13" t="s">
        <v>447</v>
      </c>
      <c r="M510" s="1">
        <f t="shared" si="19"/>
        <v>-0.96129358930299247</v>
      </c>
      <c r="N510" s="1">
        <f t="shared" si="19"/>
        <v>1.1183237438965026</v>
      </c>
      <c r="O510" s="1">
        <f t="shared" si="19"/>
        <v>-0.13028381841189818</v>
      </c>
      <c r="P510" s="1">
        <f t="shared" si="19"/>
        <v>-8.0234056903577392E-2</v>
      </c>
      <c r="Q510" s="1">
        <f t="shared" si="19"/>
        <v>-0.18035721477065328</v>
      </c>
      <c r="AA510" s="42"/>
      <c r="AB510" s="42" t="s">
        <v>432</v>
      </c>
      <c r="AC510" s="13" t="s">
        <v>448</v>
      </c>
      <c r="AD510" s="13">
        <v>1.085988507346404</v>
      </c>
      <c r="AE510" s="13">
        <v>-0.74284521206521392</v>
      </c>
      <c r="AF510" s="13">
        <v>0.57878311282867112</v>
      </c>
      <c r="AG510" s="13">
        <v>-7.9887568740983437E-3</v>
      </c>
      <c r="AH510" s="13">
        <v>-2.226205924519338E-2</v>
      </c>
    </row>
    <row r="511" spans="1:34">
      <c r="A511" s="42"/>
      <c r="B511" s="42" t="s">
        <v>432</v>
      </c>
      <c r="C511" s="13" t="s">
        <v>448</v>
      </c>
      <c r="D511" s="42">
        <v>7.64</v>
      </c>
      <c r="E511" s="42">
        <v>62.85</v>
      </c>
      <c r="F511" s="42">
        <v>2.495278947705597</v>
      </c>
      <c r="G511" s="42">
        <v>11.45</v>
      </c>
      <c r="H511" s="42">
        <v>15.864720526256946</v>
      </c>
      <c r="J511" s="42"/>
      <c r="K511" s="42" t="s">
        <v>432</v>
      </c>
      <c r="L511" s="13" t="s">
        <v>448</v>
      </c>
      <c r="M511" s="1">
        <f t="shared" si="19"/>
        <v>-0.96808440893755066</v>
      </c>
      <c r="N511" s="1">
        <f t="shared" si="19"/>
        <v>1.0395217137281827</v>
      </c>
      <c r="O511" s="1">
        <f t="shared" si="19"/>
        <v>1.8146425357713745E-2</v>
      </c>
      <c r="P511" s="1">
        <f t="shared" si="19"/>
        <v>-0.20333706122069756</v>
      </c>
      <c r="Q511" s="1">
        <f t="shared" si="19"/>
        <v>-8.5271853686213747E-2</v>
      </c>
      <c r="AA511" s="42"/>
      <c r="AB511" s="42" t="s">
        <v>432</v>
      </c>
      <c r="AC511" s="13" t="s">
        <v>449</v>
      </c>
      <c r="AD511" s="13">
        <v>1.173696597688028</v>
      </c>
      <c r="AE511" s="13">
        <v>-0.76291928422030597</v>
      </c>
      <c r="AF511" s="13">
        <v>0.41402715640926802</v>
      </c>
      <c r="AG511" s="13">
        <v>6.1545159275627773E-2</v>
      </c>
      <c r="AH511" s="13">
        <v>-3.4879145920781778E-2</v>
      </c>
    </row>
    <row r="512" spans="1:34">
      <c r="A512" s="42"/>
      <c r="B512" s="42" t="s">
        <v>432</v>
      </c>
      <c r="C512" s="13" t="s">
        <v>449</v>
      </c>
      <c r="D512" s="42">
        <v>7.79</v>
      </c>
      <c r="E512" s="42">
        <v>63.12</v>
      </c>
      <c r="F512" s="42">
        <v>2.2042939894299223</v>
      </c>
      <c r="G512" s="42">
        <v>11.37</v>
      </c>
      <c r="H512" s="42">
        <v>16.206551995874843</v>
      </c>
      <c r="J512" s="42"/>
      <c r="K512" s="42" t="s">
        <v>432</v>
      </c>
      <c r="L512" s="13" t="s">
        <v>449</v>
      </c>
      <c r="M512" s="1">
        <f t="shared" si="19"/>
        <v>-0.94261883530795743</v>
      </c>
      <c r="N512" s="1">
        <f t="shared" si="19"/>
        <v>1.0812404355819984</v>
      </c>
      <c r="O512" s="1">
        <f t="shared" si="19"/>
        <v>-0.14368056608025234</v>
      </c>
      <c r="P512" s="1">
        <f t="shared" si="19"/>
        <v>-0.23981202546280708</v>
      </c>
      <c r="Q512" s="1">
        <f t="shared" si="19"/>
        <v>1.6350061585562237E-2</v>
      </c>
      <c r="AA512" s="42"/>
      <c r="AB512" s="42" t="s">
        <v>432</v>
      </c>
      <c r="AC512" s="13" t="s">
        <v>450</v>
      </c>
      <c r="AD512" s="13">
        <v>0.68884315460084011</v>
      </c>
      <c r="AE512" s="13">
        <v>-1.285365720477526</v>
      </c>
      <c r="AF512" s="13">
        <v>0.63148325843683495</v>
      </c>
      <c r="AG512" s="13">
        <v>7.5191510962018468E-2</v>
      </c>
      <c r="AH512" s="13">
        <v>3.06119064628016E-2</v>
      </c>
    </row>
    <row r="513" spans="1:34">
      <c r="A513" s="42"/>
      <c r="B513" s="42" t="s">
        <v>432</v>
      </c>
      <c r="C513" s="13" t="s">
        <v>450</v>
      </c>
      <c r="D513" s="42">
        <v>7.78</v>
      </c>
      <c r="E513" s="42">
        <v>63.39</v>
      </c>
      <c r="F513" s="42">
        <v>2.1569777009470084</v>
      </c>
      <c r="G513" s="42">
        <v>12.5</v>
      </c>
      <c r="H513" s="42">
        <v>14.389127713271915</v>
      </c>
      <c r="J513" s="42"/>
      <c r="K513" s="42" t="s">
        <v>432</v>
      </c>
      <c r="L513" s="13" t="s">
        <v>450</v>
      </c>
      <c r="M513" s="1">
        <f t="shared" ref="M513:Q576" si="20">(D513-D$650)/D$651</f>
        <v>-0.94431654021659694</v>
      </c>
      <c r="N513" s="1">
        <f t="shared" si="20"/>
        <v>1.1229591574358155</v>
      </c>
      <c r="O513" s="1">
        <f t="shared" si="20"/>
        <v>-0.16999482182933018</v>
      </c>
      <c r="P513" s="1">
        <f t="shared" si="20"/>
        <v>0.27539684445698992</v>
      </c>
      <c r="Q513" s="1">
        <f t="shared" si="20"/>
        <v>-0.52394582359432329</v>
      </c>
      <c r="AA513" s="42"/>
      <c r="AB513" s="42" t="s">
        <v>432</v>
      </c>
      <c r="AC513" s="13" t="s">
        <v>451</v>
      </c>
      <c r="AD513" s="13">
        <v>0.81546683603547876</v>
      </c>
      <c r="AE513" s="13">
        <v>-1.2181622931828899</v>
      </c>
      <c r="AF513" s="13">
        <v>0.57374135033371276</v>
      </c>
      <c r="AG513" s="13">
        <v>0.12527267701181771</v>
      </c>
      <c r="AH513" s="13">
        <v>-6.3892917133872131E-3</v>
      </c>
    </row>
    <row r="514" spans="1:34">
      <c r="A514" s="42"/>
      <c r="B514" s="42" t="s">
        <v>432</v>
      </c>
      <c r="C514" s="13" t="s">
        <v>451</v>
      </c>
      <c r="D514" s="42">
        <v>7.81</v>
      </c>
      <c r="E514" s="42">
        <v>63.73</v>
      </c>
      <c r="F514" s="42">
        <v>2.1073093736479529</v>
      </c>
      <c r="G514" s="42">
        <v>12.32</v>
      </c>
      <c r="H514" s="42">
        <v>14.833819821095076</v>
      </c>
      <c r="J514" s="42"/>
      <c r="K514" s="42" t="s">
        <v>432</v>
      </c>
      <c r="L514" s="13" t="s">
        <v>451</v>
      </c>
      <c r="M514" s="1">
        <f t="shared" si="20"/>
        <v>-0.9392234254906785</v>
      </c>
      <c r="N514" s="1">
        <f t="shared" si="20"/>
        <v>1.1754938442146952</v>
      </c>
      <c r="O514" s="1">
        <f t="shared" si="20"/>
        <v>-0.19761712926471167</v>
      </c>
      <c r="P514" s="1">
        <f t="shared" si="20"/>
        <v>0.19332817491224369</v>
      </c>
      <c r="Q514" s="1">
        <f t="shared" si="20"/>
        <v>-0.39174481894794838</v>
      </c>
      <c r="AA514" s="42"/>
      <c r="AB514" s="42" t="s">
        <v>432</v>
      </c>
      <c r="AC514" s="13" t="s">
        <v>452</v>
      </c>
      <c r="AD514" s="13">
        <v>0.72423151144221454</v>
      </c>
      <c r="AE514" s="13">
        <v>-1.371597848599633</v>
      </c>
      <c r="AF514" s="13">
        <v>0.69943689477770898</v>
      </c>
      <c r="AG514" s="13">
        <v>0.1002850635059212</v>
      </c>
      <c r="AH514" s="13">
        <v>-3.9172542648356701E-3</v>
      </c>
    </row>
    <row r="515" spans="1:34">
      <c r="A515" s="42"/>
      <c r="B515" s="42" t="s">
        <v>432</v>
      </c>
      <c r="C515" s="13" t="s">
        <v>452</v>
      </c>
      <c r="D515" s="42">
        <v>7.56</v>
      </c>
      <c r="E515" s="42">
        <v>64.069999999999993</v>
      </c>
      <c r="F515" s="42">
        <v>2.1862263771980226</v>
      </c>
      <c r="G515" s="42">
        <v>12.57</v>
      </c>
      <c r="H515" s="42">
        <v>14.262809432311409</v>
      </c>
      <c r="J515" s="42"/>
      <c r="K515" s="42" t="s">
        <v>432</v>
      </c>
      <c r="L515" s="13" t="s">
        <v>452</v>
      </c>
      <c r="M515" s="1">
        <f t="shared" si="20"/>
        <v>-0.98166604820666703</v>
      </c>
      <c r="N515" s="1">
        <f t="shared" si="20"/>
        <v>1.2280285309935748</v>
      </c>
      <c r="O515" s="1">
        <f t="shared" si="20"/>
        <v>-0.15372860205875175</v>
      </c>
      <c r="P515" s="1">
        <f t="shared" si="20"/>
        <v>0.30731243816883586</v>
      </c>
      <c r="Q515" s="1">
        <f t="shared" si="20"/>
        <v>-0.56149855582051045</v>
      </c>
      <c r="AA515" s="42"/>
      <c r="AB515" s="42" t="s">
        <v>432</v>
      </c>
      <c r="AC515" s="13" t="s">
        <v>453</v>
      </c>
      <c r="AD515" s="13">
        <v>0.41904893699186241</v>
      </c>
      <c r="AE515" s="13">
        <v>-1.444340346142077</v>
      </c>
      <c r="AF515" s="13">
        <v>0.99233430747711016</v>
      </c>
      <c r="AG515" s="13">
        <v>9.0346485701424881E-2</v>
      </c>
      <c r="AH515" s="13">
        <v>1.4656365594362749E-2</v>
      </c>
    </row>
    <row r="516" spans="1:34">
      <c r="A516" s="42"/>
      <c r="B516" s="42" t="s">
        <v>432</v>
      </c>
      <c r="C516" s="13" t="s">
        <v>453</v>
      </c>
      <c r="D516" s="42">
        <v>7.72</v>
      </c>
      <c r="E516" s="42">
        <v>63.73</v>
      </c>
      <c r="F516" s="42">
        <v>2.6264955314139344</v>
      </c>
      <c r="G516" s="42">
        <v>13.13</v>
      </c>
      <c r="H516" s="42">
        <v>13.466650399353529</v>
      </c>
      <c r="J516" s="42"/>
      <c r="K516" s="42" t="s">
        <v>432</v>
      </c>
      <c r="L516" s="13" t="s">
        <v>453</v>
      </c>
      <c r="M516" s="1">
        <f t="shared" si="20"/>
        <v>-0.95450276966843428</v>
      </c>
      <c r="N516" s="1">
        <f t="shared" si="20"/>
        <v>1.1754938442146952</v>
      </c>
      <c r="O516" s="1">
        <f t="shared" si="20"/>
        <v>9.1120592455970248E-2</v>
      </c>
      <c r="P516" s="1">
        <f t="shared" si="20"/>
        <v>0.56263718786360262</v>
      </c>
      <c r="Q516" s="1">
        <f t="shared" si="20"/>
        <v>-0.79818596754577842</v>
      </c>
      <c r="AA516" s="42"/>
      <c r="AB516" s="42" t="s">
        <v>432</v>
      </c>
      <c r="AC516" s="13" t="s">
        <v>454</v>
      </c>
      <c r="AD516" s="13">
        <v>0.75591506457968294</v>
      </c>
      <c r="AE516" s="13">
        <v>-1.3018373430134491</v>
      </c>
      <c r="AF516" s="13">
        <v>0.59649079111454717</v>
      </c>
      <c r="AG516" s="13">
        <v>6.8251264760814181E-2</v>
      </c>
      <c r="AH516" s="13">
        <v>2.2611887164682001E-2</v>
      </c>
    </row>
    <row r="517" spans="1:34">
      <c r="A517" s="42"/>
      <c r="B517" s="42" t="s">
        <v>432</v>
      </c>
      <c r="C517" s="13" t="s">
        <v>454</v>
      </c>
      <c r="D517" s="42">
        <v>7.64</v>
      </c>
      <c r="E517" s="42">
        <v>63.61</v>
      </c>
      <c r="F517" s="42">
        <v>2.0791408149799304</v>
      </c>
      <c r="G517" s="42">
        <v>12.4</v>
      </c>
      <c r="H517" s="42">
        <v>14.459166200360764</v>
      </c>
      <c r="J517" s="42"/>
      <c r="K517" s="42" t="s">
        <v>432</v>
      </c>
      <c r="L517" s="13" t="s">
        <v>454</v>
      </c>
      <c r="M517" s="1">
        <f t="shared" si="20"/>
        <v>-0.96808440893755066</v>
      </c>
      <c r="N517" s="1">
        <f t="shared" si="20"/>
        <v>1.1569521900574438</v>
      </c>
      <c r="O517" s="1">
        <f t="shared" si="20"/>
        <v>-0.21328265757724849</v>
      </c>
      <c r="P517" s="1">
        <f t="shared" si="20"/>
        <v>0.22980313915435321</v>
      </c>
      <c r="Q517" s="1">
        <f t="shared" si="20"/>
        <v>-0.5031243199198302</v>
      </c>
      <c r="AA517" s="42"/>
      <c r="AB517" s="42" t="s">
        <v>432</v>
      </c>
      <c r="AC517" s="13" t="s">
        <v>461</v>
      </c>
      <c r="AD517" s="13">
        <v>1.376001332557057</v>
      </c>
      <c r="AE517" s="13">
        <v>-0.1351209001404402</v>
      </c>
      <c r="AF517" s="13">
        <v>0.1114249962793754</v>
      </c>
      <c r="AG517" s="13">
        <v>0.2081098699990612</v>
      </c>
      <c r="AH517" s="13">
        <v>-0.16025947791015879</v>
      </c>
    </row>
    <row r="518" spans="1:34">
      <c r="A518" s="42"/>
      <c r="B518" s="42" t="s">
        <v>432</v>
      </c>
      <c r="C518" s="13" t="s">
        <v>461</v>
      </c>
      <c r="D518" s="42">
        <v>9.44</v>
      </c>
      <c r="E518" s="42">
        <v>62.08</v>
      </c>
      <c r="F518" s="42">
        <v>2.2676976009008802</v>
      </c>
      <c r="G518" s="42">
        <v>10.64</v>
      </c>
      <c r="H518" s="42">
        <v>18.189500728108641</v>
      </c>
      <c r="J518" s="42"/>
      <c r="K518" s="42" t="s">
        <v>432</v>
      </c>
      <c r="L518" s="13" t="s">
        <v>461</v>
      </c>
      <c r="M518" s="1">
        <f t="shared" si="20"/>
        <v>-0.66249752538243323</v>
      </c>
      <c r="N518" s="1">
        <f t="shared" si="20"/>
        <v>0.92054609955248301</v>
      </c>
      <c r="O518" s="1">
        <f t="shared" si="20"/>
        <v>-0.10841958299903658</v>
      </c>
      <c r="P518" s="1">
        <f t="shared" si="20"/>
        <v>-0.5726460741720556</v>
      </c>
      <c r="Q518" s="1">
        <f t="shared" si="20"/>
        <v>0.60585414756275324</v>
      </c>
      <c r="AA518" s="42"/>
      <c r="AB518" s="42" t="s">
        <v>432</v>
      </c>
      <c r="AC518" s="13" t="s">
        <v>462</v>
      </c>
      <c r="AD518" s="13">
        <v>1.286754260837619</v>
      </c>
      <c r="AE518" s="13">
        <v>-0.23005153201834941</v>
      </c>
      <c r="AF518" s="13">
        <v>0.1065847620536111</v>
      </c>
      <c r="AG518" s="13">
        <v>0.21408282415991059</v>
      </c>
      <c r="AH518" s="13">
        <v>-0.13243676164677881</v>
      </c>
    </row>
    <row r="519" spans="1:34">
      <c r="A519" s="42"/>
      <c r="B519" s="42" t="s">
        <v>432</v>
      </c>
      <c r="C519" s="13" t="s">
        <v>462</v>
      </c>
      <c r="D519" s="42">
        <v>9.4700000000000006</v>
      </c>
      <c r="E519" s="42">
        <v>62</v>
      </c>
      <c r="F519" s="42">
        <v>2.1863910659852541</v>
      </c>
      <c r="G519" s="42">
        <v>10.84</v>
      </c>
      <c r="H519" s="42">
        <v>17.902661243527195</v>
      </c>
      <c r="J519" s="42"/>
      <c r="K519" s="42" t="s">
        <v>432</v>
      </c>
      <c r="L519" s="13" t="s">
        <v>462</v>
      </c>
      <c r="M519" s="1">
        <f t="shared" si="20"/>
        <v>-0.65740441065651434</v>
      </c>
      <c r="N519" s="1">
        <f t="shared" si="20"/>
        <v>0.90818499678098197</v>
      </c>
      <c r="O519" s="1">
        <f t="shared" si="20"/>
        <v>-0.15363701281950318</v>
      </c>
      <c r="P519" s="1">
        <f t="shared" si="20"/>
        <v>-0.48145866356678224</v>
      </c>
      <c r="Q519" s="1">
        <f t="shared" si="20"/>
        <v>0.52058061253299481</v>
      </c>
      <c r="AA519" s="42"/>
      <c r="AB519" s="42" t="s">
        <v>432</v>
      </c>
      <c r="AC519" s="13" t="s">
        <v>463</v>
      </c>
      <c r="AD519" s="13">
        <v>2.2280032520715478</v>
      </c>
      <c r="AE519" s="13">
        <v>1.038967473213537</v>
      </c>
      <c r="AF519" s="13">
        <v>0.34354873555818782</v>
      </c>
      <c r="AG519" s="13">
        <v>-0.16611380117403571</v>
      </c>
      <c r="AH519" s="13">
        <v>-0.1490285423304453</v>
      </c>
    </row>
    <row r="520" spans="1:34">
      <c r="A520" s="42"/>
      <c r="B520" s="42" t="s">
        <v>432</v>
      </c>
      <c r="C520" s="13" t="s">
        <v>463</v>
      </c>
      <c r="D520" s="42">
        <v>7.74</v>
      </c>
      <c r="E520" s="42">
        <v>60.54</v>
      </c>
      <c r="F520" s="42">
        <v>3.5159527386090983</v>
      </c>
      <c r="G520" s="42">
        <v>8.36</v>
      </c>
      <c r="H520" s="42">
        <v>20.786307010120666</v>
      </c>
      <c r="J520" s="42"/>
      <c r="K520" s="42" t="s">
        <v>432</v>
      </c>
      <c r="L520" s="13" t="s">
        <v>463</v>
      </c>
      <c r="M520" s="1">
        <f t="shared" si="20"/>
        <v>-0.95110735985115513</v>
      </c>
      <c r="N520" s="1">
        <f t="shared" si="20"/>
        <v>0.68259487120108486</v>
      </c>
      <c r="O520" s="1">
        <f t="shared" si="20"/>
        <v>0.58577909544581952</v>
      </c>
      <c r="P520" s="1">
        <f t="shared" si="20"/>
        <v>-1.6121825550721769</v>
      </c>
      <c r="Q520" s="1">
        <f t="shared" si="20"/>
        <v>1.3778498572112041</v>
      </c>
      <c r="AA520" s="42"/>
      <c r="AB520" s="42" t="s">
        <v>432</v>
      </c>
      <c r="AC520" s="13" t="s">
        <v>464</v>
      </c>
      <c r="AD520" s="13">
        <v>1.0539521919481161</v>
      </c>
      <c r="AE520" s="13">
        <v>-0.33152051985938669</v>
      </c>
      <c r="AF520" s="13">
        <v>0.28937815694376939</v>
      </c>
      <c r="AG520" s="13">
        <v>0.20450151243311079</v>
      </c>
      <c r="AH520" s="13">
        <v>-0.14262847939747789</v>
      </c>
    </row>
    <row r="521" spans="1:34">
      <c r="A521" s="42"/>
      <c r="B521" s="42" t="s">
        <v>432</v>
      </c>
      <c r="C521" s="13" t="s">
        <v>464</v>
      </c>
      <c r="D521" s="42">
        <v>9.6999999999999993</v>
      </c>
      <c r="E521" s="42">
        <v>61.91</v>
      </c>
      <c r="F521" s="42">
        <v>2.42760666674008</v>
      </c>
      <c r="G521" s="42">
        <v>11.26</v>
      </c>
      <c r="H521" s="42">
        <v>17.215612789838524</v>
      </c>
      <c r="J521" s="42"/>
      <c r="K521" s="42" t="s">
        <v>432</v>
      </c>
      <c r="L521" s="13" t="s">
        <v>464</v>
      </c>
      <c r="M521" s="1">
        <f t="shared" si="20"/>
        <v>-0.61835719775780518</v>
      </c>
      <c r="N521" s="1">
        <f t="shared" si="20"/>
        <v>0.89427875616304264</v>
      </c>
      <c r="O521" s="1">
        <f t="shared" si="20"/>
        <v>-1.9488515284198607E-2</v>
      </c>
      <c r="P521" s="1">
        <f t="shared" si="20"/>
        <v>-0.28996510129570741</v>
      </c>
      <c r="Q521" s="1">
        <f t="shared" si="20"/>
        <v>0.31633031390952571</v>
      </c>
      <c r="AA521" s="42"/>
      <c r="AB521" s="42" t="s">
        <v>432</v>
      </c>
      <c r="AC521" s="13" t="s">
        <v>465</v>
      </c>
      <c r="AD521" s="13">
        <v>1.313526614165287</v>
      </c>
      <c r="AE521" s="13">
        <v>-7.517924892893138E-2</v>
      </c>
      <c r="AF521" s="13">
        <v>9.7706680022166453E-2</v>
      </c>
      <c r="AG521" s="13">
        <v>7.2775177882213216E-2</v>
      </c>
      <c r="AH521" s="13">
        <v>-0.1083934358272461</v>
      </c>
    </row>
    <row r="522" spans="1:34">
      <c r="A522" s="42"/>
      <c r="B522" s="42" t="s">
        <v>432</v>
      </c>
      <c r="C522" s="13" t="s">
        <v>465</v>
      </c>
      <c r="D522" s="42">
        <v>9.41</v>
      </c>
      <c r="E522" s="42">
        <v>61.18</v>
      </c>
      <c r="F522" s="42">
        <v>2.3115983284213009</v>
      </c>
      <c r="G522" s="42">
        <v>10.5</v>
      </c>
      <c r="H522" s="42">
        <v>17.959998370075834</v>
      </c>
      <c r="J522" s="42"/>
      <c r="K522" s="42" t="s">
        <v>432</v>
      </c>
      <c r="L522" s="13" t="s">
        <v>465</v>
      </c>
      <c r="M522" s="1">
        <f t="shared" si="20"/>
        <v>-0.66759064010835167</v>
      </c>
      <c r="N522" s="1">
        <f t="shared" si="20"/>
        <v>0.78148369337309453</v>
      </c>
      <c r="O522" s="1">
        <f t="shared" si="20"/>
        <v>-8.4004841087060966E-2</v>
      </c>
      <c r="P522" s="1">
        <f t="shared" si="20"/>
        <v>-0.63647726159574747</v>
      </c>
      <c r="Q522" s="1">
        <f t="shared" si="20"/>
        <v>0.53762617192097628</v>
      </c>
      <c r="AA522" s="42"/>
      <c r="AB522" s="42" t="s">
        <v>432</v>
      </c>
      <c r="AC522" s="13" t="s">
        <v>466</v>
      </c>
      <c r="AD522" s="13">
        <v>1.4091204337079071</v>
      </c>
      <c r="AE522" s="13">
        <v>-0.37201264346103602</v>
      </c>
      <c r="AF522" s="13">
        <v>-0.25624353128788968</v>
      </c>
      <c r="AG522" s="13">
        <v>0.1870874850287067</v>
      </c>
      <c r="AH522" s="13">
        <v>-0.1104849261244896</v>
      </c>
    </row>
    <row r="523" spans="1:34">
      <c r="A523" s="42"/>
      <c r="B523" s="42" t="s">
        <v>432</v>
      </c>
      <c r="C523" s="13" t="s">
        <v>466</v>
      </c>
      <c r="D523" s="42">
        <v>9.48</v>
      </c>
      <c r="E523" s="42">
        <v>62.1</v>
      </c>
      <c r="F523" s="42">
        <v>1.4808652657621564</v>
      </c>
      <c r="G523" s="42">
        <v>10.59</v>
      </c>
      <c r="H523" s="42">
        <v>17.99750112741819</v>
      </c>
      <c r="J523" s="42"/>
      <c r="K523" s="42" t="s">
        <v>432</v>
      </c>
      <c r="L523" s="13" t="s">
        <v>466</v>
      </c>
      <c r="M523" s="1">
        <f t="shared" si="20"/>
        <v>-0.65570670574787482</v>
      </c>
      <c r="N523" s="1">
        <f t="shared" si="20"/>
        <v>0.9236363752453588</v>
      </c>
      <c r="O523" s="1">
        <f t="shared" si="20"/>
        <v>-0.54600477749207277</v>
      </c>
      <c r="P523" s="1">
        <f t="shared" si="20"/>
        <v>-0.59544292682337441</v>
      </c>
      <c r="Q523" s="1">
        <f t="shared" si="20"/>
        <v>0.54877523913050785</v>
      </c>
      <c r="AA523" s="42"/>
      <c r="AB523" s="42" t="s">
        <v>432</v>
      </c>
      <c r="AC523" s="13" t="s">
        <v>467</v>
      </c>
      <c r="AD523" s="13">
        <v>0.39318563147465818</v>
      </c>
      <c r="AE523" s="13">
        <v>-1.474070346769111</v>
      </c>
      <c r="AF523" s="13">
        <v>0.33496764008942109</v>
      </c>
      <c r="AG523" s="13">
        <v>0.33499931496107083</v>
      </c>
      <c r="AH523" s="13">
        <v>-6.9880619487975165E-2</v>
      </c>
    </row>
    <row r="524" spans="1:34">
      <c r="A524" s="42"/>
      <c r="B524" s="42" t="s">
        <v>432</v>
      </c>
      <c r="C524" s="13" t="s">
        <v>467</v>
      </c>
      <c r="D524" s="42">
        <v>9.69</v>
      </c>
      <c r="E524" s="42">
        <v>63.54</v>
      </c>
      <c r="F524" s="42">
        <v>1.5972653606265588</v>
      </c>
      <c r="G524" s="42">
        <v>13.14</v>
      </c>
      <c r="H524" s="42">
        <v>14.292763040327335</v>
      </c>
      <c r="J524" s="42"/>
      <c r="K524" s="42" t="s">
        <v>432</v>
      </c>
      <c r="L524" s="13" t="s">
        <v>467</v>
      </c>
      <c r="M524" s="1">
        <f t="shared" si="20"/>
        <v>-0.62005490266644459</v>
      </c>
      <c r="N524" s="1">
        <f t="shared" si="20"/>
        <v>1.1461362251323801</v>
      </c>
      <c r="O524" s="1">
        <f t="shared" si="20"/>
        <v>-0.48127058206622358</v>
      </c>
      <c r="P524" s="1">
        <f t="shared" si="20"/>
        <v>0.56719655839386618</v>
      </c>
      <c r="Q524" s="1">
        <f t="shared" si="20"/>
        <v>-0.5525937495448302</v>
      </c>
      <c r="AA524" s="42"/>
      <c r="AB524" s="42" t="s">
        <v>432</v>
      </c>
      <c r="AC524" s="13" t="s">
        <v>468</v>
      </c>
      <c r="AD524" s="13">
        <v>0.33418322347074891</v>
      </c>
      <c r="AE524" s="13">
        <v>-1.2068395057540111</v>
      </c>
      <c r="AF524" s="13">
        <v>0.50536527837014467</v>
      </c>
      <c r="AG524" s="13">
        <v>0.2693043182946499</v>
      </c>
      <c r="AH524" s="13">
        <v>-8.9386075836718107E-2</v>
      </c>
    </row>
    <row r="525" spans="1:34">
      <c r="A525" s="42"/>
      <c r="B525" s="42" t="s">
        <v>432</v>
      </c>
      <c r="C525" s="13" t="s">
        <v>468</v>
      </c>
      <c r="D525" s="42">
        <v>9.9700000000000006</v>
      </c>
      <c r="E525" s="42">
        <v>62.72</v>
      </c>
      <c r="F525" s="42">
        <v>2.1151749073974266</v>
      </c>
      <c r="G525" s="42">
        <v>12.99</v>
      </c>
      <c r="H525" s="42">
        <v>14.466742327216505</v>
      </c>
      <c r="J525" s="42"/>
      <c r="K525" s="42" t="s">
        <v>432</v>
      </c>
      <c r="L525" s="13" t="s">
        <v>468</v>
      </c>
      <c r="M525" s="1">
        <f t="shared" si="20"/>
        <v>-0.57251916522453727</v>
      </c>
      <c r="N525" s="1">
        <f t="shared" si="20"/>
        <v>1.0194349217244927</v>
      </c>
      <c r="O525" s="1">
        <f t="shared" si="20"/>
        <v>-0.19324282871572854</v>
      </c>
      <c r="P525" s="1">
        <f t="shared" si="20"/>
        <v>0.49880600043991069</v>
      </c>
      <c r="Q525" s="1">
        <f t="shared" si="20"/>
        <v>-0.5008720389280219</v>
      </c>
      <c r="AA525" s="42"/>
      <c r="AB525" s="42" t="s">
        <v>432</v>
      </c>
      <c r="AC525" s="13" t="s">
        <v>469</v>
      </c>
      <c r="AD525" s="13">
        <v>0.55454474164818679</v>
      </c>
      <c r="AE525" s="13">
        <v>-1.33910131912033</v>
      </c>
      <c r="AF525" s="13">
        <v>9.1447766810673958E-2</v>
      </c>
      <c r="AG525" s="13">
        <v>0.23661203384212739</v>
      </c>
      <c r="AH525" s="13">
        <v>-4.4294798685495441E-2</v>
      </c>
    </row>
    <row r="526" spans="1:34">
      <c r="A526" s="42"/>
      <c r="B526" s="42" t="s">
        <v>432</v>
      </c>
      <c r="C526" s="13" t="s">
        <v>469</v>
      </c>
      <c r="D526" s="42">
        <v>9.69</v>
      </c>
      <c r="E526" s="42">
        <v>62.91</v>
      </c>
      <c r="F526" s="42">
        <v>1.3144838898828282</v>
      </c>
      <c r="G526" s="42">
        <v>12.6</v>
      </c>
      <c r="H526" s="42">
        <v>14.757212921531828</v>
      </c>
      <c r="J526" s="42"/>
      <c r="K526" s="42" t="s">
        <v>432</v>
      </c>
      <c r="L526" s="13" t="s">
        <v>469</v>
      </c>
      <c r="M526" s="1">
        <f t="shared" si="20"/>
        <v>-0.62005490266644459</v>
      </c>
      <c r="N526" s="1">
        <f t="shared" si="20"/>
        <v>1.0487925408068077</v>
      </c>
      <c r="O526" s="1">
        <f t="shared" si="20"/>
        <v>-0.63853532494515708</v>
      </c>
      <c r="P526" s="1">
        <f t="shared" si="20"/>
        <v>0.32099054975962665</v>
      </c>
      <c r="Q526" s="1">
        <f t="shared" si="20"/>
        <v>-0.41451902363235615</v>
      </c>
      <c r="AA526" s="42"/>
      <c r="AB526" s="42" t="s">
        <v>432</v>
      </c>
      <c r="AC526" s="13" t="s">
        <v>470</v>
      </c>
      <c r="AD526" s="13">
        <v>0.1806846374931074</v>
      </c>
      <c r="AE526" s="13">
        <v>-0.80556262156479908</v>
      </c>
      <c r="AF526" s="13">
        <v>0.71582734270104176</v>
      </c>
      <c r="AG526" s="13">
        <v>-0.20471028379583761</v>
      </c>
      <c r="AH526" s="13">
        <v>0.10773839094738299</v>
      </c>
    </row>
    <row r="527" spans="1:34">
      <c r="A527" s="42"/>
      <c r="B527" s="42" t="s">
        <v>432</v>
      </c>
      <c r="C527" s="13" t="s">
        <v>470</v>
      </c>
      <c r="D527" s="42">
        <v>9.3742624262426251</v>
      </c>
      <c r="E527" s="42">
        <v>59.524112411241134</v>
      </c>
      <c r="F527" s="42">
        <v>2.8130108247439591</v>
      </c>
      <c r="G527" s="42">
        <v>12.42703270327033</v>
      </c>
      <c r="H527" s="42">
        <v>13.969486951121128</v>
      </c>
      <c r="J527" s="42"/>
      <c r="K527" s="42" t="s">
        <v>432</v>
      </c>
      <c r="L527" s="13" t="s">
        <v>470</v>
      </c>
      <c r="M527" s="1">
        <f t="shared" si="20"/>
        <v>-0.67365782554742804</v>
      </c>
      <c r="N527" s="1">
        <f t="shared" si="20"/>
        <v>0.52562623508932371</v>
      </c>
      <c r="O527" s="1">
        <f t="shared" si="20"/>
        <v>0.19484832104932431</v>
      </c>
      <c r="P527" s="1">
        <f t="shared" si="20"/>
        <v>0.24212835021876342</v>
      </c>
      <c r="Q527" s="1">
        <f t="shared" si="20"/>
        <v>-0.64869939886794969</v>
      </c>
      <c r="AA527" s="42"/>
      <c r="AB527" s="42" t="s">
        <v>432</v>
      </c>
      <c r="AC527" s="13" t="s">
        <v>470</v>
      </c>
      <c r="AD527" s="13">
        <v>0.52835636088428117</v>
      </c>
      <c r="AE527" s="13">
        <v>-6.5144678586724167E-2</v>
      </c>
      <c r="AF527" s="13">
        <v>1.0170233098221011</v>
      </c>
      <c r="AG527" s="13">
        <v>-0.40505656539591611</v>
      </c>
      <c r="AH527" s="13">
        <v>2.332357095833832E-2</v>
      </c>
    </row>
    <row r="528" spans="1:34">
      <c r="A528" s="42"/>
      <c r="B528" s="42" t="s">
        <v>432</v>
      </c>
      <c r="C528" s="13" t="s">
        <v>470</v>
      </c>
      <c r="D528" s="42">
        <v>8.9970359999999996</v>
      </c>
      <c r="E528" s="42">
        <v>58.643688000000004</v>
      </c>
      <c r="F528" s="42">
        <v>3.8971777756314721</v>
      </c>
      <c r="G528" s="42">
        <v>11.278392000000002</v>
      </c>
      <c r="H528" s="42">
        <v>15.257676523973885</v>
      </c>
      <c r="J528" s="42"/>
      <c r="K528" s="42" t="s">
        <v>432</v>
      </c>
      <c r="L528" s="13" t="s">
        <v>470</v>
      </c>
      <c r="M528" s="1">
        <f t="shared" si="20"/>
        <v>-0.73769974109749381</v>
      </c>
      <c r="N528" s="1">
        <f t="shared" si="20"/>
        <v>0.38958852721569814</v>
      </c>
      <c r="O528" s="1">
        <f t="shared" si="20"/>
        <v>0.79779177530300804</v>
      </c>
      <c r="P528" s="1">
        <f t="shared" si="20"/>
        <v>-0.28157950701644541</v>
      </c>
      <c r="Q528" s="1">
        <f t="shared" si="20"/>
        <v>-0.26573790099076866</v>
      </c>
      <c r="AA528" s="42"/>
      <c r="AB528" s="42" t="s">
        <v>432</v>
      </c>
      <c r="AC528" s="13" t="s">
        <v>471</v>
      </c>
      <c r="AD528" s="13">
        <v>0.21755710083890581</v>
      </c>
      <c r="AE528" s="13">
        <v>-0.93879314552917914</v>
      </c>
      <c r="AF528" s="13">
        <v>0.60343587174924407</v>
      </c>
      <c r="AG528" s="13">
        <v>-3.0177948915803429E-2</v>
      </c>
      <c r="AH528" s="13">
        <v>8.4294412143740116E-2</v>
      </c>
    </row>
    <row r="529" spans="1:34">
      <c r="A529" s="42"/>
      <c r="B529" s="42" t="s">
        <v>432</v>
      </c>
      <c r="C529" s="13" t="s">
        <v>471</v>
      </c>
      <c r="D529" s="42">
        <v>9.5468806880688071</v>
      </c>
      <c r="E529" s="42">
        <v>60.347797779777984</v>
      </c>
      <c r="F529" s="42">
        <v>2.5046319683254521</v>
      </c>
      <c r="G529" s="42">
        <v>12.663014301430144</v>
      </c>
      <c r="H529" s="42">
        <v>14.200283973252828</v>
      </c>
      <c r="J529" s="42"/>
      <c r="K529" s="42" t="s">
        <v>432</v>
      </c>
      <c r="L529" s="13" t="s">
        <v>471</v>
      </c>
      <c r="M529" s="1">
        <f t="shared" si="20"/>
        <v>-0.64435233850511453</v>
      </c>
      <c r="N529" s="1">
        <f t="shared" si="20"/>
        <v>0.65289697873764685</v>
      </c>
      <c r="O529" s="1">
        <f t="shared" si="20"/>
        <v>2.3347969783712827E-2</v>
      </c>
      <c r="P529" s="1">
        <f t="shared" si="20"/>
        <v>0.34972110465220174</v>
      </c>
      <c r="Q529" s="1">
        <f t="shared" si="20"/>
        <v>-0.58008653693846446</v>
      </c>
      <c r="AA529" s="42"/>
      <c r="AB529" s="42" t="s">
        <v>432</v>
      </c>
      <c r="AC529" s="13" t="s">
        <v>471</v>
      </c>
      <c r="AD529" s="13">
        <v>-3.001728436103078E-2</v>
      </c>
      <c r="AE529" s="13">
        <v>-0.51484445929636768</v>
      </c>
      <c r="AF529" s="13">
        <v>1.4339811334564829</v>
      </c>
      <c r="AG529" s="13">
        <v>-0.22511254055340801</v>
      </c>
      <c r="AH529" s="13">
        <v>7.4421141690030126E-2</v>
      </c>
    </row>
    <row r="530" spans="1:34">
      <c r="A530" s="42"/>
      <c r="B530" s="42" t="s">
        <v>432</v>
      </c>
      <c r="C530" s="13" t="s">
        <v>471</v>
      </c>
      <c r="D530" s="42">
        <v>9.1547249999999991</v>
      </c>
      <c r="E530" s="42">
        <v>59.193956999999997</v>
      </c>
      <c r="F530" s="42">
        <v>4.2173669391125879</v>
      </c>
      <c r="G530" s="42">
        <v>12.777027</v>
      </c>
      <c r="H530" s="42">
        <v>13.693165788931982</v>
      </c>
      <c r="J530" s="42"/>
      <c r="K530" s="42" t="s">
        <v>432</v>
      </c>
      <c r="L530" s="13" t="s">
        <v>471</v>
      </c>
      <c r="M530" s="1">
        <f t="shared" si="20"/>
        <v>-0.71092880216364773</v>
      </c>
      <c r="N530" s="1">
        <f t="shared" si="20"/>
        <v>0.47461267297783705</v>
      </c>
      <c r="O530" s="1">
        <f t="shared" si="20"/>
        <v>0.97586025459566994</v>
      </c>
      <c r="P530" s="1">
        <f t="shared" si="20"/>
        <v>0.40170371844572594</v>
      </c>
      <c r="Q530" s="1">
        <f t="shared" si="20"/>
        <v>-0.73084597759919567</v>
      </c>
      <c r="AA530" s="42"/>
      <c r="AB530" s="42" t="s">
        <v>432</v>
      </c>
      <c r="AC530" s="13" t="s">
        <v>472</v>
      </c>
      <c r="AD530" s="13">
        <v>0.112651056493372</v>
      </c>
      <c r="AE530" s="13">
        <v>-0.9686109076470939</v>
      </c>
      <c r="AF530" s="13">
        <v>0.87341646931702721</v>
      </c>
      <c r="AG530" s="13">
        <v>-0.11550048133187429</v>
      </c>
      <c r="AH530" s="13">
        <v>6.1948626868256543E-2</v>
      </c>
    </row>
    <row r="531" spans="1:34">
      <c r="A531" s="42"/>
      <c r="B531" s="42" t="s">
        <v>432</v>
      </c>
      <c r="C531" s="13" t="s">
        <v>472</v>
      </c>
      <c r="D531" s="42">
        <v>9.2851199999999992</v>
      </c>
      <c r="E531" s="42">
        <v>60.452479999999994</v>
      </c>
      <c r="F531" s="42">
        <v>2.9287063933764537</v>
      </c>
      <c r="G531" s="42">
        <v>12.80672</v>
      </c>
      <c r="H531" s="42">
        <v>13.613677737984927</v>
      </c>
      <c r="J531" s="42"/>
      <c r="K531" s="42" t="s">
        <v>432</v>
      </c>
      <c r="L531" s="13" t="s">
        <v>472</v>
      </c>
      <c r="M531" s="1">
        <f t="shared" si="20"/>
        <v>-0.68879157900744248</v>
      </c>
      <c r="N531" s="1">
        <f t="shared" si="20"/>
        <v>0.66907182476906168</v>
      </c>
      <c r="O531" s="1">
        <f t="shared" si="20"/>
        <v>0.25919070460567206</v>
      </c>
      <c r="P531" s="1">
        <f t="shared" si="20"/>
        <v>0.41524185736123786</v>
      </c>
      <c r="Q531" s="1">
        <f t="shared" si="20"/>
        <v>-0.75447670998170424</v>
      </c>
      <c r="AA531" s="42"/>
      <c r="AB531" s="42" t="s">
        <v>432</v>
      </c>
      <c r="AC531" s="13" t="s">
        <v>473</v>
      </c>
      <c r="AD531" s="13">
        <v>0.94896176477916738</v>
      </c>
      <c r="AE531" s="13">
        <v>-1.3612379234784839</v>
      </c>
      <c r="AF531" s="13">
        <v>-2.3152353341604221E-2</v>
      </c>
      <c r="AG531" s="13">
        <v>0.1475824828896076</v>
      </c>
      <c r="AH531" s="13">
        <v>-1.1019254138426761E-2</v>
      </c>
    </row>
    <row r="532" spans="1:34">
      <c r="A532" s="42"/>
      <c r="B532" s="42" t="s">
        <v>432</v>
      </c>
      <c r="C532" s="13" t="s">
        <v>473</v>
      </c>
      <c r="D532" s="42">
        <v>8.42</v>
      </c>
      <c r="E532" s="42">
        <v>63.7</v>
      </c>
      <c r="F532" s="42">
        <v>1.0429210700542102</v>
      </c>
      <c r="G532" s="42">
        <v>11.99</v>
      </c>
      <c r="H532" s="42">
        <v>15.191568137109476</v>
      </c>
      <c r="J532" s="42"/>
      <c r="K532" s="42" t="s">
        <v>432</v>
      </c>
      <c r="L532" s="13" t="s">
        <v>473</v>
      </c>
      <c r="M532" s="1">
        <f t="shared" si="20"/>
        <v>-0.83566342606366639</v>
      </c>
      <c r="N532" s="1">
        <f t="shared" si="20"/>
        <v>1.1708584306753831</v>
      </c>
      <c r="O532" s="1">
        <f t="shared" si="20"/>
        <v>-0.7895609806343481</v>
      </c>
      <c r="P532" s="1">
        <f t="shared" si="20"/>
        <v>4.2868947413541976E-2</v>
      </c>
      <c r="Q532" s="1">
        <f t="shared" si="20"/>
        <v>-0.28539103853307352</v>
      </c>
      <c r="AA532" s="42"/>
      <c r="AB532" s="42" t="s">
        <v>432</v>
      </c>
      <c r="AC532" s="13" t="s">
        <v>474</v>
      </c>
      <c r="AD532" s="13">
        <v>1.572854176362563</v>
      </c>
      <c r="AE532" s="13">
        <v>-0.80360790709737506</v>
      </c>
      <c r="AF532" s="13">
        <v>-0.41293335463094122</v>
      </c>
      <c r="AG532" s="13">
        <v>0.1689304355116559</v>
      </c>
      <c r="AH532" s="13">
        <v>-5.3415856558482432E-2</v>
      </c>
    </row>
    <row r="533" spans="1:34">
      <c r="A533" s="42"/>
      <c r="B533" s="42" t="s">
        <v>432</v>
      </c>
      <c r="C533" s="13" t="s">
        <v>474</v>
      </c>
      <c r="D533" s="42">
        <v>8.34</v>
      </c>
      <c r="E533" s="42">
        <v>63.46</v>
      </c>
      <c r="F533" s="42">
        <v>0.81906125476250968</v>
      </c>
      <c r="G533" s="42">
        <v>10.65</v>
      </c>
      <c r="H533" s="42">
        <v>17.482999663926361</v>
      </c>
      <c r="J533" s="42"/>
      <c r="K533" s="42" t="s">
        <v>432</v>
      </c>
      <c r="L533" s="13" t="s">
        <v>474</v>
      </c>
      <c r="M533" s="1">
        <f t="shared" si="20"/>
        <v>-0.84924506533278266</v>
      </c>
      <c r="N533" s="1">
        <f t="shared" si="20"/>
        <v>1.1337751223608792</v>
      </c>
      <c r="O533" s="1">
        <f t="shared" si="20"/>
        <v>-0.91405731414652291</v>
      </c>
      <c r="P533" s="1">
        <f t="shared" si="20"/>
        <v>-0.56808670364179203</v>
      </c>
      <c r="Q533" s="1">
        <f t="shared" si="20"/>
        <v>0.39582084851042931</v>
      </c>
      <c r="AA533" s="42"/>
      <c r="AB533" s="42" t="s">
        <v>432</v>
      </c>
      <c r="AC533" s="13" t="s">
        <v>475</v>
      </c>
      <c r="AD533" s="13">
        <v>0.82954157362174852</v>
      </c>
      <c r="AE533" s="13">
        <v>-1.265815982374435</v>
      </c>
      <c r="AF533" s="13">
        <v>0.2195225132836012</v>
      </c>
      <c r="AG533" s="13">
        <v>6.2516247816225196E-2</v>
      </c>
      <c r="AH533" s="13">
        <v>2.9922117602549708E-3</v>
      </c>
    </row>
    <row r="534" spans="1:34">
      <c r="A534" s="42"/>
      <c r="B534" s="42" t="s">
        <v>432</v>
      </c>
      <c r="C534" s="13" t="s">
        <v>475</v>
      </c>
      <c r="D534" s="42">
        <v>8.31</v>
      </c>
      <c r="E534" s="42">
        <v>63.18</v>
      </c>
      <c r="F534" s="42">
        <v>1.5261768468332819</v>
      </c>
      <c r="G534" s="42">
        <v>12.07</v>
      </c>
      <c r="H534" s="42">
        <v>14.86672926782494</v>
      </c>
      <c r="J534" s="42"/>
      <c r="K534" s="42" t="s">
        <v>432</v>
      </c>
      <c r="L534" s="13" t="s">
        <v>475</v>
      </c>
      <c r="M534" s="1">
        <f t="shared" si="20"/>
        <v>-0.85433818005870121</v>
      </c>
      <c r="N534" s="1">
        <f t="shared" si="20"/>
        <v>1.0905112626606248</v>
      </c>
      <c r="O534" s="1">
        <f t="shared" si="20"/>
        <v>-0.5208054101931936</v>
      </c>
      <c r="P534" s="1">
        <f t="shared" si="20"/>
        <v>7.9343911655651508E-2</v>
      </c>
      <c r="Q534" s="1">
        <f t="shared" si="20"/>
        <v>-0.38196128143175201</v>
      </c>
      <c r="AA534" s="42"/>
      <c r="AB534" s="42" t="s">
        <v>432</v>
      </c>
      <c r="AC534" s="13" t="s">
        <v>476</v>
      </c>
      <c r="AD534" s="13">
        <v>1.219027042860475</v>
      </c>
      <c r="AE534" s="13">
        <v>-1.193523950803862</v>
      </c>
      <c r="AF534" s="13">
        <v>-0.28794112057603449</v>
      </c>
      <c r="AG534" s="13">
        <v>7.3740473303241877E-2</v>
      </c>
      <c r="AH534" s="13">
        <v>-5.2009197378129861E-3</v>
      </c>
    </row>
    <row r="535" spans="1:34">
      <c r="A535" s="42"/>
      <c r="B535" s="42" t="s">
        <v>432</v>
      </c>
      <c r="C535" s="13" t="s">
        <v>476</v>
      </c>
      <c r="D535" s="42">
        <v>8.2799999999999994</v>
      </c>
      <c r="E535" s="42">
        <v>63.4</v>
      </c>
      <c r="F535" s="42">
        <v>0.7376754627313995</v>
      </c>
      <c r="G535" s="42">
        <v>11.31</v>
      </c>
      <c r="H535" s="42">
        <v>15.936231495770173</v>
      </c>
      <c r="J535" s="42"/>
      <c r="K535" s="42" t="s">
        <v>432</v>
      </c>
      <c r="L535" s="13" t="s">
        <v>476</v>
      </c>
      <c r="M535" s="1">
        <f t="shared" si="20"/>
        <v>-0.85943129478461999</v>
      </c>
      <c r="N535" s="1">
        <f t="shared" si="20"/>
        <v>1.124504295282253</v>
      </c>
      <c r="O535" s="1">
        <f t="shared" si="20"/>
        <v>-0.95931882164242976</v>
      </c>
      <c r="P535" s="1">
        <f t="shared" si="20"/>
        <v>-0.26716824864438865</v>
      </c>
      <c r="Q535" s="1">
        <f t="shared" si="20"/>
        <v>-6.4012600718665366E-2</v>
      </c>
      <c r="AA535" s="42"/>
      <c r="AB535" s="42" t="s">
        <v>432</v>
      </c>
      <c r="AC535" s="13" t="s">
        <v>477</v>
      </c>
      <c r="AD535" s="13">
        <v>1.1973618183574899</v>
      </c>
      <c r="AE535" s="13">
        <v>-1.141732454747711</v>
      </c>
      <c r="AF535" s="13">
        <v>-0.14669953309288261</v>
      </c>
      <c r="AG535" s="13">
        <v>8.3717773337881107E-2</v>
      </c>
      <c r="AH535" s="13">
        <v>-2.6264799455874021E-2</v>
      </c>
    </row>
    <row r="536" spans="1:34">
      <c r="A536" s="42"/>
      <c r="B536" s="42" t="s">
        <v>432</v>
      </c>
      <c r="C536" s="13" t="s">
        <v>477</v>
      </c>
      <c r="D536" s="42">
        <v>8.24</v>
      </c>
      <c r="E536" s="42">
        <v>63.5</v>
      </c>
      <c r="F536" s="42">
        <v>1.0079659072092679</v>
      </c>
      <c r="G536" s="42">
        <v>11.37</v>
      </c>
      <c r="H536" s="42">
        <v>15.923021177543802</v>
      </c>
      <c r="J536" s="42"/>
      <c r="K536" s="42" t="s">
        <v>432</v>
      </c>
      <c r="L536" s="13" t="s">
        <v>477</v>
      </c>
      <c r="M536" s="1">
        <f t="shared" si="20"/>
        <v>-0.86622211441917807</v>
      </c>
      <c r="N536" s="1">
        <f t="shared" si="20"/>
        <v>1.1399556737466296</v>
      </c>
      <c r="O536" s="1">
        <f t="shared" si="20"/>
        <v>-0.8090007787323038</v>
      </c>
      <c r="P536" s="1">
        <f t="shared" si="20"/>
        <v>-0.23981202546280708</v>
      </c>
      <c r="Q536" s="1">
        <f t="shared" si="20"/>
        <v>-6.7939851305084564E-2</v>
      </c>
      <c r="AA536" s="42"/>
      <c r="AB536" s="42" t="s">
        <v>432</v>
      </c>
      <c r="AC536" s="13" t="s">
        <v>478</v>
      </c>
      <c r="AD536" s="13">
        <v>1.385896961938013</v>
      </c>
      <c r="AE536" s="13">
        <v>-0.96887674562415349</v>
      </c>
      <c r="AF536" s="13">
        <v>-0.35789292145096502</v>
      </c>
      <c r="AG536" s="13">
        <v>0.21671828593342191</v>
      </c>
      <c r="AH536" s="13">
        <v>-6.5548141543059685E-2</v>
      </c>
    </row>
    <row r="537" spans="1:34">
      <c r="A537" s="42"/>
      <c r="B537" s="42" t="s">
        <v>432</v>
      </c>
      <c r="C537" s="13" t="s">
        <v>478</v>
      </c>
      <c r="D537" s="42">
        <v>8.65</v>
      </c>
      <c r="E537" s="42">
        <v>63.64</v>
      </c>
      <c r="F537" s="42">
        <v>0.79434549944234689</v>
      </c>
      <c r="G537" s="42">
        <v>11.08</v>
      </c>
      <c r="H537" s="42">
        <v>16.945239172719333</v>
      </c>
      <c r="J537" s="42"/>
      <c r="K537" s="42" t="s">
        <v>432</v>
      </c>
      <c r="L537" s="13" t="s">
        <v>478</v>
      </c>
      <c r="M537" s="1">
        <f t="shared" si="20"/>
        <v>-0.79661621316495679</v>
      </c>
      <c r="N537" s="1">
        <f t="shared" si="20"/>
        <v>1.1615876035967569</v>
      </c>
      <c r="O537" s="1">
        <f t="shared" si="20"/>
        <v>-0.92780261681879939</v>
      </c>
      <c r="P537" s="1">
        <f t="shared" si="20"/>
        <v>-0.37203377084045364</v>
      </c>
      <c r="Q537" s="1">
        <f t="shared" si="20"/>
        <v>0.23595186062866541</v>
      </c>
      <c r="AA537" s="42"/>
      <c r="AB537" s="42" t="s">
        <v>432</v>
      </c>
      <c r="AC537" s="13" t="s">
        <v>479</v>
      </c>
      <c r="AD537" s="13">
        <v>0.98924448773881635</v>
      </c>
      <c r="AE537" s="13">
        <v>-1.442962539293581</v>
      </c>
      <c r="AF537" s="13">
        <v>-0.27083386695912742</v>
      </c>
      <c r="AG537" s="13">
        <v>0.17535145931270871</v>
      </c>
      <c r="AH537" s="13">
        <v>-4.8166322419536233E-3</v>
      </c>
    </row>
    <row r="538" spans="1:34">
      <c r="A538" s="42"/>
      <c r="B538" s="42" t="s">
        <v>432</v>
      </c>
      <c r="C538" s="13" t="s">
        <v>479</v>
      </c>
      <c r="D538" s="42">
        <v>8.67</v>
      </c>
      <c r="E538" s="42">
        <v>63.72</v>
      </c>
      <c r="F538" s="42">
        <v>0.58021609630293913</v>
      </c>
      <c r="G538" s="42">
        <v>11.92</v>
      </c>
      <c r="H538" s="42">
        <v>15.317915167535803</v>
      </c>
      <c r="J538" s="42"/>
      <c r="K538" s="42" t="s">
        <v>432</v>
      </c>
      <c r="L538" s="13" t="s">
        <v>479</v>
      </c>
      <c r="M538" s="1">
        <f t="shared" si="20"/>
        <v>-0.79322080334767786</v>
      </c>
      <c r="N538" s="1">
        <f t="shared" si="20"/>
        <v>1.1739487063682579</v>
      </c>
      <c r="O538" s="1">
        <f t="shared" si="20"/>
        <v>-1.0468875251721343</v>
      </c>
      <c r="P538" s="1">
        <f t="shared" si="20"/>
        <v>1.0953353701696035E-2</v>
      </c>
      <c r="Q538" s="1">
        <f t="shared" si="20"/>
        <v>-0.24782975947594929</v>
      </c>
      <c r="AA538" s="42"/>
      <c r="AB538" s="42" t="s">
        <v>432</v>
      </c>
      <c r="AC538" s="13" t="s">
        <v>480</v>
      </c>
      <c r="AD538" s="13">
        <v>1.315831792759093</v>
      </c>
      <c r="AE538" s="13">
        <v>-1.020238021449724</v>
      </c>
      <c r="AF538" s="13">
        <v>-0.24262531875273999</v>
      </c>
      <c r="AG538" s="13">
        <v>0.1113174160874805</v>
      </c>
      <c r="AH538" s="13">
        <v>-4.4445102711133722E-2</v>
      </c>
    </row>
    <row r="539" spans="1:34">
      <c r="A539" s="42"/>
      <c r="B539" s="42" t="s">
        <v>432</v>
      </c>
      <c r="C539" s="13" t="s">
        <v>480</v>
      </c>
      <c r="D539" s="42">
        <v>8.36</v>
      </c>
      <c r="E539" s="42">
        <v>63.46</v>
      </c>
      <c r="F539" s="42">
        <v>0.94577950838725122</v>
      </c>
      <c r="G539" s="42">
        <v>11.12</v>
      </c>
      <c r="H539" s="42">
        <v>16.44897718396523</v>
      </c>
      <c r="J539" s="42"/>
      <c r="K539" s="42" t="s">
        <v>432</v>
      </c>
      <c r="L539" s="13" t="s">
        <v>480</v>
      </c>
      <c r="M539" s="1">
        <f t="shared" si="20"/>
        <v>-0.84584965551550373</v>
      </c>
      <c r="N539" s="1">
        <f t="shared" si="20"/>
        <v>1.1337751223608792</v>
      </c>
      <c r="O539" s="1">
        <f t="shared" si="20"/>
        <v>-0.8435848269572106</v>
      </c>
      <c r="P539" s="1">
        <f t="shared" si="20"/>
        <v>-0.35379628871939928</v>
      </c>
      <c r="Q539" s="1">
        <f t="shared" si="20"/>
        <v>8.8419821433605703E-2</v>
      </c>
      <c r="AA539" s="42"/>
      <c r="AB539" s="42" t="s">
        <v>432</v>
      </c>
      <c r="AC539" s="13" t="s">
        <v>481</v>
      </c>
      <c r="AD539" s="13">
        <v>0.82452035272520463</v>
      </c>
      <c r="AE539" s="13">
        <v>-1.259423186708077</v>
      </c>
      <c r="AF539" s="13">
        <v>0.28874978252704708</v>
      </c>
      <c r="AG539" s="13">
        <v>0.20938897439581591</v>
      </c>
      <c r="AH539" s="13">
        <v>-4.2358094682175919E-2</v>
      </c>
    </row>
    <row r="540" spans="1:34">
      <c r="A540" s="42"/>
      <c r="B540" s="42" t="s">
        <v>432</v>
      </c>
      <c r="C540" s="13" t="s">
        <v>481</v>
      </c>
      <c r="D540" s="42">
        <v>8.5299999999999994</v>
      </c>
      <c r="E540" s="42">
        <v>63.75</v>
      </c>
      <c r="F540" s="42">
        <v>1.6348119827038592</v>
      </c>
      <c r="G540" s="42">
        <v>12.29</v>
      </c>
      <c r="H540" s="42">
        <v>15.118978176340056</v>
      </c>
      <c r="J540" s="42"/>
      <c r="K540" s="42" t="s">
        <v>432</v>
      </c>
      <c r="L540" s="13" t="s">
        <v>481</v>
      </c>
      <c r="M540" s="1">
        <f t="shared" si="20"/>
        <v>-0.81698867206863146</v>
      </c>
      <c r="N540" s="1">
        <f t="shared" si="20"/>
        <v>1.1785841199075711</v>
      </c>
      <c r="O540" s="1">
        <f t="shared" si="20"/>
        <v>-0.46038958214982423</v>
      </c>
      <c r="P540" s="1">
        <f t="shared" si="20"/>
        <v>0.17965006332145211</v>
      </c>
      <c r="Q540" s="1">
        <f t="shared" si="20"/>
        <v>-0.30697106114227724</v>
      </c>
      <c r="AA540" s="42"/>
      <c r="AB540" s="42" t="s">
        <v>432</v>
      </c>
      <c r="AC540" s="13" t="s">
        <v>482</v>
      </c>
      <c r="AD540" s="13">
        <v>1.3724230365152881</v>
      </c>
      <c r="AE540" s="13">
        <v>-0.90322124558743366</v>
      </c>
      <c r="AF540" s="13">
        <v>-0.1496273970784944</v>
      </c>
      <c r="AG540" s="13">
        <v>0.1746323090581921</v>
      </c>
      <c r="AH540" s="13">
        <v>-8.4846813413204686E-2</v>
      </c>
    </row>
    <row r="541" spans="1:34">
      <c r="A541" s="42"/>
      <c r="B541" s="42" t="s">
        <v>432</v>
      </c>
      <c r="C541" s="13" t="s">
        <v>482</v>
      </c>
      <c r="D541" s="42">
        <v>8.41</v>
      </c>
      <c r="E541" s="42">
        <v>63.71</v>
      </c>
      <c r="F541" s="42">
        <v>1.1831062568999069</v>
      </c>
      <c r="G541" s="42">
        <v>11.08</v>
      </c>
      <c r="H541" s="42">
        <v>16.81542796234589</v>
      </c>
      <c r="J541" s="42"/>
      <c r="K541" s="42" t="s">
        <v>432</v>
      </c>
      <c r="L541" s="13" t="s">
        <v>482</v>
      </c>
      <c r="M541" s="1">
        <f t="shared" si="20"/>
        <v>-0.83736113097230591</v>
      </c>
      <c r="N541" s="1">
        <f t="shared" si="20"/>
        <v>1.1724035685218206</v>
      </c>
      <c r="O541" s="1">
        <f t="shared" si="20"/>
        <v>-0.71159905722139938</v>
      </c>
      <c r="P541" s="1">
        <f t="shared" si="20"/>
        <v>-0.37203377084045364</v>
      </c>
      <c r="Q541" s="1">
        <f t="shared" si="20"/>
        <v>0.19736072729432816</v>
      </c>
      <c r="AA541" s="42"/>
      <c r="AB541" s="42" t="s">
        <v>432</v>
      </c>
      <c r="AC541" s="13" t="s">
        <v>483</v>
      </c>
      <c r="AD541" s="13">
        <v>1.0819386128020789</v>
      </c>
      <c r="AE541" s="13">
        <v>-1.0530547413741771</v>
      </c>
      <c r="AF541" s="13">
        <v>7.9160529826134834E-2</v>
      </c>
      <c r="AG541" s="13">
        <v>0.12435996144357669</v>
      </c>
      <c r="AH541" s="13">
        <v>-2.0129067797442422E-2</v>
      </c>
    </row>
    <row r="542" spans="1:34">
      <c r="A542" s="42"/>
      <c r="B542" s="42" t="s">
        <v>432</v>
      </c>
      <c r="C542" s="13" t="s">
        <v>483</v>
      </c>
      <c r="D542" s="42">
        <v>8.3000000000000007</v>
      </c>
      <c r="E542" s="42">
        <v>63.29</v>
      </c>
      <c r="F542" s="42">
        <v>1.4464872535765994</v>
      </c>
      <c r="G542" s="42">
        <v>11.62</v>
      </c>
      <c r="H542" s="42">
        <v>15.868434841333947</v>
      </c>
      <c r="J542" s="42"/>
      <c r="K542" s="42" t="s">
        <v>432</v>
      </c>
      <c r="L542" s="13" t="s">
        <v>483</v>
      </c>
      <c r="M542" s="1">
        <f t="shared" si="20"/>
        <v>-0.85603588496734073</v>
      </c>
      <c r="N542" s="1">
        <f t="shared" si="20"/>
        <v>1.1075077789714389</v>
      </c>
      <c r="O542" s="1">
        <f t="shared" si="20"/>
        <v>-0.56512360176592358</v>
      </c>
      <c r="P542" s="1">
        <f t="shared" si="20"/>
        <v>-0.12582776220621492</v>
      </c>
      <c r="Q542" s="1">
        <f t="shared" si="20"/>
        <v>-8.4167637586772592E-2</v>
      </c>
      <c r="AA542" s="42"/>
      <c r="AB542" s="42" t="s">
        <v>432</v>
      </c>
      <c r="AC542" s="13" t="s">
        <v>484</v>
      </c>
      <c r="AD542" s="13">
        <v>1.519975011741739</v>
      </c>
      <c r="AE542" s="13">
        <v>-0.73433975714622945</v>
      </c>
      <c r="AF542" s="13">
        <v>-0.15768574600031099</v>
      </c>
      <c r="AG542" s="13">
        <v>0.1225240971850272</v>
      </c>
      <c r="AH542" s="13">
        <v>-4.6175100115874092E-2</v>
      </c>
    </row>
    <row r="543" spans="1:34">
      <c r="A543" s="42"/>
      <c r="B543" s="42" t="s">
        <v>432</v>
      </c>
      <c r="C543" s="13" t="s">
        <v>484</v>
      </c>
      <c r="D543" s="42">
        <v>8.02</v>
      </c>
      <c r="E543" s="42">
        <v>63.36</v>
      </c>
      <c r="F543" s="42">
        <v>1.2831774716279893</v>
      </c>
      <c r="G543" s="42">
        <v>10.73</v>
      </c>
      <c r="H543" s="42">
        <v>17.275382781406066</v>
      </c>
      <c r="J543" s="42"/>
      <c r="K543" s="42" t="s">
        <v>432</v>
      </c>
      <c r="L543" s="13" t="s">
        <v>484</v>
      </c>
      <c r="M543" s="1">
        <f t="shared" si="20"/>
        <v>-0.90357162240924804</v>
      </c>
      <c r="N543" s="1">
        <f t="shared" si="20"/>
        <v>1.1183237438965026</v>
      </c>
      <c r="O543" s="1">
        <f t="shared" si="20"/>
        <v>-0.65594592757183823</v>
      </c>
      <c r="P543" s="1">
        <f t="shared" si="20"/>
        <v>-0.53161173939968254</v>
      </c>
      <c r="Q543" s="1">
        <f t="shared" si="20"/>
        <v>0.33409913146649622</v>
      </c>
      <c r="AA543" s="42"/>
      <c r="AB543" s="42" t="s">
        <v>432</v>
      </c>
      <c r="AC543" s="13" t="s">
        <v>485</v>
      </c>
      <c r="AD543" s="13">
        <v>1.433623608235298</v>
      </c>
      <c r="AE543" s="13">
        <v>-0.77123926578489255</v>
      </c>
      <c r="AF543" s="13">
        <v>-0.13760614529219789</v>
      </c>
      <c r="AG543" s="13">
        <v>0.18504836654465109</v>
      </c>
      <c r="AH543" s="13">
        <v>-8.8610221784126114E-2</v>
      </c>
    </row>
    <row r="544" spans="1:34">
      <c r="A544" s="42"/>
      <c r="B544" s="42" t="s">
        <v>432</v>
      </c>
      <c r="C544" s="13" t="s">
        <v>485</v>
      </c>
      <c r="D544" s="42">
        <v>8.43</v>
      </c>
      <c r="E544" s="42">
        <v>63.54</v>
      </c>
      <c r="F544" s="42">
        <v>1.3040697494084779</v>
      </c>
      <c r="G544" s="42">
        <v>10.93</v>
      </c>
      <c r="H544" s="42">
        <v>17.176583679805262</v>
      </c>
      <c r="J544" s="42"/>
      <c r="K544" s="42" t="s">
        <v>432</v>
      </c>
      <c r="L544" s="13" t="s">
        <v>485</v>
      </c>
      <c r="M544" s="1">
        <f t="shared" si="20"/>
        <v>-0.83396572115502687</v>
      </c>
      <c r="N544" s="1">
        <f t="shared" si="20"/>
        <v>1.1461362251323801</v>
      </c>
      <c r="O544" s="1">
        <f t="shared" si="20"/>
        <v>-0.64432699552278128</v>
      </c>
      <c r="P544" s="1">
        <f t="shared" si="20"/>
        <v>-0.44042432879440907</v>
      </c>
      <c r="Q544" s="1">
        <f t="shared" si="20"/>
        <v>0.30472748249857801</v>
      </c>
      <c r="AA544" s="42"/>
      <c r="AB544" s="42" t="s">
        <v>432</v>
      </c>
      <c r="AC544" s="13" t="s">
        <v>486</v>
      </c>
      <c r="AD544" s="13">
        <v>1.428770812009756</v>
      </c>
      <c r="AE544" s="13">
        <v>-0.67453499261480654</v>
      </c>
      <c r="AF544" s="13">
        <v>3.2411323335578918E-2</v>
      </c>
      <c r="AG544" s="13">
        <v>6.1556713293491973E-2</v>
      </c>
      <c r="AH544" s="13">
        <v>-7.6776688507534815E-2</v>
      </c>
    </row>
    <row r="545" spans="1:34">
      <c r="A545" s="42"/>
      <c r="B545" s="42" t="s">
        <v>432</v>
      </c>
      <c r="C545" s="13" t="s">
        <v>486</v>
      </c>
      <c r="D545" s="42">
        <v>8.08</v>
      </c>
      <c r="E545" s="42">
        <v>63.18</v>
      </c>
      <c r="F545" s="42">
        <v>1.6599496569075887</v>
      </c>
      <c r="G545" s="42">
        <v>10.78</v>
      </c>
      <c r="H545" s="42">
        <v>16.986359020289715</v>
      </c>
      <c r="J545" s="42"/>
      <c r="K545" s="42" t="s">
        <v>432</v>
      </c>
      <c r="L545" s="13" t="s">
        <v>486</v>
      </c>
      <c r="M545" s="1">
        <f t="shared" si="20"/>
        <v>-0.89338539295741071</v>
      </c>
      <c r="N545" s="1">
        <f t="shared" si="20"/>
        <v>1.0905112626606248</v>
      </c>
      <c r="O545" s="1">
        <f t="shared" si="20"/>
        <v>-0.4464096355153202</v>
      </c>
      <c r="P545" s="1">
        <f t="shared" si="20"/>
        <v>-0.50881488674836461</v>
      </c>
      <c r="Q545" s="1">
        <f t="shared" si="20"/>
        <v>0.24817624029288027</v>
      </c>
      <c r="AA545" s="43" t="s">
        <v>542</v>
      </c>
      <c r="AB545" s="43" t="s">
        <v>550</v>
      </c>
      <c r="AC545" s="13" t="s">
        <v>543</v>
      </c>
      <c r="AD545" s="13">
        <v>-2.9814320491981201</v>
      </c>
      <c r="AE545" s="13">
        <v>0.2192800053593556</v>
      </c>
      <c r="AF545" s="13">
        <v>0.54156589311343817</v>
      </c>
      <c r="AG545" s="13">
        <v>-8.3194336956239498E-2</v>
      </c>
      <c r="AH545" s="13">
        <v>2.7296712711762591E-2</v>
      </c>
    </row>
    <row r="546" spans="1:34">
      <c r="A546" s="43" t="s">
        <v>542</v>
      </c>
      <c r="B546" s="43" t="s">
        <v>550</v>
      </c>
      <c r="C546" s="13" t="s">
        <v>543</v>
      </c>
      <c r="D546" s="43">
        <v>21.774799999999999</v>
      </c>
      <c r="E546" s="43">
        <v>46.743600000000001</v>
      </c>
      <c r="F546" s="43">
        <v>4.07</v>
      </c>
      <c r="G546" s="43">
        <v>15.3902</v>
      </c>
      <c r="H546" s="43">
        <v>11.7</v>
      </c>
      <c r="J546" s="43" t="s">
        <v>542</v>
      </c>
      <c r="K546" s="43" t="s">
        <v>550</v>
      </c>
      <c r="L546" s="13" t="s">
        <v>543</v>
      </c>
      <c r="M546" s="1">
        <f t="shared" si="20"/>
        <v>1.4315875253262687</v>
      </c>
      <c r="N546" s="1">
        <f t="shared" si="20"/>
        <v>-1.4491391072581561</v>
      </c>
      <c r="O546" s="1">
        <f t="shared" si="20"/>
        <v>0.89390430561696432</v>
      </c>
      <c r="P546" s="1">
        <f t="shared" si="20"/>
        <v>1.5931461151138009</v>
      </c>
      <c r="Q546" s="1">
        <f t="shared" si="20"/>
        <v>-1.3233874576210909</v>
      </c>
      <c r="AA546" s="43"/>
      <c r="AB546" s="43" t="s">
        <v>550</v>
      </c>
      <c r="AC546" s="13" t="s">
        <v>543</v>
      </c>
      <c r="AD546" s="13">
        <v>-3.1064897321941158</v>
      </c>
      <c r="AE546" s="13">
        <v>0.41356232354283062</v>
      </c>
      <c r="AF546" s="13">
        <v>0.82954648253303742</v>
      </c>
      <c r="AG546" s="13">
        <v>-0.20930471973132739</v>
      </c>
      <c r="AH546" s="13">
        <v>5.6062106747000691E-2</v>
      </c>
    </row>
    <row r="547" spans="1:34">
      <c r="A547" s="43"/>
      <c r="B547" s="43" t="s">
        <v>550</v>
      </c>
      <c r="C547" s="13" t="s">
        <v>543</v>
      </c>
      <c r="D547" s="43">
        <v>21.646000000000001</v>
      </c>
      <c r="E547" s="43">
        <v>45.820799999999998</v>
      </c>
      <c r="F547" s="43">
        <v>4.71</v>
      </c>
      <c r="G547" s="43">
        <v>15.377599999999999</v>
      </c>
      <c r="H547" s="43">
        <v>11.45</v>
      </c>
      <c r="J547" s="43"/>
      <c r="K547" s="43" t="s">
        <v>550</v>
      </c>
      <c r="L547" s="13" t="s">
        <v>543</v>
      </c>
      <c r="M547" s="1">
        <f t="shared" si="20"/>
        <v>1.4097210861029916</v>
      </c>
      <c r="N547" s="1">
        <f t="shared" si="20"/>
        <v>-1.5917244277274227</v>
      </c>
      <c r="O547" s="1">
        <f t="shared" si="20"/>
        <v>1.2498308632439681</v>
      </c>
      <c r="P547" s="1">
        <f t="shared" si="20"/>
        <v>1.5874013082456682</v>
      </c>
      <c r="Q547" s="1">
        <f t="shared" si="20"/>
        <v>-1.3977091075450796</v>
      </c>
      <c r="AA547" s="43"/>
      <c r="AB547" s="43" t="s">
        <v>550</v>
      </c>
      <c r="AC547" s="13" t="s">
        <v>543</v>
      </c>
      <c r="AD547" s="13">
        <v>-3.121346727611896</v>
      </c>
      <c r="AE547" s="13">
        <v>0.17494436540524011</v>
      </c>
      <c r="AF547" s="13">
        <v>0.75327583595342185</v>
      </c>
      <c r="AG547" s="13">
        <v>-0.10970778642908</v>
      </c>
      <c r="AH547" s="13">
        <v>4.6698557879737361E-2</v>
      </c>
    </row>
    <row r="548" spans="1:34">
      <c r="A548" s="43"/>
      <c r="B548" s="43" t="s">
        <v>550</v>
      </c>
      <c r="C548" s="13" t="s">
        <v>543</v>
      </c>
      <c r="D548" s="43">
        <v>21.605599999999999</v>
      </c>
      <c r="E548" s="43">
        <v>46.657699999999998</v>
      </c>
      <c r="F548" s="43">
        <v>4.38</v>
      </c>
      <c r="G548" s="43">
        <v>15.6707</v>
      </c>
      <c r="H548" s="43">
        <v>11.22</v>
      </c>
      <c r="J548" s="43"/>
      <c r="K548" s="43" t="s">
        <v>550</v>
      </c>
      <c r="L548" s="13" t="s">
        <v>543</v>
      </c>
      <c r="M548" s="1">
        <f t="shared" si="20"/>
        <v>1.4028623582720876</v>
      </c>
      <c r="N548" s="1">
        <f t="shared" si="20"/>
        <v>-1.4624118413590557</v>
      </c>
      <c r="O548" s="1">
        <f t="shared" si="20"/>
        <v>1.0663062319675443</v>
      </c>
      <c r="P548" s="1">
        <f t="shared" si="20"/>
        <v>1.7210364584876974</v>
      </c>
      <c r="Q548" s="1">
        <f t="shared" si="20"/>
        <v>-1.466085025475149</v>
      </c>
      <c r="AA548" s="43"/>
      <c r="AB548" s="43" t="s">
        <v>550</v>
      </c>
      <c r="AC548" s="13" t="s">
        <v>543</v>
      </c>
      <c r="AD548" s="13">
        <v>-3.1597070922937229</v>
      </c>
      <c r="AE548" s="13">
        <v>0.32239775665253623</v>
      </c>
      <c r="AF548" s="13">
        <v>0.89158675367156126</v>
      </c>
      <c r="AG548" s="13">
        <v>-0.14891866183414129</v>
      </c>
      <c r="AH548" s="13">
        <v>5.2678855659775363E-2</v>
      </c>
    </row>
    <row r="549" spans="1:34">
      <c r="A549" s="43"/>
      <c r="B549" s="43" t="s">
        <v>550</v>
      </c>
      <c r="C549" s="13" t="s">
        <v>543</v>
      </c>
      <c r="D549" s="43">
        <v>21.6159</v>
      </c>
      <c r="E549" s="43">
        <v>46.187600000000003</v>
      </c>
      <c r="F549" s="43">
        <v>4.7300000000000004</v>
      </c>
      <c r="G549" s="43">
        <v>15.6251</v>
      </c>
      <c r="H549" s="43">
        <v>11.28</v>
      </c>
      <c r="J549" s="43"/>
      <c r="K549" s="43" t="s">
        <v>550</v>
      </c>
      <c r="L549" s="13" t="s">
        <v>543</v>
      </c>
      <c r="M549" s="1">
        <f t="shared" si="20"/>
        <v>1.4046109943279865</v>
      </c>
      <c r="N549" s="1">
        <f t="shared" si="20"/>
        <v>-1.5350487715200889</v>
      </c>
      <c r="O549" s="1">
        <f t="shared" si="20"/>
        <v>1.2609535681698123</v>
      </c>
      <c r="P549" s="1">
        <f t="shared" si="20"/>
        <v>1.7002457288696946</v>
      </c>
      <c r="Q549" s="1">
        <f t="shared" si="20"/>
        <v>-1.448247829493392</v>
      </c>
      <c r="AA549" s="43"/>
      <c r="AB549" s="43" t="s">
        <v>550</v>
      </c>
      <c r="AC549" s="13" t="s">
        <v>543</v>
      </c>
      <c r="AD549" s="13">
        <v>-2.9264931901580211</v>
      </c>
      <c r="AE549" s="13">
        <v>0.12235359900566781</v>
      </c>
      <c r="AF549" s="13">
        <v>0.29269125403987478</v>
      </c>
      <c r="AG549" s="13">
        <v>-7.9809623320014692E-2</v>
      </c>
      <c r="AH549" s="13">
        <v>4.0992460585160297E-2</v>
      </c>
    </row>
    <row r="550" spans="1:34">
      <c r="A550" s="43"/>
      <c r="B550" s="43" t="s">
        <v>550</v>
      </c>
      <c r="C550" s="13" t="s">
        <v>543</v>
      </c>
      <c r="D550" s="43">
        <v>21.901299999999999</v>
      </c>
      <c r="E550" s="43">
        <v>46.773400000000002</v>
      </c>
      <c r="F550" s="43">
        <v>3.59</v>
      </c>
      <c r="G550" s="43">
        <v>15.283300000000001</v>
      </c>
      <c r="H550" s="43">
        <v>11.77</v>
      </c>
      <c r="J550" s="43"/>
      <c r="K550" s="43" t="s">
        <v>550</v>
      </c>
      <c r="L550" s="13" t="s">
        <v>543</v>
      </c>
      <c r="M550" s="1">
        <f t="shared" si="20"/>
        <v>1.4530634924205588</v>
      </c>
      <c r="N550" s="1">
        <f t="shared" si="20"/>
        <v>-1.4445345964757714</v>
      </c>
      <c r="O550" s="1">
        <f t="shared" si="20"/>
        <v>0.62695938739671109</v>
      </c>
      <c r="P550" s="1">
        <f t="shared" si="20"/>
        <v>1.5444064441452823</v>
      </c>
      <c r="Q550" s="1">
        <f t="shared" si="20"/>
        <v>-1.3025773956423738</v>
      </c>
      <c r="AA550" s="43"/>
      <c r="AB550" s="43" t="s">
        <v>550</v>
      </c>
      <c r="AC550" s="13" t="s">
        <v>543</v>
      </c>
      <c r="AD550" s="13">
        <v>-2.6200908907815181</v>
      </c>
      <c r="AE550" s="13">
        <v>-3.4892796627554137E-2</v>
      </c>
      <c r="AF550" s="13">
        <v>-0.20580277725997539</v>
      </c>
      <c r="AG550" s="13">
        <v>-7.9518582660574374E-3</v>
      </c>
      <c r="AH550" s="13">
        <v>4.9380823767080091E-2</v>
      </c>
    </row>
    <row r="551" spans="1:34">
      <c r="A551" s="43"/>
      <c r="B551" s="43" t="s">
        <v>550</v>
      </c>
      <c r="C551" s="13" t="s">
        <v>543</v>
      </c>
      <c r="D551" s="43">
        <v>21.739899999999999</v>
      </c>
      <c r="E551" s="43">
        <v>47.542200000000001</v>
      </c>
      <c r="F551" s="43">
        <v>2.62</v>
      </c>
      <c r="G551" s="43">
        <v>14.8947</v>
      </c>
      <c r="H551" s="43">
        <v>12.4</v>
      </c>
      <c r="J551" s="43"/>
      <c r="K551" s="43" t="s">
        <v>550</v>
      </c>
      <c r="L551" s="13" t="s">
        <v>543</v>
      </c>
      <c r="M551" s="1">
        <f t="shared" si="20"/>
        <v>1.4256625351951167</v>
      </c>
      <c r="N551" s="1">
        <f t="shared" si="20"/>
        <v>-1.3257443988416451</v>
      </c>
      <c r="O551" s="1">
        <f t="shared" si="20"/>
        <v>8.7508198493283201E-2</v>
      </c>
      <c r="P551" s="1">
        <f t="shared" si="20"/>
        <v>1.3672293053392353</v>
      </c>
      <c r="Q551" s="1">
        <f t="shared" si="20"/>
        <v>-1.1152868378339218</v>
      </c>
      <c r="AA551" s="43"/>
      <c r="AB551" s="43" t="s">
        <v>550</v>
      </c>
      <c r="AC551" s="13" t="s">
        <v>543</v>
      </c>
      <c r="AD551" s="13">
        <v>-2.323421683196075</v>
      </c>
      <c r="AE551" s="13">
        <v>0.12882478084475829</v>
      </c>
      <c r="AF551" s="13">
        <v>-0.56274631854009183</v>
      </c>
      <c r="AG551" s="13">
        <v>-7.9996953918393225E-3</v>
      </c>
      <c r="AH551" s="13">
        <v>4.3485496094090442E-2</v>
      </c>
    </row>
    <row r="552" spans="1:34">
      <c r="A552" s="43"/>
      <c r="B552" s="43" t="s">
        <v>550</v>
      </c>
      <c r="C552" s="13" t="s">
        <v>543</v>
      </c>
      <c r="D552" s="43">
        <v>21.820399999999999</v>
      </c>
      <c r="E552" s="43">
        <v>47.394300000000001</v>
      </c>
      <c r="F552" s="43">
        <v>2.16</v>
      </c>
      <c r="G552" s="43">
        <v>14.2386</v>
      </c>
      <c r="H552" s="43">
        <v>13.39</v>
      </c>
      <c r="J552" s="43"/>
      <c r="K552" s="43" t="s">
        <v>550</v>
      </c>
      <c r="L552" s="13" t="s">
        <v>543</v>
      </c>
      <c r="M552" s="1">
        <f t="shared" si="20"/>
        <v>1.4393290597096651</v>
      </c>
      <c r="N552" s="1">
        <f t="shared" si="20"/>
        <v>-1.348596987590458</v>
      </c>
      <c r="O552" s="1">
        <f t="shared" si="20"/>
        <v>-0.16831401480112593</v>
      </c>
      <c r="P552" s="1">
        <f t="shared" si="20"/>
        <v>1.0680890048486344</v>
      </c>
      <c r="Q552" s="1">
        <f t="shared" si="20"/>
        <v>-0.82097310413492597</v>
      </c>
      <c r="AA552" s="43"/>
      <c r="AB552" s="43" t="s">
        <v>550</v>
      </c>
      <c r="AC552" s="13" t="s">
        <v>543</v>
      </c>
      <c r="AD552" s="13">
        <v>-2.259034499539343</v>
      </c>
      <c r="AE552" s="13">
        <v>5.3934958992950524E-3</v>
      </c>
      <c r="AF552" s="13">
        <v>-0.70242396793525441</v>
      </c>
      <c r="AG552" s="13">
        <v>5.914851788326049E-2</v>
      </c>
      <c r="AH552" s="13">
        <v>5.1412534674952397E-3</v>
      </c>
    </row>
    <row r="553" spans="1:34">
      <c r="A553" s="43"/>
      <c r="B553" s="43" t="s">
        <v>550</v>
      </c>
      <c r="C553" s="13" t="s">
        <v>543</v>
      </c>
      <c r="D553" s="43">
        <v>21.9312</v>
      </c>
      <c r="E553" s="43">
        <v>48.052900000000001</v>
      </c>
      <c r="F553" s="43">
        <v>1.83</v>
      </c>
      <c r="G553" s="43">
        <v>14.253500000000001</v>
      </c>
      <c r="H553" s="43">
        <v>13.46</v>
      </c>
      <c r="J553" s="43"/>
      <c r="K553" s="43" t="s">
        <v>550</v>
      </c>
      <c r="L553" s="13" t="s">
        <v>543</v>
      </c>
      <c r="M553" s="1">
        <f t="shared" si="20"/>
        <v>1.4581396300973914</v>
      </c>
      <c r="N553" s="1">
        <f t="shared" si="20"/>
        <v>-1.2468342090240743</v>
      </c>
      <c r="O553" s="1">
        <f t="shared" si="20"/>
        <v>-0.35183864607754994</v>
      </c>
      <c r="P553" s="1">
        <f t="shared" si="20"/>
        <v>1.0748824669387278</v>
      </c>
      <c r="Q553" s="1">
        <f t="shared" si="20"/>
        <v>-0.80016304215620904</v>
      </c>
      <c r="AA553" s="43"/>
      <c r="AB553" s="43" t="s">
        <v>550</v>
      </c>
      <c r="AC553" s="13" t="s">
        <v>543</v>
      </c>
      <c r="AD553" s="13">
        <v>-2.2279225098723141</v>
      </c>
      <c r="AE553" s="13">
        <v>9.4192314249722645E-2</v>
      </c>
      <c r="AF553" s="13">
        <v>-0.65126823766796949</v>
      </c>
      <c r="AG553" s="13">
        <v>3.475537362434343E-2</v>
      </c>
      <c r="AH553" s="13">
        <v>-2.13873577927867E-2</v>
      </c>
    </row>
    <row r="554" spans="1:34">
      <c r="A554" s="43"/>
      <c r="B554" s="43" t="s">
        <v>550</v>
      </c>
      <c r="C554" s="13" t="s">
        <v>543</v>
      </c>
      <c r="D554" s="43">
        <v>21.956</v>
      </c>
      <c r="E554" s="43">
        <v>48.001199999999997</v>
      </c>
      <c r="F554" s="43">
        <v>1.99</v>
      </c>
      <c r="G554" s="43">
        <v>14.123799999999999</v>
      </c>
      <c r="H554" s="43">
        <v>13.58</v>
      </c>
      <c r="J554" s="43"/>
      <c r="K554" s="43" t="s">
        <v>550</v>
      </c>
      <c r="L554" s="13" t="s">
        <v>543</v>
      </c>
      <c r="M554" s="1">
        <f t="shared" si="20"/>
        <v>1.4623499382708172</v>
      </c>
      <c r="N554" s="1">
        <f t="shared" si="20"/>
        <v>-1.2548225716901575</v>
      </c>
      <c r="O554" s="1">
        <f t="shared" si="20"/>
        <v>-0.26285700667079898</v>
      </c>
      <c r="P554" s="1">
        <f t="shared" si="20"/>
        <v>1.0157474311612071</v>
      </c>
      <c r="Q554" s="1">
        <f t="shared" si="20"/>
        <v>-0.76448865019269463</v>
      </c>
      <c r="AA554" s="43"/>
      <c r="AB554" s="43" t="s">
        <v>550</v>
      </c>
      <c r="AC554" s="13" t="s">
        <v>543</v>
      </c>
      <c r="AD554" s="13">
        <v>-2.8728934275220261</v>
      </c>
      <c r="AE554" s="13">
        <v>0.14372999049400911</v>
      </c>
      <c r="AF554" s="13">
        <v>0.63830539729417424</v>
      </c>
      <c r="AG554" s="13">
        <v>-1.0013145203510159E-2</v>
      </c>
      <c r="AH554" s="13">
        <v>1.2103167124879099E-3</v>
      </c>
    </row>
    <row r="555" spans="1:34">
      <c r="A555" s="43"/>
      <c r="B555" s="43" t="s">
        <v>550</v>
      </c>
      <c r="C555" s="13" t="s">
        <v>543</v>
      </c>
      <c r="D555" s="43">
        <v>21.296500000000002</v>
      </c>
      <c r="E555" s="43">
        <v>47.735700000000001</v>
      </c>
      <c r="F555" s="43">
        <v>4.13</v>
      </c>
      <c r="G555" s="43">
        <v>15.4582</v>
      </c>
      <c r="H555" s="43">
        <v>11.79</v>
      </c>
      <c r="J555" s="43"/>
      <c r="K555" s="43" t="s">
        <v>550</v>
      </c>
      <c r="L555" s="13" t="s">
        <v>543</v>
      </c>
      <c r="M555" s="1">
        <f t="shared" si="20"/>
        <v>1.3503862995460398</v>
      </c>
      <c r="N555" s="1">
        <f t="shared" si="20"/>
        <v>-1.2958459815130765</v>
      </c>
      <c r="O555" s="1">
        <f t="shared" si="20"/>
        <v>0.92727242039449576</v>
      </c>
      <c r="P555" s="1">
        <f t="shared" si="20"/>
        <v>1.6241498347195937</v>
      </c>
      <c r="Q555" s="1">
        <f t="shared" si="20"/>
        <v>-1.2966316636484549</v>
      </c>
      <c r="AA555" s="43"/>
      <c r="AB555" s="43" t="s">
        <v>550</v>
      </c>
      <c r="AC555" s="13" t="s">
        <v>543</v>
      </c>
      <c r="AD555" s="13">
        <v>-3.073776143374189</v>
      </c>
      <c r="AE555" s="13">
        <v>0.14054838458887639</v>
      </c>
      <c r="AF555" s="13">
        <v>0.80278335135264756</v>
      </c>
      <c r="AG555" s="13">
        <v>-4.4616844486615688E-2</v>
      </c>
      <c r="AH555" s="13">
        <v>8.9133976124196202E-3</v>
      </c>
    </row>
    <row r="556" spans="1:34">
      <c r="A556" s="43"/>
      <c r="B556" s="43" t="s">
        <v>550</v>
      </c>
      <c r="C556" s="13" t="s">
        <v>543</v>
      </c>
      <c r="D556" s="43">
        <v>21.5215</v>
      </c>
      <c r="E556" s="43">
        <v>47.281500000000001</v>
      </c>
      <c r="F556" s="43">
        <v>4.42</v>
      </c>
      <c r="G556" s="43">
        <v>15.7349</v>
      </c>
      <c r="H556" s="43">
        <v>11.31</v>
      </c>
      <c r="J556" s="43"/>
      <c r="K556" s="43" t="s">
        <v>550</v>
      </c>
      <c r="L556" s="13" t="s">
        <v>543</v>
      </c>
      <c r="M556" s="1">
        <f t="shared" si="20"/>
        <v>1.3885846599904292</v>
      </c>
      <c r="N556" s="1">
        <f t="shared" si="20"/>
        <v>-1.3660261424982747</v>
      </c>
      <c r="O556" s="1">
        <f t="shared" si="20"/>
        <v>1.088551641819232</v>
      </c>
      <c r="P556" s="1">
        <f t="shared" si="20"/>
        <v>1.75030761729199</v>
      </c>
      <c r="Q556" s="1">
        <f t="shared" si="20"/>
        <v>-1.439329231502513</v>
      </c>
      <c r="AA556" s="43"/>
      <c r="AB556" s="43" t="s">
        <v>550</v>
      </c>
      <c r="AC556" s="13" t="s">
        <v>543</v>
      </c>
      <c r="AD556" s="13">
        <v>-3.2200822778958891</v>
      </c>
      <c r="AE556" s="13">
        <v>0.1573978149116827</v>
      </c>
      <c r="AF556" s="13">
        <v>0.85877111734585343</v>
      </c>
      <c r="AG556" s="13">
        <v>-0.136976907323972</v>
      </c>
      <c r="AH556" s="13">
        <v>4.2160571307365523E-2</v>
      </c>
    </row>
    <row r="557" spans="1:34">
      <c r="A557" s="43"/>
      <c r="B557" s="43" t="s">
        <v>550</v>
      </c>
      <c r="C557" s="13" t="s">
        <v>543</v>
      </c>
      <c r="D557" s="43">
        <v>21.664400000000001</v>
      </c>
      <c r="E557" s="43">
        <v>46.534599999999998</v>
      </c>
      <c r="F557" s="43">
        <v>4.55</v>
      </c>
      <c r="G557" s="43">
        <v>15.8104</v>
      </c>
      <c r="H557" s="43">
        <v>10.91</v>
      </c>
      <c r="J557" s="43"/>
      <c r="K557" s="43" t="s">
        <v>550</v>
      </c>
      <c r="L557" s="13" t="s">
        <v>543</v>
      </c>
      <c r="M557" s="1">
        <f t="shared" si="20"/>
        <v>1.4128448631348884</v>
      </c>
      <c r="N557" s="1">
        <f t="shared" si="20"/>
        <v>-1.4814324882487033</v>
      </c>
      <c r="O557" s="1">
        <f t="shared" si="20"/>
        <v>1.160849223837217</v>
      </c>
      <c r="P557" s="1">
        <f t="shared" si="20"/>
        <v>1.7847308647954807</v>
      </c>
      <c r="Q557" s="1">
        <f t="shared" si="20"/>
        <v>-1.5582438713808953</v>
      </c>
      <c r="AA557" s="43"/>
      <c r="AB557" s="43" t="s">
        <v>550</v>
      </c>
      <c r="AC557" s="13" t="s">
        <v>543</v>
      </c>
      <c r="AD557" s="13">
        <v>-2.9167071392182069</v>
      </c>
      <c r="AE557" s="13">
        <v>7.7173424196126203E-2</v>
      </c>
      <c r="AF557" s="13">
        <v>0.68189341263921899</v>
      </c>
      <c r="AG557" s="13">
        <v>5.0502700335504858E-2</v>
      </c>
      <c r="AH557" s="13">
        <v>-3.143653567262493E-2</v>
      </c>
    </row>
    <row r="558" spans="1:34">
      <c r="A558" s="43"/>
      <c r="B558" s="43" t="s">
        <v>550</v>
      </c>
      <c r="C558" s="13" t="s">
        <v>543</v>
      </c>
      <c r="D558" s="43">
        <v>21.434799999999999</v>
      </c>
      <c r="E558" s="43">
        <v>48.137500000000003</v>
      </c>
      <c r="F558" s="43">
        <v>4.1500000000000004</v>
      </c>
      <c r="G558" s="43">
        <v>15.646599999999999</v>
      </c>
      <c r="H558" s="43">
        <v>11.68</v>
      </c>
      <c r="J558" s="43"/>
      <c r="K558" s="43" t="s">
        <v>550</v>
      </c>
      <c r="L558" s="13" t="s">
        <v>543</v>
      </c>
      <c r="M558" s="1">
        <f t="shared" si="20"/>
        <v>1.3738655584325243</v>
      </c>
      <c r="N558" s="1">
        <f t="shared" si="20"/>
        <v>-1.2337623428432114</v>
      </c>
      <c r="O558" s="1">
        <f t="shared" si="20"/>
        <v>0.93839512532033986</v>
      </c>
      <c r="P558" s="1">
        <f t="shared" si="20"/>
        <v>1.7100483755097615</v>
      </c>
      <c r="Q558" s="1">
        <f t="shared" si="20"/>
        <v>-1.3293331896150098</v>
      </c>
      <c r="AA558" s="43"/>
      <c r="AB558" s="43" t="s">
        <v>550</v>
      </c>
      <c r="AC558" s="13" t="s">
        <v>543</v>
      </c>
      <c r="AD558" s="13">
        <v>-2.944555354977525</v>
      </c>
      <c r="AE558" s="13">
        <v>0.22289212316929241</v>
      </c>
      <c r="AF558" s="13">
        <v>0.78108300174916412</v>
      </c>
      <c r="AG558" s="13">
        <v>-5.2591468840893054E-3</v>
      </c>
      <c r="AH558" s="13">
        <v>-3.0329606024397611E-2</v>
      </c>
    </row>
    <row r="559" spans="1:34">
      <c r="A559" s="43"/>
      <c r="B559" s="43" t="s">
        <v>550</v>
      </c>
      <c r="C559" s="13" t="s">
        <v>543</v>
      </c>
      <c r="D559" s="43">
        <v>21.4925</v>
      </c>
      <c r="E559" s="43">
        <v>47.625300000000003</v>
      </c>
      <c r="F559" s="43">
        <v>4.4400000000000004</v>
      </c>
      <c r="G559" s="43">
        <v>15.5421</v>
      </c>
      <c r="H559" s="43">
        <v>11.74</v>
      </c>
      <c r="J559" s="43"/>
      <c r="K559" s="43" t="s">
        <v>550</v>
      </c>
      <c r="L559" s="13" t="s">
        <v>543</v>
      </c>
      <c r="M559" s="1">
        <f t="shared" si="20"/>
        <v>1.3836613157553745</v>
      </c>
      <c r="N559" s="1">
        <f t="shared" si="20"/>
        <v>-1.3129043033377479</v>
      </c>
      <c r="O559" s="1">
        <f t="shared" si="20"/>
        <v>1.099674346745076</v>
      </c>
      <c r="P559" s="1">
        <f t="shared" si="20"/>
        <v>1.6624029534685061</v>
      </c>
      <c r="Q559" s="1">
        <f t="shared" si="20"/>
        <v>-1.3114959936332524</v>
      </c>
      <c r="AA559" s="43"/>
      <c r="AB559" s="43" t="s">
        <v>550</v>
      </c>
      <c r="AC559" s="13" t="s">
        <v>544</v>
      </c>
      <c r="AD559" s="13">
        <v>-2.5697472124166061</v>
      </c>
      <c r="AE559" s="13">
        <v>0.75911751540879624</v>
      </c>
      <c r="AF559" s="13">
        <v>0.5717029699071644</v>
      </c>
      <c r="AG559" s="13">
        <v>-0.14378572046887639</v>
      </c>
      <c r="AH559" s="13">
        <v>-3.5372041935713798E-2</v>
      </c>
    </row>
    <row r="560" spans="1:34">
      <c r="A560" s="43"/>
      <c r="B560" s="43" t="s">
        <v>550</v>
      </c>
      <c r="C560" s="13" t="s">
        <v>544</v>
      </c>
      <c r="D560" s="43">
        <v>21.478999999999999</v>
      </c>
      <c r="E560" s="43">
        <v>46.477899999999998</v>
      </c>
      <c r="F560" s="43">
        <v>4.53</v>
      </c>
      <c r="G560" s="43">
        <v>14.394299999999999</v>
      </c>
      <c r="H560" s="43">
        <v>13.18</v>
      </c>
      <c r="J560" s="43"/>
      <c r="K560" s="43" t="s">
        <v>550</v>
      </c>
      <c r="L560" s="13" t="s">
        <v>544</v>
      </c>
      <c r="M560" s="1">
        <f t="shared" si="20"/>
        <v>1.3813694141287109</v>
      </c>
      <c r="N560" s="1">
        <f t="shared" si="20"/>
        <v>-1.4901934198380047</v>
      </c>
      <c r="O560" s="1">
        <f t="shared" si="20"/>
        <v>1.1497265189113735</v>
      </c>
      <c r="P560" s="1">
        <f t="shared" si="20"/>
        <v>1.1390784040048398</v>
      </c>
      <c r="Q560" s="1">
        <f t="shared" si="20"/>
        <v>-0.88340329007107687</v>
      </c>
      <c r="AA560" s="43"/>
      <c r="AB560" s="43" t="s">
        <v>550</v>
      </c>
      <c r="AC560" s="13" t="s">
        <v>544</v>
      </c>
      <c r="AD560" s="13">
        <v>-2.6436529663698298</v>
      </c>
      <c r="AE560" s="13">
        <v>0.74166336314783221</v>
      </c>
      <c r="AF560" s="13">
        <v>0.42662731013615862</v>
      </c>
      <c r="AG560" s="13">
        <v>-0.17825827952578679</v>
      </c>
      <c r="AH560" s="13">
        <v>3.861786836281193E-3</v>
      </c>
    </row>
    <row r="561" spans="1:34">
      <c r="A561" s="43"/>
      <c r="B561" s="43" t="s">
        <v>550</v>
      </c>
      <c r="C561" s="13" t="s">
        <v>544</v>
      </c>
      <c r="D561" s="43">
        <v>21.782800000000002</v>
      </c>
      <c r="E561" s="43">
        <v>45.842599999999997</v>
      </c>
      <c r="F561" s="43">
        <v>4.3</v>
      </c>
      <c r="G561" s="43">
        <v>14.3954</v>
      </c>
      <c r="H561" s="43">
        <v>13.08</v>
      </c>
      <c r="J561" s="43"/>
      <c r="K561" s="43" t="s">
        <v>550</v>
      </c>
      <c r="L561" s="13" t="s">
        <v>544</v>
      </c>
      <c r="M561" s="1">
        <f t="shared" si="20"/>
        <v>1.4329456892531807</v>
      </c>
      <c r="N561" s="1">
        <f t="shared" si="20"/>
        <v>-1.5883560272221888</v>
      </c>
      <c r="O561" s="1">
        <f t="shared" si="20"/>
        <v>1.0218154122641687</v>
      </c>
      <c r="P561" s="1">
        <f t="shared" si="20"/>
        <v>1.1395799347631694</v>
      </c>
      <c r="Q561" s="1">
        <f t="shared" si="20"/>
        <v>-0.91313195004067227</v>
      </c>
      <c r="AA561" s="43"/>
      <c r="AB561" s="43" t="s">
        <v>550</v>
      </c>
      <c r="AC561" s="13" t="s">
        <v>544</v>
      </c>
      <c r="AD561" s="13">
        <v>-2.579254421239058</v>
      </c>
      <c r="AE561" s="13">
        <v>0.47747830314004402</v>
      </c>
      <c r="AF561" s="13">
        <v>0.1072940930618788</v>
      </c>
      <c r="AG561" s="13">
        <v>3.9301236212336372E-3</v>
      </c>
      <c r="AH561" s="13">
        <v>-3.6091068708365308E-2</v>
      </c>
    </row>
    <row r="562" spans="1:34">
      <c r="A562" s="43"/>
      <c r="B562" s="43" t="s">
        <v>550</v>
      </c>
      <c r="C562" s="13" t="s">
        <v>544</v>
      </c>
      <c r="D562" s="43">
        <v>22.157299999999999</v>
      </c>
      <c r="E562" s="43">
        <v>46.911900000000003</v>
      </c>
      <c r="F562" s="43">
        <v>3.56</v>
      </c>
      <c r="G562" s="43">
        <v>14.5883</v>
      </c>
      <c r="H562" s="43">
        <v>13.24</v>
      </c>
      <c r="J562" s="43"/>
      <c r="K562" s="43" t="s">
        <v>550</v>
      </c>
      <c r="L562" s="13" t="s">
        <v>544</v>
      </c>
      <c r="M562" s="1">
        <f t="shared" si="20"/>
        <v>1.4965247380817313</v>
      </c>
      <c r="N562" s="1">
        <f t="shared" si="20"/>
        <v>-1.42313443730261</v>
      </c>
      <c r="O562" s="1">
        <f t="shared" si="20"/>
        <v>0.61027533000794532</v>
      </c>
      <c r="P562" s="1">
        <f t="shared" si="20"/>
        <v>1.2275301922919559</v>
      </c>
      <c r="Q562" s="1">
        <f t="shared" si="20"/>
        <v>-0.86556609408931939</v>
      </c>
      <c r="AA562" s="43"/>
      <c r="AB562" s="43" t="s">
        <v>550</v>
      </c>
      <c r="AC562" s="13" t="s">
        <v>544</v>
      </c>
      <c r="AD562" s="13">
        <v>-2.654774887695114</v>
      </c>
      <c r="AE562" s="13">
        <v>0.19047080291945109</v>
      </c>
      <c r="AF562" s="13">
        <v>-0.24436928711260189</v>
      </c>
      <c r="AG562" s="13">
        <v>-4.2377675701388708E-2</v>
      </c>
      <c r="AH562" s="13">
        <v>4.206941873470476E-2</v>
      </c>
    </row>
    <row r="563" spans="1:34">
      <c r="A563" s="43"/>
      <c r="B563" s="43" t="s">
        <v>550</v>
      </c>
      <c r="C563" s="13" t="s">
        <v>544</v>
      </c>
      <c r="D563" s="43">
        <v>22.2837</v>
      </c>
      <c r="E563" s="43">
        <v>46.613599999999998</v>
      </c>
      <c r="F563" s="43">
        <v>2.77</v>
      </c>
      <c r="G563" s="43">
        <v>14.693300000000001</v>
      </c>
      <c r="H563" s="43">
        <v>12.74</v>
      </c>
      <c r="J563" s="43"/>
      <c r="K563" s="43" t="s">
        <v>550</v>
      </c>
      <c r="L563" s="13" t="s">
        <v>544</v>
      </c>
      <c r="M563" s="1">
        <f t="shared" si="20"/>
        <v>1.5179837281269351</v>
      </c>
      <c r="N563" s="1">
        <f t="shared" si="20"/>
        <v>-1.4692258992618459</v>
      </c>
      <c r="O563" s="1">
        <f t="shared" si="20"/>
        <v>0.17092848543711223</v>
      </c>
      <c r="P563" s="1">
        <f t="shared" si="20"/>
        <v>1.2754035828597248</v>
      </c>
      <c r="Q563" s="1">
        <f t="shared" si="20"/>
        <v>-1.0142093939372971</v>
      </c>
      <c r="AA563" s="43"/>
      <c r="AB563" s="43" t="s">
        <v>550</v>
      </c>
      <c r="AC563" s="13" t="s">
        <v>544</v>
      </c>
      <c r="AD563" s="13">
        <v>-2.6315605044356181</v>
      </c>
      <c r="AE563" s="13">
        <v>4.5969730254194312E-2</v>
      </c>
      <c r="AF563" s="13">
        <v>-0.65764892025940602</v>
      </c>
      <c r="AG563" s="13">
        <v>8.0876295901779582E-2</v>
      </c>
      <c r="AH563" s="13">
        <v>2.047073465256528E-2</v>
      </c>
    </row>
    <row r="564" spans="1:34">
      <c r="A564" s="43"/>
      <c r="B564" s="43" t="s">
        <v>550</v>
      </c>
      <c r="C564" s="13" t="s">
        <v>544</v>
      </c>
      <c r="D564" s="43">
        <v>23.035699999999999</v>
      </c>
      <c r="E564" s="43">
        <v>46.8262</v>
      </c>
      <c r="F564" s="43">
        <v>2</v>
      </c>
      <c r="G564" s="43">
        <v>14.7239</v>
      </c>
      <c r="H564" s="43">
        <v>13.02</v>
      </c>
      <c r="J564" s="43"/>
      <c r="K564" s="43" t="s">
        <v>550</v>
      </c>
      <c r="L564" s="13" t="s">
        <v>544</v>
      </c>
      <c r="M564" s="1">
        <f t="shared" ref="M564:Q627" si="21">(D564-D$650)/D$651</f>
        <v>1.6456511372566285</v>
      </c>
      <c r="N564" s="1">
        <f t="shared" si="21"/>
        <v>-1.4363762686465811</v>
      </c>
      <c r="O564" s="1">
        <f t="shared" si="21"/>
        <v>-0.25729565420787703</v>
      </c>
      <c r="P564" s="1">
        <f t="shared" si="21"/>
        <v>1.2893552566823314</v>
      </c>
      <c r="Q564" s="1">
        <f t="shared" si="21"/>
        <v>-0.93096914602242975</v>
      </c>
      <c r="AA564" s="43"/>
      <c r="AB564" s="43" t="s">
        <v>550</v>
      </c>
      <c r="AC564" s="13" t="s">
        <v>544</v>
      </c>
      <c r="AD564" s="13">
        <v>-2.1058230157820268</v>
      </c>
      <c r="AE564" s="13">
        <v>-0.39444302605041009</v>
      </c>
      <c r="AF564" s="13">
        <v>-1.670014613565395</v>
      </c>
      <c r="AG564" s="13">
        <v>7.9839538854218239E-2</v>
      </c>
      <c r="AH564" s="13">
        <v>-9.3836565659143514E-2</v>
      </c>
    </row>
    <row r="565" spans="1:34">
      <c r="A565" s="43"/>
      <c r="B565" s="43" t="s">
        <v>550</v>
      </c>
      <c r="C565" s="13" t="s">
        <v>544</v>
      </c>
      <c r="D565" s="43">
        <v>23.212599999999998</v>
      </c>
      <c r="E565" s="43">
        <v>48.657699999999998</v>
      </c>
      <c r="F565" s="43">
        <v>0</v>
      </c>
      <c r="G565" s="43">
        <v>13.8292</v>
      </c>
      <c r="H565" s="43">
        <v>13.5387</v>
      </c>
      <c r="J565" s="43"/>
      <c r="K565" s="43" t="s">
        <v>550</v>
      </c>
      <c r="L565" s="13" t="s">
        <v>544</v>
      </c>
      <c r="M565" s="1">
        <f t="shared" si="21"/>
        <v>1.6756835370904619</v>
      </c>
      <c r="N565" s="1">
        <f t="shared" si="21"/>
        <v>-1.1533842720715255</v>
      </c>
      <c r="O565" s="1">
        <f t="shared" si="21"/>
        <v>-1.3695661467922646</v>
      </c>
      <c r="P565" s="1">
        <f t="shared" si="21"/>
        <v>0.88142837533963936</v>
      </c>
      <c r="Q565" s="1">
        <f t="shared" si="21"/>
        <v>-0.77676658676013755</v>
      </c>
      <c r="AA565" s="43"/>
      <c r="AB565" s="43" t="s">
        <v>550</v>
      </c>
      <c r="AC565" s="13" t="s">
        <v>544</v>
      </c>
      <c r="AD565" s="13">
        <v>-2.6226174230785739</v>
      </c>
      <c r="AE565" s="13">
        <v>-9.6778849102975489E-2</v>
      </c>
      <c r="AF565" s="13">
        <v>-0.84936539154660529</v>
      </c>
      <c r="AG565" s="13">
        <v>0.2486338909380395</v>
      </c>
      <c r="AH565" s="13">
        <v>-4.2156420988100692E-2</v>
      </c>
    </row>
    <row r="566" spans="1:34">
      <c r="A566" s="43"/>
      <c r="B566" s="43" t="s">
        <v>550</v>
      </c>
      <c r="C566" s="13" t="s">
        <v>544</v>
      </c>
      <c r="D566" s="43">
        <v>23.597799999999999</v>
      </c>
      <c r="E566" s="43">
        <v>47.601599999999998</v>
      </c>
      <c r="F566" s="43">
        <v>1.58</v>
      </c>
      <c r="G566" s="43">
        <v>14.9209</v>
      </c>
      <c r="H566" s="43">
        <v>13.21</v>
      </c>
      <c r="J566" s="43"/>
      <c r="K566" s="43" t="s">
        <v>550</v>
      </c>
      <c r="L566" s="13" t="s">
        <v>544</v>
      </c>
      <c r="M566" s="1">
        <f t="shared" si="21"/>
        <v>1.7410791301712571</v>
      </c>
      <c r="N566" s="1">
        <f t="shared" si="21"/>
        <v>-1.316566280033806</v>
      </c>
      <c r="O566" s="1">
        <f t="shared" si="21"/>
        <v>-0.49087245765059839</v>
      </c>
      <c r="P566" s="1">
        <f t="shared" si="21"/>
        <v>1.3791748561285258</v>
      </c>
      <c r="Q566" s="1">
        <f t="shared" si="21"/>
        <v>-0.87448469208019786</v>
      </c>
      <c r="AA566" s="43"/>
      <c r="AB566" s="43" t="s">
        <v>550</v>
      </c>
      <c r="AC566" s="13" t="s">
        <v>544</v>
      </c>
      <c r="AD566" s="13">
        <v>-2.804666675229484</v>
      </c>
      <c r="AE566" s="13">
        <v>-0.5444277907382481</v>
      </c>
      <c r="AF566" s="13">
        <v>-0.69122001623575335</v>
      </c>
      <c r="AG566" s="13">
        <v>0.13419974536141541</v>
      </c>
      <c r="AH566" s="13">
        <v>3.1425336585361181E-2</v>
      </c>
    </row>
    <row r="567" spans="1:34">
      <c r="A567" s="43"/>
      <c r="B567" s="43" t="s">
        <v>550</v>
      </c>
      <c r="C567" s="13" t="s">
        <v>544</v>
      </c>
      <c r="D567" s="43">
        <v>22.713100000000001</v>
      </c>
      <c r="E567" s="43">
        <v>48.1721</v>
      </c>
      <c r="F567" s="43">
        <v>1.46</v>
      </c>
      <c r="G567" s="43">
        <v>15.43</v>
      </c>
      <c r="H567" s="43">
        <v>11.75</v>
      </c>
      <c r="J567" s="43"/>
      <c r="K567" s="43" t="s">
        <v>550</v>
      </c>
      <c r="L567" s="13" t="s">
        <v>544</v>
      </c>
      <c r="M567" s="1">
        <f t="shared" si="21"/>
        <v>1.5908831769039171</v>
      </c>
      <c r="N567" s="1">
        <f t="shared" si="21"/>
        <v>-1.2284161658945376</v>
      </c>
      <c r="O567" s="1">
        <f t="shared" si="21"/>
        <v>-0.5576086872056617</v>
      </c>
      <c r="P567" s="1">
        <f t="shared" si="21"/>
        <v>1.6112924098242503</v>
      </c>
      <c r="Q567" s="1">
        <f t="shared" si="21"/>
        <v>-1.3085231276362927</v>
      </c>
      <c r="AA567" s="43"/>
      <c r="AB567" s="43" t="s">
        <v>550</v>
      </c>
      <c r="AC567" s="13" t="s">
        <v>544</v>
      </c>
      <c r="AD567" s="13">
        <v>-2.6457706458796491</v>
      </c>
      <c r="AE567" s="13">
        <v>0.18198517348746429</v>
      </c>
      <c r="AF567" s="13">
        <v>-0.1903404841850716</v>
      </c>
      <c r="AG567" s="13">
        <v>4.0145582886923908E-3</v>
      </c>
      <c r="AH567" s="13">
        <v>1.6618422537628789E-3</v>
      </c>
    </row>
    <row r="568" spans="1:34">
      <c r="A568" s="43"/>
      <c r="B568" s="43" t="s">
        <v>550</v>
      </c>
      <c r="C568" s="13" t="s">
        <v>544</v>
      </c>
      <c r="D568" s="43">
        <v>22.345199999999998</v>
      </c>
      <c r="E568" s="43">
        <v>47.0124</v>
      </c>
      <c r="F568" s="43">
        <v>2.85</v>
      </c>
      <c r="G568" s="43">
        <v>14.756500000000001</v>
      </c>
      <c r="H568" s="43">
        <v>12.78</v>
      </c>
      <c r="J568" s="43"/>
      <c r="K568" s="43" t="s">
        <v>550</v>
      </c>
      <c r="L568" s="13" t="s">
        <v>544</v>
      </c>
      <c r="M568" s="1">
        <f t="shared" si="21"/>
        <v>1.5284246133150681</v>
      </c>
      <c r="N568" s="1">
        <f t="shared" si="21"/>
        <v>-1.4076058019459121</v>
      </c>
      <c r="O568" s="1">
        <f t="shared" si="21"/>
        <v>0.21541930514048777</v>
      </c>
      <c r="P568" s="1">
        <f t="shared" si="21"/>
        <v>1.3042188046109913</v>
      </c>
      <c r="Q568" s="1">
        <f t="shared" si="21"/>
        <v>-1.0023179299494591</v>
      </c>
      <c r="AA568" s="43"/>
      <c r="AB568" s="43" t="s">
        <v>550</v>
      </c>
      <c r="AC568" s="13" t="s">
        <v>544</v>
      </c>
      <c r="AD568" s="13">
        <v>-2.586150004807112</v>
      </c>
      <c r="AE568" s="13">
        <v>0.43009959734149988</v>
      </c>
      <c r="AF568" s="13">
        <v>-0.15516130197418479</v>
      </c>
      <c r="AG568" s="13">
        <v>-1.502059450752323E-2</v>
      </c>
      <c r="AH568" s="13">
        <v>1.56295743776766E-3</v>
      </c>
    </row>
    <row r="569" spans="1:34">
      <c r="A569" s="43"/>
      <c r="B569" s="43" t="s">
        <v>550</v>
      </c>
      <c r="C569" s="13" t="s">
        <v>544</v>
      </c>
      <c r="D569" s="43">
        <v>22.463899999999999</v>
      </c>
      <c r="E569" s="43">
        <v>46.429900000000004</v>
      </c>
      <c r="F569" s="43">
        <v>3.11</v>
      </c>
      <c r="G569" s="43">
        <v>14.4941</v>
      </c>
      <c r="H569" s="43">
        <v>13.29</v>
      </c>
      <c r="J569" s="43"/>
      <c r="K569" s="43" t="s">
        <v>550</v>
      </c>
      <c r="L569" s="13" t="s">
        <v>544</v>
      </c>
      <c r="M569" s="1">
        <f t="shared" si="21"/>
        <v>1.5485763705806195</v>
      </c>
      <c r="N569" s="1">
        <f t="shared" si="21"/>
        <v>-1.4976100815009046</v>
      </c>
      <c r="O569" s="1">
        <f t="shared" si="21"/>
        <v>0.36001446917645802</v>
      </c>
      <c r="P569" s="1">
        <f t="shared" si="21"/>
        <v>1.1845809218968715</v>
      </c>
      <c r="Q569" s="1">
        <f t="shared" si="21"/>
        <v>-0.85070176410452192</v>
      </c>
      <c r="AA569" s="43"/>
      <c r="AB569" s="43" t="s">
        <v>550</v>
      </c>
      <c r="AC569" s="13" t="s">
        <v>544</v>
      </c>
      <c r="AD569" s="13">
        <v>-2.6748047764570679</v>
      </c>
      <c r="AE569" s="13">
        <v>0.75692456458392732</v>
      </c>
      <c r="AF569" s="13">
        <v>0.59905568279080779</v>
      </c>
      <c r="AG569" s="13">
        <v>-0.1719300582096373</v>
      </c>
      <c r="AH569" s="13">
        <v>-2.2250019451349141E-2</v>
      </c>
    </row>
    <row r="570" spans="1:34">
      <c r="A570" s="43"/>
      <c r="B570" s="43" t="s">
        <v>550</v>
      </c>
      <c r="C570" s="13" t="s">
        <v>544</v>
      </c>
      <c r="D570" s="43">
        <v>21.6678</v>
      </c>
      <c r="E570" s="43">
        <v>46.090400000000002</v>
      </c>
      <c r="F570" s="43">
        <v>4.59</v>
      </c>
      <c r="G570" s="43">
        <v>14.5007</v>
      </c>
      <c r="H570" s="43">
        <v>12.95</v>
      </c>
      <c r="J570" s="43"/>
      <c r="K570" s="43" t="s">
        <v>550</v>
      </c>
      <c r="L570" s="13" t="s">
        <v>544</v>
      </c>
      <c r="M570" s="1">
        <f t="shared" si="21"/>
        <v>1.4134220828038258</v>
      </c>
      <c r="N570" s="1">
        <f t="shared" si="21"/>
        <v>-1.5500675113874631</v>
      </c>
      <c r="O570" s="1">
        <f t="shared" si="21"/>
        <v>1.1830946336889048</v>
      </c>
      <c r="P570" s="1">
        <f t="shared" si="21"/>
        <v>1.1875901064468459</v>
      </c>
      <c r="Q570" s="1">
        <f t="shared" si="21"/>
        <v>-0.95177920800114668</v>
      </c>
      <c r="AA570" s="43"/>
      <c r="AB570" s="43" t="s">
        <v>550</v>
      </c>
      <c r="AC570" s="13" t="s">
        <v>544</v>
      </c>
      <c r="AD570" s="13">
        <v>-2.5244010974357569</v>
      </c>
      <c r="AE570" s="13">
        <v>0.58625845041607871</v>
      </c>
      <c r="AF570" s="13">
        <v>0.53293742978159242</v>
      </c>
      <c r="AG570" s="13">
        <v>-7.3153920148529256E-2</v>
      </c>
      <c r="AH570" s="13">
        <v>-2.4384014152611249E-2</v>
      </c>
    </row>
    <row r="571" spans="1:34">
      <c r="A571" s="43"/>
      <c r="B571" s="43" t="s">
        <v>550</v>
      </c>
      <c r="C571" s="13" t="s">
        <v>544</v>
      </c>
      <c r="D571" s="43">
        <v>21.1646</v>
      </c>
      <c r="E571" s="43">
        <v>47.2134</v>
      </c>
      <c r="F571" s="43">
        <v>4.3</v>
      </c>
      <c r="G571" s="43">
        <v>14.56</v>
      </c>
      <c r="H571" s="43">
        <v>13.09</v>
      </c>
      <c r="J571" s="43"/>
      <c r="K571" s="43" t="s">
        <v>550</v>
      </c>
      <c r="L571" s="13" t="s">
        <v>544</v>
      </c>
      <c r="M571" s="1">
        <f t="shared" si="21"/>
        <v>1.327993571801084</v>
      </c>
      <c r="N571" s="1">
        <f t="shared" si="21"/>
        <v>-1.3765485312325152</v>
      </c>
      <c r="O571" s="1">
        <f t="shared" si="21"/>
        <v>1.0218154122641687</v>
      </c>
      <c r="P571" s="1">
        <f t="shared" si="21"/>
        <v>1.2146271736913097</v>
      </c>
      <c r="Q571" s="1">
        <f t="shared" si="21"/>
        <v>-0.91015908404371282</v>
      </c>
      <c r="AA571" s="43"/>
      <c r="AB571" s="43" t="s">
        <v>550</v>
      </c>
      <c r="AC571" s="13" t="s">
        <v>544</v>
      </c>
      <c r="AD571" s="13">
        <v>-2.4364477640303832</v>
      </c>
      <c r="AE571" s="13">
        <v>0.47184244764198952</v>
      </c>
      <c r="AF571" s="13">
        <v>0.40926115489140241</v>
      </c>
      <c r="AG571" s="13">
        <v>-8.5050808676356185E-2</v>
      </c>
      <c r="AH571" s="13">
        <v>-5.7246561899128223E-3</v>
      </c>
    </row>
    <row r="572" spans="1:34">
      <c r="A572" s="43"/>
      <c r="B572" s="43" t="s">
        <v>550</v>
      </c>
      <c r="C572" s="13" t="s">
        <v>544</v>
      </c>
      <c r="D572" s="43">
        <v>20.867999999999999</v>
      </c>
      <c r="E572" s="43">
        <v>47.550899999999999</v>
      </c>
      <c r="F572" s="43">
        <v>3.99</v>
      </c>
      <c r="G572" s="43">
        <v>14.4735</v>
      </c>
      <c r="H572" s="43">
        <v>13.06</v>
      </c>
      <c r="J572" s="43"/>
      <c r="K572" s="43" t="s">
        <v>550</v>
      </c>
      <c r="L572" s="13" t="s">
        <v>544</v>
      </c>
      <c r="M572" s="1">
        <f t="shared" si="21"/>
        <v>1.2776396442108349</v>
      </c>
      <c r="N572" s="1">
        <f t="shared" si="21"/>
        <v>-1.3244001289152447</v>
      </c>
      <c r="O572" s="1">
        <f t="shared" si="21"/>
        <v>0.84941348591358878</v>
      </c>
      <c r="P572" s="1">
        <f t="shared" si="21"/>
        <v>1.1751886186045284</v>
      </c>
      <c r="Q572" s="1">
        <f t="shared" si="21"/>
        <v>-0.91907768203459128</v>
      </c>
      <c r="AA572" s="43"/>
      <c r="AB572" s="43" t="s">
        <v>550</v>
      </c>
      <c r="AC572" s="13" t="s">
        <v>544</v>
      </c>
      <c r="AD572" s="13">
        <v>-2.400558428201724</v>
      </c>
      <c r="AE572" s="13">
        <v>0.44048980929016712</v>
      </c>
      <c r="AF572" s="13">
        <v>0.39650311001476118</v>
      </c>
      <c r="AG572" s="13">
        <v>-1.485768611936268E-2</v>
      </c>
      <c r="AH572" s="13">
        <v>-4.6328745201594107E-2</v>
      </c>
    </row>
    <row r="573" spans="1:34">
      <c r="A573" s="43"/>
      <c r="B573" s="43" t="s">
        <v>550</v>
      </c>
      <c r="C573" s="13" t="s">
        <v>544</v>
      </c>
      <c r="D573" s="43">
        <v>20.9693</v>
      </c>
      <c r="E573" s="43">
        <v>48.050199999999997</v>
      </c>
      <c r="F573" s="43">
        <v>3.94</v>
      </c>
      <c r="G573" s="43">
        <v>14.5223</v>
      </c>
      <c r="H573" s="43">
        <v>13.19</v>
      </c>
      <c r="J573" s="43"/>
      <c r="K573" s="43" t="s">
        <v>550</v>
      </c>
      <c r="L573" s="13" t="s">
        <v>544</v>
      </c>
      <c r="M573" s="1">
        <f t="shared" si="21"/>
        <v>1.2948373949353538</v>
      </c>
      <c r="N573" s="1">
        <f t="shared" si="21"/>
        <v>-1.2472513962426131</v>
      </c>
      <c r="O573" s="1">
        <f t="shared" si="21"/>
        <v>0.82160672359897891</v>
      </c>
      <c r="P573" s="1">
        <f t="shared" si="21"/>
        <v>1.1974383467922152</v>
      </c>
      <c r="Q573" s="1">
        <f t="shared" si="21"/>
        <v>-0.88043042407411742</v>
      </c>
      <c r="AA573" s="43"/>
      <c r="AB573" s="43" t="s">
        <v>550</v>
      </c>
      <c r="AC573" s="13" t="s">
        <v>544</v>
      </c>
      <c r="AD573" s="13">
        <v>-2.197698804625253</v>
      </c>
      <c r="AE573" s="13">
        <v>0.69380763437236015</v>
      </c>
      <c r="AF573" s="13">
        <v>-0.1209751560853639</v>
      </c>
      <c r="AG573" s="13">
        <v>-0.14168175332458041</v>
      </c>
      <c r="AH573" s="13">
        <v>1.045620983882916E-3</v>
      </c>
    </row>
    <row r="574" spans="1:34">
      <c r="A574" s="43"/>
      <c r="B574" s="43" t="s">
        <v>550</v>
      </c>
      <c r="C574" s="13" t="s">
        <v>544</v>
      </c>
      <c r="D574" s="43">
        <v>21.4681</v>
      </c>
      <c r="E574" s="43">
        <v>46.587299999999999</v>
      </c>
      <c r="F574" s="43">
        <v>3.33</v>
      </c>
      <c r="G574" s="43">
        <v>13.6783</v>
      </c>
      <c r="H574" s="43">
        <v>14.08</v>
      </c>
      <c r="J574" s="43"/>
      <c r="K574" s="43" t="s">
        <v>550</v>
      </c>
      <c r="L574" s="13" t="s">
        <v>544</v>
      </c>
      <c r="M574" s="1">
        <f t="shared" si="21"/>
        <v>1.3795189157782941</v>
      </c>
      <c r="N574" s="1">
        <f t="shared" si="21"/>
        <v>-1.4732896117979768</v>
      </c>
      <c r="O574" s="1">
        <f t="shared" si="21"/>
        <v>0.48236422336074081</v>
      </c>
      <c r="P574" s="1">
        <f t="shared" si="21"/>
        <v>0.81262747403796021</v>
      </c>
      <c r="Q574" s="1">
        <f t="shared" si="21"/>
        <v>-0.61584535034471699</v>
      </c>
      <c r="AA574" s="43"/>
      <c r="AB574" s="43" t="s">
        <v>550</v>
      </c>
      <c r="AC574" s="13" t="s">
        <v>544</v>
      </c>
      <c r="AD574" s="13">
        <v>-2.2917033407130951</v>
      </c>
      <c r="AE574" s="13">
        <v>0.37072009833816411</v>
      </c>
      <c r="AF574" s="13">
        <v>-0.12517659977940629</v>
      </c>
      <c r="AG574" s="13">
        <v>-0.20811897167231189</v>
      </c>
      <c r="AH574" s="13">
        <v>6.5030810695700741E-2</v>
      </c>
    </row>
    <row r="575" spans="1:34">
      <c r="A575" s="43"/>
      <c r="B575" s="43" t="s">
        <v>550</v>
      </c>
      <c r="C575" s="13" t="s">
        <v>544</v>
      </c>
      <c r="D575" s="43">
        <v>20.924600000000002</v>
      </c>
      <c r="E575" s="43">
        <v>46.917400000000001</v>
      </c>
      <c r="F575" s="43">
        <v>3.05</v>
      </c>
      <c r="G575" s="43">
        <v>13.972099999999999</v>
      </c>
      <c r="H575" s="43">
        <v>13.2</v>
      </c>
      <c r="J575" s="43"/>
      <c r="K575" s="43" t="s">
        <v>550</v>
      </c>
      <c r="L575" s="13" t="s">
        <v>544</v>
      </c>
      <c r="M575" s="1">
        <f t="shared" si="21"/>
        <v>1.2872486539937353</v>
      </c>
      <c r="N575" s="1">
        <f t="shared" si="21"/>
        <v>-1.4222846114870695</v>
      </c>
      <c r="O575" s="1">
        <f t="shared" si="21"/>
        <v>0.32664635439892636</v>
      </c>
      <c r="P575" s="1">
        <f t="shared" si="21"/>
        <v>0.94658178021710704</v>
      </c>
      <c r="Q575" s="1">
        <f t="shared" si="21"/>
        <v>-0.87745755807715786</v>
      </c>
      <c r="AA575" s="43"/>
      <c r="AB575" s="43" t="s">
        <v>550</v>
      </c>
      <c r="AC575" s="13" t="s">
        <v>544</v>
      </c>
      <c r="AD575" s="13">
        <v>-2.2938980158875619</v>
      </c>
      <c r="AE575" s="13">
        <v>-0.11927187014594789</v>
      </c>
      <c r="AF575" s="13">
        <v>-1.534639984913297</v>
      </c>
      <c r="AG575" s="13">
        <v>-0.2191441547995471</v>
      </c>
      <c r="AH575" s="13">
        <v>0.20352304877072949</v>
      </c>
    </row>
    <row r="576" spans="1:34">
      <c r="A576" s="43"/>
      <c r="B576" s="43" t="s">
        <v>550</v>
      </c>
      <c r="C576" s="13" t="s">
        <v>544</v>
      </c>
      <c r="D576" s="43">
        <v>22.439299999999999</v>
      </c>
      <c r="E576" s="43">
        <v>45.624499999999998</v>
      </c>
      <c r="F576" s="43">
        <v>0.43</v>
      </c>
      <c r="G576" s="43">
        <v>13.6874</v>
      </c>
      <c r="H576" s="43">
        <v>13.22</v>
      </c>
      <c r="J576" s="43"/>
      <c r="K576" s="43" t="s">
        <v>550</v>
      </c>
      <c r="L576" s="13" t="s">
        <v>544</v>
      </c>
      <c r="M576" s="1">
        <f t="shared" si="21"/>
        <v>1.5444000165053662</v>
      </c>
      <c r="N576" s="1">
        <f t="shared" si="21"/>
        <v>-1.6220554836529939</v>
      </c>
      <c r="O576" s="1">
        <f t="shared" si="21"/>
        <v>-1.1304279908866213</v>
      </c>
      <c r="P576" s="1">
        <f t="shared" si="21"/>
        <v>0.81677650122050027</v>
      </c>
      <c r="Q576" s="1">
        <f t="shared" si="21"/>
        <v>-0.87151182608323841</v>
      </c>
      <c r="AA576" s="43"/>
      <c r="AB576" s="43" t="s">
        <v>550</v>
      </c>
      <c r="AC576" s="13" t="s">
        <v>545</v>
      </c>
      <c r="AD576" s="13">
        <v>-3.4703592998980368</v>
      </c>
      <c r="AE576" s="13">
        <v>0.39900439154953748</v>
      </c>
      <c r="AF576" s="13">
        <v>0.52818352259744539</v>
      </c>
      <c r="AG576" s="13">
        <v>-7.0016918014808374E-2</v>
      </c>
      <c r="AH576" s="13">
        <v>-4.5885617783408984E-3</v>
      </c>
    </row>
    <row r="577" spans="1:34">
      <c r="A577" s="43"/>
      <c r="B577" s="43" t="s">
        <v>550</v>
      </c>
      <c r="C577" s="13" t="s">
        <v>545</v>
      </c>
      <c r="D577" s="43">
        <v>23.773199999999999</v>
      </c>
      <c r="E577" s="43">
        <v>44.7851</v>
      </c>
      <c r="F577" s="43">
        <v>4.3099999999999996</v>
      </c>
      <c r="G577" s="43">
        <v>15.8178</v>
      </c>
      <c r="H577" s="43">
        <v>11.36</v>
      </c>
      <c r="J577" s="43"/>
      <c r="K577" s="43" t="s">
        <v>550</v>
      </c>
      <c r="L577" s="13" t="s">
        <v>545</v>
      </c>
      <c r="M577" s="1">
        <f t="shared" si="21"/>
        <v>1.7708568742687947</v>
      </c>
      <c r="N577" s="1">
        <f t="shared" si="21"/>
        <v>-1.7517543544829701</v>
      </c>
      <c r="O577" s="1">
        <f t="shared" si="21"/>
        <v>1.0273767647270904</v>
      </c>
      <c r="P577" s="1">
        <f t="shared" si="21"/>
        <v>1.7881047989878762</v>
      </c>
      <c r="Q577" s="1">
        <f t="shared" si="21"/>
        <v>-1.4244649015177155</v>
      </c>
      <c r="AA577" s="43"/>
      <c r="AB577" s="43" t="s">
        <v>550</v>
      </c>
      <c r="AC577" s="13" t="s">
        <v>545</v>
      </c>
      <c r="AD577" s="13">
        <v>-2.8968004804511551</v>
      </c>
      <c r="AE577" s="13">
        <v>0.63023462238432326</v>
      </c>
      <c r="AF577" s="13">
        <v>5.9546765800162431E-2</v>
      </c>
      <c r="AG577" s="13">
        <v>-7.2978287958284909E-3</v>
      </c>
      <c r="AH577" s="13">
        <v>-2.3734624502475439E-2</v>
      </c>
    </row>
    <row r="578" spans="1:34">
      <c r="A578" s="43"/>
      <c r="B578" s="43" t="s">
        <v>550</v>
      </c>
      <c r="C578" s="13" t="s">
        <v>545</v>
      </c>
      <c r="D578" s="43">
        <v>23.436</v>
      </c>
      <c r="E578" s="43">
        <v>45.292400000000001</v>
      </c>
      <c r="F578" s="43">
        <v>3.68</v>
      </c>
      <c r="G578" s="43">
        <v>14.813499999999999</v>
      </c>
      <c r="H578" s="43">
        <v>13.09</v>
      </c>
      <c r="J578" s="43"/>
      <c r="K578" s="43" t="s">
        <v>550</v>
      </c>
      <c r="L578" s="13" t="s">
        <v>545</v>
      </c>
      <c r="M578" s="1">
        <f t="shared" si="21"/>
        <v>1.7136102647494695</v>
      </c>
      <c r="N578" s="1">
        <f t="shared" si="21"/>
        <v>-1.6733695115331879</v>
      </c>
      <c r="O578" s="1">
        <f t="shared" si="21"/>
        <v>0.67701155956300862</v>
      </c>
      <c r="P578" s="1">
        <f t="shared" si="21"/>
        <v>1.3302072166334937</v>
      </c>
      <c r="Q578" s="1">
        <f t="shared" si="21"/>
        <v>-0.91015908404371282</v>
      </c>
      <c r="AA578" s="43"/>
      <c r="AB578" s="43" t="s">
        <v>550</v>
      </c>
      <c r="AC578" s="13" t="s">
        <v>545</v>
      </c>
      <c r="AD578" s="13">
        <v>-2.9558748558766892</v>
      </c>
      <c r="AE578" s="13">
        <v>0.7430165344046582</v>
      </c>
      <c r="AF578" s="13">
        <v>8.5689407800124642E-2</v>
      </c>
      <c r="AG578" s="13">
        <v>-6.3771337954516838E-2</v>
      </c>
      <c r="AH578" s="13">
        <v>-3.6341439054526872E-2</v>
      </c>
    </row>
    <row r="579" spans="1:34">
      <c r="A579" s="43"/>
      <c r="B579" s="43" t="s">
        <v>550</v>
      </c>
      <c r="C579" s="13" t="s">
        <v>545</v>
      </c>
      <c r="D579" s="43">
        <v>23.744199999999999</v>
      </c>
      <c r="E579" s="43">
        <v>44.720599999999997</v>
      </c>
      <c r="F579" s="43">
        <v>3.84</v>
      </c>
      <c r="G579" s="43">
        <v>14.7212</v>
      </c>
      <c r="H579" s="43">
        <v>13.08</v>
      </c>
      <c r="J579" s="43"/>
      <c r="K579" s="43" t="s">
        <v>550</v>
      </c>
      <c r="L579" s="13" t="s">
        <v>545</v>
      </c>
      <c r="M579" s="1">
        <f t="shared" si="21"/>
        <v>1.76593353003374</v>
      </c>
      <c r="N579" s="1">
        <f t="shared" si="21"/>
        <v>-1.7617204935924933</v>
      </c>
      <c r="O579" s="1">
        <f t="shared" si="21"/>
        <v>0.76599319896975948</v>
      </c>
      <c r="P579" s="1">
        <f t="shared" si="21"/>
        <v>1.2881242266391599</v>
      </c>
      <c r="Q579" s="1">
        <f t="shared" si="21"/>
        <v>-0.91313195004067227</v>
      </c>
      <c r="AA579" s="43"/>
      <c r="AB579" s="43" t="s">
        <v>550</v>
      </c>
      <c r="AC579" s="13" t="s">
        <v>545</v>
      </c>
      <c r="AD579" s="13">
        <v>-3.23131173937989</v>
      </c>
      <c r="AE579" s="13">
        <v>0.83472968722180796</v>
      </c>
      <c r="AF579" s="13">
        <v>0.18900140948912411</v>
      </c>
      <c r="AG579" s="13">
        <v>-0.1109053889315315</v>
      </c>
      <c r="AH579" s="13">
        <v>-1.1294808536472561E-2</v>
      </c>
    </row>
    <row r="580" spans="1:34">
      <c r="A580" s="43"/>
      <c r="B580" s="43" t="s">
        <v>550</v>
      </c>
      <c r="C580" s="13" t="s">
        <v>545</v>
      </c>
      <c r="D580" s="43">
        <v>24.396100000000001</v>
      </c>
      <c r="E580" s="43">
        <v>43.541800000000002</v>
      </c>
      <c r="F580" s="43">
        <v>4.13</v>
      </c>
      <c r="G580" s="43">
        <v>14.977</v>
      </c>
      <c r="H580" s="43">
        <v>12.7</v>
      </c>
      <c r="J580" s="43"/>
      <c r="K580" s="43" t="s">
        <v>550</v>
      </c>
      <c r="L580" s="13" t="s">
        <v>545</v>
      </c>
      <c r="M580" s="1">
        <f t="shared" si="21"/>
        <v>1.8766069130279519</v>
      </c>
      <c r="N580" s="1">
        <f t="shared" si="21"/>
        <v>-1.9438613429305629</v>
      </c>
      <c r="O580" s="1">
        <f t="shared" si="21"/>
        <v>0.92727242039449576</v>
      </c>
      <c r="P580" s="1">
        <f t="shared" si="21"/>
        <v>1.4047529248033055</v>
      </c>
      <c r="Q580" s="1">
        <f t="shared" si="21"/>
        <v>-1.0261008579251356</v>
      </c>
      <c r="AA580" s="43"/>
      <c r="AB580" s="43" t="s">
        <v>550</v>
      </c>
      <c r="AC580" s="13" t="s">
        <v>545</v>
      </c>
      <c r="AD580" s="13">
        <v>-3.305015042678662</v>
      </c>
      <c r="AE580" s="13">
        <v>0.83416902031608176</v>
      </c>
      <c r="AF580" s="13">
        <v>0.17306487392778849</v>
      </c>
      <c r="AG580" s="13">
        <v>-0.16787834159647991</v>
      </c>
      <c r="AH580" s="13">
        <v>1.00601337223153E-2</v>
      </c>
    </row>
    <row r="581" spans="1:34">
      <c r="A581" s="43"/>
      <c r="B581" s="43" t="s">
        <v>550</v>
      </c>
      <c r="C581" s="13" t="s">
        <v>545</v>
      </c>
      <c r="D581" s="43">
        <v>24.514099999999999</v>
      </c>
      <c r="E581" s="43">
        <v>43.0824</v>
      </c>
      <c r="F581" s="43">
        <v>4.12</v>
      </c>
      <c r="G581" s="43">
        <v>14.986800000000001</v>
      </c>
      <c r="H581" s="43">
        <v>12.49</v>
      </c>
      <c r="J581" s="43"/>
      <c r="K581" s="43" t="s">
        <v>550</v>
      </c>
      <c r="L581" s="13" t="s">
        <v>545</v>
      </c>
      <c r="M581" s="1">
        <f t="shared" si="21"/>
        <v>1.8966398309498984</v>
      </c>
      <c r="N581" s="1">
        <f t="shared" si="21"/>
        <v>-2.014844975595909</v>
      </c>
      <c r="O581" s="1">
        <f t="shared" si="21"/>
        <v>0.92171106793157387</v>
      </c>
      <c r="P581" s="1">
        <f t="shared" si="21"/>
        <v>1.409221107922964</v>
      </c>
      <c r="Q581" s="1">
        <f t="shared" si="21"/>
        <v>-1.0885310438612859</v>
      </c>
      <c r="AA581" s="43"/>
      <c r="AB581" s="43" t="s">
        <v>550</v>
      </c>
      <c r="AC581" s="13" t="s">
        <v>545</v>
      </c>
      <c r="AD581" s="13">
        <v>-2.6751916062651939</v>
      </c>
      <c r="AE581" s="13">
        <v>0.76123207250508496</v>
      </c>
      <c r="AF581" s="13">
        <v>-1.102822636398191</v>
      </c>
      <c r="AG581" s="13">
        <v>-4.9224684610375019E-2</v>
      </c>
      <c r="AH581" s="13">
        <v>4.0241422540311118E-3</v>
      </c>
    </row>
    <row r="582" spans="1:34">
      <c r="A582" s="43"/>
      <c r="B582" s="43" t="s">
        <v>550</v>
      </c>
      <c r="C582" s="13" t="s">
        <v>545</v>
      </c>
      <c r="D582" s="43">
        <v>25.161899999999999</v>
      </c>
      <c r="E582" s="43">
        <v>43.493299999999998</v>
      </c>
      <c r="F582" s="43">
        <v>1.97</v>
      </c>
      <c r="G582" s="43">
        <v>13.8142</v>
      </c>
      <c r="H582" s="43">
        <v>14.37</v>
      </c>
      <c r="J582" s="43"/>
      <c r="K582" s="43" t="s">
        <v>550</v>
      </c>
      <c r="L582" s="13" t="s">
        <v>545</v>
      </c>
      <c r="M582" s="1">
        <f t="shared" si="21"/>
        <v>2.0066171549315679</v>
      </c>
      <c r="N582" s="1">
        <f t="shared" si="21"/>
        <v>-1.9513552614857861</v>
      </c>
      <c r="O582" s="1">
        <f t="shared" si="21"/>
        <v>-0.27397971159664286</v>
      </c>
      <c r="P582" s="1">
        <f t="shared" si="21"/>
        <v>0.87458931954424346</v>
      </c>
      <c r="Q582" s="1">
        <f t="shared" si="21"/>
        <v>-0.52963223643289026</v>
      </c>
      <c r="AA582" s="43"/>
      <c r="AB582" s="43" t="s">
        <v>550</v>
      </c>
      <c r="AC582" s="13" t="s">
        <v>545</v>
      </c>
      <c r="AD582" s="13">
        <v>-2.6225153462616069</v>
      </c>
      <c r="AE582" s="13">
        <v>0.73780931908844027</v>
      </c>
      <c r="AF582" s="13">
        <v>-1.2213132099583179</v>
      </c>
      <c r="AG582" s="13">
        <v>8.7240652270825017E-3</v>
      </c>
      <c r="AH582" s="13">
        <v>-2.5159799870407319E-2</v>
      </c>
    </row>
    <row r="583" spans="1:34">
      <c r="A583" s="43"/>
      <c r="B583" s="43" t="s">
        <v>550</v>
      </c>
      <c r="C583" s="13" t="s">
        <v>545</v>
      </c>
      <c r="D583" s="43">
        <v>25.379200000000001</v>
      </c>
      <c r="E583" s="43">
        <v>43.778399999999998</v>
      </c>
      <c r="F583" s="43">
        <v>1.76</v>
      </c>
      <c r="G583" s="43">
        <v>13.7729</v>
      </c>
      <c r="H583" s="43">
        <v>14.59</v>
      </c>
      <c r="J583" s="43"/>
      <c r="K583" s="43" t="s">
        <v>550</v>
      </c>
      <c r="L583" s="13" t="s">
        <v>545</v>
      </c>
      <c r="M583" s="1">
        <f t="shared" si="21"/>
        <v>2.0435082825963056</v>
      </c>
      <c r="N583" s="1">
        <f t="shared" si="21"/>
        <v>-1.9073033814838487</v>
      </c>
      <c r="O583" s="1">
        <f t="shared" si="21"/>
        <v>-0.39076811331800354</v>
      </c>
      <c r="P583" s="1">
        <f t="shared" si="21"/>
        <v>0.85575911925425463</v>
      </c>
      <c r="Q583" s="1">
        <f t="shared" si="21"/>
        <v>-0.4642291844997799</v>
      </c>
      <c r="AA583" s="43"/>
      <c r="AB583" s="43" t="s">
        <v>550</v>
      </c>
      <c r="AC583" s="13" t="s">
        <v>545</v>
      </c>
      <c r="AD583" s="13">
        <v>-3.461249986899734</v>
      </c>
      <c r="AE583" s="13">
        <v>0.40313195223036108</v>
      </c>
      <c r="AF583" s="13">
        <v>0.1708470200439472</v>
      </c>
      <c r="AG583" s="13">
        <v>-8.1074548717201631E-3</v>
      </c>
      <c r="AH583" s="13">
        <v>-1.036393005447938E-2</v>
      </c>
    </row>
    <row r="584" spans="1:34">
      <c r="A584" s="43"/>
      <c r="B584" s="43" t="s">
        <v>550</v>
      </c>
      <c r="C584" s="13" t="s">
        <v>545</v>
      </c>
      <c r="D584" s="43">
        <v>24.566099999999999</v>
      </c>
      <c r="E584" s="43">
        <v>44.380299999999998</v>
      </c>
      <c r="F584" s="43">
        <v>3.76</v>
      </c>
      <c r="G584" s="43">
        <v>15.705500000000001</v>
      </c>
      <c r="H584" s="43">
        <v>11.75</v>
      </c>
      <c r="J584" s="43"/>
      <c r="K584" s="43" t="s">
        <v>550</v>
      </c>
      <c r="L584" s="13" t="s">
        <v>545</v>
      </c>
      <c r="M584" s="1">
        <f t="shared" si="21"/>
        <v>1.905467896474824</v>
      </c>
      <c r="N584" s="1">
        <f t="shared" si="21"/>
        <v>-1.8143015345067663</v>
      </c>
      <c r="O584" s="1">
        <f t="shared" si="21"/>
        <v>0.72150237926638394</v>
      </c>
      <c r="P584" s="1">
        <f t="shared" si="21"/>
        <v>1.7369030679330151</v>
      </c>
      <c r="Q584" s="1">
        <f t="shared" si="21"/>
        <v>-1.3085231276362927</v>
      </c>
      <c r="AA584" s="43"/>
      <c r="AB584" s="43" t="s">
        <v>550</v>
      </c>
      <c r="AC584" s="13" t="s">
        <v>545</v>
      </c>
      <c r="AD584" s="13">
        <v>-3.3946257292559721</v>
      </c>
      <c r="AE584" s="13">
        <v>0.47253958593154699</v>
      </c>
      <c r="AF584" s="13">
        <v>0.21442395087780061</v>
      </c>
      <c r="AG584" s="13">
        <v>1.534115051225759E-2</v>
      </c>
      <c r="AH584" s="13">
        <v>-4.0392933012873652E-2</v>
      </c>
    </row>
    <row r="585" spans="1:34">
      <c r="A585" s="43"/>
      <c r="B585" s="43" t="s">
        <v>550</v>
      </c>
      <c r="C585" s="13" t="s">
        <v>545</v>
      </c>
      <c r="D585" s="43">
        <v>24.526199999999999</v>
      </c>
      <c r="E585" s="43">
        <v>44.605499999999999</v>
      </c>
      <c r="F585" s="43">
        <v>3.88</v>
      </c>
      <c r="G585" s="43">
        <v>15.612299999999999</v>
      </c>
      <c r="H585" s="43">
        <v>11.99</v>
      </c>
      <c r="J585" s="43"/>
      <c r="K585" s="43" t="s">
        <v>550</v>
      </c>
      <c r="L585" s="13" t="s">
        <v>545</v>
      </c>
      <c r="M585" s="1">
        <f t="shared" si="21"/>
        <v>1.8986940538893522</v>
      </c>
      <c r="N585" s="1">
        <f t="shared" si="21"/>
        <v>-1.7795050302049904</v>
      </c>
      <c r="O585" s="1">
        <f t="shared" si="21"/>
        <v>0.78823860882144725</v>
      </c>
      <c r="P585" s="1">
        <f t="shared" si="21"/>
        <v>1.694409734590957</v>
      </c>
      <c r="Q585" s="1">
        <f t="shared" si="21"/>
        <v>-1.2371743437092635</v>
      </c>
      <c r="AA585" s="43"/>
      <c r="AB585" s="43" t="s">
        <v>550</v>
      </c>
      <c r="AC585" s="13" t="s">
        <v>545</v>
      </c>
      <c r="AD585" s="13">
        <v>-3.258256997149624</v>
      </c>
      <c r="AE585" s="13">
        <v>0.46485680969351112</v>
      </c>
      <c r="AF585" s="13">
        <v>0.58743570555734448</v>
      </c>
      <c r="AG585" s="13">
        <v>-8.5495124073992779E-3</v>
      </c>
      <c r="AH585" s="13">
        <v>-8.4257675228008779E-3</v>
      </c>
    </row>
    <row r="586" spans="1:34">
      <c r="A586" s="43"/>
      <c r="B586" s="43" t="s">
        <v>550</v>
      </c>
      <c r="C586" s="13" t="s">
        <v>545</v>
      </c>
      <c r="D586" s="43">
        <v>23.167899999999999</v>
      </c>
      <c r="E586" s="43">
        <v>45.480800000000002</v>
      </c>
      <c r="F586" s="43">
        <v>4.41</v>
      </c>
      <c r="G586" s="43">
        <v>15.639699999999999</v>
      </c>
      <c r="H586" s="43">
        <v>11.89</v>
      </c>
      <c r="J586" s="43"/>
      <c r="K586" s="43" t="s">
        <v>550</v>
      </c>
      <c r="L586" s="13" t="s">
        <v>545</v>
      </c>
      <c r="M586" s="1">
        <f t="shared" si="21"/>
        <v>1.6680947961488433</v>
      </c>
      <c r="N586" s="1">
        <f t="shared" si="21"/>
        <v>-1.6442591145063024</v>
      </c>
      <c r="O586" s="1">
        <f t="shared" si="21"/>
        <v>1.0829902893563101</v>
      </c>
      <c r="P586" s="1">
        <f t="shared" si="21"/>
        <v>1.7069024098438796</v>
      </c>
      <c r="Q586" s="1">
        <f t="shared" si="21"/>
        <v>-1.2669030036788589</v>
      </c>
      <c r="AA586" s="43"/>
      <c r="AB586" s="43" t="s">
        <v>550</v>
      </c>
      <c r="AC586" s="13" t="s">
        <v>545</v>
      </c>
      <c r="AD586" s="13">
        <v>-3.2905088966922138</v>
      </c>
      <c r="AE586" s="13">
        <v>0.21661991498418939</v>
      </c>
      <c r="AF586" s="13">
        <v>0.42221891273016998</v>
      </c>
      <c r="AG586" s="13">
        <v>-2.495895939271436E-2</v>
      </c>
      <c r="AH586" s="13">
        <v>-8.7853521920735218E-3</v>
      </c>
    </row>
    <row r="587" spans="1:34">
      <c r="A587" s="43"/>
      <c r="B587" s="43" t="s">
        <v>550</v>
      </c>
      <c r="C587" s="13" t="s">
        <v>545</v>
      </c>
      <c r="D587" s="43">
        <v>23.194299999999998</v>
      </c>
      <c r="E587" s="43">
        <v>45.863700000000001</v>
      </c>
      <c r="F587" s="43">
        <v>3.95</v>
      </c>
      <c r="G587" s="43">
        <v>15.7507</v>
      </c>
      <c r="H587" s="43">
        <v>11.43</v>
      </c>
      <c r="J587" s="43"/>
      <c r="K587" s="43" t="s">
        <v>550</v>
      </c>
      <c r="L587" s="13" t="s">
        <v>545</v>
      </c>
      <c r="M587" s="1">
        <f t="shared" si="21"/>
        <v>1.6725767371076514</v>
      </c>
      <c r="N587" s="1">
        <f t="shared" si="21"/>
        <v>-1.5850957863662047</v>
      </c>
      <c r="O587" s="1">
        <f t="shared" si="21"/>
        <v>0.82716807606190101</v>
      </c>
      <c r="P587" s="1">
        <f t="shared" si="21"/>
        <v>1.7575114227298068</v>
      </c>
      <c r="Q587" s="1">
        <f t="shared" si="21"/>
        <v>-1.4036548395389987</v>
      </c>
      <c r="AA587" s="43"/>
      <c r="AB587" s="43" t="s">
        <v>550</v>
      </c>
      <c r="AC587" s="13" t="s">
        <v>545</v>
      </c>
      <c r="AD587" s="13">
        <v>-3.4603192836362728</v>
      </c>
      <c r="AE587" s="13">
        <v>0.3841771780193865</v>
      </c>
      <c r="AF587" s="13">
        <v>0.31667649294705802</v>
      </c>
      <c r="AG587" s="13">
        <v>-0.2115890427419187</v>
      </c>
      <c r="AH587" s="13">
        <v>9.1054601559413667E-2</v>
      </c>
    </row>
    <row r="588" spans="1:34">
      <c r="A588" s="43"/>
      <c r="B588" s="43" t="s">
        <v>550</v>
      </c>
      <c r="C588" s="13" t="s">
        <v>545</v>
      </c>
      <c r="D588" s="43">
        <v>23.611699999999999</v>
      </c>
      <c r="E588" s="43">
        <v>43.844999999999999</v>
      </c>
      <c r="F588" s="43">
        <v>3.96</v>
      </c>
      <c r="G588" s="43">
        <v>15.567600000000001</v>
      </c>
      <c r="H588" s="43">
        <v>11.23</v>
      </c>
      <c r="J588" s="43"/>
      <c r="K588" s="43" t="s">
        <v>550</v>
      </c>
      <c r="L588" s="13" t="s">
        <v>545</v>
      </c>
      <c r="M588" s="1">
        <f t="shared" si="21"/>
        <v>1.743438939994266</v>
      </c>
      <c r="N588" s="1">
        <f t="shared" si="21"/>
        <v>-1.8970127634265739</v>
      </c>
      <c r="O588" s="1">
        <f t="shared" si="21"/>
        <v>0.83272942852482279</v>
      </c>
      <c r="P588" s="1">
        <f t="shared" si="21"/>
        <v>1.674029348320679</v>
      </c>
      <c r="Q588" s="1">
        <f t="shared" si="21"/>
        <v>-1.4631121594781895</v>
      </c>
      <c r="AA588" s="43"/>
      <c r="AB588" s="43" t="s">
        <v>550</v>
      </c>
      <c r="AC588" s="13" t="s">
        <v>545</v>
      </c>
      <c r="AD588" s="13">
        <v>-3.3911307912841702</v>
      </c>
      <c r="AE588" s="13">
        <v>0.2396566488779063</v>
      </c>
      <c r="AF588" s="13">
        <v>0.29658793108873099</v>
      </c>
      <c r="AG588" s="13">
        <v>5.941932942048242E-2</v>
      </c>
      <c r="AH588" s="13">
        <v>-1.5813018354630129E-2</v>
      </c>
    </row>
    <row r="589" spans="1:34">
      <c r="A589" s="43"/>
      <c r="B589" s="43" t="s">
        <v>550</v>
      </c>
      <c r="C589" s="13" t="s">
        <v>545</v>
      </c>
      <c r="D589" s="43">
        <v>23.917999999999999</v>
      </c>
      <c r="E589" s="43">
        <v>45.485500000000002</v>
      </c>
      <c r="F589" s="43">
        <v>3.79</v>
      </c>
      <c r="G589" s="43">
        <v>15.904500000000001</v>
      </c>
      <c r="H589" s="43">
        <v>11.59</v>
      </c>
      <c r="J589" s="43"/>
      <c r="K589" s="43" t="s">
        <v>550</v>
      </c>
      <c r="L589" s="13" t="s">
        <v>545</v>
      </c>
      <c r="M589" s="1">
        <f t="shared" si="21"/>
        <v>1.7954396413458953</v>
      </c>
      <c r="N589" s="1">
        <f t="shared" si="21"/>
        <v>-1.6435328997184766</v>
      </c>
      <c r="O589" s="1">
        <f t="shared" si="21"/>
        <v>0.73818643665514994</v>
      </c>
      <c r="P589" s="1">
        <f t="shared" si="21"/>
        <v>1.8276345414852624</v>
      </c>
      <c r="Q589" s="1">
        <f t="shared" si="21"/>
        <v>-1.3560889835876457</v>
      </c>
      <c r="AA589" s="43"/>
      <c r="AB589" s="43" t="s">
        <v>550</v>
      </c>
      <c r="AC589" s="13" t="s">
        <v>545</v>
      </c>
      <c r="AD589" s="13">
        <v>-3.0362683561848018</v>
      </c>
      <c r="AE589" s="13">
        <v>-2.5116460850688371E-2</v>
      </c>
      <c r="AF589" s="13">
        <v>-0.61562770739810424</v>
      </c>
      <c r="AG589" s="13">
        <v>0.1075965743717734</v>
      </c>
      <c r="AH589" s="13">
        <v>-1.655988889084541E-2</v>
      </c>
    </row>
    <row r="590" spans="1:34">
      <c r="A590" s="43"/>
      <c r="B590" s="43" t="s">
        <v>550</v>
      </c>
      <c r="C590" s="13" t="s">
        <v>545</v>
      </c>
      <c r="D590" s="43">
        <v>24.2898</v>
      </c>
      <c r="E590" s="43">
        <v>46.060699999999997</v>
      </c>
      <c r="F590" s="43">
        <v>2.09</v>
      </c>
      <c r="G590" s="43">
        <v>15.283300000000001</v>
      </c>
      <c r="H590" s="43">
        <v>12.3</v>
      </c>
      <c r="J590" s="43"/>
      <c r="K590" s="43" t="s">
        <v>550</v>
      </c>
      <c r="L590" s="13" t="s">
        <v>545</v>
      </c>
      <c r="M590" s="1">
        <f t="shared" si="21"/>
        <v>1.8585603098491135</v>
      </c>
      <c r="N590" s="1">
        <f t="shared" si="21"/>
        <v>-1.5546565707913838</v>
      </c>
      <c r="O590" s="1">
        <f t="shared" si="21"/>
        <v>-0.20724348204157966</v>
      </c>
      <c r="P590" s="1">
        <f t="shared" si="21"/>
        <v>1.5444064441452823</v>
      </c>
      <c r="Q590" s="1">
        <f t="shared" si="21"/>
        <v>-1.1450154978035172</v>
      </c>
      <c r="AA590" s="43"/>
      <c r="AB590" s="43" t="s">
        <v>550</v>
      </c>
      <c r="AC590" s="13" t="s">
        <v>546</v>
      </c>
      <c r="AD590" s="13">
        <v>-3.326701801087335</v>
      </c>
      <c r="AE590" s="13">
        <v>0.72486598145167491</v>
      </c>
      <c r="AF590" s="13">
        <v>0.58815941637803304</v>
      </c>
      <c r="AG590" s="13">
        <v>-0.1643997221841477</v>
      </c>
      <c r="AH590" s="13">
        <v>2.149797712585436E-2</v>
      </c>
    </row>
    <row r="591" spans="1:34">
      <c r="A591" s="43"/>
      <c r="B591" s="43" t="s">
        <v>550</v>
      </c>
      <c r="C591" s="13" t="s">
        <v>546</v>
      </c>
      <c r="D591" s="43">
        <v>23.517199999999999</v>
      </c>
      <c r="E591" s="43">
        <v>43.993699999999997</v>
      </c>
      <c r="F591" s="43">
        <v>4.66</v>
      </c>
      <c r="G591" s="43">
        <v>15.321</v>
      </c>
      <c r="H591" s="43">
        <v>11.98</v>
      </c>
      <c r="J591" s="43"/>
      <c r="K591" s="43" t="s">
        <v>550</v>
      </c>
      <c r="L591" s="13" t="s">
        <v>546</v>
      </c>
      <c r="M591" s="1">
        <f t="shared" si="21"/>
        <v>1.7273956286076224</v>
      </c>
      <c r="N591" s="1">
        <f t="shared" si="21"/>
        <v>-1.8740365636500462</v>
      </c>
      <c r="O591" s="1">
        <f t="shared" si="21"/>
        <v>1.2220241009293586</v>
      </c>
      <c r="P591" s="1">
        <f t="shared" si="21"/>
        <v>1.5615952710443759</v>
      </c>
      <c r="Q591" s="1">
        <f t="shared" si="21"/>
        <v>-1.2401472097062229</v>
      </c>
      <c r="AA591" s="43"/>
      <c r="AB591" s="43" t="s">
        <v>550</v>
      </c>
      <c r="AC591" s="13" t="s">
        <v>546</v>
      </c>
      <c r="AD591" s="13">
        <v>-2.9329527364094181</v>
      </c>
      <c r="AE591" s="13">
        <v>0.68043960454699493</v>
      </c>
      <c r="AF591" s="13">
        <v>-8.991021084363561E-2</v>
      </c>
      <c r="AG591" s="13">
        <v>-8.8874514263798499E-2</v>
      </c>
      <c r="AH591" s="13">
        <v>1.6181892381986779E-2</v>
      </c>
    </row>
    <row r="592" spans="1:34">
      <c r="A592" s="43"/>
      <c r="B592" s="43" t="s">
        <v>550</v>
      </c>
      <c r="C592" s="13" t="s">
        <v>546</v>
      </c>
      <c r="D592" s="43">
        <v>23.687899999999999</v>
      </c>
      <c r="E592" s="43">
        <v>44.448799999999999</v>
      </c>
      <c r="F592" s="43">
        <v>3.5</v>
      </c>
      <c r="G592" s="43">
        <v>14.649900000000001</v>
      </c>
      <c r="H592" s="43">
        <v>13.08</v>
      </c>
      <c r="J592" s="43"/>
      <c r="K592" s="43" t="s">
        <v>550</v>
      </c>
      <c r="L592" s="13" t="s">
        <v>546</v>
      </c>
      <c r="M592" s="1">
        <f t="shared" si="21"/>
        <v>1.7563754513980994</v>
      </c>
      <c r="N592" s="1">
        <f t="shared" si="21"/>
        <v>-1.8037173402586686</v>
      </c>
      <c r="O592" s="1">
        <f t="shared" si="21"/>
        <v>0.57690721523041366</v>
      </c>
      <c r="P592" s="1">
        <f t="shared" si="21"/>
        <v>1.2556159147583803</v>
      </c>
      <c r="Q592" s="1">
        <f t="shared" si="21"/>
        <v>-0.91313195004067227</v>
      </c>
      <c r="AA592" s="43"/>
      <c r="AB592" s="43" t="s">
        <v>550</v>
      </c>
      <c r="AC592" s="13" t="s">
        <v>546</v>
      </c>
      <c r="AD592" s="13">
        <v>-2.9772183486500459</v>
      </c>
      <c r="AE592" s="13">
        <v>0.66040922255895029</v>
      </c>
      <c r="AF592" s="13">
        <v>-6.0542182164167298E-2</v>
      </c>
      <c r="AG592" s="13">
        <v>-3.2548681140345162E-2</v>
      </c>
      <c r="AH592" s="13">
        <v>-1.885700782809541E-2</v>
      </c>
    </row>
    <row r="593" spans="1:34">
      <c r="A593" s="43"/>
      <c r="B593" s="43" t="s">
        <v>550</v>
      </c>
      <c r="C593" s="13" t="s">
        <v>546</v>
      </c>
      <c r="D593" s="43">
        <v>23.936699999999998</v>
      </c>
      <c r="E593" s="43">
        <v>44.679400000000001</v>
      </c>
      <c r="F593" s="43">
        <v>3.54</v>
      </c>
      <c r="G593" s="43">
        <v>14.789300000000001</v>
      </c>
      <c r="H593" s="43">
        <v>13.06</v>
      </c>
      <c r="J593" s="43"/>
      <c r="K593" s="43" t="s">
        <v>550</v>
      </c>
      <c r="L593" s="13" t="s">
        <v>546</v>
      </c>
      <c r="M593" s="1">
        <f t="shared" si="21"/>
        <v>1.7986143495250511</v>
      </c>
      <c r="N593" s="1">
        <f t="shared" si="21"/>
        <v>-1.768086461519816</v>
      </c>
      <c r="O593" s="1">
        <f t="shared" si="21"/>
        <v>0.59915262508210143</v>
      </c>
      <c r="P593" s="1">
        <f t="shared" si="21"/>
        <v>1.3191735399502562</v>
      </c>
      <c r="Q593" s="1">
        <f t="shared" si="21"/>
        <v>-0.91907768203459128</v>
      </c>
      <c r="AA593" s="43"/>
      <c r="AB593" s="43" t="s">
        <v>550</v>
      </c>
      <c r="AC593" s="13" t="s">
        <v>546</v>
      </c>
      <c r="AD593" s="13">
        <v>-3.1175551426272321</v>
      </c>
      <c r="AE593" s="13">
        <v>0.77608786402557695</v>
      </c>
      <c r="AF593" s="13">
        <v>0.2167953281533441</v>
      </c>
      <c r="AG593" s="13">
        <v>-6.5320210558555719E-2</v>
      </c>
      <c r="AH593" s="13">
        <v>-3.2307213951103239E-2</v>
      </c>
    </row>
    <row r="594" spans="1:34">
      <c r="A594" s="43"/>
      <c r="B594" s="43" t="s">
        <v>550</v>
      </c>
      <c r="C594" s="13" t="s">
        <v>546</v>
      </c>
      <c r="D594" s="43">
        <v>24.020299999999999</v>
      </c>
      <c r="E594" s="43">
        <v>44.305900000000001</v>
      </c>
      <c r="F594" s="43">
        <v>4.0999999999999996</v>
      </c>
      <c r="G594" s="43">
        <v>14.953900000000001</v>
      </c>
      <c r="H594" s="43">
        <v>12.82</v>
      </c>
      <c r="J594" s="43"/>
      <c r="K594" s="43" t="s">
        <v>550</v>
      </c>
      <c r="L594" s="13" t="s">
        <v>546</v>
      </c>
      <c r="M594" s="1">
        <f t="shared" si="21"/>
        <v>1.8128071625612778</v>
      </c>
      <c r="N594" s="1">
        <f t="shared" si="21"/>
        <v>-1.8257973600842621</v>
      </c>
      <c r="O594" s="1">
        <f t="shared" si="21"/>
        <v>0.91058836300572976</v>
      </c>
      <c r="P594" s="1">
        <f t="shared" si="21"/>
        <v>1.3942207788783965</v>
      </c>
      <c r="Q594" s="1">
        <f t="shared" si="21"/>
        <v>-0.99042646596162065</v>
      </c>
      <c r="AA594" s="43"/>
      <c r="AB594" s="43" t="s">
        <v>550</v>
      </c>
      <c r="AC594" s="13" t="s">
        <v>546</v>
      </c>
      <c r="AD594" s="13">
        <v>-2.99800721802877</v>
      </c>
      <c r="AE594" s="13">
        <v>0.82652608503668701</v>
      </c>
      <c r="AF594" s="13">
        <v>6.7517371937011336E-2</v>
      </c>
      <c r="AG594" s="13">
        <v>-0.13537588010560209</v>
      </c>
      <c r="AH594" s="13">
        <v>2.429443199764578E-3</v>
      </c>
    </row>
    <row r="595" spans="1:34">
      <c r="A595" s="43"/>
      <c r="B595" s="43" t="s">
        <v>550</v>
      </c>
      <c r="C595" s="13" t="s">
        <v>546</v>
      </c>
      <c r="D595" s="43">
        <v>23.815200000000001</v>
      </c>
      <c r="E595" s="43">
        <v>43.991199999999999</v>
      </c>
      <c r="F595" s="43">
        <v>3.89</v>
      </c>
      <c r="G595" s="43">
        <v>14.6218</v>
      </c>
      <c r="H595" s="43">
        <v>13.06</v>
      </c>
      <c r="J595" s="43"/>
      <c r="K595" s="43" t="s">
        <v>550</v>
      </c>
      <c r="L595" s="13" t="s">
        <v>546</v>
      </c>
      <c r="M595" s="1">
        <f t="shared" si="21"/>
        <v>1.7779872348850811</v>
      </c>
      <c r="N595" s="1">
        <f t="shared" si="21"/>
        <v>-1.8744228481116554</v>
      </c>
      <c r="O595" s="1">
        <f t="shared" si="21"/>
        <v>0.79379996128436936</v>
      </c>
      <c r="P595" s="1">
        <f t="shared" si="21"/>
        <v>1.2428040835683392</v>
      </c>
      <c r="Q595" s="1">
        <f t="shared" si="21"/>
        <v>-0.91907768203459128</v>
      </c>
      <c r="AA595" s="43"/>
      <c r="AB595" s="43" t="s">
        <v>550</v>
      </c>
      <c r="AC595" s="13" t="s">
        <v>546</v>
      </c>
      <c r="AD595" s="13">
        <v>-2.750627847999743</v>
      </c>
      <c r="AE595" s="13">
        <v>0.32756541038327219</v>
      </c>
      <c r="AF595" s="13">
        <v>-0.75754040987707305</v>
      </c>
      <c r="AG595" s="13">
        <v>7.5042639191785609E-2</v>
      </c>
      <c r="AH595" s="13">
        <v>-2.5903572051948071E-2</v>
      </c>
    </row>
    <row r="596" spans="1:34">
      <c r="A596" s="43"/>
      <c r="B596" s="43" t="s">
        <v>550</v>
      </c>
      <c r="C596" s="13" t="s">
        <v>546</v>
      </c>
      <c r="D596" s="43">
        <v>24.2502</v>
      </c>
      <c r="E596" s="43">
        <v>45.571399999999997</v>
      </c>
      <c r="F596" s="43">
        <v>2.13</v>
      </c>
      <c r="G596" s="43">
        <v>14.561999999999999</v>
      </c>
      <c r="H596" s="43">
        <v>13.43</v>
      </c>
      <c r="J596" s="43"/>
      <c r="K596" s="43" t="s">
        <v>550</v>
      </c>
      <c r="L596" s="13" t="s">
        <v>546</v>
      </c>
      <c r="M596" s="1">
        <f t="shared" si="21"/>
        <v>1.8518373984109009</v>
      </c>
      <c r="N596" s="1">
        <f t="shared" si="21"/>
        <v>-1.6302601656175779</v>
      </c>
      <c r="O596" s="1">
        <f t="shared" si="21"/>
        <v>-0.18499807218989189</v>
      </c>
      <c r="P596" s="1">
        <f t="shared" si="21"/>
        <v>1.215539047797362</v>
      </c>
      <c r="Q596" s="1">
        <f t="shared" si="21"/>
        <v>-0.80908164014708805</v>
      </c>
      <c r="AA596" s="43"/>
      <c r="AB596" s="43" t="s">
        <v>550</v>
      </c>
      <c r="AC596" s="13" t="s">
        <v>546</v>
      </c>
      <c r="AD596" s="13">
        <v>-2.9659587069514251</v>
      </c>
      <c r="AE596" s="13">
        <v>-7.615970174040293E-2</v>
      </c>
      <c r="AF596" s="13">
        <v>-0.88692280859105477</v>
      </c>
      <c r="AG596" s="13">
        <v>0.17144163194174669</v>
      </c>
      <c r="AH596" s="13">
        <v>-1.7995728839320709E-2</v>
      </c>
    </row>
    <row r="597" spans="1:34">
      <c r="A597" s="43"/>
      <c r="B597" s="43" t="s">
        <v>550</v>
      </c>
      <c r="C597" s="13" t="s">
        <v>546</v>
      </c>
      <c r="D597" s="43">
        <v>24.610399999999998</v>
      </c>
      <c r="E597" s="43">
        <v>46.146900000000002</v>
      </c>
      <c r="F597" s="43">
        <v>1.61</v>
      </c>
      <c r="G597" s="43">
        <v>15.190799999999999</v>
      </c>
      <c r="H597" s="43">
        <v>12.62</v>
      </c>
      <c r="J597" s="43"/>
      <c r="K597" s="43" t="s">
        <v>550</v>
      </c>
      <c r="L597" s="13" t="s">
        <v>546</v>
      </c>
      <c r="M597" s="1">
        <f t="shared" si="21"/>
        <v>1.9129887292200971</v>
      </c>
      <c r="N597" s="1">
        <f t="shared" si="21"/>
        <v>-1.5413374825550903</v>
      </c>
      <c r="O597" s="1">
        <f t="shared" si="21"/>
        <v>-0.47418840026183257</v>
      </c>
      <c r="P597" s="1">
        <f t="shared" si="21"/>
        <v>1.5022322667403427</v>
      </c>
      <c r="Q597" s="1">
        <f t="shared" si="21"/>
        <v>-1.0498837859008119</v>
      </c>
      <c r="AA597" s="43"/>
      <c r="AB597" s="43" t="s">
        <v>550</v>
      </c>
      <c r="AC597" s="13" t="s">
        <v>546</v>
      </c>
      <c r="AD597" s="13">
        <v>-2.945807766888596</v>
      </c>
      <c r="AE597" s="13">
        <v>-0.2254511728385746</v>
      </c>
      <c r="AF597" s="13">
        <v>-0.95056270776218899</v>
      </c>
      <c r="AG597" s="13">
        <v>8.2482618838878335E-2</v>
      </c>
      <c r="AH597" s="13">
        <v>4.7288620586081763E-2</v>
      </c>
    </row>
    <row r="598" spans="1:34">
      <c r="A598" s="43"/>
      <c r="B598" s="43" t="s">
        <v>550</v>
      </c>
      <c r="C598" s="13" t="s">
        <v>546</v>
      </c>
      <c r="D598" s="43">
        <v>24.078800000000001</v>
      </c>
      <c r="E598" s="43">
        <v>46.133200000000002</v>
      </c>
      <c r="F598" s="43">
        <v>1.37</v>
      </c>
      <c r="G598" s="43">
        <v>15.160299999999999</v>
      </c>
      <c r="H598" s="43">
        <v>12.24</v>
      </c>
      <c r="J598" s="43"/>
      <c r="K598" s="43" t="s">
        <v>550</v>
      </c>
      <c r="L598" s="13" t="s">
        <v>546</v>
      </c>
      <c r="M598" s="1">
        <f t="shared" si="21"/>
        <v>1.8227387362768195</v>
      </c>
      <c r="N598" s="1">
        <f t="shared" si="21"/>
        <v>-1.5434543214047101</v>
      </c>
      <c r="O598" s="1">
        <f t="shared" si="21"/>
        <v>-0.60766085937195902</v>
      </c>
      <c r="P598" s="1">
        <f t="shared" si="21"/>
        <v>1.4883261866230384</v>
      </c>
      <c r="Q598" s="1">
        <f t="shared" si="21"/>
        <v>-1.1628526937852748</v>
      </c>
      <c r="AA598" s="43"/>
      <c r="AB598" s="43" t="s">
        <v>550</v>
      </c>
      <c r="AC598" s="13" t="s">
        <v>546</v>
      </c>
      <c r="AD598" s="13">
        <v>-2.9876643086583718</v>
      </c>
      <c r="AE598" s="13">
        <v>-0.44688622436402642</v>
      </c>
      <c r="AF598" s="13">
        <v>-0.77311816505946629</v>
      </c>
      <c r="AG598" s="13">
        <v>8.2235915398726267E-2</v>
      </c>
      <c r="AH598" s="13">
        <v>3.7245226667650948E-2</v>
      </c>
    </row>
    <row r="599" spans="1:34">
      <c r="A599" s="43"/>
      <c r="B599" s="43" t="s">
        <v>550</v>
      </c>
      <c r="C599" s="13" t="s">
        <v>546</v>
      </c>
      <c r="D599" s="43">
        <v>23.535699999999999</v>
      </c>
      <c r="E599" s="43">
        <v>47.027200000000001</v>
      </c>
      <c r="F599" s="43">
        <v>1.46</v>
      </c>
      <c r="G599" s="43">
        <v>15.457100000000001</v>
      </c>
      <c r="H599" s="43">
        <v>11.62</v>
      </c>
      <c r="J599" s="43"/>
      <c r="K599" s="43" t="s">
        <v>550</v>
      </c>
      <c r="L599" s="13" t="s">
        <v>546</v>
      </c>
      <c r="M599" s="1">
        <f t="shared" si="21"/>
        <v>1.7305363826886055</v>
      </c>
      <c r="N599" s="1">
        <f t="shared" si="21"/>
        <v>-1.4053189979331842</v>
      </c>
      <c r="O599" s="1">
        <f t="shared" si="21"/>
        <v>-0.5576086872056617</v>
      </c>
      <c r="P599" s="1">
        <f t="shared" si="21"/>
        <v>1.623648303961265</v>
      </c>
      <c r="Q599" s="1">
        <f t="shared" si="21"/>
        <v>-1.3471703855967674</v>
      </c>
      <c r="AA599" s="43"/>
      <c r="AB599" s="43" t="s">
        <v>550</v>
      </c>
      <c r="AC599" s="13" t="s">
        <v>546</v>
      </c>
      <c r="AD599" s="13">
        <v>-2.5318326508080782</v>
      </c>
      <c r="AE599" s="13">
        <v>-0.71988486243161365</v>
      </c>
      <c r="AF599" s="13">
        <v>-1.5030675701318861</v>
      </c>
      <c r="AG599" s="13">
        <v>0.32793880073970982</v>
      </c>
      <c r="AH599" s="13">
        <v>-2.3626466942270898E-3</v>
      </c>
    </row>
    <row r="600" spans="1:34">
      <c r="A600" s="43"/>
      <c r="B600" s="43" t="s">
        <v>550</v>
      </c>
      <c r="C600" s="13" t="s">
        <v>546</v>
      </c>
      <c r="D600" s="43">
        <v>23.5642</v>
      </c>
      <c r="E600" s="43">
        <v>48.8157</v>
      </c>
      <c r="F600" s="43">
        <v>0</v>
      </c>
      <c r="G600" s="43">
        <v>15.080299999999999</v>
      </c>
      <c r="H600" s="43">
        <v>12.745200000000001</v>
      </c>
      <c r="J600" s="43"/>
      <c r="K600" s="43" t="s">
        <v>550</v>
      </c>
      <c r="L600" s="13" t="s">
        <v>546</v>
      </c>
      <c r="M600" s="1">
        <f t="shared" si="21"/>
        <v>1.7353748416782284</v>
      </c>
      <c r="N600" s="1">
        <f t="shared" si="21"/>
        <v>-1.1289710940978104</v>
      </c>
      <c r="O600" s="1">
        <f t="shared" si="21"/>
        <v>-1.3695661467922646</v>
      </c>
      <c r="P600" s="1">
        <f t="shared" si="21"/>
        <v>1.4518512223809288</v>
      </c>
      <c r="Q600" s="1">
        <f t="shared" si="21"/>
        <v>-1.012663503618878</v>
      </c>
      <c r="AA600" s="43"/>
      <c r="AB600" s="43" t="s">
        <v>550</v>
      </c>
      <c r="AC600" s="13" t="s">
        <v>546</v>
      </c>
      <c r="AD600" s="13">
        <v>-2.952962014005875</v>
      </c>
      <c r="AE600" s="13">
        <v>0.2024727260707426</v>
      </c>
      <c r="AF600" s="13">
        <v>-0.54874645468399352</v>
      </c>
      <c r="AG600" s="13">
        <v>5.4611404393568423E-2</v>
      </c>
      <c r="AH600" s="13">
        <v>-1.690093017539681E-2</v>
      </c>
    </row>
    <row r="601" spans="1:34">
      <c r="A601" s="43"/>
      <c r="B601" s="43" t="s">
        <v>550</v>
      </c>
      <c r="C601" s="13" t="s">
        <v>546</v>
      </c>
      <c r="D601" s="43">
        <v>24.203299999999999</v>
      </c>
      <c r="E601" s="43">
        <v>45.595100000000002</v>
      </c>
      <c r="F601" s="43">
        <v>2.38</v>
      </c>
      <c r="G601" s="43">
        <v>14.975</v>
      </c>
      <c r="H601" s="43">
        <v>12.71</v>
      </c>
      <c r="J601" s="43"/>
      <c r="K601" s="43" t="s">
        <v>550</v>
      </c>
      <c r="L601" s="13" t="s">
        <v>546</v>
      </c>
      <c r="M601" s="1">
        <f t="shared" si="21"/>
        <v>1.8438751623893812</v>
      </c>
      <c r="N601" s="1">
        <f t="shared" si="21"/>
        <v>-1.62659818892152</v>
      </c>
      <c r="O601" s="1">
        <f t="shared" si="21"/>
        <v>-4.596426061684343E-2</v>
      </c>
      <c r="P601" s="1">
        <f t="shared" si="21"/>
        <v>1.4038410506972523</v>
      </c>
      <c r="Q601" s="1">
        <f t="shared" si="21"/>
        <v>-1.0231279919281755</v>
      </c>
      <c r="AA601" s="43"/>
      <c r="AB601" s="43" t="s">
        <v>550</v>
      </c>
      <c r="AC601" s="13" t="s">
        <v>546</v>
      </c>
      <c r="AD601" s="13">
        <v>-3.871311020701858</v>
      </c>
      <c r="AE601" s="13">
        <v>-0.1134429583679389</v>
      </c>
      <c r="AF601" s="13">
        <v>-0.44816396174269302</v>
      </c>
      <c r="AG601" s="13">
        <v>0.32368224919490168</v>
      </c>
      <c r="AH601" s="13">
        <v>-5.5744965911903747E-2</v>
      </c>
    </row>
    <row r="602" spans="1:34">
      <c r="A602" s="43"/>
      <c r="B602" s="43" t="s">
        <v>550</v>
      </c>
      <c r="C602" s="13" t="s">
        <v>546</v>
      </c>
      <c r="D602" s="43">
        <v>26.814299999999999</v>
      </c>
      <c r="E602" s="43">
        <v>44.633099999999999</v>
      </c>
      <c r="F602" s="43">
        <v>2.42</v>
      </c>
      <c r="G602" s="43">
        <v>16.698</v>
      </c>
      <c r="H602" s="43">
        <v>11.24</v>
      </c>
      <c r="J602" s="43"/>
      <c r="K602" s="43" t="s">
        <v>550</v>
      </c>
      <c r="L602" s="13" t="s">
        <v>546</v>
      </c>
      <c r="M602" s="1">
        <f t="shared" si="21"/>
        <v>2.287145914035166</v>
      </c>
      <c r="N602" s="1">
        <f t="shared" si="21"/>
        <v>-1.7752404497488226</v>
      </c>
      <c r="O602" s="1">
        <f t="shared" si="21"/>
        <v>-2.3718850765155657E-2</v>
      </c>
      <c r="P602" s="1">
        <f t="shared" si="21"/>
        <v>2.1894205930616861</v>
      </c>
      <c r="Q602" s="1">
        <f t="shared" si="21"/>
        <v>-1.4601392934812301</v>
      </c>
      <c r="AA602" s="43"/>
      <c r="AB602" s="43" t="s">
        <v>550</v>
      </c>
      <c r="AC602" s="13" t="s">
        <v>546</v>
      </c>
      <c r="AD602" s="13">
        <v>-2.7665218381096182</v>
      </c>
      <c r="AE602" s="13">
        <v>0.87611215388003461</v>
      </c>
      <c r="AF602" s="13">
        <v>-7.7093219613022877E-3</v>
      </c>
      <c r="AG602" s="13">
        <v>-9.4428587075442993E-2</v>
      </c>
      <c r="AH602" s="13">
        <v>-5.2332965324962183E-3</v>
      </c>
    </row>
    <row r="603" spans="1:34">
      <c r="A603" s="43"/>
      <c r="B603" s="43" t="s">
        <v>550</v>
      </c>
      <c r="C603" s="13" t="s">
        <v>546</v>
      </c>
      <c r="D603" s="43">
        <v>23.392299999999999</v>
      </c>
      <c r="E603" s="43">
        <v>44.551699999999997</v>
      </c>
      <c r="F603" s="43">
        <v>3.77</v>
      </c>
      <c r="G603" s="43">
        <v>14.3307</v>
      </c>
      <c r="H603" s="43">
        <v>13.63</v>
      </c>
      <c r="J603" s="43"/>
      <c r="K603" s="43" t="s">
        <v>550</v>
      </c>
      <c r="L603" s="13" t="s">
        <v>546</v>
      </c>
      <c r="M603" s="1">
        <f t="shared" si="21"/>
        <v>1.7061912942987145</v>
      </c>
      <c r="N603" s="1">
        <f t="shared" si="21"/>
        <v>-1.7878178718188253</v>
      </c>
      <c r="O603" s="1">
        <f t="shared" si="21"/>
        <v>0.72706373172930605</v>
      </c>
      <c r="P603" s="1">
        <f t="shared" si="21"/>
        <v>1.1100808074323631</v>
      </c>
      <c r="Q603" s="1">
        <f t="shared" si="21"/>
        <v>-0.74962432020789671</v>
      </c>
      <c r="AA603" s="43"/>
      <c r="AB603" s="43" t="s">
        <v>550</v>
      </c>
      <c r="AC603" s="13" t="s">
        <v>546</v>
      </c>
      <c r="AD603" s="13">
        <v>-2.9762857800903801</v>
      </c>
      <c r="AE603" s="13">
        <v>-0.44092576611061579</v>
      </c>
      <c r="AF603" s="13">
        <v>-1.725761126431028</v>
      </c>
      <c r="AG603" s="13">
        <v>0.27500531533905243</v>
      </c>
      <c r="AH603" s="13">
        <v>-1.6454437505200831E-2</v>
      </c>
    </row>
    <row r="604" spans="1:34">
      <c r="A604" s="43"/>
      <c r="B604" s="43" t="s">
        <v>550</v>
      </c>
      <c r="C604" s="13" t="s">
        <v>546</v>
      </c>
      <c r="D604" s="43">
        <v>25.868200000000002</v>
      </c>
      <c r="E604" s="43">
        <v>46.131900000000002</v>
      </c>
      <c r="F604" s="43">
        <v>0</v>
      </c>
      <c r="G604" s="43">
        <v>15.190099999999999</v>
      </c>
      <c r="H604" s="43">
        <v>12.6714</v>
      </c>
      <c r="J604" s="43"/>
      <c r="K604" s="43" t="s">
        <v>550</v>
      </c>
      <c r="L604" s="13" t="s">
        <v>546</v>
      </c>
      <c r="M604" s="1">
        <f t="shared" si="21"/>
        <v>2.1265260526287793</v>
      </c>
      <c r="N604" s="1">
        <f t="shared" si="21"/>
        <v>-1.543655189324747</v>
      </c>
      <c r="O604" s="1">
        <f t="shared" si="21"/>
        <v>-1.3695661467922646</v>
      </c>
      <c r="P604" s="1">
        <f t="shared" si="21"/>
        <v>1.501913110803224</v>
      </c>
      <c r="Q604" s="1">
        <f t="shared" si="21"/>
        <v>-1.0346032546764397</v>
      </c>
      <c r="AA604" s="43"/>
      <c r="AB604" s="43" t="s">
        <v>550</v>
      </c>
      <c r="AC604" s="13" t="s">
        <v>546</v>
      </c>
      <c r="AD604" s="13">
        <v>-2.2515005850076331</v>
      </c>
      <c r="AE604" s="13">
        <v>0.54774782562463054</v>
      </c>
      <c r="AF604" s="13">
        <v>-1.8424020566521839</v>
      </c>
      <c r="AG604" s="13">
        <v>2.735996410698148E-2</v>
      </c>
      <c r="AH604" s="13">
        <v>8.7304765595168417E-3</v>
      </c>
    </row>
    <row r="605" spans="1:34">
      <c r="A605" s="43"/>
      <c r="B605" s="43" t="s">
        <v>550</v>
      </c>
      <c r="C605" s="13" t="s">
        <v>546</v>
      </c>
      <c r="D605" s="43">
        <v>25.053100000000001</v>
      </c>
      <c r="E605" s="43">
        <v>44.439900000000002</v>
      </c>
      <c r="F605" s="43">
        <v>0.56000000000000005</v>
      </c>
      <c r="G605" s="43">
        <v>13.2097</v>
      </c>
      <c r="H605" s="43">
        <v>15.23</v>
      </c>
      <c r="J605" s="43"/>
      <c r="K605" s="43" t="s">
        <v>550</v>
      </c>
      <c r="L605" s="13" t="s">
        <v>546</v>
      </c>
      <c r="M605" s="1">
        <f t="shared" si="21"/>
        <v>1.9881461255255699</v>
      </c>
      <c r="N605" s="1">
        <f t="shared" si="21"/>
        <v>-1.8050925129419975</v>
      </c>
      <c r="O605" s="1">
        <f t="shared" si="21"/>
        <v>-1.0581304088686361</v>
      </c>
      <c r="P605" s="1">
        <f t="shared" si="21"/>
        <v>0.59897537098980369</v>
      </c>
      <c r="Q605" s="1">
        <f t="shared" si="21"/>
        <v>-0.27396576069436834</v>
      </c>
      <c r="AA605" s="43"/>
      <c r="AB605" s="43" t="s">
        <v>550</v>
      </c>
      <c r="AC605" s="13" t="s">
        <v>546</v>
      </c>
      <c r="AD605" s="13">
        <v>-2.9523691762457691</v>
      </c>
      <c r="AE605" s="13">
        <v>0.90080363427921251</v>
      </c>
      <c r="AF605" s="13">
        <v>-0.1201168318433776</v>
      </c>
      <c r="AG605" s="13">
        <v>-0.16384104424903051</v>
      </c>
      <c r="AH605" s="13">
        <v>9.4506206961156372E-3</v>
      </c>
    </row>
    <row r="606" spans="1:34">
      <c r="A606" s="43"/>
      <c r="B606" s="43" t="s">
        <v>550</v>
      </c>
      <c r="C606" s="13" t="s">
        <v>546</v>
      </c>
      <c r="D606" s="43">
        <v>24.115400000000001</v>
      </c>
      <c r="E606" s="43">
        <v>43.506700000000002</v>
      </c>
      <c r="F606" s="43">
        <v>3.66</v>
      </c>
      <c r="G606" s="43">
        <v>14.379799999999999</v>
      </c>
      <c r="H606" s="43">
        <v>13.34</v>
      </c>
      <c r="J606" s="43"/>
      <c r="K606" s="43" t="s">
        <v>550</v>
      </c>
      <c r="L606" s="13" t="s">
        <v>546</v>
      </c>
      <c r="M606" s="1">
        <f t="shared" si="21"/>
        <v>1.8289523362424402</v>
      </c>
      <c r="N606" s="1">
        <f t="shared" si="21"/>
        <v>-1.9492847767715591</v>
      </c>
      <c r="O606" s="1">
        <f t="shared" si="21"/>
        <v>0.66588885463716474</v>
      </c>
      <c r="P606" s="1">
        <f t="shared" si="21"/>
        <v>1.1324673167359576</v>
      </c>
      <c r="Q606" s="1">
        <f t="shared" si="21"/>
        <v>-0.835837434119724</v>
      </c>
      <c r="AA606" s="43"/>
      <c r="AB606" s="43" t="s">
        <v>550</v>
      </c>
      <c r="AC606" s="13" t="s">
        <v>546</v>
      </c>
      <c r="AD606" s="13">
        <v>-3.2898957989587112</v>
      </c>
      <c r="AE606" s="13">
        <v>0.57076843639955466</v>
      </c>
      <c r="AF606" s="13">
        <v>0.1416019187476372</v>
      </c>
      <c r="AG606" s="13">
        <v>-9.2345358039360961E-2</v>
      </c>
      <c r="AH606" s="13">
        <v>1.3725719195658549E-2</v>
      </c>
    </row>
    <row r="607" spans="1:34">
      <c r="A607" s="43"/>
      <c r="B607" s="43" t="s">
        <v>550</v>
      </c>
      <c r="C607" s="13" t="s">
        <v>546</v>
      </c>
      <c r="D607" s="43">
        <v>24.170300000000001</v>
      </c>
      <c r="E607" s="43">
        <v>44.060600000000001</v>
      </c>
      <c r="F607" s="43">
        <v>3.83</v>
      </c>
      <c r="G607" s="43">
        <v>15.260400000000001</v>
      </c>
      <c r="H607" s="43">
        <v>12.18</v>
      </c>
      <c r="J607" s="43"/>
      <c r="K607" s="43" t="s">
        <v>550</v>
      </c>
      <c r="L607" s="13" t="s">
        <v>546</v>
      </c>
      <c r="M607" s="1">
        <f t="shared" si="21"/>
        <v>1.8382727361908713</v>
      </c>
      <c r="N607" s="1">
        <f t="shared" si="21"/>
        <v>-1.8636995914573777</v>
      </c>
      <c r="O607" s="1">
        <f t="shared" si="21"/>
        <v>0.76043184650683771</v>
      </c>
      <c r="P607" s="1">
        <f t="shared" si="21"/>
        <v>1.5339654856309783</v>
      </c>
      <c r="Q607" s="1">
        <f t="shared" si="21"/>
        <v>-1.1806898897670322</v>
      </c>
      <c r="AA607" s="43"/>
      <c r="AB607" s="43" t="s">
        <v>550</v>
      </c>
      <c r="AC607" s="13" t="s">
        <v>546</v>
      </c>
      <c r="AD607" s="13">
        <v>-3.5684283452999508</v>
      </c>
      <c r="AE607" s="13">
        <v>0.51435414497337173</v>
      </c>
      <c r="AF607" s="13">
        <v>0.41384289899603599</v>
      </c>
      <c r="AG607" s="13">
        <v>-0.11489700504429171</v>
      </c>
      <c r="AH607" s="13">
        <v>2.9316105577344629E-2</v>
      </c>
    </row>
    <row r="608" spans="1:34">
      <c r="A608" s="43"/>
      <c r="B608" s="43" t="s">
        <v>550</v>
      </c>
      <c r="C608" s="13" t="s">
        <v>546</v>
      </c>
      <c r="D608" s="43">
        <v>24.314299999999999</v>
      </c>
      <c r="E608" s="43">
        <v>43.7027</v>
      </c>
      <c r="F608" s="43">
        <v>4.25</v>
      </c>
      <c r="G608" s="43">
        <v>15.746</v>
      </c>
      <c r="H608" s="43">
        <v>11.44</v>
      </c>
      <c r="J608" s="43"/>
      <c r="K608" s="43" t="s">
        <v>550</v>
      </c>
      <c r="L608" s="13" t="s">
        <v>546</v>
      </c>
      <c r="M608" s="1">
        <f t="shared" si="21"/>
        <v>1.8627196868752804</v>
      </c>
      <c r="N608" s="1">
        <f t="shared" si="21"/>
        <v>-1.9190000749813814</v>
      </c>
      <c r="O608" s="1">
        <f t="shared" si="21"/>
        <v>0.99400864994955906</v>
      </c>
      <c r="P608" s="1">
        <f t="shared" si="21"/>
        <v>1.755368518580583</v>
      </c>
      <c r="Q608" s="1">
        <f t="shared" si="21"/>
        <v>-1.400681973542039</v>
      </c>
      <c r="AA608" s="43"/>
      <c r="AB608" s="43" t="s">
        <v>550</v>
      </c>
      <c r="AC608" s="13" t="s">
        <v>547</v>
      </c>
      <c r="AD608" s="13">
        <v>-3.5187913658268219</v>
      </c>
      <c r="AE608" s="13">
        <v>0.39305894748745862</v>
      </c>
      <c r="AF608" s="13">
        <v>0.42473988867874218</v>
      </c>
      <c r="AG608" s="13">
        <v>-4.2924201592016487E-2</v>
      </c>
      <c r="AH608" s="13">
        <v>5.7388587344298818E-3</v>
      </c>
    </row>
    <row r="609" spans="1:34">
      <c r="A609" s="43"/>
      <c r="B609" s="43" t="s">
        <v>550</v>
      </c>
      <c r="C609" s="13" t="s">
        <v>547</v>
      </c>
      <c r="D609" s="43">
        <v>24.111699999999999</v>
      </c>
      <c r="E609" s="43">
        <v>44.505200000000002</v>
      </c>
      <c r="F609" s="43">
        <v>4.1500000000000004</v>
      </c>
      <c r="G609" s="43">
        <v>15.872</v>
      </c>
      <c r="H609" s="43">
        <v>11.41</v>
      </c>
      <c r="J609" s="43"/>
      <c r="K609" s="43" t="s">
        <v>550</v>
      </c>
      <c r="L609" s="13" t="s">
        <v>547</v>
      </c>
      <c r="M609" s="1">
        <f t="shared" si="21"/>
        <v>1.8283241854262431</v>
      </c>
      <c r="N609" s="1">
        <f t="shared" si="21"/>
        <v>-1.7950027628047596</v>
      </c>
      <c r="O609" s="1">
        <f t="shared" si="21"/>
        <v>0.93839512532033986</v>
      </c>
      <c r="P609" s="1">
        <f t="shared" si="21"/>
        <v>1.8128165872619053</v>
      </c>
      <c r="Q609" s="1">
        <f t="shared" si="21"/>
        <v>-1.4096005715329176</v>
      </c>
      <c r="AA609" s="43"/>
      <c r="AB609" s="43" t="s">
        <v>550</v>
      </c>
      <c r="AC609" s="13" t="s">
        <v>547</v>
      </c>
      <c r="AD609" s="13">
        <v>-3.608714368118318</v>
      </c>
      <c r="AE609" s="13">
        <v>0.36126195951678908</v>
      </c>
      <c r="AF609" s="13">
        <v>0.49138465004607329</v>
      </c>
      <c r="AG609" s="13">
        <v>-0.13252132949192569</v>
      </c>
      <c r="AH609" s="13">
        <v>4.7653239773956961E-2</v>
      </c>
    </row>
    <row r="610" spans="1:34">
      <c r="A610" s="43"/>
      <c r="B610" s="43" t="s">
        <v>550</v>
      </c>
      <c r="C610" s="13" t="s">
        <v>547</v>
      </c>
      <c r="D610" s="43">
        <v>23.944600000000001</v>
      </c>
      <c r="E610" s="43">
        <v>44.077100000000002</v>
      </c>
      <c r="F610" s="43">
        <v>4.24</v>
      </c>
      <c r="G610" s="43">
        <v>15.933299999999999</v>
      </c>
      <c r="H610" s="43">
        <v>11</v>
      </c>
      <c r="J610" s="43"/>
      <c r="K610" s="43" t="s">
        <v>550</v>
      </c>
      <c r="L610" s="13" t="s">
        <v>547</v>
      </c>
      <c r="M610" s="1">
        <f t="shared" si="21"/>
        <v>1.7999555364028768</v>
      </c>
      <c r="N610" s="1">
        <f t="shared" si="21"/>
        <v>-1.8611501140107556</v>
      </c>
      <c r="O610" s="1">
        <f t="shared" si="21"/>
        <v>0.98844729748663718</v>
      </c>
      <c r="P610" s="1">
        <f t="shared" si="21"/>
        <v>1.8407655286124212</v>
      </c>
      <c r="Q610" s="1">
        <f t="shared" si="21"/>
        <v>-1.5314880774082593</v>
      </c>
      <c r="AA610" s="43"/>
      <c r="AB610" s="43" t="s">
        <v>550</v>
      </c>
      <c r="AC610" s="13" t="s">
        <v>547</v>
      </c>
      <c r="AD610" s="13">
        <v>-3.4437082428403181</v>
      </c>
      <c r="AE610" s="13">
        <v>-0.19040672004157341</v>
      </c>
      <c r="AF610" s="13">
        <v>-0.91289893275264211</v>
      </c>
      <c r="AG610" s="13">
        <v>5.3506567603362427E-2</v>
      </c>
      <c r="AH610" s="13">
        <v>7.9294095208999896E-2</v>
      </c>
    </row>
    <row r="611" spans="1:34">
      <c r="A611" s="43"/>
      <c r="B611" s="43" t="s">
        <v>550</v>
      </c>
      <c r="C611" s="13" t="s">
        <v>547</v>
      </c>
      <c r="D611" s="43">
        <v>25.4636</v>
      </c>
      <c r="E611" s="43">
        <v>44.347999999999999</v>
      </c>
      <c r="F611" s="43">
        <v>1.55</v>
      </c>
      <c r="G611" s="43">
        <v>15.7149</v>
      </c>
      <c r="H611" s="43">
        <v>11.51</v>
      </c>
      <c r="J611" s="43"/>
      <c r="K611" s="43" t="s">
        <v>550</v>
      </c>
      <c r="L611" s="13" t="s">
        <v>547</v>
      </c>
      <c r="M611" s="1">
        <f t="shared" si="21"/>
        <v>2.0578369120252229</v>
      </c>
      <c r="N611" s="1">
        <f t="shared" si="21"/>
        <v>-1.8192923297507599</v>
      </c>
      <c r="O611" s="1">
        <f t="shared" si="21"/>
        <v>-0.50755651503936416</v>
      </c>
      <c r="P611" s="1">
        <f t="shared" si="21"/>
        <v>1.7411888762314627</v>
      </c>
      <c r="Q611" s="1">
        <f t="shared" si="21"/>
        <v>-1.3798719115633222</v>
      </c>
      <c r="AA611" s="43"/>
      <c r="AB611" s="43" t="s">
        <v>550</v>
      </c>
      <c r="AC611" s="13" t="s">
        <v>547</v>
      </c>
      <c r="AD611" s="13">
        <v>-2.765240045289775</v>
      </c>
      <c r="AE611" s="13">
        <v>0.18609414781203959</v>
      </c>
      <c r="AF611" s="13">
        <v>-5.67833373033396E-2</v>
      </c>
      <c r="AG611" s="13">
        <v>-7.6159332398528359E-2</v>
      </c>
      <c r="AH611" s="13">
        <v>3.7579198986931669E-2</v>
      </c>
    </row>
    <row r="612" spans="1:34">
      <c r="A612" s="43"/>
      <c r="B612" s="43" t="s">
        <v>550</v>
      </c>
      <c r="C612" s="13" t="s">
        <v>547</v>
      </c>
      <c r="D612" s="43">
        <v>22.226299999999998</v>
      </c>
      <c r="E612" s="43">
        <v>46.5306</v>
      </c>
      <c r="F612" s="43">
        <v>3.08</v>
      </c>
      <c r="G612" s="43">
        <v>14.87</v>
      </c>
      <c r="H612" s="43">
        <v>12.37</v>
      </c>
      <c r="J612" s="43"/>
      <c r="K612" s="43" t="s">
        <v>550</v>
      </c>
      <c r="L612" s="13" t="s">
        <v>547</v>
      </c>
      <c r="M612" s="1">
        <f t="shared" si="21"/>
        <v>1.5082389019513438</v>
      </c>
      <c r="N612" s="1">
        <f t="shared" si="21"/>
        <v>-1.4820505433872782</v>
      </c>
      <c r="O612" s="1">
        <f t="shared" si="21"/>
        <v>0.34333041178769236</v>
      </c>
      <c r="P612" s="1">
        <f t="shared" si="21"/>
        <v>1.3559676601294834</v>
      </c>
      <c r="Q612" s="1">
        <f t="shared" si="21"/>
        <v>-1.1242054358248008</v>
      </c>
      <c r="AA612" s="43"/>
      <c r="AB612" s="43" t="s">
        <v>550</v>
      </c>
      <c r="AC612" s="13" t="s">
        <v>547</v>
      </c>
      <c r="AD612" s="13">
        <v>-3.4238420607513929</v>
      </c>
      <c r="AE612" s="13">
        <v>0.5165907633796728</v>
      </c>
      <c r="AF612" s="13">
        <v>0.46092159153893147</v>
      </c>
      <c r="AG612" s="13">
        <v>-3.6326550078333138E-2</v>
      </c>
      <c r="AH612" s="13">
        <v>-1.7064626008336511E-2</v>
      </c>
    </row>
    <row r="613" spans="1:34">
      <c r="A613" s="43"/>
      <c r="B613" s="43" t="s">
        <v>550</v>
      </c>
      <c r="C613" s="13" t="s">
        <v>547</v>
      </c>
      <c r="D613" s="43">
        <v>24.037500000000001</v>
      </c>
      <c r="E613" s="43">
        <v>44.571100000000001</v>
      </c>
      <c r="F613" s="43">
        <v>4.3</v>
      </c>
      <c r="G613" s="43">
        <v>15.682399999999999</v>
      </c>
      <c r="H613" s="43">
        <v>11.77</v>
      </c>
      <c r="J613" s="43"/>
      <c r="K613" s="43" t="s">
        <v>550</v>
      </c>
      <c r="L613" s="13" t="s">
        <v>547</v>
      </c>
      <c r="M613" s="1">
        <f t="shared" si="21"/>
        <v>1.8157272150041381</v>
      </c>
      <c r="N613" s="1">
        <f t="shared" si="21"/>
        <v>-1.7848203043967357</v>
      </c>
      <c r="O613" s="1">
        <f t="shared" si="21"/>
        <v>1.0218154122641687</v>
      </c>
      <c r="P613" s="1">
        <f t="shared" si="21"/>
        <v>1.7263709220081056</v>
      </c>
      <c r="Q613" s="1">
        <f t="shared" si="21"/>
        <v>-1.3025773956423738</v>
      </c>
      <c r="AA613" s="43"/>
      <c r="AB613" s="43" t="s">
        <v>550</v>
      </c>
      <c r="AC613" s="13" t="s">
        <v>547</v>
      </c>
      <c r="AD613" s="13">
        <v>-3.4024831849123189</v>
      </c>
      <c r="AE613" s="13">
        <v>0.54531030189084051</v>
      </c>
      <c r="AF613" s="13">
        <v>0.45173800226637351</v>
      </c>
      <c r="AG613" s="13">
        <v>-4.5647839782101851E-2</v>
      </c>
      <c r="AH613" s="13">
        <v>-2.4433614029894191E-2</v>
      </c>
    </row>
    <row r="614" spans="1:34">
      <c r="A614" s="43"/>
      <c r="B614" s="43" t="s">
        <v>550</v>
      </c>
      <c r="C614" s="13" t="s">
        <v>547</v>
      </c>
      <c r="D614" s="43">
        <v>24.056000000000001</v>
      </c>
      <c r="E614" s="43">
        <v>44.540199999999999</v>
      </c>
      <c r="F614" s="43">
        <v>4.3099999999999996</v>
      </c>
      <c r="G614" s="43">
        <v>15.6127</v>
      </c>
      <c r="H614" s="43">
        <v>11.84</v>
      </c>
      <c r="J614" s="43"/>
      <c r="K614" s="43" t="s">
        <v>550</v>
      </c>
      <c r="L614" s="13" t="s">
        <v>547</v>
      </c>
      <c r="M614" s="1">
        <f t="shared" si="21"/>
        <v>1.8188679690851213</v>
      </c>
      <c r="N614" s="1">
        <f t="shared" si="21"/>
        <v>-1.7895947803422283</v>
      </c>
      <c r="O614" s="1">
        <f t="shared" si="21"/>
        <v>1.0273767647270904</v>
      </c>
      <c r="P614" s="1">
        <f t="shared" si="21"/>
        <v>1.6945921094121679</v>
      </c>
      <c r="Q614" s="1">
        <f t="shared" si="21"/>
        <v>-1.281767333663657</v>
      </c>
      <c r="AA614" s="43"/>
      <c r="AB614" s="43" t="s">
        <v>550</v>
      </c>
      <c r="AC614" s="13" t="s">
        <v>547</v>
      </c>
      <c r="AD614" s="13">
        <v>-3.6229763997666029</v>
      </c>
      <c r="AE614" s="13">
        <v>0.52281867231506085</v>
      </c>
      <c r="AF614" s="13">
        <v>0.69118589508117756</v>
      </c>
      <c r="AG614" s="13">
        <v>-0.13977223506323949</v>
      </c>
      <c r="AH614" s="13">
        <v>1.2422312036799769E-2</v>
      </c>
    </row>
    <row r="615" spans="1:34">
      <c r="A615" s="43"/>
      <c r="B615" s="43" t="s">
        <v>550</v>
      </c>
      <c r="C615" s="13" t="s">
        <v>547</v>
      </c>
      <c r="D615" s="43">
        <v>23.9786</v>
      </c>
      <c r="E615" s="43">
        <v>43.965200000000003</v>
      </c>
      <c r="F615" s="43">
        <v>4.7</v>
      </c>
      <c r="G615" s="43">
        <v>15.8988</v>
      </c>
      <c r="H615" s="43">
        <v>11.13</v>
      </c>
      <c r="J615" s="43"/>
      <c r="K615" s="43" t="s">
        <v>550</v>
      </c>
      <c r="L615" s="13" t="s">
        <v>547</v>
      </c>
      <c r="M615" s="1">
        <f t="shared" ref="M615:Q678" si="22">(D615-D$650)/D$651</f>
        <v>1.805727733092251</v>
      </c>
      <c r="N615" s="1">
        <f t="shared" si="22"/>
        <v>-1.8784402065123926</v>
      </c>
      <c r="O615" s="1">
        <f t="shared" si="22"/>
        <v>1.2442695107810464</v>
      </c>
      <c r="P615" s="1">
        <f t="shared" si="22"/>
        <v>1.8250357002830118</v>
      </c>
      <c r="Q615" s="1">
        <f t="shared" si="22"/>
        <v>-1.4928408194477849</v>
      </c>
      <c r="AA615" s="43"/>
      <c r="AB615" s="43" t="s">
        <v>550</v>
      </c>
      <c r="AC615" s="13" t="s">
        <v>547</v>
      </c>
      <c r="AD615" s="13">
        <v>-3.3650052504527248</v>
      </c>
      <c r="AE615" s="13">
        <v>0.44117908133274758</v>
      </c>
      <c r="AF615" s="13">
        <v>0.2367276786736448</v>
      </c>
      <c r="AG615" s="13">
        <v>-7.444253316467131E-2</v>
      </c>
      <c r="AH615" s="13">
        <v>3.2106897559060738E-2</v>
      </c>
    </row>
    <row r="616" spans="1:34">
      <c r="A616" s="43"/>
      <c r="B616" s="43" t="s">
        <v>550</v>
      </c>
      <c r="C616" s="13" t="s">
        <v>547</v>
      </c>
      <c r="D616" s="43">
        <v>23.947500000000002</v>
      </c>
      <c r="E616" s="43">
        <v>44.357799999999997</v>
      </c>
      <c r="F616" s="43">
        <v>3.87</v>
      </c>
      <c r="G616" s="43">
        <v>15.5321</v>
      </c>
      <c r="H616" s="43">
        <v>11.8</v>
      </c>
      <c r="J616" s="43"/>
      <c r="K616" s="43" t="s">
        <v>550</v>
      </c>
      <c r="L616" s="13" t="s">
        <v>547</v>
      </c>
      <c r="M616" s="1">
        <f t="shared" si="22"/>
        <v>1.8004478708263822</v>
      </c>
      <c r="N616" s="1">
        <f t="shared" si="22"/>
        <v>-1.8177780946612514</v>
      </c>
      <c r="O616" s="1">
        <f t="shared" si="22"/>
        <v>0.78267725635852547</v>
      </c>
      <c r="P616" s="1">
        <f t="shared" si="22"/>
        <v>1.6578435829382425</v>
      </c>
      <c r="Q616" s="1">
        <f t="shared" si="22"/>
        <v>-1.2936587976514948</v>
      </c>
      <c r="AA616" s="43"/>
      <c r="AB616" s="43" t="s">
        <v>550</v>
      </c>
      <c r="AC616" s="13" t="s">
        <v>547</v>
      </c>
      <c r="AD616" s="13">
        <v>-3.4869582703168138</v>
      </c>
      <c r="AE616" s="13">
        <v>0.50560078739712355</v>
      </c>
      <c r="AF616" s="13">
        <v>0.54204441185972418</v>
      </c>
      <c r="AG616" s="13">
        <v>-0.1303897773963448</v>
      </c>
      <c r="AH616" s="13">
        <v>4.3271857896835048E-2</v>
      </c>
    </row>
    <row r="617" spans="1:34">
      <c r="A617" s="43"/>
      <c r="B617" s="43" t="s">
        <v>550</v>
      </c>
      <c r="C617" s="13" t="s">
        <v>547</v>
      </c>
      <c r="D617" s="43">
        <v>23.709199999999999</v>
      </c>
      <c r="E617" s="43">
        <v>44.103200000000001</v>
      </c>
      <c r="F617" s="43">
        <v>4.42</v>
      </c>
      <c r="G617" s="43">
        <v>15.711</v>
      </c>
      <c r="H617" s="43">
        <v>11.43</v>
      </c>
      <c r="J617" s="43"/>
      <c r="K617" s="43" t="s">
        <v>550</v>
      </c>
      <c r="L617" s="13" t="s">
        <v>547</v>
      </c>
      <c r="M617" s="1">
        <f t="shared" si="22"/>
        <v>1.7599915628535017</v>
      </c>
      <c r="N617" s="1">
        <f t="shared" si="22"/>
        <v>-1.8571173042315534</v>
      </c>
      <c r="O617" s="1">
        <f t="shared" si="22"/>
        <v>1.088551641819232</v>
      </c>
      <c r="P617" s="1">
        <f t="shared" si="22"/>
        <v>1.7394107217246599</v>
      </c>
      <c r="Q617" s="1">
        <f t="shared" si="22"/>
        <v>-1.4036548395389987</v>
      </c>
      <c r="AA617" s="43"/>
      <c r="AB617" s="43" t="s">
        <v>550</v>
      </c>
      <c r="AC617" s="13" t="s">
        <v>547</v>
      </c>
      <c r="AD617" s="13">
        <v>-3.3839522482423212</v>
      </c>
      <c r="AE617" s="13">
        <v>0.45559927626922259</v>
      </c>
      <c r="AF617" s="13">
        <v>0.30822982881304528</v>
      </c>
      <c r="AG617" s="13">
        <v>-9.7727959136902173E-2</v>
      </c>
      <c r="AH617" s="13">
        <v>2.637438077134668E-2</v>
      </c>
    </row>
    <row r="618" spans="1:34">
      <c r="A618" s="43"/>
      <c r="B618" s="43" t="s">
        <v>550</v>
      </c>
      <c r="C618" s="13" t="s">
        <v>547</v>
      </c>
      <c r="D618" s="43">
        <v>23.884599999999999</v>
      </c>
      <c r="E618" s="43">
        <v>44.340299999999999</v>
      </c>
      <c r="F618" s="43">
        <v>4</v>
      </c>
      <c r="G618" s="43">
        <v>15.5425</v>
      </c>
      <c r="H618" s="43">
        <v>11.7</v>
      </c>
      <c r="J618" s="43"/>
      <c r="K618" s="43" t="s">
        <v>550</v>
      </c>
      <c r="L618" s="13" t="s">
        <v>547</v>
      </c>
      <c r="M618" s="1">
        <f t="shared" si="22"/>
        <v>1.7897693069510392</v>
      </c>
      <c r="N618" s="1">
        <f t="shared" si="22"/>
        <v>-1.8204820858925168</v>
      </c>
      <c r="O618" s="1">
        <f t="shared" si="22"/>
        <v>0.85497483837651056</v>
      </c>
      <c r="P618" s="1">
        <f t="shared" si="22"/>
        <v>1.6625853282897169</v>
      </c>
      <c r="Q618" s="1">
        <f t="shared" si="22"/>
        <v>-1.3233874576210909</v>
      </c>
      <c r="AA618" s="43"/>
      <c r="AB618" s="43" t="s">
        <v>550</v>
      </c>
      <c r="AC618" s="13" t="s">
        <v>547</v>
      </c>
      <c r="AD618" s="13">
        <v>-3.2826398757691302</v>
      </c>
      <c r="AE618" s="13">
        <v>0.12798169934660111</v>
      </c>
      <c r="AF618" s="13">
        <v>7.10152364666332E-2</v>
      </c>
      <c r="AG618" s="13">
        <v>-0.11511912050684631</v>
      </c>
      <c r="AH618" s="13">
        <v>7.5683500826209574E-2</v>
      </c>
    </row>
    <row r="619" spans="1:34">
      <c r="A619" s="43"/>
      <c r="B619" s="43" t="s">
        <v>550</v>
      </c>
      <c r="C619" s="13" t="s">
        <v>547</v>
      </c>
      <c r="D619" s="43">
        <v>23.304400000000001</v>
      </c>
      <c r="E619" s="43">
        <v>45.079300000000003</v>
      </c>
      <c r="F619" s="43">
        <v>3.32</v>
      </c>
      <c r="G619" s="43">
        <v>15.5525</v>
      </c>
      <c r="H619" s="43">
        <v>11.35</v>
      </c>
      <c r="J619" s="43"/>
      <c r="K619" s="43" t="s">
        <v>550</v>
      </c>
      <c r="L619" s="13" t="s">
        <v>547</v>
      </c>
      <c r="M619" s="1">
        <f t="shared" si="22"/>
        <v>1.6912684681517733</v>
      </c>
      <c r="N619" s="1">
        <f t="shared" si="22"/>
        <v>-1.7062963990407738</v>
      </c>
      <c r="O619" s="1">
        <f t="shared" si="22"/>
        <v>0.4768028708978187</v>
      </c>
      <c r="P619" s="1">
        <f t="shared" si="22"/>
        <v>1.6671446988199805</v>
      </c>
      <c r="Q619" s="1">
        <f t="shared" si="22"/>
        <v>-1.427437767514675</v>
      </c>
      <c r="AA619" s="43"/>
      <c r="AB619" s="43" t="s">
        <v>550</v>
      </c>
      <c r="AC619" s="13" t="s">
        <v>547</v>
      </c>
      <c r="AD619" s="13">
        <v>-3.2097514298282772</v>
      </c>
      <c r="AE619" s="13">
        <v>0.31569159074285291</v>
      </c>
      <c r="AF619" s="13">
        <v>-0.28552490345124931</v>
      </c>
      <c r="AG619" s="13">
        <v>6.4751395925630477E-3</v>
      </c>
      <c r="AH619" s="13">
        <v>6.7814213682854283E-3</v>
      </c>
    </row>
    <row r="620" spans="1:34">
      <c r="A620" s="43"/>
      <c r="B620" s="43" t="s">
        <v>550</v>
      </c>
      <c r="C620" s="13" t="s">
        <v>547</v>
      </c>
      <c r="D620" s="43">
        <v>24.509399999999999</v>
      </c>
      <c r="E620" s="43">
        <v>44.6676</v>
      </c>
      <c r="F620" s="43">
        <v>2.93</v>
      </c>
      <c r="G620" s="43">
        <v>15.2736</v>
      </c>
      <c r="H620" s="43">
        <v>12.29</v>
      </c>
      <c r="J620" s="43"/>
      <c r="K620" s="43" t="s">
        <v>550</v>
      </c>
      <c r="L620" s="13" t="s">
        <v>547</v>
      </c>
      <c r="M620" s="1">
        <f t="shared" si="22"/>
        <v>1.8958419096428378</v>
      </c>
      <c r="N620" s="1">
        <f t="shared" si="22"/>
        <v>-1.7699097241786124</v>
      </c>
      <c r="O620" s="1">
        <f t="shared" si="22"/>
        <v>0.25991012484386333</v>
      </c>
      <c r="P620" s="1">
        <f t="shared" si="22"/>
        <v>1.5399838547309261</v>
      </c>
      <c r="Q620" s="1">
        <f t="shared" si="22"/>
        <v>-1.1479883638004773</v>
      </c>
      <c r="AA620" s="43"/>
      <c r="AB620" s="43" t="s">
        <v>550</v>
      </c>
      <c r="AC620" s="13" t="s">
        <v>547</v>
      </c>
      <c r="AD620" s="13">
        <v>-3.6947135841869549</v>
      </c>
      <c r="AE620" s="13">
        <v>0.55650853116779309</v>
      </c>
      <c r="AF620" s="13">
        <v>0.58743084926605593</v>
      </c>
      <c r="AG620" s="13">
        <v>-0.12885760793174431</v>
      </c>
      <c r="AH620" s="13">
        <v>2.43198262259939E-2</v>
      </c>
    </row>
    <row r="621" spans="1:34">
      <c r="A621" s="43"/>
      <c r="B621" s="43" t="s">
        <v>550</v>
      </c>
      <c r="C621" s="13" t="s">
        <v>547</v>
      </c>
      <c r="D621" s="43">
        <v>24.431699999999999</v>
      </c>
      <c r="E621" s="43">
        <v>43.445900000000002</v>
      </c>
      <c r="F621" s="43">
        <v>4.58</v>
      </c>
      <c r="G621" s="43">
        <v>15.9282</v>
      </c>
      <c r="H621" s="43">
        <v>11.19</v>
      </c>
      <c r="J621" s="43"/>
      <c r="K621" s="43" t="s">
        <v>550</v>
      </c>
      <c r="L621" s="13" t="s">
        <v>547</v>
      </c>
      <c r="M621" s="1">
        <f t="shared" si="22"/>
        <v>1.8826507425027086</v>
      </c>
      <c r="N621" s="1">
        <f t="shared" si="22"/>
        <v>-1.9586792148779</v>
      </c>
      <c r="O621" s="1">
        <f t="shared" si="22"/>
        <v>1.1775332812259831</v>
      </c>
      <c r="P621" s="1">
        <f t="shared" si="22"/>
        <v>1.8384402496419874</v>
      </c>
      <c r="Q621" s="1">
        <f t="shared" si="22"/>
        <v>-1.475003623466028</v>
      </c>
      <c r="AA621" s="43"/>
      <c r="AB621" s="43" t="s">
        <v>550</v>
      </c>
      <c r="AC621" s="13" t="s">
        <v>547</v>
      </c>
      <c r="AD621" s="13">
        <v>-2.992397523235073</v>
      </c>
      <c r="AE621" s="13">
        <v>0.4510786088636356</v>
      </c>
      <c r="AF621" s="13">
        <v>0.19207438610603911</v>
      </c>
      <c r="AG621" s="13">
        <v>-0.23589077546849241</v>
      </c>
      <c r="AH621" s="13">
        <v>0.1192791967445142</v>
      </c>
    </row>
    <row r="622" spans="1:34">
      <c r="A622" s="43"/>
      <c r="B622" s="43" t="s">
        <v>550</v>
      </c>
      <c r="C622" s="13" t="s">
        <v>547</v>
      </c>
      <c r="D622" s="43">
        <v>22.359200000000001</v>
      </c>
      <c r="E622" s="43">
        <v>44.726300000000002</v>
      </c>
      <c r="F622" s="43">
        <v>3.73</v>
      </c>
      <c r="G622" s="43">
        <v>14.892099999999999</v>
      </c>
      <c r="H622" s="43">
        <v>12.09</v>
      </c>
      <c r="J622" s="43"/>
      <c r="K622" s="43" t="s">
        <v>550</v>
      </c>
      <c r="L622" s="13" t="s">
        <v>547</v>
      </c>
      <c r="M622" s="1">
        <f t="shared" si="22"/>
        <v>1.5308014001871639</v>
      </c>
      <c r="N622" s="1">
        <f t="shared" si="22"/>
        <v>-1.7608397650200232</v>
      </c>
      <c r="O622" s="1">
        <f t="shared" si="22"/>
        <v>0.70481832187761828</v>
      </c>
      <c r="P622" s="1">
        <f t="shared" si="22"/>
        <v>1.3660438690013661</v>
      </c>
      <c r="Q622" s="1">
        <f t="shared" si="22"/>
        <v>-1.2074456837396681</v>
      </c>
      <c r="AA622" s="43"/>
      <c r="AB622" s="43" t="s">
        <v>550</v>
      </c>
      <c r="AC622" s="13" t="s">
        <v>547</v>
      </c>
      <c r="AD622" s="13">
        <v>-3.4957212193594311</v>
      </c>
      <c r="AE622" s="13">
        <v>0.51562304239411239</v>
      </c>
      <c r="AF622" s="13">
        <v>0.39335877296392341</v>
      </c>
      <c r="AG622" s="13">
        <v>-0.1480350198038041</v>
      </c>
      <c r="AH622" s="13">
        <v>2.7121339765239099E-2</v>
      </c>
    </row>
    <row r="623" spans="1:34">
      <c r="A623" s="43"/>
      <c r="B623" s="43" t="s">
        <v>550</v>
      </c>
      <c r="C623" s="13" t="s">
        <v>547</v>
      </c>
      <c r="D623" s="43">
        <v>24.105</v>
      </c>
      <c r="E623" s="43">
        <v>43.828299999999999</v>
      </c>
      <c r="F623" s="43">
        <v>4.21</v>
      </c>
      <c r="G623" s="43">
        <v>15.599600000000001</v>
      </c>
      <c r="H623" s="43">
        <v>11.49</v>
      </c>
      <c r="J623" s="43"/>
      <c r="K623" s="43" t="s">
        <v>550</v>
      </c>
      <c r="L623" s="13" t="s">
        <v>547</v>
      </c>
      <c r="M623" s="1">
        <f t="shared" si="22"/>
        <v>1.827186723137455</v>
      </c>
      <c r="N623" s="1">
        <f t="shared" si="22"/>
        <v>-1.8995931436301248</v>
      </c>
      <c r="O623" s="1">
        <f t="shared" si="22"/>
        <v>0.97176324009787129</v>
      </c>
      <c r="P623" s="1">
        <f t="shared" si="22"/>
        <v>1.6886193340175226</v>
      </c>
      <c r="Q623" s="1">
        <f t="shared" si="22"/>
        <v>-1.3858176435572411</v>
      </c>
      <c r="AA623" s="43"/>
      <c r="AB623" s="43" t="s">
        <v>550</v>
      </c>
      <c r="AC623" s="13" t="s">
        <v>547</v>
      </c>
      <c r="AD623" s="13">
        <v>-3.629097872083515</v>
      </c>
      <c r="AE623" s="13">
        <v>0.38274916998549868</v>
      </c>
      <c r="AF623" s="13">
        <v>0.48365954275835038</v>
      </c>
      <c r="AG623" s="13">
        <v>-0.15252519543447521</v>
      </c>
      <c r="AH623" s="13">
        <v>5.8531935767675999E-2</v>
      </c>
    </row>
    <row r="624" spans="1:34">
      <c r="A624" s="43"/>
      <c r="B624" s="43" t="s">
        <v>550</v>
      </c>
      <c r="C624" s="13" t="s">
        <v>547</v>
      </c>
      <c r="D624" s="43">
        <v>23.9938</v>
      </c>
      <c r="E624" s="43">
        <v>43.847900000000003</v>
      </c>
      <c r="F624" s="43">
        <v>4.25</v>
      </c>
      <c r="G624" s="43">
        <v>15.9156</v>
      </c>
      <c r="H624" s="43">
        <v>10.98</v>
      </c>
      <c r="J624" s="43"/>
      <c r="K624" s="43" t="s">
        <v>550</v>
      </c>
      <c r="L624" s="13" t="s">
        <v>547</v>
      </c>
      <c r="M624" s="1">
        <f t="shared" si="22"/>
        <v>1.8083082445533831</v>
      </c>
      <c r="N624" s="1">
        <f t="shared" si="22"/>
        <v>-1.8965646734511064</v>
      </c>
      <c r="O624" s="1">
        <f t="shared" si="22"/>
        <v>0.99400864994955906</v>
      </c>
      <c r="P624" s="1">
        <f t="shared" si="22"/>
        <v>1.8326954427738547</v>
      </c>
      <c r="Q624" s="1">
        <f t="shared" si="22"/>
        <v>-1.5374338094021782</v>
      </c>
      <c r="AA624" s="43"/>
      <c r="AB624" s="43" t="s">
        <v>550</v>
      </c>
      <c r="AC624" s="13" t="s">
        <v>547</v>
      </c>
      <c r="AD624" s="13">
        <v>-3.5382326998249281</v>
      </c>
      <c r="AE624" s="13">
        <v>0.47772218085272999</v>
      </c>
      <c r="AF624" s="13">
        <v>0.35639749271339433</v>
      </c>
      <c r="AG624" s="13">
        <v>-0.13941219569161131</v>
      </c>
      <c r="AH624" s="13">
        <v>5.3784625178849493E-2</v>
      </c>
    </row>
    <row r="625" spans="1:34">
      <c r="A625" s="43"/>
      <c r="B625" s="43" t="s">
        <v>550</v>
      </c>
      <c r="C625" s="13" t="s">
        <v>547</v>
      </c>
      <c r="D625" s="43">
        <v>24.152100000000001</v>
      </c>
      <c r="E625" s="43">
        <v>43.671900000000001</v>
      </c>
      <c r="F625" s="43">
        <v>4.12</v>
      </c>
      <c r="G625" s="43">
        <v>15.689399999999999</v>
      </c>
      <c r="H625" s="43">
        <v>11.41</v>
      </c>
      <c r="J625" s="43"/>
      <c r="K625" s="43" t="s">
        <v>550</v>
      </c>
      <c r="L625" s="13" t="s">
        <v>547</v>
      </c>
      <c r="M625" s="1">
        <f t="shared" si="22"/>
        <v>1.8351829132571471</v>
      </c>
      <c r="N625" s="1">
        <f t="shared" si="22"/>
        <v>-1.9237590995484093</v>
      </c>
      <c r="O625" s="1">
        <f t="shared" si="22"/>
        <v>0.92171106793157387</v>
      </c>
      <c r="P625" s="1">
        <f t="shared" si="22"/>
        <v>1.72956248137929</v>
      </c>
      <c r="Q625" s="1">
        <f t="shared" si="22"/>
        <v>-1.4096005715329176</v>
      </c>
      <c r="AA625" s="43"/>
      <c r="AB625" s="43" t="s">
        <v>550</v>
      </c>
      <c r="AC625" s="13" t="s">
        <v>547</v>
      </c>
      <c r="AD625" s="13">
        <v>-2.926251925799908</v>
      </c>
      <c r="AE625" s="13">
        <v>0.16052969947259191</v>
      </c>
      <c r="AF625" s="13">
        <v>-0.45931610293424019</v>
      </c>
      <c r="AG625" s="13">
        <v>8.2555912615860205E-2</v>
      </c>
      <c r="AH625" s="13">
        <v>-1.111622432288048E-2</v>
      </c>
    </row>
    <row r="626" spans="1:34">
      <c r="A626" s="43"/>
      <c r="B626" s="43" t="s">
        <v>550</v>
      </c>
      <c r="C626" s="13" t="s">
        <v>547</v>
      </c>
      <c r="D626" s="43">
        <v>23.873999999999999</v>
      </c>
      <c r="E626" s="43">
        <v>45.993400000000001</v>
      </c>
      <c r="F626" s="43">
        <v>2.4700000000000002</v>
      </c>
      <c r="G626" s="43">
        <v>15.0661</v>
      </c>
      <c r="H626" s="43">
        <v>12.67</v>
      </c>
      <c r="J626" s="43"/>
      <c r="K626" s="43" t="s">
        <v>550</v>
      </c>
      <c r="L626" s="13" t="s">
        <v>547</v>
      </c>
      <c r="M626" s="1">
        <f t="shared" si="22"/>
        <v>1.7879697397478813</v>
      </c>
      <c r="N626" s="1">
        <f t="shared" si="22"/>
        <v>-1.5650553484979084</v>
      </c>
      <c r="O626" s="1">
        <f t="shared" si="22"/>
        <v>4.0879115494541806E-3</v>
      </c>
      <c r="P626" s="1">
        <f t="shared" si="22"/>
        <v>1.4453769162279548</v>
      </c>
      <c r="Q626" s="1">
        <f t="shared" si="22"/>
        <v>-1.035019455916014</v>
      </c>
      <c r="AA626" s="43"/>
      <c r="AB626" s="43" t="s">
        <v>550</v>
      </c>
      <c r="AC626" s="13" t="s">
        <v>548</v>
      </c>
      <c r="AD626" s="13">
        <v>-2.607557642855137</v>
      </c>
      <c r="AE626" s="13">
        <v>-3.4623796453728088E-2</v>
      </c>
      <c r="AF626" s="13">
        <v>-0.39744428387184311</v>
      </c>
      <c r="AG626" s="13">
        <v>0.15184515929361511</v>
      </c>
      <c r="AH626" s="13">
        <v>-3.1191998999921991E-2</v>
      </c>
    </row>
    <row r="627" spans="1:34">
      <c r="A627" s="43"/>
      <c r="B627" s="43" t="s">
        <v>550</v>
      </c>
      <c r="C627" s="13" t="s">
        <v>548</v>
      </c>
      <c r="D627" s="43">
        <v>22.5854</v>
      </c>
      <c r="E627" s="43">
        <v>47.929099999999998</v>
      </c>
      <c r="F627" s="43">
        <v>2.33</v>
      </c>
      <c r="G627" s="43">
        <v>14.957700000000001</v>
      </c>
      <c r="H627" s="43">
        <v>12.85</v>
      </c>
      <c r="J627" s="43"/>
      <c r="K627" s="43" t="s">
        <v>550</v>
      </c>
      <c r="L627" s="13" t="s">
        <v>548</v>
      </c>
      <c r="M627" s="1">
        <f t="shared" si="22"/>
        <v>1.5692034852205901</v>
      </c>
      <c r="N627" s="1">
        <f t="shared" si="22"/>
        <v>-1.2659630155629729</v>
      </c>
      <c r="O627" s="1">
        <f t="shared" si="22"/>
        <v>-7.3771022931453017E-2</v>
      </c>
      <c r="P627" s="1">
        <f t="shared" si="22"/>
        <v>1.3959533396798967</v>
      </c>
      <c r="Q627" s="1">
        <f t="shared" si="22"/>
        <v>-0.98150786797074219</v>
      </c>
      <c r="AA627" s="43"/>
      <c r="AB627" s="43" t="s">
        <v>550</v>
      </c>
      <c r="AC627" s="13" t="s">
        <v>548</v>
      </c>
      <c r="AD627" s="13">
        <v>-3.0652507530990101</v>
      </c>
      <c r="AE627" s="13">
        <v>9.326185212618179E-3</v>
      </c>
      <c r="AF627" s="13">
        <v>-0.77711915004719911</v>
      </c>
      <c r="AG627" s="13">
        <v>0.20085721774156909</v>
      </c>
      <c r="AH627" s="13">
        <v>-2.3765139692158752E-2</v>
      </c>
    </row>
    <row r="628" spans="1:34">
      <c r="A628" s="43"/>
      <c r="B628" s="43" t="s">
        <v>550</v>
      </c>
      <c r="C628" s="13" t="s">
        <v>548</v>
      </c>
      <c r="D628" s="43">
        <v>24.889099999999999</v>
      </c>
      <c r="E628" s="43">
        <v>45.831400000000002</v>
      </c>
      <c r="F628" s="43">
        <v>1.87</v>
      </c>
      <c r="G628" s="43">
        <v>15.339399999999999</v>
      </c>
      <c r="H628" s="43">
        <v>12.63</v>
      </c>
      <c r="J628" s="43"/>
      <c r="K628" s="43" t="s">
        <v>550</v>
      </c>
      <c r="L628" s="13" t="s">
        <v>548</v>
      </c>
      <c r="M628" s="1">
        <f t="shared" si="22"/>
        <v>1.9603037650238813</v>
      </c>
      <c r="N628" s="1">
        <f t="shared" si="22"/>
        <v>-1.5900865816101983</v>
      </c>
      <c r="O628" s="1">
        <f t="shared" si="22"/>
        <v>-0.32959323622586217</v>
      </c>
      <c r="P628" s="1">
        <f t="shared" si="22"/>
        <v>1.5699845128200611</v>
      </c>
      <c r="Q628" s="1">
        <f t="shared" si="22"/>
        <v>-1.046910919903852</v>
      </c>
      <c r="AA628" s="43"/>
      <c r="AB628" s="43" t="s">
        <v>550</v>
      </c>
      <c r="AC628" s="13" t="s">
        <v>548</v>
      </c>
      <c r="AD628" s="13">
        <v>-3.4808665345026828</v>
      </c>
      <c r="AE628" s="13">
        <v>-0.4616673450921166</v>
      </c>
      <c r="AF628" s="13">
        <v>-1.137757522994141</v>
      </c>
      <c r="AG628" s="13">
        <v>0.26036791159938771</v>
      </c>
      <c r="AH628" s="13">
        <v>2.3784824401513509E-2</v>
      </c>
    </row>
    <row r="629" spans="1:34">
      <c r="A629" s="43"/>
      <c r="B629" s="43" t="s">
        <v>550</v>
      </c>
      <c r="C629" s="13" t="s">
        <v>548</v>
      </c>
      <c r="D629" s="43">
        <v>26.0428</v>
      </c>
      <c r="E629" s="43">
        <v>45.389899999999997</v>
      </c>
      <c r="F629" s="43">
        <v>0.97</v>
      </c>
      <c r="G629" s="43">
        <v>16.105599999999999</v>
      </c>
      <c r="H629" s="43">
        <v>11.49</v>
      </c>
      <c r="J629" s="43"/>
      <c r="K629" s="43" t="s">
        <v>550</v>
      </c>
      <c r="L629" s="13" t="s">
        <v>548</v>
      </c>
      <c r="M629" s="1">
        <f t="shared" si="22"/>
        <v>2.1561679803336253</v>
      </c>
      <c r="N629" s="1">
        <f t="shared" si="22"/>
        <v>-1.6583044175304213</v>
      </c>
      <c r="O629" s="1">
        <f t="shared" si="22"/>
        <v>-0.8301149578888366</v>
      </c>
      <c r="P629" s="1">
        <f t="shared" si="22"/>
        <v>1.9193234828488646</v>
      </c>
      <c r="Q629" s="1">
        <f t="shared" si="22"/>
        <v>-1.3858176435572411</v>
      </c>
      <c r="AA629" s="43"/>
      <c r="AB629" s="43" t="s">
        <v>550</v>
      </c>
      <c r="AC629" s="13" t="s">
        <v>548</v>
      </c>
      <c r="AD629" s="13">
        <v>-2.6405997405536179</v>
      </c>
      <c r="AE629" s="13">
        <v>-0.21824829118310801</v>
      </c>
      <c r="AF629" s="13">
        <v>-0.90514871826005971</v>
      </c>
      <c r="AG629" s="13">
        <v>0.22977609924369269</v>
      </c>
      <c r="AH629" s="13">
        <v>-2.5741122496406851E-2</v>
      </c>
    </row>
    <row r="630" spans="1:34">
      <c r="A630" s="43"/>
      <c r="B630" s="43" t="s">
        <v>550</v>
      </c>
      <c r="C630" s="13" t="s">
        <v>548</v>
      </c>
      <c r="D630" s="43">
        <v>23.487100000000002</v>
      </c>
      <c r="E630" s="43">
        <v>47.734999999999999</v>
      </c>
      <c r="F630" s="43">
        <v>1.39</v>
      </c>
      <c r="G630" s="43">
        <v>14.986599999999999</v>
      </c>
      <c r="H630" s="43">
        <v>12.95</v>
      </c>
      <c r="J630" s="43"/>
      <c r="K630" s="43" t="s">
        <v>550</v>
      </c>
      <c r="L630" s="13" t="s">
        <v>548</v>
      </c>
      <c r="M630" s="1">
        <f t="shared" si="22"/>
        <v>1.7222855368326178</v>
      </c>
      <c r="N630" s="1">
        <f t="shared" si="22"/>
        <v>-1.2959541411623274</v>
      </c>
      <c r="O630" s="1">
        <f t="shared" si="22"/>
        <v>-0.59653815444611524</v>
      </c>
      <c r="P630" s="1">
        <f t="shared" si="22"/>
        <v>1.409129920512358</v>
      </c>
      <c r="Q630" s="1">
        <f t="shared" si="22"/>
        <v>-0.95177920800114668</v>
      </c>
      <c r="AA630" s="43"/>
      <c r="AB630" s="43" t="s">
        <v>550</v>
      </c>
      <c r="AC630" s="13" t="s">
        <v>548</v>
      </c>
      <c r="AD630" s="13">
        <v>-3.3064267872883262</v>
      </c>
      <c r="AE630" s="13">
        <v>-0.25979683237766088</v>
      </c>
      <c r="AF630" s="13">
        <v>-0.79454171149074293</v>
      </c>
      <c r="AG630" s="13">
        <v>0.24064078435020789</v>
      </c>
      <c r="AH630" s="13">
        <v>-1.6224249951460289E-2</v>
      </c>
    </row>
    <row r="631" spans="1:34">
      <c r="A631" s="43"/>
      <c r="B631" s="43" t="s">
        <v>550</v>
      </c>
      <c r="C631" s="13" t="s">
        <v>548</v>
      </c>
      <c r="D631" s="43">
        <v>25.2621</v>
      </c>
      <c r="E631" s="43">
        <v>45.960500000000003</v>
      </c>
      <c r="F631" s="43">
        <v>1.65</v>
      </c>
      <c r="G631" s="43">
        <v>15.873900000000001</v>
      </c>
      <c r="H631" s="43">
        <v>11.85</v>
      </c>
      <c r="J631" s="43"/>
      <c r="K631" s="43" t="s">
        <v>550</v>
      </c>
      <c r="L631" s="13" t="s">
        <v>548</v>
      </c>
      <c r="M631" s="1">
        <f t="shared" si="22"/>
        <v>2.0236281581161362</v>
      </c>
      <c r="N631" s="1">
        <f t="shared" si="22"/>
        <v>-1.570138852012688</v>
      </c>
      <c r="O631" s="1">
        <f t="shared" si="22"/>
        <v>-0.45194299041014491</v>
      </c>
      <c r="P631" s="1">
        <f t="shared" si="22"/>
        <v>1.8136828676626557</v>
      </c>
      <c r="Q631" s="1">
        <f t="shared" si="22"/>
        <v>-1.2787944676666974</v>
      </c>
      <c r="AA631" s="43"/>
      <c r="AB631" s="43" t="s">
        <v>550</v>
      </c>
      <c r="AC631" s="13" t="s">
        <v>548</v>
      </c>
      <c r="AD631" s="13">
        <v>-3.0133588700322829</v>
      </c>
      <c r="AE631" s="13">
        <v>-0.35552219143773472</v>
      </c>
      <c r="AF631" s="13">
        <v>-1.607138198306638</v>
      </c>
      <c r="AG631" s="13">
        <v>0.54948386697318152</v>
      </c>
      <c r="AH631" s="13">
        <v>-0.14873296752086571</v>
      </c>
    </row>
    <row r="632" spans="1:34">
      <c r="A632" s="43"/>
      <c r="B632" s="43" t="s">
        <v>550</v>
      </c>
      <c r="C632" s="13" t="s">
        <v>548</v>
      </c>
      <c r="D632" s="43">
        <v>26.702200000000001</v>
      </c>
      <c r="E632" s="43">
        <v>47.045099999999998</v>
      </c>
      <c r="F632" s="43">
        <v>0.27</v>
      </c>
      <c r="G632" s="43">
        <v>15.5403</v>
      </c>
      <c r="H632" s="43">
        <v>13.23</v>
      </c>
      <c r="J632" s="43"/>
      <c r="K632" s="43" t="s">
        <v>550</v>
      </c>
      <c r="L632" s="13" t="s">
        <v>548</v>
      </c>
      <c r="M632" s="1">
        <f t="shared" si="22"/>
        <v>2.268114642009317</v>
      </c>
      <c r="N632" s="1">
        <f t="shared" si="22"/>
        <v>-1.4025532011880613</v>
      </c>
      <c r="O632" s="1">
        <f t="shared" si="22"/>
        <v>-1.2194096302933723</v>
      </c>
      <c r="P632" s="1">
        <f t="shared" si="22"/>
        <v>1.6615822667730589</v>
      </c>
      <c r="Q632" s="1">
        <f t="shared" si="22"/>
        <v>-0.86853896008627895</v>
      </c>
      <c r="AA632" s="43"/>
      <c r="AB632" s="43" t="s">
        <v>550</v>
      </c>
      <c r="AC632" s="13" t="s">
        <v>548</v>
      </c>
      <c r="AD632" s="13">
        <v>-3.386897125165993</v>
      </c>
      <c r="AE632" s="13">
        <v>0.93707031936829388</v>
      </c>
      <c r="AF632" s="13">
        <v>0.43919525083551342</v>
      </c>
      <c r="AG632" s="13">
        <v>-0.12645679166501869</v>
      </c>
      <c r="AH632" s="13">
        <v>1.8742843733871629E-3</v>
      </c>
    </row>
    <row r="633" spans="1:34">
      <c r="A633" s="43"/>
      <c r="B633" s="43" t="s">
        <v>550</v>
      </c>
      <c r="C633" s="13" t="s">
        <v>548</v>
      </c>
      <c r="D633" s="43">
        <v>24.469100000000001</v>
      </c>
      <c r="E633" s="43">
        <v>43.053800000000003</v>
      </c>
      <c r="F633" s="43">
        <v>4.63</v>
      </c>
      <c r="G633" s="43">
        <v>15.1991</v>
      </c>
      <c r="H633" s="43">
        <v>12.48</v>
      </c>
      <c r="J633" s="43"/>
      <c r="K633" s="43" t="s">
        <v>550</v>
      </c>
      <c r="L633" s="13" t="s">
        <v>548</v>
      </c>
      <c r="M633" s="1">
        <f t="shared" si="22"/>
        <v>1.8890001588610208</v>
      </c>
      <c r="N633" s="1">
        <f t="shared" si="22"/>
        <v>-2.0192640698367201</v>
      </c>
      <c r="O633" s="1">
        <f t="shared" si="22"/>
        <v>1.2053400435405925</v>
      </c>
      <c r="P633" s="1">
        <f t="shared" si="22"/>
        <v>1.5060165442804616</v>
      </c>
      <c r="Q633" s="1">
        <f t="shared" si="22"/>
        <v>-1.0915039098582453</v>
      </c>
      <c r="AA633" s="43"/>
      <c r="AB633" s="43" t="s">
        <v>550</v>
      </c>
      <c r="AC633" s="13" t="s">
        <v>548</v>
      </c>
      <c r="AD633" s="13">
        <v>-2.608109613385758</v>
      </c>
      <c r="AE633" s="13">
        <v>0.65014552924948654</v>
      </c>
      <c r="AF633" s="13">
        <v>0.61018317149159396</v>
      </c>
      <c r="AG633" s="13">
        <v>-8.5943443327186855E-2</v>
      </c>
      <c r="AH633" s="13">
        <v>-5.2661832568771938E-2</v>
      </c>
    </row>
    <row r="634" spans="1:34">
      <c r="A634" s="43"/>
      <c r="B634" s="43" t="s">
        <v>550</v>
      </c>
      <c r="C634" s="13" t="s">
        <v>548</v>
      </c>
      <c r="D634" s="43">
        <v>21.476600000000001</v>
      </c>
      <c r="E634" s="43">
        <v>46.957299999999996</v>
      </c>
      <c r="F634" s="43">
        <v>4.5</v>
      </c>
      <c r="G634" s="43">
        <v>14.6119</v>
      </c>
      <c r="H634" s="43">
        <v>13</v>
      </c>
      <c r="J634" s="43"/>
      <c r="K634" s="43" t="s">
        <v>550</v>
      </c>
      <c r="L634" s="13" t="s">
        <v>548</v>
      </c>
      <c r="M634" s="1">
        <f t="shared" si="22"/>
        <v>1.3809619649506379</v>
      </c>
      <c r="N634" s="1">
        <f t="shared" si="22"/>
        <v>-1.416119511479784</v>
      </c>
      <c r="O634" s="1">
        <f t="shared" si="22"/>
        <v>1.1330424615226076</v>
      </c>
      <c r="P634" s="1">
        <f t="shared" si="22"/>
        <v>1.2382903067433781</v>
      </c>
      <c r="Q634" s="1">
        <f t="shared" si="22"/>
        <v>-0.93691487801634876</v>
      </c>
      <c r="AA634" s="43"/>
      <c r="AB634" s="43" t="s">
        <v>550</v>
      </c>
      <c r="AC634" s="13" t="s">
        <v>548</v>
      </c>
      <c r="AD634" s="13">
        <v>-3.087815896598809</v>
      </c>
      <c r="AE634" s="13">
        <v>-0.21743308585384991</v>
      </c>
      <c r="AF634" s="13">
        <v>-1.147113379449352</v>
      </c>
      <c r="AG634" s="13">
        <v>0.11478153004206861</v>
      </c>
      <c r="AH634" s="13">
        <v>4.9616364301372118E-2</v>
      </c>
    </row>
    <row r="635" spans="1:34">
      <c r="A635" s="43"/>
      <c r="B635" s="43" t="s">
        <v>550</v>
      </c>
      <c r="C635" s="13" t="s">
        <v>548</v>
      </c>
      <c r="D635" s="43">
        <v>24.962299999999999</v>
      </c>
      <c r="E635" s="43">
        <v>45.41</v>
      </c>
      <c r="F635" s="43">
        <v>1.1000000000000001</v>
      </c>
      <c r="G635" s="43">
        <v>15.267099999999999</v>
      </c>
      <c r="H635" s="43">
        <v>12.25</v>
      </c>
      <c r="J635" s="43"/>
      <c r="K635" s="43" t="s">
        <v>550</v>
      </c>
      <c r="L635" s="13" t="s">
        <v>548</v>
      </c>
      <c r="M635" s="1">
        <f t="shared" si="22"/>
        <v>1.9727309649551226</v>
      </c>
      <c r="N635" s="1">
        <f t="shared" si="22"/>
        <v>-1.6551986904590819</v>
      </c>
      <c r="O635" s="1">
        <f t="shared" si="22"/>
        <v>-0.75781737587085141</v>
      </c>
      <c r="P635" s="1">
        <f t="shared" si="22"/>
        <v>1.5370202638862545</v>
      </c>
      <c r="Q635" s="1">
        <f t="shared" si="22"/>
        <v>-1.1598798277883151</v>
      </c>
      <c r="AA635" s="43"/>
      <c r="AB635" s="43" t="s">
        <v>550</v>
      </c>
      <c r="AC635" s="13" t="s">
        <v>548</v>
      </c>
      <c r="AD635" s="13">
        <v>-3.2311376170686441</v>
      </c>
      <c r="AE635" s="13">
        <v>0.55377594785414452</v>
      </c>
      <c r="AF635" s="13">
        <v>-0.82867565380569286</v>
      </c>
      <c r="AG635" s="13">
        <v>-2.9429291351217069E-2</v>
      </c>
      <c r="AH635" s="13">
        <v>2.3925640650713099E-2</v>
      </c>
    </row>
    <row r="636" spans="1:34">
      <c r="A636" s="43"/>
      <c r="B636" s="43" t="s">
        <v>550</v>
      </c>
      <c r="C636" s="13" t="s">
        <v>548</v>
      </c>
      <c r="D636" s="43">
        <v>25.958300000000001</v>
      </c>
      <c r="E636" s="43">
        <v>42.828000000000003</v>
      </c>
      <c r="F636" s="43">
        <v>2.31</v>
      </c>
      <c r="G636" s="43">
        <v>14.8009</v>
      </c>
      <c r="H636" s="43">
        <v>13.02</v>
      </c>
      <c r="J636" s="43"/>
      <c r="K636" s="43" t="s">
        <v>550</v>
      </c>
      <c r="L636" s="13" t="s">
        <v>548</v>
      </c>
      <c r="M636" s="1">
        <f t="shared" si="22"/>
        <v>2.1418223738556215</v>
      </c>
      <c r="N636" s="1">
        <f t="shared" si="22"/>
        <v>-2.0541532824092825</v>
      </c>
      <c r="O636" s="1">
        <f t="shared" si="22"/>
        <v>-8.4893727857296902E-2</v>
      </c>
      <c r="P636" s="1">
        <f t="shared" si="22"/>
        <v>1.3244624097653619</v>
      </c>
      <c r="Q636" s="1">
        <f t="shared" si="22"/>
        <v>-0.93096914602242975</v>
      </c>
      <c r="AA636" s="43"/>
      <c r="AB636" s="43" t="s">
        <v>550</v>
      </c>
      <c r="AC636" s="13" t="s">
        <v>548</v>
      </c>
      <c r="AD636" s="13">
        <v>-3.1925476043142789</v>
      </c>
      <c r="AE636" s="13">
        <v>-0.52060768287391335</v>
      </c>
      <c r="AF636" s="13">
        <v>-1.4257820061890769</v>
      </c>
      <c r="AG636" s="13">
        <v>0.30625562246531829</v>
      </c>
      <c r="AH636" s="13">
        <v>1.1314110003792441E-2</v>
      </c>
    </row>
    <row r="637" spans="1:34">
      <c r="A637" s="43"/>
      <c r="B637" s="43" t="s">
        <v>550</v>
      </c>
      <c r="C637" s="13" t="s">
        <v>548</v>
      </c>
      <c r="D637" s="43">
        <v>25.726299999999998</v>
      </c>
      <c r="E637" s="43">
        <v>46.155799999999999</v>
      </c>
      <c r="F637" s="43">
        <v>0.42</v>
      </c>
      <c r="G637" s="43">
        <v>15.7219</v>
      </c>
      <c r="H637" s="43">
        <v>12.08</v>
      </c>
      <c r="J637" s="43"/>
      <c r="K637" s="43" t="s">
        <v>550</v>
      </c>
      <c r="L637" s="13" t="s">
        <v>548</v>
      </c>
      <c r="M637" s="1">
        <f t="shared" si="22"/>
        <v>2.1024356199751835</v>
      </c>
      <c r="N637" s="1">
        <f t="shared" si="22"/>
        <v>-1.5399623098717614</v>
      </c>
      <c r="O637" s="1">
        <f t="shared" si="22"/>
        <v>-1.1359893433495432</v>
      </c>
      <c r="P637" s="1">
        <f t="shared" si="22"/>
        <v>1.7443804356026471</v>
      </c>
      <c r="Q637" s="1">
        <f t="shared" si="22"/>
        <v>-1.2104185497366275</v>
      </c>
      <c r="AA637" s="43"/>
      <c r="AB637" s="43" t="s">
        <v>550</v>
      </c>
      <c r="AC637" s="13" t="s">
        <v>548</v>
      </c>
      <c r="AD637" s="13">
        <v>-3.1818166051854502</v>
      </c>
      <c r="AE637" s="13">
        <v>0.37511637237509959</v>
      </c>
      <c r="AF637" s="13">
        <v>0.28642533843551832</v>
      </c>
      <c r="AG637" s="13">
        <v>1.156715036659023E-2</v>
      </c>
      <c r="AH637" s="13">
        <v>-2.7244512881120678E-2</v>
      </c>
    </row>
    <row r="638" spans="1:34">
      <c r="A638" s="43"/>
      <c r="B638" s="43" t="s">
        <v>550</v>
      </c>
      <c r="C638" s="13" t="s">
        <v>548</v>
      </c>
      <c r="D638" s="43">
        <v>23.495699999999999</v>
      </c>
      <c r="E638" s="43">
        <v>45.6325</v>
      </c>
      <c r="F638" s="43">
        <v>3.86</v>
      </c>
      <c r="G638" s="43">
        <v>15.477</v>
      </c>
      <c r="H638" s="43">
        <v>12.06</v>
      </c>
      <c r="J638" s="43"/>
      <c r="K638" s="43" t="s">
        <v>550</v>
      </c>
      <c r="L638" s="13" t="s">
        <v>548</v>
      </c>
      <c r="M638" s="1">
        <f t="shared" si="22"/>
        <v>1.7237455630540475</v>
      </c>
      <c r="N638" s="1">
        <f t="shared" si="22"/>
        <v>-1.6208193733758434</v>
      </c>
      <c r="O638" s="1">
        <f t="shared" si="22"/>
        <v>0.77711590389560337</v>
      </c>
      <c r="P638" s="1">
        <f t="shared" si="22"/>
        <v>1.6327214513164898</v>
      </c>
      <c r="Q638" s="1">
        <f t="shared" si="22"/>
        <v>-1.2163642817305467</v>
      </c>
      <c r="AA638" s="43"/>
      <c r="AB638" s="43" t="s">
        <v>550</v>
      </c>
      <c r="AC638" s="13" t="s">
        <v>548</v>
      </c>
      <c r="AD638" s="13">
        <v>-2.044373158895584</v>
      </c>
      <c r="AE638" s="13">
        <v>0.37885509700635561</v>
      </c>
      <c r="AF638" s="13">
        <v>-2.1372986145941129</v>
      </c>
      <c r="AG638" s="13">
        <v>-0.13585249277163389</v>
      </c>
      <c r="AH638" s="13">
        <v>-0.19125241180293759</v>
      </c>
    </row>
    <row r="639" spans="1:34">
      <c r="A639" s="43"/>
      <c r="B639" s="43" t="s">
        <v>550</v>
      </c>
      <c r="C639" s="13" t="s">
        <v>548</v>
      </c>
      <c r="D639" s="43">
        <v>25.394300000000001</v>
      </c>
      <c r="E639" s="43">
        <v>45.559399999999997</v>
      </c>
      <c r="F639" s="43">
        <v>0</v>
      </c>
      <c r="G639" s="43">
        <v>12.5604</v>
      </c>
      <c r="H639" s="43">
        <v>14.946300000000001</v>
      </c>
      <c r="J639" s="43"/>
      <c r="K639" s="43" t="s">
        <v>550</v>
      </c>
      <c r="L639" s="13" t="s">
        <v>548</v>
      </c>
      <c r="M639" s="1">
        <f t="shared" si="22"/>
        <v>2.0460718170083512</v>
      </c>
      <c r="N639" s="1">
        <f t="shared" si="22"/>
        <v>-1.6321143310333033</v>
      </c>
      <c r="O639" s="1">
        <f t="shared" si="22"/>
        <v>-1.3695661467922646</v>
      </c>
      <c r="P639" s="1">
        <f t="shared" si="22"/>
        <v>0.30293544245978238</v>
      </c>
      <c r="Q639" s="1">
        <f t="shared" si="22"/>
        <v>-0.35830596902811074</v>
      </c>
      <c r="AA639" s="43"/>
      <c r="AB639" s="43" t="s">
        <v>550</v>
      </c>
      <c r="AC639" s="13" t="s">
        <v>548</v>
      </c>
      <c r="AD639" s="13">
        <v>-1.976555103388367</v>
      </c>
      <c r="AE639" s="13">
        <v>0.48209105299908012</v>
      </c>
      <c r="AF639" s="13">
        <v>-2.2384803344048132</v>
      </c>
      <c r="AG639" s="13">
        <v>-0.3557162674429668</v>
      </c>
      <c r="AH639" s="13">
        <v>-0.36836923371753122</v>
      </c>
    </row>
    <row r="640" spans="1:34">
      <c r="A640" s="43"/>
      <c r="B640" s="43" t="s">
        <v>550</v>
      </c>
      <c r="C640" s="13" t="s">
        <v>548</v>
      </c>
      <c r="D640" s="43">
        <v>26.0626</v>
      </c>
      <c r="E640" s="43">
        <v>45.487299999999998</v>
      </c>
      <c r="F640" s="43">
        <v>0</v>
      </c>
      <c r="G640" s="43">
        <v>11.9063</v>
      </c>
      <c r="H640" s="43">
        <v>14.754</v>
      </c>
      <c r="J640" s="43"/>
      <c r="K640" s="43" t="s">
        <v>550</v>
      </c>
      <c r="L640" s="13" t="s">
        <v>548</v>
      </c>
      <c r="M640" s="1">
        <f t="shared" si="22"/>
        <v>2.1595294360527313</v>
      </c>
      <c r="N640" s="1">
        <f t="shared" si="22"/>
        <v>-1.6432547749061186</v>
      </c>
      <c r="O640" s="1">
        <f t="shared" si="22"/>
        <v>-1.3695661467922646</v>
      </c>
      <c r="P640" s="1">
        <f t="shared" si="22"/>
        <v>4.7070160752347625E-3</v>
      </c>
      <c r="Q640" s="1">
        <f t="shared" si="22"/>
        <v>-0.41547418214964332</v>
      </c>
      <c r="AA640" s="43"/>
      <c r="AB640" s="43" t="s">
        <v>550</v>
      </c>
      <c r="AC640" s="13" t="s">
        <v>548</v>
      </c>
      <c r="AD640" s="13">
        <v>-3.6035129952968852</v>
      </c>
      <c r="AE640" s="13">
        <v>0.41243133603637749</v>
      </c>
      <c r="AF640" s="13">
        <v>0.33230235174441097</v>
      </c>
      <c r="AG640" s="13">
        <v>-4.2754509885448433E-2</v>
      </c>
      <c r="AH640" s="13">
        <v>1.314910074230273E-2</v>
      </c>
    </row>
    <row r="641" spans="1:34">
      <c r="A641" s="43"/>
      <c r="B641" s="43" t="s">
        <v>550</v>
      </c>
      <c r="C641" s="13" t="s">
        <v>548</v>
      </c>
      <c r="D641" s="43">
        <v>24.567399999999999</v>
      </c>
      <c r="E641" s="43">
        <v>44.003</v>
      </c>
      <c r="F641" s="43">
        <v>4.04</v>
      </c>
      <c r="G641" s="43">
        <v>15.914099999999999</v>
      </c>
      <c r="H641" s="43">
        <v>11.39</v>
      </c>
      <c r="J641" s="43"/>
      <c r="K641" s="43" t="s">
        <v>550</v>
      </c>
      <c r="L641" s="13" t="s">
        <v>548</v>
      </c>
      <c r="M641" s="1">
        <f t="shared" si="22"/>
        <v>1.9056885981129472</v>
      </c>
      <c r="N641" s="1">
        <f t="shared" si="22"/>
        <v>-1.8725995854528588</v>
      </c>
      <c r="O641" s="1">
        <f t="shared" si="22"/>
        <v>0.87722024822819833</v>
      </c>
      <c r="P641" s="1">
        <f t="shared" si="22"/>
        <v>1.8320115371943151</v>
      </c>
      <c r="Q641" s="1">
        <f t="shared" si="22"/>
        <v>-1.4155463035268365</v>
      </c>
      <c r="AA641" s="43"/>
      <c r="AB641" s="43" t="s">
        <v>550</v>
      </c>
      <c r="AC641" s="13" t="s">
        <v>548</v>
      </c>
      <c r="AD641" s="13">
        <v>-3.4292871346945528</v>
      </c>
      <c r="AE641" s="13">
        <v>0.4686801398805972</v>
      </c>
      <c r="AF641" s="13">
        <v>0.20400369311205391</v>
      </c>
      <c r="AG641" s="13">
        <v>-2.124539667191859E-2</v>
      </c>
      <c r="AH641" s="13">
        <v>-5.3468837488925892E-4</v>
      </c>
    </row>
    <row r="642" spans="1:34">
      <c r="A642" s="43"/>
      <c r="B642" s="43" t="s">
        <v>550</v>
      </c>
      <c r="C642" s="13" t="s">
        <v>548</v>
      </c>
      <c r="D642" s="43">
        <v>24.448899999999998</v>
      </c>
      <c r="E642" s="43">
        <v>44.259700000000002</v>
      </c>
      <c r="F642" s="43">
        <v>3.86</v>
      </c>
      <c r="G642" s="43">
        <v>15.624700000000001</v>
      </c>
      <c r="H642" s="43">
        <v>11.88</v>
      </c>
      <c r="J642" s="43"/>
      <c r="K642" s="43" t="s">
        <v>550</v>
      </c>
      <c r="L642" s="13" t="s">
        <v>548</v>
      </c>
      <c r="M642" s="1">
        <f t="shared" si="22"/>
        <v>1.8855707949455685</v>
      </c>
      <c r="N642" s="1">
        <f t="shared" si="22"/>
        <v>-1.832935896934804</v>
      </c>
      <c r="O642" s="1">
        <f t="shared" si="22"/>
        <v>0.77711590389560337</v>
      </c>
      <c r="P642" s="1">
        <f t="shared" si="22"/>
        <v>1.7000633540484846</v>
      </c>
      <c r="Q642" s="1">
        <f t="shared" si="22"/>
        <v>-1.2698758696758183</v>
      </c>
      <c r="AA642" s="43"/>
      <c r="AB642" s="43" t="s">
        <v>550</v>
      </c>
      <c r="AC642" s="13" t="s">
        <v>548</v>
      </c>
      <c r="AD642" s="13">
        <v>-3.5896202119710221</v>
      </c>
      <c r="AE642" s="13">
        <v>0.3578212996874216</v>
      </c>
      <c r="AF642" s="13">
        <v>0.56304870729781242</v>
      </c>
      <c r="AG642" s="13">
        <v>-2.914310444328036E-2</v>
      </c>
      <c r="AH642" s="13">
        <v>1.630309845872387E-2</v>
      </c>
    </row>
    <row r="643" spans="1:34">
      <c r="A643" s="43"/>
      <c r="B643" s="43" t="s">
        <v>550</v>
      </c>
      <c r="C643" s="13" t="s">
        <v>548</v>
      </c>
      <c r="D643" s="43">
        <v>23.9664</v>
      </c>
      <c r="E643" s="43">
        <v>44.608600000000003</v>
      </c>
      <c r="F643" s="43">
        <v>4.34</v>
      </c>
      <c r="G643" s="43">
        <v>16.079899999999999</v>
      </c>
      <c r="H643" s="43">
        <v>11.18</v>
      </c>
      <c r="J643" s="43"/>
      <c r="K643" s="43" t="s">
        <v>550</v>
      </c>
      <c r="L643" s="13" t="s">
        <v>548</v>
      </c>
      <c r="M643" s="1">
        <f t="shared" si="22"/>
        <v>1.8036565331037109</v>
      </c>
      <c r="N643" s="1">
        <f t="shared" si="22"/>
        <v>-1.7790260374725941</v>
      </c>
      <c r="O643" s="1">
        <f t="shared" si="22"/>
        <v>1.0440608221158565</v>
      </c>
      <c r="P643" s="1">
        <f t="shared" si="22"/>
        <v>1.9076059005860866</v>
      </c>
      <c r="Q643" s="1">
        <f t="shared" si="22"/>
        <v>-1.4779764894629874</v>
      </c>
      <c r="AA643" s="43"/>
      <c r="AB643" s="43" t="s">
        <v>550</v>
      </c>
      <c r="AC643" s="13" t="s">
        <v>548</v>
      </c>
      <c r="AD643" s="13">
        <v>-3.3758357876638652</v>
      </c>
      <c r="AE643" s="13">
        <v>0.28176661720333629</v>
      </c>
      <c r="AF643" s="13">
        <v>0.28358646354112571</v>
      </c>
      <c r="AG643" s="13">
        <v>9.8774412547247656E-2</v>
      </c>
      <c r="AH643" s="13">
        <v>-5.2504343548915602E-2</v>
      </c>
    </row>
    <row r="644" spans="1:34">
      <c r="A644" s="43"/>
      <c r="B644" s="43" t="s">
        <v>550</v>
      </c>
      <c r="C644" s="13" t="s">
        <v>548</v>
      </c>
      <c r="D644" s="43">
        <v>24.154900000000001</v>
      </c>
      <c r="E644" s="43">
        <v>45.606200000000001</v>
      </c>
      <c r="F644" s="43">
        <v>3.81</v>
      </c>
      <c r="G644" s="43">
        <v>15.880599999999999</v>
      </c>
      <c r="H644" s="43">
        <v>11.77</v>
      </c>
      <c r="J644" s="43"/>
      <c r="K644" s="43" t="s">
        <v>550</v>
      </c>
      <c r="L644" s="13" t="s">
        <v>548</v>
      </c>
      <c r="M644" s="1">
        <f t="shared" si="22"/>
        <v>1.8356582706315663</v>
      </c>
      <c r="N644" s="1">
        <f t="shared" si="22"/>
        <v>-1.6248830859119743</v>
      </c>
      <c r="O644" s="1">
        <f t="shared" si="22"/>
        <v>0.74930914158099382</v>
      </c>
      <c r="P644" s="1">
        <f t="shared" si="22"/>
        <v>1.8167376459179319</v>
      </c>
      <c r="Q644" s="1">
        <f t="shared" si="22"/>
        <v>-1.3025773956423738</v>
      </c>
      <c r="AA644" s="43"/>
      <c r="AB644" s="43" t="s">
        <v>550</v>
      </c>
      <c r="AC644" s="13" t="s">
        <v>548</v>
      </c>
      <c r="AD644" s="13">
        <v>-3.517168051407447</v>
      </c>
      <c r="AE644" s="13">
        <v>0.46183467575896608</v>
      </c>
      <c r="AF644" s="13">
        <v>0.50800473500988752</v>
      </c>
      <c r="AG644" s="13">
        <v>-0.1179058027862418</v>
      </c>
      <c r="AH644" s="13">
        <v>2.440331922392586E-2</v>
      </c>
    </row>
    <row r="645" spans="1:34">
      <c r="A645" s="43"/>
      <c r="B645" s="43" t="s">
        <v>550</v>
      </c>
      <c r="C645" s="13" t="s">
        <v>548</v>
      </c>
      <c r="D645" s="43">
        <v>23.894200000000001</v>
      </c>
      <c r="E645" s="43">
        <v>44.192500000000003</v>
      </c>
      <c r="F645" s="43">
        <v>4.34</v>
      </c>
      <c r="G645" s="43">
        <v>15.7659</v>
      </c>
      <c r="H645" s="43">
        <v>11.34</v>
      </c>
      <c r="J645" s="43"/>
      <c r="K645" s="43" t="s">
        <v>550</v>
      </c>
      <c r="L645" s="13" t="s">
        <v>548</v>
      </c>
      <c r="M645" s="1">
        <f t="shared" si="22"/>
        <v>1.7913991036633334</v>
      </c>
      <c r="N645" s="1">
        <f t="shared" si="22"/>
        <v>-1.8433192232628648</v>
      </c>
      <c r="O645" s="1">
        <f t="shared" si="22"/>
        <v>1.0440608221158565</v>
      </c>
      <c r="P645" s="1">
        <f t="shared" si="22"/>
        <v>1.7644416659358078</v>
      </c>
      <c r="Q645" s="1">
        <f t="shared" si="22"/>
        <v>-1.4304106335116347</v>
      </c>
      <c r="AA645" s="43"/>
      <c r="AB645" s="43" t="s">
        <v>550</v>
      </c>
      <c r="AC645" s="13" t="s">
        <v>548</v>
      </c>
      <c r="AD645" s="13">
        <v>-1.5368275017710999</v>
      </c>
      <c r="AE645" s="13">
        <v>-0.5183508163093874</v>
      </c>
      <c r="AF645" s="13">
        <v>-1.305855414346736</v>
      </c>
      <c r="AG645" s="13">
        <v>0.1023324711357981</v>
      </c>
      <c r="AH645" s="13">
        <v>2.1692057102224691E-2</v>
      </c>
    </row>
    <row r="646" spans="1:34">
      <c r="A646" s="43"/>
      <c r="B646" s="43" t="s">
        <v>550</v>
      </c>
      <c r="C646" s="13" t="s">
        <v>548</v>
      </c>
      <c r="D646" s="43">
        <v>20.026499999999999</v>
      </c>
      <c r="E646" s="43">
        <v>51.009700000000002</v>
      </c>
      <c r="F646" s="43">
        <v>0.3</v>
      </c>
      <c r="G646" s="43">
        <v>13.559799999999999</v>
      </c>
      <c r="H646" s="43">
        <v>13.99</v>
      </c>
      <c r="J646" s="43"/>
      <c r="K646" s="43" t="s">
        <v>550</v>
      </c>
      <c r="L646" s="13" t="s">
        <v>548</v>
      </c>
      <c r="M646" s="1">
        <f t="shared" si="22"/>
        <v>1.1347777761488176</v>
      </c>
      <c r="N646" s="1">
        <f t="shared" si="22"/>
        <v>-0.78996785058938934</v>
      </c>
      <c r="O646" s="1">
        <f t="shared" si="22"/>
        <v>-1.2027255729046067</v>
      </c>
      <c r="P646" s="1">
        <f t="shared" si="22"/>
        <v>0.75859893325433514</v>
      </c>
      <c r="Q646" s="1">
        <f t="shared" si="22"/>
        <v>-0.64260114431735293</v>
      </c>
      <c r="AA646" s="43"/>
      <c r="AB646" s="43" t="s">
        <v>550</v>
      </c>
      <c r="AC646" s="13" t="s">
        <v>548</v>
      </c>
      <c r="AD646" s="13">
        <v>-2.8627355946131088</v>
      </c>
      <c r="AE646" s="13">
        <v>0.78252142863122798</v>
      </c>
      <c r="AF646" s="13">
        <v>0.57428294808859681</v>
      </c>
      <c r="AG646" s="13">
        <v>-0.30067682058651918</v>
      </c>
      <c r="AH646" s="13">
        <v>6.6964559033390283E-2</v>
      </c>
    </row>
    <row r="647" spans="1:34">
      <c r="A647" s="43"/>
      <c r="B647" s="43" t="s">
        <v>550</v>
      </c>
      <c r="C647" s="13" t="s">
        <v>548</v>
      </c>
      <c r="D647" s="43">
        <v>21.852599999999999</v>
      </c>
      <c r="E647" s="43">
        <v>44.760899999999999</v>
      </c>
      <c r="F647" s="43">
        <v>4.5999999999999996</v>
      </c>
      <c r="G647" s="43">
        <v>14.5626</v>
      </c>
      <c r="H647" s="43">
        <v>12.51</v>
      </c>
      <c r="J647" s="43"/>
      <c r="K647" s="43" t="s">
        <v>550</v>
      </c>
      <c r="L647" s="13" t="s">
        <v>548</v>
      </c>
      <c r="M647" s="1">
        <f t="shared" si="22"/>
        <v>1.4447956695154842</v>
      </c>
      <c r="N647" s="1">
        <f t="shared" si="22"/>
        <v>-1.7554935880713494</v>
      </c>
      <c r="O647" s="1">
        <f t="shared" si="22"/>
        <v>1.1886559861518267</v>
      </c>
      <c r="P647" s="1">
        <f t="shared" si="22"/>
        <v>1.215812610029178</v>
      </c>
      <c r="Q647" s="1">
        <f t="shared" si="22"/>
        <v>-1.082585311867367</v>
      </c>
      <c r="AA647" s="43"/>
      <c r="AB647" s="43" t="s">
        <v>550</v>
      </c>
      <c r="AC647" s="13" t="s">
        <v>548</v>
      </c>
      <c r="AD647" s="13">
        <v>-1.996747202761451</v>
      </c>
      <c r="AE647" s="13">
        <v>-0.42422893743179962</v>
      </c>
      <c r="AF647" s="13">
        <v>-1.5170425946544721</v>
      </c>
      <c r="AG647" s="13">
        <v>0.2610727015623181</v>
      </c>
      <c r="AH647" s="13">
        <v>-8.7039705660848319E-3</v>
      </c>
    </row>
    <row r="648" spans="1:34">
      <c r="A648" s="43"/>
      <c r="B648" s="43" t="s">
        <v>550</v>
      </c>
      <c r="C648" s="13" t="s">
        <v>548</v>
      </c>
      <c r="D648" s="43">
        <v>22.340499999999999</v>
      </c>
      <c r="E648" s="43">
        <v>49.402900000000002</v>
      </c>
      <c r="F648" s="43">
        <v>0.14000000000000001</v>
      </c>
      <c r="G648" s="43">
        <v>14.128299999999999</v>
      </c>
      <c r="H648" s="43">
        <v>13.97</v>
      </c>
      <c r="J648" s="43"/>
      <c r="K648" s="43" t="s">
        <v>550</v>
      </c>
      <c r="L648" s="13" t="s">
        <v>548</v>
      </c>
      <c r="M648" s="1">
        <f t="shared" si="22"/>
        <v>1.5276266920080075</v>
      </c>
      <c r="N648" s="1">
        <f t="shared" si="22"/>
        <v>-1.0382405997549911</v>
      </c>
      <c r="O648" s="1">
        <f t="shared" si="22"/>
        <v>-1.2917072123113573</v>
      </c>
      <c r="P648" s="1">
        <f t="shared" si="22"/>
        <v>1.0177991478998258</v>
      </c>
      <c r="Q648" s="1">
        <f t="shared" si="22"/>
        <v>-0.64854687631127195</v>
      </c>
    </row>
    <row r="650" spans="1:34">
      <c r="B650" s="38" t="s">
        <v>1090</v>
      </c>
      <c r="D650" s="38">
        <f>AVERAGE(D3:D648)</f>
        <v>13.342312598679628</v>
      </c>
      <c r="E650" s="38">
        <f>AVERAGE(E3:E648)</f>
        <v>56.122304369963999</v>
      </c>
      <c r="F650" s="38">
        <f>AVERAGE(F3:F648)</f>
        <v>2.4626494291151144</v>
      </c>
      <c r="G650" s="38">
        <f>AVERAGE(G3:G648)</f>
        <v>11.895976171208304</v>
      </c>
      <c r="H650" s="38">
        <f>AVERAGE(H3:H648)</f>
        <v>16.151554355206599</v>
      </c>
      <c r="M650" s="38">
        <f>AVERAGE(M3:M648)</f>
        <v>-1.5983086887018507E-16</v>
      </c>
      <c r="N650" s="38">
        <f>AVERAGE(N3:N648)</f>
        <v>-7.2628521703806677E-15</v>
      </c>
      <c r="O650" s="38">
        <f>AVERAGE(O3:O648)</f>
        <v>5.8432790769745078E-17</v>
      </c>
      <c r="P650" s="38">
        <f>AVERAGE(P3:P648)</f>
        <v>2.5531692343392144E-15</v>
      </c>
      <c r="Q650" s="38">
        <f>AVERAGE(Q3:Q648)</f>
        <v>-7.0892724095646601E-16</v>
      </c>
    </row>
    <row r="651" spans="1:34">
      <c r="B651" s="38" t="s">
        <v>1091</v>
      </c>
      <c r="D651" s="38">
        <f>STDEV(D3:D648)</f>
        <v>5.8903051697090953</v>
      </c>
      <c r="E651" s="38">
        <f>STDEV(E3:E648)</f>
        <v>6.47191447873419</v>
      </c>
      <c r="F651" s="38">
        <f>STDEV(F3:F648)</f>
        <v>1.7981237597636446</v>
      </c>
      <c r="G651" s="38">
        <f>STDEV(G3:G648)</f>
        <v>2.1932852207608708</v>
      </c>
      <c r="H651" s="38">
        <f>STDEV(H3:H648)</f>
        <v>3.3637574011836815</v>
      </c>
      <c r="M651" s="38">
        <f>STDEV(M3:M648)</f>
        <v>0.99999999999999933</v>
      </c>
      <c r="N651" s="38">
        <f>STDEV(N3:N648)</f>
        <v>1.0000000000001106</v>
      </c>
      <c r="O651" s="38">
        <f>STDEV(O3:O648)</f>
        <v>0.99999999999999911</v>
      </c>
      <c r="P651" s="38">
        <f>STDEV(P3:P648)</f>
        <v>0.99999999999998768</v>
      </c>
      <c r="Q651" s="38">
        <f>STDEV(Q3:Q648)</f>
        <v>1.0000000000000082</v>
      </c>
    </row>
  </sheetData>
  <mergeCells count="3">
    <mergeCell ref="A1:H1"/>
    <mergeCell ref="J1:Q1"/>
    <mergeCell ref="S1:Y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A940-9D81-5F4E-A34F-EA734E5AEDC4}">
  <dimension ref="A1:AO278"/>
  <sheetViews>
    <sheetView topLeftCell="R1" workbookViewId="0">
      <selection activeCell="T27" sqref="T27:V31"/>
    </sheetView>
  </sheetViews>
  <sheetFormatPr baseColWidth="10" defaultRowHeight="16"/>
  <cols>
    <col min="1" max="16384" width="10.83203125" style="1"/>
  </cols>
  <sheetData>
    <row r="1" spans="1:41">
      <c r="A1" s="49" t="s">
        <v>1092</v>
      </c>
      <c r="B1" s="49"/>
      <c r="C1" s="49"/>
      <c r="D1" s="49"/>
      <c r="E1" s="49"/>
      <c r="F1" s="49"/>
      <c r="G1" s="49"/>
      <c r="H1" s="49"/>
      <c r="J1" s="49" t="s">
        <v>1104</v>
      </c>
      <c r="K1" s="49"/>
      <c r="L1" s="49"/>
      <c r="M1" s="49"/>
      <c r="N1" s="49"/>
      <c r="O1" s="49"/>
      <c r="P1" s="49"/>
      <c r="Q1" s="49"/>
      <c r="S1" s="58" t="s">
        <v>1107</v>
      </c>
      <c r="T1" s="58"/>
      <c r="U1" s="58"/>
      <c r="V1" s="58"/>
      <c r="W1" s="58"/>
      <c r="X1" s="58"/>
      <c r="AC1" s="1" t="s">
        <v>1096</v>
      </c>
      <c r="AD1" s="1" t="s">
        <v>1097</v>
      </c>
      <c r="AE1" s="1" t="s">
        <v>1098</v>
      </c>
      <c r="AF1" s="1" t="s">
        <v>1099</v>
      </c>
      <c r="AG1" s="1" t="s">
        <v>1100</v>
      </c>
      <c r="AI1" s="13" t="s">
        <v>1103</v>
      </c>
      <c r="AJ1" s="13" t="s">
        <v>1096</v>
      </c>
      <c r="AK1" s="13" t="s">
        <v>1097</v>
      </c>
      <c r="AL1" s="13" t="s">
        <v>1098</v>
      </c>
      <c r="AM1" s="13" t="s">
        <v>1099</v>
      </c>
      <c r="AN1" s="13" t="s">
        <v>1100</v>
      </c>
    </row>
    <row r="2" spans="1:41">
      <c r="A2" s="38" t="s">
        <v>429</v>
      </c>
      <c r="B2" s="38" t="s">
        <v>428</v>
      </c>
      <c r="D2" s="38" t="s">
        <v>4</v>
      </c>
      <c r="E2" s="38" t="s">
        <v>5</v>
      </c>
      <c r="F2" s="38" t="s">
        <v>6</v>
      </c>
      <c r="G2" s="38" t="s">
        <v>8</v>
      </c>
      <c r="H2" s="38" t="s">
        <v>9</v>
      </c>
      <c r="J2" s="38" t="s">
        <v>429</v>
      </c>
      <c r="K2" s="38" t="s">
        <v>428</v>
      </c>
      <c r="M2" s="38" t="s">
        <v>4</v>
      </c>
      <c r="N2" s="38" t="s">
        <v>5</v>
      </c>
      <c r="O2" s="38" t="s">
        <v>6</v>
      </c>
      <c r="P2" s="38" t="s">
        <v>8</v>
      </c>
      <c r="Q2" s="38" t="s">
        <v>9</v>
      </c>
      <c r="T2" s="38" t="s">
        <v>4</v>
      </c>
      <c r="U2" s="38" t="s">
        <v>5</v>
      </c>
      <c r="V2" s="38" t="s">
        <v>6</v>
      </c>
      <c r="W2" s="38" t="s">
        <v>8</v>
      </c>
      <c r="X2" s="38" t="s">
        <v>9</v>
      </c>
      <c r="Z2" s="44" t="s">
        <v>491</v>
      </c>
      <c r="AA2" s="44" t="s">
        <v>502</v>
      </c>
      <c r="AB2" s="1" t="s">
        <v>493</v>
      </c>
      <c r="AC2" s="1">
        <v>0.65477000044665845</v>
      </c>
      <c r="AD2" s="1">
        <v>0.58204471945988334</v>
      </c>
      <c r="AE2" s="1">
        <v>0.77493310035222862</v>
      </c>
      <c r="AF2" s="1">
        <v>0.38835065164355892</v>
      </c>
      <c r="AG2" s="1">
        <v>6.7120981307157773E-3</v>
      </c>
      <c r="AI2" s="13" t="s">
        <v>4</v>
      </c>
      <c r="AJ2" s="7">
        <f>T27*5.5</f>
        <v>4.1695271958883575</v>
      </c>
      <c r="AK2" s="7">
        <f t="shared" ref="AK2:AN6" si="0">U27*5.5</f>
        <v>-3.204174274659608</v>
      </c>
      <c r="AL2" s="7">
        <f t="shared" si="0"/>
        <v>1.1432820676004543</v>
      </c>
      <c r="AM2" s="7">
        <f t="shared" si="0"/>
        <v>1.1215335384007874</v>
      </c>
      <c r="AN2" s="7">
        <f t="shared" si="0"/>
        <v>0.18269870415825126</v>
      </c>
    </row>
    <row r="3" spans="1:41">
      <c r="A3" s="44" t="s">
        <v>491</v>
      </c>
      <c r="B3" s="44" t="s">
        <v>502</v>
      </c>
      <c r="C3" s="1" t="s">
        <v>493</v>
      </c>
      <c r="D3" s="44">
        <v>14.81</v>
      </c>
      <c r="E3" s="44">
        <v>56.65</v>
      </c>
      <c r="F3" s="44">
        <v>0.84</v>
      </c>
      <c r="G3" s="44">
        <v>13.09</v>
      </c>
      <c r="H3" s="44">
        <v>14.27</v>
      </c>
      <c r="J3" s="44" t="s">
        <v>491</v>
      </c>
      <c r="K3" s="44" t="s">
        <v>502</v>
      </c>
      <c r="L3" s="1" t="s">
        <v>493</v>
      </c>
      <c r="M3" s="1">
        <f>(D3-D$277)/D$278</f>
        <v>0.46408631862794708</v>
      </c>
      <c r="N3" s="1">
        <f t="shared" ref="N3:Q18" si="1">(E3-E$277)/E$278</f>
        <v>0.42051350187508169</v>
      </c>
      <c r="O3" s="1">
        <f t="shared" si="1"/>
        <v>-0.6886177682020338</v>
      </c>
      <c r="P3" s="1">
        <f t="shared" si="1"/>
        <v>0.63212405987310372</v>
      </c>
      <c r="Q3" s="1">
        <f t="shared" si="1"/>
        <v>-0.50289106742909229</v>
      </c>
      <c r="S3" s="38" t="s">
        <v>4</v>
      </c>
      <c r="T3" s="7">
        <f>_xlfn.COVARIANCE.S($M3:$M275,M3:M275)</f>
        <v>0.99999999999996048</v>
      </c>
      <c r="U3" s="7">
        <f t="shared" ref="U3:W3" si="2">_xlfn.COVARIANCE.S($M3:$M275,N3:N275)</f>
        <v>-0.81227256920886792</v>
      </c>
      <c r="V3" s="7">
        <f t="shared" si="2"/>
        <v>1.2725825663334462E-2</v>
      </c>
      <c r="W3" s="7">
        <f t="shared" si="2"/>
        <v>0.41664911156108958</v>
      </c>
      <c r="X3" s="7">
        <f>_xlfn.COVARIANCE.S($M3:$M275,Q3:Q275)</f>
        <v>-0.23701772933827914</v>
      </c>
      <c r="Z3" s="44"/>
      <c r="AA3" s="44" t="s">
        <v>502</v>
      </c>
      <c r="AB3" s="1" t="s">
        <v>495</v>
      </c>
      <c r="AC3" s="1">
        <v>-2.5756263131268591E-2</v>
      </c>
      <c r="AD3" s="1">
        <v>0.87292452670427101</v>
      </c>
      <c r="AE3" s="1">
        <v>1.233806066611741</v>
      </c>
      <c r="AF3" s="1">
        <v>0.57615133052746215</v>
      </c>
      <c r="AG3" s="1">
        <v>3.9614912609659328E-4</v>
      </c>
      <c r="AI3" s="13" t="s">
        <v>5</v>
      </c>
      <c r="AJ3" s="7">
        <f t="shared" ref="AJ3:AJ6" si="3">T28*5.5</f>
        <v>-2.5630393291894511</v>
      </c>
      <c r="AK3" s="7">
        <f t="shared" si="0"/>
        <v>4.7220245539339842</v>
      </c>
      <c r="AL3" s="7">
        <f t="shared" si="0"/>
        <v>-7.5313964170527672E-2</v>
      </c>
      <c r="AM3" s="7">
        <f t="shared" si="0"/>
        <v>1.1670826688530263</v>
      </c>
      <c r="AN3" s="7">
        <f t="shared" si="0"/>
        <v>0.12473716341364896</v>
      </c>
      <c r="AO3" s="1">
        <v>0</v>
      </c>
    </row>
    <row r="4" spans="1:41">
      <c r="A4" s="44"/>
      <c r="B4" s="44" t="s">
        <v>502</v>
      </c>
      <c r="C4" s="1" t="s">
        <v>495</v>
      </c>
      <c r="D4" s="44">
        <v>14.11</v>
      </c>
      <c r="E4" s="44">
        <v>58.12</v>
      </c>
      <c r="F4" s="44">
        <v>0.08</v>
      </c>
      <c r="G4" s="44">
        <v>12.57</v>
      </c>
      <c r="H4" s="44">
        <v>14.98</v>
      </c>
      <c r="J4" s="44"/>
      <c r="K4" s="44" t="s">
        <v>502</v>
      </c>
      <c r="L4" s="1" t="s">
        <v>495</v>
      </c>
      <c r="M4" s="1">
        <f t="shared" ref="M4:Q67" si="4">(D4-D$277)/D$278</f>
        <v>0.19279043550186217</v>
      </c>
      <c r="N4" s="1">
        <f t="shared" si="1"/>
        <v>0.93737487925558471</v>
      </c>
      <c r="O4" s="1">
        <f t="shared" si="1"/>
        <v>-1.2350797202556378</v>
      </c>
      <c r="P4" s="1">
        <f t="shared" si="1"/>
        <v>0.35159370158491099</v>
      </c>
      <c r="Q4" s="1">
        <f t="shared" si="1"/>
        <v>-0.22805410402281498</v>
      </c>
      <c r="S4" s="38" t="s">
        <v>5</v>
      </c>
      <c r="T4" s="7">
        <f>_xlfn.COVARIANCE.S($N3:$N275,M3:M275)</f>
        <v>-0.81227256920886792</v>
      </c>
      <c r="U4" s="7">
        <f t="shared" ref="U4:X4" si="5">_xlfn.COVARIANCE.S($N3:$N275,N3:N275)</f>
        <v>1.0000000000000016</v>
      </c>
      <c r="V4" s="7">
        <f t="shared" si="5"/>
        <v>-0.16363269845017814</v>
      </c>
      <c r="W4" s="7">
        <f t="shared" si="5"/>
        <v>-1.7574469981816207E-2</v>
      </c>
      <c r="X4" s="7">
        <f t="shared" si="5"/>
        <v>-0.11053201697285481</v>
      </c>
      <c r="Z4" s="44"/>
      <c r="AA4" s="44" t="s">
        <v>502</v>
      </c>
      <c r="AB4" s="1" t="s">
        <v>494</v>
      </c>
      <c r="AC4" s="1">
        <v>-0.66578468656076817</v>
      </c>
      <c r="AD4" s="1">
        <v>0.58191871001652939</v>
      </c>
      <c r="AE4" s="1">
        <v>-0.59050808429507284</v>
      </c>
      <c r="AF4" s="1">
        <v>1.9299959519371909E-2</v>
      </c>
      <c r="AG4" s="1">
        <v>4.080222490651534E-2</v>
      </c>
      <c r="AI4" s="13" t="s">
        <v>6</v>
      </c>
      <c r="AJ4" s="7">
        <f t="shared" si="3"/>
        <v>1.0667066079492096</v>
      </c>
      <c r="AK4" s="7">
        <f t="shared" si="0"/>
        <v>-0.5914313309823136</v>
      </c>
      <c r="AL4" s="7">
        <f t="shared" si="0"/>
        <v>-5.3607023737813631</v>
      </c>
      <c r="AM4" s="7">
        <f t="shared" si="0"/>
        <v>0.14042894530448841</v>
      </c>
      <c r="AN4" s="7">
        <f t="shared" si="0"/>
        <v>7.4133422594162141E-2</v>
      </c>
    </row>
    <row r="5" spans="1:41">
      <c r="A5" s="44"/>
      <c r="B5" s="44" t="s">
        <v>502</v>
      </c>
      <c r="C5" s="1" t="s">
        <v>494</v>
      </c>
      <c r="D5" s="44">
        <v>11.81</v>
      </c>
      <c r="E5" s="44">
        <v>57.24</v>
      </c>
      <c r="F5" s="44">
        <v>2.42</v>
      </c>
      <c r="G5" s="44">
        <v>11.56</v>
      </c>
      <c r="H5" s="44">
        <v>15.86</v>
      </c>
      <c r="J5" s="44"/>
      <c r="K5" s="44" t="s">
        <v>502</v>
      </c>
      <c r="L5" s="1" t="s">
        <v>494</v>
      </c>
      <c r="M5" s="1">
        <f t="shared" si="4"/>
        <v>-0.69861032334098638</v>
      </c>
      <c r="N5" s="1">
        <f t="shared" si="1"/>
        <v>0.62796126558562504</v>
      </c>
      <c r="O5" s="1">
        <f t="shared" si="1"/>
        <v>0.44744786896203775</v>
      </c>
      <c r="P5" s="1">
        <f t="shared" si="1"/>
        <v>-0.19328257124407908</v>
      </c>
      <c r="Q5" s="1">
        <f t="shared" si="1"/>
        <v>0.11258889287510539</v>
      </c>
      <c r="S5" s="38" t="s">
        <v>6</v>
      </c>
      <c r="T5" s="7">
        <f>_xlfn.COVARIANCE.S($O3:$O275,M3:M275)</f>
        <v>1.2725825663334462E-2</v>
      </c>
      <c r="U5" s="7">
        <f t="shared" ref="U5:X5" si="6">_xlfn.COVARIANCE.S($O3:$O275,N3:N275)</f>
        <v>-0.16363269845017814</v>
      </c>
      <c r="V5" s="7">
        <f t="shared" si="6"/>
        <v>1.0000000000000016</v>
      </c>
      <c r="W5" s="7">
        <f t="shared" si="6"/>
        <v>0.16493965287611206</v>
      </c>
      <c r="X5" s="7">
        <f t="shared" si="6"/>
        <v>-9.3286290072516608E-3</v>
      </c>
      <c r="Z5" s="44"/>
      <c r="AA5" s="44" t="s">
        <v>502</v>
      </c>
      <c r="AB5" s="1" t="s">
        <v>495</v>
      </c>
      <c r="AC5" s="1">
        <v>-1.508488550152107</v>
      </c>
      <c r="AD5" s="1">
        <v>0.23254718865327911</v>
      </c>
      <c r="AE5" s="1">
        <v>0.42461979699719649</v>
      </c>
      <c r="AF5" s="1">
        <v>0.43035192051210081</v>
      </c>
      <c r="AG5" s="1">
        <v>8.3370233350876996E-3</v>
      </c>
      <c r="AI5" s="13" t="s">
        <v>8</v>
      </c>
      <c r="AJ5" s="7">
        <f t="shared" si="3"/>
        <v>4.8894606073764288</v>
      </c>
      <c r="AK5" s="7">
        <f t="shared" si="0"/>
        <v>2.456812230126999</v>
      </c>
      <c r="AL5" s="7">
        <f t="shared" si="0"/>
        <v>-0.22415747336687708</v>
      </c>
      <c r="AM5" s="7">
        <f t="shared" si="0"/>
        <v>0.36510957343121592</v>
      </c>
      <c r="AN5" s="7">
        <f t="shared" si="0"/>
        <v>-0.35170593019408158</v>
      </c>
    </row>
    <row r="6" spans="1:41">
      <c r="A6" s="44"/>
      <c r="B6" s="44" t="s">
        <v>502</v>
      </c>
      <c r="C6" s="1" t="s">
        <v>495</v>
      </c>
      <c r="D6" s="44">
        <v>12.27</v>
      </c>
      <c r="E6" s="44">
        <v>57.99</v>
      </c>
      <c r="F6" s="44">
        <v>0.97</v>
      </c>
      <c r="G6" s="44">
        <v>10.52</v>
      </c>
      <c r="H6" s="44">
        <v>17.739999999999998</v>
      </c>
      <c r="J6" s="44"/>
      <c r="K6" s="44" t="s">
        <v>502</v>
      </c>
      <c r="L6" s="1" t="s">
        <v>495</v>
      </c>
      <c r="M6" s="1">
        <f t="shared" si="4"/>
        <v>-0.52033017157241701</v>
      </c>
      <c r="N6" s="1">
        <f t="shared" si="1"/>
        <v>0.89166604996343291</v>
      </c>
      <c r="O6" s="1">
        <f t="shared" si="1"/>
        <v>-0.59514401324549626</v>
      </c>
      <c r="P6" s="1">
        <f t="shared" si="1"/>
        <v>-0.75434328782046545</v>
      </c>
      <c r="Q6" s="1">
        <f t="shared" si="1"/>
        <v>0.84032620442975381</v>
      </c>
      <c r="S6" s="38" t="s">
        <v>8</v>
      </c>
      <c r="T6" s="7">
        <f>_xlfn.COVARIANCE.S($P3:$P275,M3:M275)</f>
        <v>0.41664911156108958</v>
      </c>
      <c r="U6" s="7">
        <f t="shared" ref="U6:X6" si="7">_xlfn.COVARIANCE.S($P3:$P275,N3:N275)</f>
        <v>-1.7574469981816207E-2</v>
      </c>
      <c r="V6" s="7">
        <f t="shared" si="7"/>
        <v>0.16493965287611206</v>
      </c>
      <c r="W6" s="7">
        <f t="shared" si="7"/>
        <v>0.99999999999995115</v>
      </c>
      <c r="X6" s="7">
        <f t="shared" si="7"/>
        <v>-0.94646613324703044</v>
      </c>
      <c r="Z6" s="44"/>
      <c r="AA6" s="44" t="s">
        <v>502</v>
      </c>
      <c r="AB6" s="1" t="s">
        <v>495</v>
      </c>
      <c r="AC6" s="1">
        <v>2.3124076322243479</v>
      </c>
      <c r="AD6" s="1">
        <v>-2.099605741513995</v>
      </c>
      <c r="AE6" s="1">
        <v>1.458946035927235</v>
      </c>
      <c r="AF6" s="1">
        <v>0.35689811914068698</v>
      </c>
      <c r="AG6" s="1">
        <v>4.4593997225587302E-2</v>
      </c>
      <c r="AI6" s="13" t="s">
        <v>9</v>
      </c>
      <c r="AJ6" s="7">
        <f t="shared" si="3"/>
        <v>-4.3199680766771564</v>
      </c>
      <c r="AK6" s="7">
        <f t="shared" si="0"/>
        <v>-3.2595202704603135</v>
      </c>
      <c r="AL6" s="7">
        <f t="shared" si="0"/>
        <v>-0.42924563855260955</v>
      </c>
      <c r="AM6" s="7">
        <f t="shared" si="0"/>
        <v>0.83796248145733709</v>
      </c>
      <c r="AN6" s="7">
        <f t="shared" si="0"/>
        <v>-0.27743554999479542</v>
      </c>
    </row>
    <row r="7" spans="1:41">
      <c r="A7" s="44"/>
      <c r="B7" s="44" t="s">
        <v>502</v>
      </c>
      <c r="C7" s="1" t="s">
        <v>495</v>
      </c>
      <c r="D7" s="44">
        <v>20.48</v>
      </c>
      <c r="E7" s="44">
        <v>50.01</v>
      </c>
      <c r="F7" s="44">
        <v>0.53</v>
      </c>
      <c r="G7" s="44">
        <v>13.07</v>
      </c>
      <c r="H7" s="44">
        <v>15</v>
      </c>
      <c r="J7" s="44"/>
      <c r="K7" s="44" t="s">
        <v>502</v>
      </c>
      <c r="L7" s="1" t="s">
        <v>495</v>
      </c>
      <c r="M7" s="1">
        <f t="shared" si="4"/>
        <v>2.6615829719492314</v>
      </c>
      <c r="N7" s="1">
        <f t="shared" si="1"/>
        <v>-1.914152855816444</v>
      </c>
      <c r="O7" s="1">
        <f t="shared" si="1"/>
        <v>-0.9115167223291617</v>
      </c>
      <c r="P7" s="1">
        <f t="shared" si="1"/>
        <v>0.6213344307081734</v>
      </c>
      <c r="Q7" s="1">
        <f t="shared" si="1"/>
        <v>-0.22031221772968057</v>
      </c>
      <c r="S7" s="38" t="s">
        <v>9</v>
      </c>
      <c r="T7" s="7">
        <f>_xlfn.COVARIANCE.S($Q3:$Q275,M3:M275)</f>
        <v>-0.23701772933827914</v>
      </c>
      <c r="U7" s="7">
        <f t="shared" ref="U7:X7" si="8">_xlfn.COVARIANCE.S($Q3:$Q275,N3:N275)</f>
        <v>-0.11053201697285481</v>
      </c>
      <c r="V7" s="7">
        <f t="shared" si="8"/>
        <v>-9.3286290072516608E-3</v>
      </c>
      <c r="W7" s="7">
        <f t="shared" si="8"/>
        <v>-0.94646613324703044</v>
      </c>
      <c r="X7" s="7">
        <f t="shared" si="8"/>
        <v>0.99999999999996403</v>
      </c>
      <c r="Z7" s="44"/>
      <c r="AA7" s="44" t="s">
        <v>502</v>
      </c>
      <c r="AB7" s="1" t="s">
        <v>496</v>
      </c>
      <c r="AC7" s="1">
        <v>-4.8724606555806247</v>
      </c>
      <c r="AD7" s="1">
        <v>0.19045327459921579</v>
      </c>
      <c r="AE7" s="1">
        <v>-0.22664733291107239</v>
      </c>
      <c r="AF7" s="1">
        <v>0.4413425674611709</v>
      </c>
      <c r="AG7" s="1">
        <v>1.2834816985741001E-4</v>
      </c>
    </row>
    <row r="8" spans="1:41">
      <c r="A8" s="44"/>
      <c r="B8" s="44" t="s">
        <v>502</v>
      </c>
      <c r="C8" s="1" t="s">
        <v>496</v>
      </c>
      <c r="D8" s="44">
        <v>7.58</v>
      </c>
      <c r="E8" s="44">
        <v>60.93</v>
      </c>
      <c r="F8" s="44">
        <v>1.25</v>
      </c>
      <c r="G8" s="44">
        <v>6.85</v>
      </c>
      <c r="H8" s="44">
        <v>22.51</v>
      </c>
      <c r="J8" s="44"/>
      <c r="K8" s="44" t="s">
        <v>502</v>
      </c>
      <c r="L8" s="1" t="s">
        <v>496</v>
      </c>
      <c r="M8" s="1">
        <f t="shared" si="4"/>
        <v>-2.338012588517183</v>
      </c>
      <c r="N8" s="1">
        <f t="shared" si="1"/>
        <v>1.925388804724439</v>
      </c>
      <c r="O8" s="1">
        <f t="shared" si="1"/>
        <v>-0.39381592564680001</v>
      </c>
      <c r="P8" s="1">
        <f t="shared" si="1"/>
        <v>-2.7342402395852119</v>
      </c>
      <c r="Q8" s="1">
        <f t="shared" si="1"/>
        <v>2.6867660853423483</v>
      </c>
      <c r="Z8" s="44"/>
      <c r="AA8" s="44" t="s">
        <v>502</v>
      </c>
      <c r="AB8" s="1" t="s">
        <v>516</v>
      </c>
      <c r="AC8" s="1">
        <v>0.99498684732956888</v>
      </c>
      <c r="AD8" s="1">
        <v>0.82257974472440853</v>
      </c>
      <c r="AE8" s="1">
        <v>-0.12841844119297111</v>
      </c>
      <c r="AF8" s="1">
        <v>8.6092304931867147E-2</v>
      </c>
      <c r="AG8" s="1">
        <v>2.9110665423699691E-2</v>
      </c>
    </row>
    <row r="9" spans="1:41">
      <c r="A9" s="44"/>
      <c r="B9" s="44" t="s">
        <v>502</v>
      </c>
      <c r="C9" s="1" t="s">
        <v>516</v>
      </c>
      <c r="D9" s="44">
        <v>14.04</v>
      </c>
      <c r="E9" s="44">
        <v>56.32</v>
      </c>
      <c r="F9" s="44">
        <v>2.0699999999999998</v>
      </c>
      <c r="G9" s="44">
        <v>13.55</v>
      </c>
      <c r="H9" s="44">
        <v>13.32</v>
      </c>
      <c r="J9" s="44"/>
      <c r="K9" s="44" t="s">
        <v>502</v>
      </c>
      <c r="L9" s="1" t="s">
        <v>516</v>
      </c>
      <c r="M9" s="1">
        <f t="shared" si="4"/>
        <v>0.16566084718925361</v>
      </c>
      <c r="N9" s="1">
        <f t="shared" si="1"/>
        <v>0.30448339674884684</v>
      </c>
      <c r="O9" s="1">
        <f t="shared" si="1"/>
        <v>0.19578775946366742</v>
      </c>
      <c r="P9" s="1">
        <f t="shared" si="1"/>
        <v>0.88028553066650561</v>
      </c>
      <c r="Q9" s="1">
        <f t="shared" si="1"/>
        <v>-0.8706306663529837</v>
      </c>
      <c r="Z9" s="44"/>
      <c r="AA9" s="44" t="s">
        <v>502</v>
      </c>
      <c r="AB9" s="1" t="s">
        <v>496</v>
      </c>
      <c r="AC9" s="1">
        <v>-1.4788036050519939</v>
      </c>
      <c r="AD9" s="1">
        <v>0.92227125957940315</v>
      </c>
      <c r="AE9" s="1">
        <v>-3.4106471918662791E-2</v>
      </c>
      <c r="AF9" s="1">
        <v>0.3982165116895599</v>
      </c>
      <c r="AG9" s="1">
        <v>-5.7735273870416284E-3</v>
      </c>
    </row>
    <row r="10" spans="1:41">
      <c r="A10" s="44"/>
      <c r="B10" s="44" t="s">
        <v>502</v>
      </c>
      <c r="C10" s="1" t="s">
        <v>496</v>
      </c>
      <c r="D10" s="44">
        <v>11.19</v>
      </c>
      <c r="E10" s="44">
        <v>59.23</v>
      </c>
      <c r="F10" s="44">
        <v>1.51</v>
      </c>
      <c r="G10" s="44">
        <v>11.04</v>
      </c>
      <c r="H10" s="44">
        <v>16.95</v>
      </c>
      <c r="J10" s="44"/>
      <c r="K10" s="44" t="s">
        <v>502</v>
      </c>
      <c r="L10" s="1" t="s">
        <v>496</v>
      </c>
      <c r="M10" s="1">
        <f t="shared" si="4"/>
        <v>-0.93890096268123302</v>
      </c>
      <c r="N10" s="1">
        <f t="shared" si="1"/>
        <v>1.3276579601347402</v>
      </c>
      <c r="O10" s="1">
        <f t="shared" si="1"/>
        <v>-0.20686841573372491</v>
      </c>
      <c r="P10" s="1">
        <f t="shared" si="1"/>
        <v>-0.47381292953227272</v>
      </c>
      <c r="Q10" s="1">
        <f t="shared" si="1"/>
        <v>0.534521695850939</v>
      </c>
      <c r="Z10" s="44"/>
      <c r="AA10" s="44" t="s">
        <v>502</v>
      </c>
      <c r="AB10" s="1" t="s">
        <v>497</v>
      </c>
      <c r="AC10" s="1">
        <v>1.1666570388090709</v>
      </c>
      <c r="AD10" s="1">
        <v>-0.36417708547015032</v>
      </c>
      <c r="AE10" s="1">
        <v>-0.39104271424250481</v>
      </c>
      <c r="AF10" s="1">
        <v>7.0358138018875666E-2</v>
      </c>
      <c r="AG10" s="1">
        <v>0.30466879755934689</v>
      </c>
    </row>
    <row r="11" spans="1:41">
      <c r="A11" s="44"/>
      <c r="B11" s="44" t="s">
        <v>502</v>
      </c>
      <c r="C11" s="1" t="s">
        <v>497</v>
      </c>
      <c r="D11" s="44">
        <v>15.75</v>
      </c>
      <c r="E11" s="44">
        <v>54.08</v>
      </c>
      <c r="F11" s="44">
        <v>2.65</v>
      </c>
      <c r="G11" s="44">
        <v>12.63</v>
      </c>
      <c r="H11" s="44">
        <v>14.15</v>
      </c>
      <c r="J11" s="44"/>
      <c r="K11" s="44" t="s">
        <v>502</v>
      </c>
      <c r="L11" s="1" t="s">
        <v>497</v>
      </c>
      <c r="M11" s="1">
        <f t="shared" si="4"/>
        <v>0.82839793311154608</v>
      </c>
      <c r="N11" s="1">
        <f t="shared" si="1"/>
        <v>-0.48311489259287332</v>
      </c>
      <c r="O11" s="1">
        <f t="shared" si="1"/>
        <v>0.61282451234668112</v>
      </c>
      <c r="P11" s="1">
        <f t="shared" si="1"/>
        <v>0.38396258907970277</v>
      </c>
      <c r="Q11" s="1">
        <f t="shared" si="1"/>
        <v>-0.54934238518789935</v>
      </c>
      <c r="S11" s="1" t="s">
        <v>1095</v>
      </c>
      <c r="T11" s="1" t="s">
        <v>1096</v>
      </c>
      <c r="U11" s="1" t="s">
        <v>1097</v>
      </c>
      <c r="V11" s="1" t="s">
        <v>1098</v>
      </c>
      <c r="W11" s="1" t="s">
        <v>1099</v>
      </c>
      <c r="X11" s="1" t="s">
        <v>1100</v>
      </c>
      <c r="Z11" s="44"/>
      <c r="AA11" s="44" t="s">
        <v>502</v>
      </c>
      <c r="AB11" s="1" t="s">
        <v>498</v>
      </c>
      <c r="AC11" s="1">
        <v>0.40750710441211058</v>
      </c>
      <c r="AD11" s="1">
        <v>-0.21612818139925319</v>
      </c>
      <c r="AE11" s="1">
        <v>1.43201289473237</v>
      </c>
      <c r="AF11" s="1">
        <v>0.61704464656259916</v>
      </c>
      <c r="AG11" s="1">
        <v>-5.127210095471936E-3</v>
      </c>
    </row>
    <row r="12" spans="1:41">
      <c r="A12" s="44"/>
      <c r="B12" s="44" t="s">
        <v>502</v>
      </c>
      <c r="C12" s="1" t="s">
        <v>498</v>
      </c>
      <c r="D12" s="44">
        <v>16.12</v>
      </c>
      <c r="E12" s="44">
        <v>55.72</v>
      </c>
      <c r="F12" s="44">
        <v>0.02</v>
      </c>
      <c r="G12" s="44">
        <v>12.35</v>
      </c>
      <c r="H12" s="44">
        <v>15.71</v>
      </c>
      <c r="J12" s="44"/>
      <c r="K12" s="44" t="s">
        <v>502</v>
      </c>
      <c r="L12" s="1" t="s">
        <v>498</v>
      </c>
      <c r="M12" s="1">
        <f t="shared" si="4"/>
        <v>0.97179718562104822</v>
      </c>
      <c r="N12" s="1">
        <f t="shared" si="1"/>
        <v>9.3519569246600057E-2</v>
      </c>
      <c r="O12" s="1">
        <f t="shared" si="1"/>
        <v>-1.2782214533125014</v>
      </c>
      <c r="P12" s="1">
        <f t="shared" si="1"/>
        <v>0.23290778077067517</v>
      </c>
      <c r="Q12" s="1">
        <f t="shared" si="1"/>
        <v>5.4524745676596723E-2</v>
      </c>
      <c r="T12" s="1">
        <v>2.2367252840417411</v>
      </c>
      <c r="U12" s="1">
        <v>1.6388244104878229</v>
      </c>
      <c r="V12" s="1">
        <v>1.001137005310534</v>
      </c>
      <c r="W12" s="1">
        <v>0.1148801931674541</v>
      </c>
      <c r="X12" s="1">
        <v>8.4331069923210249E-3</v>
      </c>
      <c r="Y12" s="1">
        <f>SUM(T12:X12)</f>
        <v>4.999999999999873</v>
      </c>
      <c r="Z12" s="44"/>
      <c r="AA12" s="44" t="s">
        <v>502</v>
      </c>
      <c r="AB12" s="1" t="s">
        <v>500</v>
      </c>
      <c r="AC12" s="1">
        <v>0.17911820321727789</v>
      </c>
      <c r="AD12" s="1">
        <v>-1.0198757876150759</v>
      </c>
      <c r="AE12" s="1">
        <v>-0.1055189178267352</v>
      </c>
      <c r="AF12" s="1">
        <v>0.27853490910175321</v>
      </c>
      <c r="AG12" s="1">
        <v>4.2665060989151217E-2</v>
      </c>
    </row>
    <row r="13" spans="1:41">
      <c r="A13" s="44"/>
      <c r="B13" s="44" t="s">
        <v>502</v>
      </c>
      <c r="C13" s="1" t="s">
        <v>500</v>
      </c>
      <c r="D13" s="44">
        <v>15.46</v>
      </c>
      <c r="E13" s="44">
        <v>53.88</v>
      </c>
      <c r="F13" s="44">
        <v>2.13</v>
      </c>
      <c r="G13" s="44">
        <v>11.51</v>
      </c>
      <c r="H13" s="44">
        <v>16.829999999999998</v>
      </c>
      <c r="J13" s="44"/>
      <c r="K13" s="44" t="s">
        <v>502</v>
      </c>
      <c r="L13" s="1" t="s">
        <v>500</v>
      </c>
      <c r="M13" s="1">
        <f t="shared" si="4"/>
        <v>0.71600392438788274</v>
      </c>
      <c r="N13" s="1">
        <f t="shared" si="1"/>
        <v>-0.55343616842695398</v>
      </c>
      <c r="O13" s="1">
        <f t="shared" si="1"/>
        <v>0.23892949252053094</v>
      </c>
      <c r="P13" s="1">
        <f t="shared" si="1"/>
        <v>-0.2202566441564057</v>
      </c>
      <c r="Q13" s="1">
        <f t="shared" si="1"/>
        <v>0.48807037809213122</v>
      </c>
      <c r="Z13" s="44"/>
      <c r="AA13" s="44" t="s">
        <v>502</v>
      </c>
      <c r="AB13" s="1" t="s">
        <v>517</v>
      </c>
      <c r="AC13" s="1">
        <v>1.594793581033908</v>
      </c>
      <c r="AD13" s="1">
        <v>-1.5674404420901209</v>
      </c>
      <c r="AE13" s="1">
        <v>1.21265022009394</v>
      </c>
      <c r="AF13" s="1">
        <v>0.36152344489713328</v>
      </c>
      <c r="AG13" s="1">
        <v>3.2033203307523683E-2</v>
      </c>
    </row>
    <row r="14" spans="1:41">
      <c r="A14" s="44"/>
      <c r="B14" s="44" t="s">
        <v>502</v>
      </c>
      <c r="C14" s="1" t="s">
        <v>517</v>
      </c>
      <c r="D14" s="44">
        <v>18.78</v>
      </c>
      <c r="E14" s="44">
        <v>51.67</v>
      </c>
      <c r="F14" s="44">
        <v>0.67</v>
      </c>
      <c r="G14" s="44">
        <v>12.66</v>
      </c>
      <c r="H14" s="44">
        <v>15.41</v>
      </c>
      <c r="J14" s="44"/>
      <c r="K14" s="44" t="s">
        <v>502</v>
      </c>
      <c r="L14" s="1" t="s">
        <v>517</v>
      </c>
      <c r="M14" s="1">
        <f t="shared" si="4"/>
        <v>2.0027215415001693</v>
      </c>
      <c r="N14" s="1">
        <f t="shared" si="1"/>
        <v>-1.3304862663935615</v>
      </c>
      <c r="O14" s="1">
        <f t="shared" si="1"/>
        <v>-0.81085267852981369</v>
      </c>
      <c r="P14" s="1">
        <f t="shared" si="1"/>
        <v>0.40014703282709813</v>
      </c>
      <c r="Q14" s="1">
        <f t="shared" si="1"/>
        <v>-6.1603548720421987E-2</v>
      </c>
      <c r="T14" s="1">
        <f>T12/$Y12*100</f>
        <v>44.734505680835959</v>
      </c>
      <c r="U14" s="1">
        <f t="shared" ref="U14:X14" si="9">U12/$Y12*100</f>
        <v>32.776488209757289</v>
      </c>
      <c r="V14" s="1">
        <f t="shared" si="9"/>
        <v>20.022740106211188</v>
      </c>
      <c r="W14" s="1">
        <f t="shared" si="9"/>
        <v>2.2976038633491402</v>
      </c>
      <c r="X14" s="1">
        <f t="shared" si="9"/>
        <v>0.16866213984642478</v>
      </c>
      <c r="Z14" s="44"/>
      <c r="AA14" s="44" t="s">
        <v>502</v>
      </c>
      <c r="AB14" s="1" t="s">
        <v>518</v>
      </c>
      <c r="AC14" s="1">
        <v>2.6397592972006021</v>
      </c>
      <c r="AD14" s="1">
        <v>-1.212725795291629</v>
      </c>
      <c r="AE14" s="1">
        <v>1.2426027912361539</v>
      </c>
      <c r="AF14" s="1">
        <v>0.1835195745016879</v>
      </c>
      <c r="AG14" s="1">
        <v>4.2816954603019937E-2</v>
      </c>
    </row>
    <row r="15" spans="1:41">
      <c r="A15" s="44"/>
      <c r="B15" s="44" t="s">
        <v>502</v>
      </c>
      <c r="C15" s="1" t="s">
        <v>518</v>
      </c>
      <c r="D15" s="44">
        <v>19.48</v>
      </c>
      <c r="E15" s="44">
        <v>51.11</v>
      </c>
      <c r="F15" s="44">
        <v>0.76</v>
      </c>
      <c r="G15" s="44">
        <v>13.96</v>
      </c>
      <c r="H15" s="44">
        <v>13.34</v>
      </c>
      <c r="J15" s="44"/>
      <c r="K15" s="44" t="s">
        <v>502</v>
      </c>
      <c r="L15" s="1" t="s">
        <v>518</v>
      </c>
      <c r="M15" s="1">
        <f t="shared" si="4"/>
        <v>2.2740174246262534</v>
      </c>
      <c r="N15" s="1">
        <f t="shared" si="1"/>
        <v>-1.527385838728992</v>
      </c>
      <c r="O15" s="1">
        <f t="shared" si="1"/>
        <v>-0.74614007894451839</v>
      </c>
      <c r="P15" s="1">
        <f t="shared" si="1"/>
        <v>1.1014729285475808</v>
      </c>
      <c r="Q15" s="1">
        <f t="shared" si="1"/>
        <v>-0.86288878005984926</v>
      </c>
      <c r="T15" s="1">
        <f>T14</f>
        <v>44.734505680835959</v>
      </c>
      <c r="U15" s="1">
        <f>U14+T15</f>
        <v>77.510993890593255</v>
      </c>
      <c r="V15" s="1">
        <f>U15+V14</f>
        <v>97.533733996804443</v>
      </c>
      <c r="Z15" s="44"/>
      <c r="AA15" s="44" t="s">
        <v>502</v>
      </c>
      <c r="AB15" s="1" t="s">
        <v>519</v>
      </c>
      <c r="AC15" s="1">
        <v>2.453074492320876</v>
      </c>
      <c r="AD15" s="1">
        <v>-6.0169754928909418</v>
      </c>
      <c r="AE15" s="1">
        <v>-0.7763001957743666</v>
      </c>
      <c r="AF15" s="1">
        <v>-6.6137420080545656E-2</v>
      </c>
      <c r="AG15" s="1">
        <v>-0.13634972432120379</v>
      </c>
    </row>
    <row r="16" spans="1:41">
      <c r="A16" s="44"/>
      <c r="B16" s="44" t="s">
        <v>502</v>
      </c>
      <c r="C16" s="1" t="s">
        <v>519</v>
      </c>
      <c r="D16" s="44">
        <v>23.24</v>
      </c>
      <c r="E16" s="44">
        <v>41.62</v>
      </c>
      <c r="F16" s="44">
        <v>3.96</v>
      </c>
      <c r="G16" s="44">
        <v>10.94</v>
      </c>
      <c r="H16" s="44">
        <v>19.71</v>
      </c>
      <c r="J16" s="44"/>
      <c r="K16" s="44" t="s">
        <v>502</v>
      </c>
      <c r="L16" s="1" t="s">
        <v>519</v>
      </c>
      <c r="M16" s="1">
        <f t="shared" si="4"/>
        <v>3.7312638825606492</v>
      </c>
      <c r="N16" s="1">
        <f t="shared" si="1"/>
        <v>-4.8641303770561883</v>
      </c>
      <c r="O16" s="1">
        <f t="shared" si="1"/>
        <v>1.5547523507548671</v>
      </c>
      <c r="P16" s="1">
        <f t="shared" si="1"/>
        <v>-0.52776107535692507</v>
      </c>
      <c r="Q16" s="1">
        <f t="shared" si="1"/>
        <v>1.6029020043035092</v>
      </c>
      <c r="Z16" s="44"/>
      <c r="AA16" s="44" t="s">
        <v>502</v>
      </c>
      <c r="AB16" s="1" t="s">
        <v>520</v>
      </c>
      <c r="AC16" s="1">
        <v>1.556284874429358</v>
      </c>
      <c r="AD16" s="1">
        <v>-5.5426990062610322E-2</v>
      </c>
      <c r="AE16" s="1">
        <v>0.40763278857548901</v>
      </c>
      <c r="AF16" s="1">
        <v>0.17864871384290271</v>
      </c>
      <c r="AG16" s="1">
        <v>0.14043579669318951</v>
      </c>
    </row>
    <row r="17" spans="1:33">
      <c r="A17" s="44"/>
      <c r="B17" s="44" t="s">
        <v>502</v>
      </c>
      <c r="C17" s="1" t="s">
        <v>520</v>
      </c>
      <c r="D17" s="44">
        <v>16.34</v>
      </c>
      <c r="E17" s="44">
        <v>54.37</v>
      </c>
      <c r="F17" s="44">
        <v>1.58</v>
      </c>
      <c r="G17" s="44">
        <v>13.45</v>
      </c>
      <c r="H17" s="44">
        <v>13.45</v>
      </c>
      <c r="J17" s="44"/>
      <c r="K17" s="44" t="s">
        <v>502</v>
      </c>
      <c r="L17" s="1" t="s">
        <v>520</v>
      </c>
      <c r="M17" s="1">
        <f t="shared" si="4"/>
        <v>1.057061606032103</v>
      </c>
      <c r="N17" s="1">
        <f t="shared" si="1"/>
        <v>-0.38114904263345456</v>
      </c>
      <c r="O17" s="1">
        <f t="shared" si="1"/>
        <v>-0.15653639383405082</v>
      </c>
      <c r="P17" s="1">
        <f t="shared" si="1"/>
        <v>0.82633738484185237</v>
      </c>
      <c r="Q17" s="1">
        <f t="shared" si="1"/>
        <v>-0.82030840544760941</v>
      </c>
      <c r="Z17" s="44"/>
      <c r="AA17" s="44" t="s">
        <v>502</v>
      </c>
      <c r="AB17" s="1" t="s">
        <v>499</v>
      </c>
      <c r="AC17" s="1">
        <v>-0.17984513323879259</v>
      </c>
      <c r="AD17" s="1">
        <v>7.6612937258476177E-2</v>
      </c>
      <c r="AE17" s="1">
        <v>1.2418048262192121</v>
      </c>
      <c r="AF17" s="1">
        <v>0.44390260299729872</v>
      </c>
      <c r="AG17" s="1">
        <v>-2.2740248387063231E-3</v>
      </c>
    </row>
    <row r="18" spans="1:33">
      <c r="A18" s="44"/>
      <c r="B18" s="44" t="s">
        <v>502</v>
      </c>
      <c r="C18" s="1" t="s">
        <v>499</v>
      </c>
      <c r="D18" s="44">
        <v>14.64</v>
      </c>
      <c r="E18" s="44">
        <v>56.5</v>
      </c>
      <c r="F18" s="44">
        <v>0.12</v>
      </c>
      <c r="G18" s="44">
        <v>11.84</v>
      </c>
      <c r="H18" s="44">
        <v>15.99</v>
      </c>
      <c r="J18" s="44"/>
      <c r="K18" s="44" t="s">
        <v>502</v>
      </c>
      <c r="L18" s="1" t="s">
        <v>499</v>
      </c>
      <c r="M18" s="1">
        <f t="shared" si="4"/>
        <v>0.39820017558304088</v>
      </c>
      <c r="N18" s="1">
        <f t="shared" si="1"/>
        <v>0.36777254499952061</v>
      </c>
      <c r="O18" s="1">
        <f t="shared" si="1"/>
        <v>-1.2063185648843955</v>
      </c>
      <c r="P18" s="1">
        <f t="shared" si="1"/>
        <v>-4.2227762935052433E-2</v>
      </c>
      <c r="Q18" s="1">
        <f t="shared" si="1"/>
        <v>0.16291115378048035</v>
      </c>
      <c r="S18" s="1" t="s">
        <v>1102</v>
      </c>
      <c r="T18" s="1" t="s">
        <v>1096</v>
      </c>
      <c r="U18" s="1" t="s">
        <v>1097</v>
      </c>
      <c r="V18" s="1" t="s">
        <v>1098</v>
      </c>
      <c r="W18" s="1" t="s">
        <v>1099</v>
      </c>
      <c r="X18" s="1" t="s">
        <v>1100</v>
      </c>
      <c r="Z18" s="44"/>
      <c r="AA18" s="44" t="s">
        <v>502</v>
      </c>
      <c r="AB18" s="1" t="s">
        <v>521</v>
      </c>
      <c r="AC18" s="1">
        <v>-0.60413640564244442</v>
      </c>
      <c r="AD18" s="1">
        <v>1.1367721860085529</v>
      </c>
      <c r="AE18" s="1">
        <v>0.85433833322056729</v>
      </c>
      <c r="AF18" s="1">
        <v>0.30788234883381632</v>
      </c>
      <c r="AG18" s="1">
        <v>-3.7605180199331342E-3</v>
      </c>
    </row>
    <row r="19" spans="1:33">
      <c r="A19" s="44"/>
      <c r="B19" s="44" t="s">
        <v>502</v>
      </c>
      <c r="C19" s="1" t="s">
        <v>521</v>
      </c>
      <c r="D19" s="44">
        <v>12.42</v>
      </c>
      <c r="E19" s="44">
        <v>58.67</v>
      </c>
      <c r="F19" s="44">
        <v>0.43</v>
      </c>
      <c r="G19" s="44">
        <v>12.04</v>
      </c>
      <c r="H19" s="44">
        <v>15.22</v>
      </c>
      <c r="J19" s="44"/>
      <c r="K19" s="44" t="s">
        <v>502</v>
      </c>
      <c r="L19" s="1" t="s">
        <v>521</v>
      </c>
      <c r="M19" s="1">
        <f t="shared" si="4"/>
        <v>-0.46219533947397012</v>
      </c>
      <c r="N19" s="1">
        <f t="shared" si="4"/>
        <v>1.1307583877993119</v>
      </c>
      <c r="O19" s="1">
        <f t="shared" si="4"/>
        <v>-0.98341961075726758</v>
      </c>
      <c r="P19" s="1">
        <f t="shared" si="4"/>
        <v>6.5668528714252161E-2</v>
      </c>
      <c r="Q19" s="1">
        <f t="shared" si="4"/>
        <v>-0.13515146850520013</v>
      </c>
      <c r="S19" s="1" t="s">
        <v>4</v>
      </c>
      <c r="T19" s="1">
        <v>0.50689475546015816</v>
      </c>
      <c r="U19" s="1">
        <v>-0.45507945330267358</v>
      </c>
      <c r="V19" s="1">
        <v>0.20775139317085459</v>
      </c>
      <c r="W19" s="1">
        <v>0.60162655502628892</v>
      </c>
      <c r="X19" s="1">
        <v>0.36172537233582891</v>
      </c>
      <c r="Z19" s="44"/>
      <c r="AA19" s="44" t="s">
        <v>502</v>
      </c>
      <c r="AB19" s="1" t="s">
        <v>500</v>
      </c>
      <c r="AC19" s="1">
        <v>-1.572155583782457</v>
      </c>
      <c r="AD19" s="1">
        <v>1.469390237459212</v>
      </c>
      <c r="AE19" s="1">
        <v>0.96167618305380065</v>
      </c>
      <c r="AF19" s="1">
        <v>0.64459729368358176</v>
      </c>
      <c r="AG19" s="1">
        <v>1.381017450501809E-2</v>
      </c>
    </row>
    <row r="20" spans="1:33">
      <c r="A20" s="44"/>
      <c r="B20" s="44" t="s">
        <v>502</v>
      </c>
      <c r="C20" s="1" t="s">
        <v>500</v>
      </c>
      <c r="D20" s="44">
        <v>11.36</v>
      </c>
      <c r="E20" s="44">
        <v>60.77</v>
      </c>
      <c r="F20" s="44">
        <v>0.11</v>
      </c>
      <c r="G20" s="44">
        <v>11.28</v>
      </c>
      <c r="H20" s="44">
        <v>16.48</v>
      </c>
      <c r="J20" s="44"/>
      <c r="K20" s="44" t="s">
        <v>502</v>
      </c>
      <c r="L20" s="1" t="s">
        <v>500</v>
      </c>
      <c r="M20" s="1">
        <f t="shared" si="4"/>
        <v>-0.87301481963632688</v>
      </c>
      <c r="N20" s="1">
        <f t="shared" si="4"/>
        <v>1.8691317840571744</v>
      </c>
      <c r="O20" s="1">
        <f t="shared" si="4"/>
        <v>-1.2135088537272061</v>
      </c>
      <c r="P20" s="1">
        <f t="shared" si="4"/>
        <v>-0.34433737955310667</v>
      </c>
      <c r="Q20" s="1">
        <f t="shared" si="4"/>
        <v>0.35258736796227719</v>
      </c>
      <c r="S20" s="1" t="s">
        <v>5</v>
      </c>
      <c r="T20" s="1">
        <v>-0.31159197025634211</v>
      </c>
      <c r="U20" s="1">
        <v>0.67065526662539732</v>
      </c>
      <c r="V20" s="1">
        <v>-1.368566990164233E-2</v>
      </c>
      <c r="W20" s="1">
        <v>0.62606056925781939</v>
      </c>
      <c r="X20" s="1">
        <v>0.24696725183575699</v>
      </c>
      <c r="Z20" s="44"/>
      <c r="AA20" s="44" t="s">
        <v>502</v>
      </c>
      <c r="AB20" s="1" t="s">
        <v>517</v>
      </c>
      <c r="AC20" s="1">
        <v>-1.505048754476745</v>
      </c>
      <c r="AD20" s="1">
        <v>1.680342297139936</v>
      </c>
      <c r="AE20" s="1">
        <v>0.76121049107957095</v>
      </c>
      <c r="AF20" s="1">
        <v>0.44378114130710111</v>
      </c>
      <c r="AG20" s="1">
        <v>2.358234753100558E-2</v>
      </c>
    </row>
    <row r="21" spans="1:33">
      <c r="A21" s="44"/>
      <c r="B21" s="44" t="s">
        <v>502</v>
      </c>
      <c r="C21" s="1" t="s">
        <v>517</v>
      </c>
      <c r="D21" s="44">
        <v>10.79</v>
      </c>
      <c r="E21" s="44">
        <v>60.77</v>
      </c>
      <c r="F21" s="44">
        <v>0.35</v>
      </c>
      <c r="G21" s="44">
        <v>11.42</v>
      </c>
      <c r="H21" s="44">
        <v>15.93</v>
      </c>
      <c r="J21" s="44"/>
      <c r="K21" s="44" t="s">
        <v>502</v>
      </c>
      <c r="L21" s="1" t="s">
        <v>517</v>
      </c>
      <c r="M21" s="1">
        <f t="shared" si="4"/>
        <v>-1.0939271816104243</v>
      </c>
      <c r="N21" s="1">
        <f t="shared" si="4"/>
        <v>1.8691317840571744</v>
      </c>
      <c r="O21" s="1">
        <f t="shared" si="4"/>
        <v>-1.0409419214997522</v>
      </c>
      <c r="P21" s="1">
        <f t="shared" si="4"/>
        <v>-0.26880997539859286</v>
      </c>
      <c r="Q21" s="1">
        <f t="shared" si="4"/>
        <v>0.13968549490107646</v>
      </c>
      <c r="S21" s="1" t="s">
        <v>6</v>
      </c>
      <c r="T21" s="1">
        <v>0.12968088701216551</v>
      </c>
      <c r="U21" s="1">
        <v>-8.3999253379592326E-2</v>
      </c>
      <c r="V21" s="1">
        <v>-0.97411952665787005</v>
      </c>
      <c r="W21" s="1">
        <v>7.5330589498004807E-2</v>
      </c>
      <c r="X21" s="1">
        <v>0.1467768477830857</v>
      </c>
      <c r="Z21" s="44"/>
      <c r="AA21" s="44" t="s">
        <v>502</v>
      </c>
      <c r="AB21" s="1" t="s">
        <v>518</v>
      </c>
      <c r="AC21" s="1">
        <v>0.34451729984807811</v>
      </c>
      <c r="AD21" s="1">
        <v>6.6798856060780828E-2</v>
      </c>
      <c r="AE21" s="1">
        <v>0.77435898352875221</v>
      </c>
      <c r="AF21" s="1">
        <v>0.42402532550932259</v>
      </c>
      <c r="AG21" s="1">
        <v>1.282487282692665E-2</v>
      </c>
    </row>
    <row r="22" spans="1:33">
      <c r="A22" s="44"/>
      <c r="B22" s="44" t="s">
        <v>502</v>
      </c>
      <c r="C22" s="1" t="s">
        <v>518</v>
      </c>
      <c r="D22" s="44">
        <v>15.07</v>
      </c>
      <c r="E22" s="44">
        <v>56.01</v>
      </c>
      <c r="F22" s="44">
        <v>0.85</v>
      </c>
      <c r="G22" s="44">
        <v>12.42</v>
      </c>
      <c r="H22" s="44">
        <v>15.34</v>
      </c>
      <c r="J22" s="44"/>
      <c r="K22" s="44" t="s">
        <v>502</v>
      </c>
      <c r="L22" s="1" t="s">
        <v>518</v>
      </c>
      <c r="M22" s="1">
        <f t="shared" si="4"/>
        <v>0.56485336093192118</v>
      </c>
      <c r="N22" s="1">
        <f t="shared" si="4"/>
        <v>0.19548541920601881</v>
      </c>
      <c r="O22" s="1">
        <f t="shared" si="4"/>
        <v>-0.68142747935922321</v>
      </c>
      <c r="P22" s="1">
        <f t="shared" si="4"/>
        <v>0.27067148284793208</v>
      </c>
      <c r="Q22" s="1">
        <f t="shared" si="4"/>
        <v>-8.8700150746393064E-2</v>
      </c>
      <c r="S22" s="1" t="s">
        <v>8</v>
      </c>
      <c r="T22" s="1">
        <v>0.59441798133663337</v>
      </c>
      <c r="U22" s="1">
        <v>0.34893381904836979</v>
      </c>
      <c r="V22" s="1">
        <v>-4.0732754148210822E-2</v>
      </c>
      <c r="W22" s="1">
        <v>0.19585648342158049</v>
      </c>
      <c r="X22" s="1">
        <v>-0.69634297155154457</v>
      </c>
      <c r="Z22" s="44"/>
      <c r="AA22" s="44" t="s">
        <v>502</v>
      </c>
      <c r="AB22" s="1" t="s">
        <v>501</v>
      </c>
      <c r="AC22" s="1">
        <v>0.65679604911111067</v>
      </c>
      <c r="AD22" s="1">
        <v>0.61467832446958548</v>
      </c>
      <c r="AE22" s="1">
        <v>0.24466122903706719</v>
      </c>
      <c r="AF22" s="1">
        <v>-0.1975408712991272</v>
      </c>
      <c r="AG22" s="1">
        <v>3.8221780229522238E-2</v>
      </c>
    </row>
    <row r="23" spans="1:33">
      <c r="A23" s="44"/>
      <c r="B23" s="44" t="s">
        <v>502</v>
      </c>
      <c r="C23" s="1" t="s">
        <v>501</v>
      </c>
      <c r="D23" s="44">
        <v>13.61</v>
      </c>
      <c r="E23" s="44">
        <v>55.71</v>
      </c>
      <c r="F23" s="44">
        <v>1.5</v>
      </c>
      <c r="G23" s="44">
        <v>12.9</v>
      </c>
      <c r="H23" s="44">
        <v>13.61</v>
      </c>
      <c r="J23" s="44"/>
      <c r="K23" s="44" t="s">
        <v>502</v>
      </c>
      <c r="L23" s="1" t="s">
        <v>501</v>
      </c>
      <c r="M23" s="1">
        <f t="shared" si="4"/>
        <v>-9.9233815962672931E-4</v>
      </c>
      <c r="N23" s="1">
        <f t="shared" si="4"/>
        <v>9.000350545489666E-2</v>
      </c>
      <c r="O23" s="1">
        <f t="shared" si="4"/>
        <v>-0.2140587045765355</v>
      </c>
      <c r="P23" s="1">
        <f t="shared" si="4"/>
        <v>0.52962258280626429</v>
      </c>
      <c r="Q23" s="1">
        <f t="shared" si="4"/>
        <v>-0.75837331510253292</v>
      </c>
      <c r="S23" s="1" t="s">
        <v>9</v>
      </c>
      <c r="T23" s="1">
        <v>-0.52518404580316103</v>
      </c>
      <c r="U23" s="1">
        <v>-0.46294008239225481</v>
      </c>
      <c r="V23" s="1">
        <v>-7.8000330757380887E-2</v>
      </c>
      <c r="W23" s="1">
        <v>0.44950994660339832</v>
      </c>
      <c r="X23" s="1">
        <v>-0.54929496125016974</v>
      </c>
      <c r="Z23" s="44"/>
      <c r="AA23" s="44" t="s">
        <v>502</v>
      </c>
      <c r="AB23" s="1" t="s">
        <v>503</v>
      </c>
      <c r="AC23" s="1">
        <v>0.67550511251068679</v>
      </c>
      <c r="AD23" s="1">
        <v>2.1978210036961432</v>
      </c>
      <c r="AE23" s="1">
        <v>-0.79465391397414131</v>
      </c>
      <c r="AF23" s="1">
        <v>7.1724667877346143E-3</v>
      </c>
      <c r="AG23" s="1">
        <v>-0.34343215716117892</v>
      </c>
    </row>
    <row r="24" spans="1:33">
      <c r="A24" s="44"/>
      <c r="B24" s="44" t="s">
        <v>502</v>
      </c>
      <c r="C24" s="1" t="s">
        <v>503</v>
      </c>
      <c r="D24" s="44">
        <v>11.18</v>
      </c>
      <c r="E24" s="44">
        <v>58.85</v>
      </c>
      <c r="F24" s="44">
        <v>2.67</v>
      </c>
      <c r="G24" s="44">
        <v>14.59</v>
      </c>
      <c r="H24" s="44">
        <v>12.68</v>
      </c>
      <c r="J24" s="44"/>
      <c r="K24" s="44" t="s">
        <v>502</v>
      </c>
      <c r="L24" s="1" t="s">
        <v>503</v>
      </c>
      <c r="M24" s="1">
        <f t="shared" si="4"/>
        <v>-0.94277661815446268</v>
      </c>
      <c r="N24" s="1">
        <f t="shared" si="4"/>
        <v>1.1940475360499858</v>
      </c>
      <c r="O24" s="1">
        <f t="shared" si="4"/>
        <v>0.62720509003230229</v>
      </c>
      <c r="P24" s="1">
        <f t="shared" si="4"/>
        <v>1.4413462472428911</v>
      </c>
      <c r="Q24" s="1">
        <f t="shared" si="4"/>
        <v>-1.1183710277332899</v>
      </c>
      <c r="Z24" s="44"/>
      <c r="AA24" s="44" t="s">
        <v>502</v>
      </c>
      <c r="AB24" s="1" t="s">
        <v>504</v>
      </c>
      <c r="AC24" s="1">
        <v>0.65578813480795739</v>
      </c>
      <c r="AD24" s="1">
        <v>1.5907289134907161</v>
      </c>
      <c r="AE24" s="1">
        <v>-1.8337143165038181</v>
      </c>
      <c r="AF24" s="1">
        <v>-0.57432947843724613</v>
      </c>
      <c r="AG24" s="1">
        <v>7.7211950194884318E-2</v>
      </c>
    </row>
    <row r="25" spans="1:33">
      <c r="A25" s="44"/>
      <c r="B25" s="44" t="s">
        <v>502</v>
      </c>
      <c r="C25" s="1" t="s">
        <v>504</v>
      </c>
      <c r="D25" s="44">
        <v>10.8</v>
      </c>
      <c r="E25" s="44">
        <v>57.01</v>
      </c>
      <c r="F25" s="44">
        <v>4.17</v>
      </c>
      <c r="G25" s="44">
        <v>13.5</v>
      </c>
      <c r="H25" s="44">
        <v>12.37</v>
      </c>
      <c r="J25" s="44"/>
      <c r="K25" s="44" t="s">
        <v>502</v>
      </c>
      <c r="L25" s="1" t="s">
        <v>504</v>
      </c>
      <c r="M25" s="1">
        <f t="shared" si="4"/>
        <v>-1.0900515261371939</v>
      </c>
      <c r="N25" s="1">
        <f t="shared" si="4"/>
        <v>0.54709179837642929</v>
      </c>
      <c r="O25" s="1">
        <f t="shared" si="4"/>
        <v>1.7057484164538892</v>
      </c>
      <c r="P25" s="1">
        <f t="shared" si="4"/>
        <v>0.85331145775417905</v>
      </c>
      <c r="Q25" s="1">
        <f t="shared" si="4"/>
        <v>-1.2383702652768758</v>
      </c>
      <c r="Z25" s="44"/>
      <c r="AA25" s="44" t="s">
        <v>502</v>
      </c>
      <c r="AB25" s="1" t="s">
        <v>505</v>
      </c>
      <c r="AC25" s="1">
        <v>2.9754635375467511</v>
      </c>
      <c r="AD25" s="1">
        <v>-0.2106063982109766</v>
      </c>
      <c r="AE25" s="1">
        <v>8.6479360915654502E-2</v>
      </c>
      <c r="AF25" s="1">
        <v>-0.34302477933618181</v>
      </c>
      <c r="AG25" s="1">
        <v>6.9302851178566979E-2</v>
      </c>
    </row>
    <row r="26" spans="1:33">
      <c r="A26" s="44"/>
      <c r="B26" s="44" t="s">
        <v>502</v>
      </c>
      <c r="C26" s="1" t="s">
        <v>505</v>
      </c>
      <c r="D26" s="44">
        <v>17.329999999999998</v>
      </c>
      <c r="E26" s="44">
        <v>51.85</v>
      </c>
      <c r="F26" s="44">
        <v>2.2200000000000002</v>
      </c>
      <c r="G26" s="44">
        <v>14.84</v>
      </c>
      <c r="H26" s="44">
        <v>11.27</v>
      </c>
      <c r="J26" s="44"/>
      <c r="K26" s="44" t="s">
        <v>502</v>
      </c>
      <c r="L26" s="1" t="s">
        <v>505</v>
      </c>
      <c r="M26" s="1">
        <f t="shared" si="4"/>
        <v>1.4407514978818503</v>
      </c>
      <c r="N26" s="1">
        <f t="shared" si="4"/>
        <v>-1.2671971181428876</v>
      </c>
      <c r="O26" s="1">
        <f t="shared" si="4"/>
        <v>0.30364209210582638</v>
      </c>
      <c r="P26" s="1">
        <f t="shared" si="4"/>
        <v>1.5762166118045222</v>
      </c>
      <c r="Q26" s="1">
        <f t="shared" si="4"/>
        <v>-1.6641740113992767</v>
      </c>
      <c r="S26" s="13" t="s">
        <v>1103</v>
      </c>
      <c r="T26" s="13" t="s">
        <v>1096</v>
      </c>
      <c r="U26" s="13" t="s">
        <v>1097</v>
      </c>
      <c r="V26" s="13" t="s">
        <v>1098</v>
      </c>
      <c r="W26" s="13" t="s">
        <v>1099</v>
      </c>
      <c r="X26" s="13" t="s">
        <v>1100</v>
      </c>
      <c r="Z26" s="44"/>
      <c r="AA26" s="44" t="s">
        <v>502</v>
      </c>
      <c r="AB26" s="1" t="s">
        <v>506</v>
      </c>
      <c r="AC26" s="1">
        <v>0.108795992196022</v>
      </c>
      <c r="AD26" s="1">
        <v>0.92499757294541063</v>
      </c>
      <c r="AE26" s="1">
        <v>-0.39663706230897561</v>
      </c>
      <c r="AF26" s="1">
        <v>0.36852811491165222</v>
      </c>
      <c r="AG26" s="1">
        <v>2.3376378884367111E-2</v>
      </c>
    </row>
    <row r="27" spans="1:33">
      <c r="A27" s="44"/>
      <c r="B27" s="44" t="s">
        <v>502</v>
      </c>
      <c r="C27" s="1" t="s">
        <v>506</v>
      </c>
      <c r="D27" s="44">
        <v>13.05</v>
      </c>
      <c r="E27" s="44">
        <v>57.81</v>
      </c>
      <c r="F27" s="44">
        <v>2.29</v>
      </c>
      <c r="G27" s="44">
        <v>12.77</v>
      </c>
      <c r="H27" s="44">
        <v>14.79</v>
      </c>
      <c r="J27" s="44"/>
      <c r="K27" s="44" t="s">
        <v>502</v>
      </c>
      <c r="L27" s="1" t="s">
        <v>506</v>
      </c>
      <c r="M27" s="1">
        <f t="shared" si="4"/>
        <v>-0.2180290446604938</v>
      </c>
      <c r="N27" s="1">
        <f t="shared" si="4"/>
        <v>0.82837690171275913</v>
      </c>
      <c r="O27" s="1">
        <f t="shared" si="4"/>
        <v>0.35397411400550033</v>
      </c>
      <c r="P27" s="1">
        <f t="shared" si="4"/>
        <v>0.45948999323421558</v>
      </c>
      <c r="Q27" s="1">
        <f t="shared" si="4"/>
        <v>-0.30160202380759382</v>
      </c>
      <c r="S27" s="13" t="s">
        <v>4</v>
      </c>
      <c r="T27" s="1">
        <f>T19*SQRT(T$12)</f>
        <v>0.75809585379788325</v>
      </c>
      <c r="U27" s="1">
        <f t="shared" ref="U27:W27" si="10">U19*SQRT(U$12)</f>
        <v>-0.58257714084720147</v>
      </c>
      <c r="V27" s="1">
        <f t="shared" si="10"/>
        <v>0.20786946683644622</v>
      </c>
      <c r="W27" s="7">
        <f t="shared" si="10"/>
        <v>0.20391518880014314</v>
      </c>
      <c r="X27" s="7">
        <f>X19*SQRT(X$12)</f>
        <v>3.321794621059114E-2</v>
      </c>
      <c r="Z27" s="44"/>
      <c r="AA27" s="44" t="s">
        <v>502</v>
      </c>
      <c r="AB27" s="1" t="s">
        <v>507</v>
      </c>
      <c r="AC27" s="1">
        <v>0.72570474366414817</v>
      </c>
      <c r="AD27" s="1">
        <v>-8.6971444647976709E-2</v>
      </c>
      <c r="AE27" s="1">
        <v>-1.785789339964494</v>
      </c>
      <c r="AF27" s="1">
        <v>-0.25118383511856268</v>
      </c>
      <c r="AG27" s="1">
        <v>8.9302940854406265E-2</v>
      </c>
    </row>
    <row r="28" spans="1:33">
      <c r="A28" s="44"/>
      <c r="B28" s="44" t="s">
        <v>502</v>
      </c>
      <c r="C28" s="1" t="s">
        <v>507</v>
      </c>
      <c r="D28" s="44">
        <v>13.4</v>
      </c>
      <c r="E28" s="44">
        <v>54.33</v>
      </c>
      <c r="F28" s="44">
        <v>4.3499999999999996</v>
      </c>
      <c r="G28" s="44">
        <v>12.59</v>
      </c>
      <c r="H28" s="44">
        <v>14.63</v>
      </c>
      <c r="J28" s="44"/>
      <c r="K28" s="44" t="s">
        <v>502</v>
      </c>
      <c r="L28" s="1" t="s">
        <v>507</v>
      </c>
      <c r="M28" s="1">
        <f t="shared" si="4"/>
        <v>-8.2381103097451711E-2</v>
      </c>
      <c r="N28" s="1">
        <f t="shared" si="4"/>
        <v>-0.3952132978002707</v>
      </c>
      <c r="O28" s="1">
        <f t="shared" si="4"/>
        <v>1.8351736156244796</v>
      </c>
      <c r="P28" s="1">
        <f t="shared" si="4"/>
        <v>0.36238333074984125</v>
      </c>
      <c r="Q28" s="1">
        <f t="shared" si="4"/>
        <v>-0.36353711415266965</v>
      </c>
      <c r="S28" s="13" t="s">
        <v>5</v>
      </c>
      <c r="T28" s="1">
        <f t="shared" ref="T28:X31" si="11">T20*SQRT(T$12)</f>
        <v>-0.46600715076171839</v>
      </c>
      <c r="U28" s="1">
        <f t="shared" si="11"/>
        <v>0.85854991889708798</v>
      </c>
      <c r="V28" s="1">
        <f t="shared" si="11"/>
        <v>-1.3693448031005031E-2</v>
      </c>
      <c r="W28" s="7">
        <f t="shared" si="11"/>
        <v>0.21219684888236839</v>
      </c>
      <c r="X28" s="7">
        <f t="shared" si="11"/>
        <v>2.2679484257027083E-2</v>
      </c>
      <c r="Z28" s="44"/>
      <c r="AA28" s="44" t="s">
        <v>502</v>
      </c>
      <c r="AB28" s="1" t="s">
        <v>508</v>
      </c>
      <c r="AC28" s="1">
        <v>0.59259424187178966</v>
      </c>
      <c r="AD28" s="1">
        <v>0.4824719727290866</v>
      </c>
      <c r="AE28" s="1">
        <v>0.48613150929935178</v>
      </c>
      <c r="AF28" s="1">
        <v>3.8079802869160281E-2</v>
      </c>
      <c r="AG28" s="1">
        <v>3.1295061204619667E-2</v>
      </c>
    </row>
    <row r="29" spans="1:33">
      <c r="A29" s="44"/>
      <c r="B29" s="44" t="s">
        <v>502</v>
      </c>
      <c r="C29" s="1" t="s">
        <v>508</v>
      </c>
      <c r="D29" s="44">
        <v>14.17</v>
      </c>
      <c r="E29" s="44">
        <v>55.92</v>
      </c>
      <c r="F29" s="44">
        <v>1.2</v>
      </c>
      <c r="G29" s="44">
        <v>12.82</v>
      </c>
      <c r="H29" s="44">
        <v>14.09</v>
      </c>
      <c r="J29" s="44"/>
      <c r="K29" s="44" t="s">
        <v>502</v>
      </c>
      <c r="L29" s="1" t="s">
        <v>508</v>
      </c>
      <c r="M29" s="1">
        <f t="shared" si="4"/>
        <v>0.21604436834124105</v>
      </c>
      <c r="N29" s="1">
        <f t="shared" si="4"/>
        <v>0.16384084508068317</v>
      </c>
      <c r="O29" s="1">
        <f t="shared" si="4"/>
        <v>-0.42976736986085295</v>
      </c>
      <c r="P29" s="1">
        <f t="shared" si="4"/>
        <v>0.4864640661465422</v>
      </c>
      <c r="Q29" s="1">
        <f t="shared" si="4"/>
        <v>-0.57256804406730322</v>
      </c>
      <c r="S29" s="13" t="s">
        <v>6</v>
      </c>
      <c r="T29" s="1">
        <f t="shared" si="11"/>
        <v>0.19394665599076538</v>
      </c>
      <c r="U29" s="1">
        <f t="shared" si="11"/>
        <v>-0.10753296926951156</v>
      </c>
      <c r="V29" s="1">
        <f t="shared" si="11"/>
        <v>-0.97467315886933881</v>
      </c>
      <c r="W29" s="7">
        <f t="shared" si="11"/>
        <v>2.5532535509906983E-2</v>
      </c>
      <c r="X29" s="7">
        <f t="shared" si="11"/>
        <v>1.347880410802948E-2</v>
      </c>
      <c r="Z29" s="44"/>
      <c r="AA29" s="44" t="s">
        <v>502</v>
      </c>
      <c r="AB29" s="1" t="s">
        <v>509</v>
      </c>
      <c r="AC29" s="1">
        <v>2.5120164084952972</v>
      </c>
      <c r="AD29" s="1">
        <v>1.632435317513528</v>
      </c>
      <c r="AE29" s="1">
        <v>-1.074753781931451</v>
      </c>
      <c r="AF29" s="1">
        <v>-0.36872664869725641</v>
      </c>
      <c r="AG29" s="1">
        <v>6.1381325316931842E-2</v>
      </c>
    </row>
    <row r="30" spans="1:33">
      <c r="A30" s="44"/>
      <c r="B30" s="44" t="s">
        <v>502</v>
      </c>
      <c r="C30" s="1" t="s">
        <v>509</v>
      </c>
      <c r="D30" s="44">
        <v>13.89</v>
      </c>
      <c r="E30" s="44">
        <v>55.77</v>
      </c>
      <c r="F30" s="44">
        <v>3.49</v>
      </c>
      <c r="G30" s="44">
        <v>15.61</v>
      </c>
      <c r="H30" s="44">
        <v>9.91</v>
      </c>
      <c r="J30" s="44"/>
      <c r="K30" s="44" t="s">
        <v>502</v>
      </c>
      <c r="L30" s="1" t="s">
        <v>509</v>
      </c>
      <c r="M30" s="1">
        <f t="shared" si="4"/>
        <v>0.1075260150908075</v>
      </c>
      <c r="N30" s="1">
        <f t="shared" si="4"/>
        <v>0.11109988820512208</v>
      </c>
      <c r="O30" s="1">
        <f t="shared" si="4"/>
        <v>1.2168087751427701</v>
      </c>
      <c r="P30" s="1">
        <f t="shared" si="4"/>
        <v>1.9916173346543462</v>
      </c>
      <c r="Q30" s="1">
        <f t="shared" si="4"/>
        <v>-2.1906222793324268</v>
      </c>
      <c r="S30" s="13" t="s">
        <v>8</v>
      </c>
      <c r="T30" s="1">
        <f t="shared" si="11"/>
        <v>0.88899283770480519</v>
      </c>
      <c r="U30" s="1">
        <f t="shared" si="11"/>
        <v>0.44669313275036349</v>
      </c>
      <c r="V30" s="1">
        <f>V22*SQRT(V$12)</f>
        <v>-4.0755904248523107E-2</v>
      </c>
      <c r="W30" s="7">
        <f t="shared" si="11"/>
        <v>6.6383558805675619E-2</v>
      </c>
      <c r="X30" s="7">
        <f>X22*SQRT(X$12)</f>
        <v>-6.3946532762560293E-2</v>
      </c>
      <c r="Z30" s="44"/>
      <c r="AA30" s="44" t="s">
        <v>502</v>
      </c>
      <c r="AB30" s="1" t="s">
        <v>510</v>
      </c>
      <c r="AC30" s="1">
        <v>2.5570259794004562</v>
      </c>
      <c r="AD30" s="1">
        <v>0.76830332780430666</v>
      </c>
      <c r="AE30" s="1">
        <v>-1.3097685735048921</v>
      </c>
      <c r="AF30" s="1">
        <v>-0.28011324480894728</v>
      </c>
      <c r="AG30" s="1">
        <v>7.7334717187436355E-2</v>
      </c>
    </row>
    <row r="31" spans="1:33">
      <c r="A31" s="44"/>
      <c r="B31" s="44" t="s">
        <v>502</v>
      </c>
      <c r="C31" s="1" t="s">
        <v>510</v>
      </c>
      <c r="D31" s="44">
        <v>14.99</v>
      </c>
      <c r="E31" s="44">
        <v>54.26</v>
      </c>
      <c r="F31" s="44">
        <v>3.93</v>
      </c>
      <c r="G31" s="44">
        <v>15.13</v>
      </c>
      <c r="H31" s="44">
        <v>11.01</v>
      </c>
      <c r="J31" s="44"/>
      <c r="K31" s="44" t="s">
        <v>502</v>
      </c>
      <c r="L31" s="1" t="s">
        <v>510</v>
      </c>
      <c r="M31" s="1">
        <f t="shared" si="4"/>
        <v>0.53384811714608293</v>
      </c>
      <c r="N31" s="1">
        <f t="shared" si="4"/>
        <v>-0.41982574434219955</v>
      </c>
      <c r="O31" s="1">
        <f t="shared" si="4"/>
        <v>1.5331814842264355</v>
      </c>
      <c r="P31" s="1">
        <f t="shared" si="4"/>
        <v>1.7326662346960151</v>
      </c>
      <c r="Q31" s="1">
        <f t="shared" si="4"/>
        <v>-1.7648185332100259</v>
      </c>
      <c r="S31" s="13" t="s">
        <v>9</v>
      </c>
      <c r="T31" s="1">
        <f t="shared" si="11"/>
        <v>-0.78544874121402841</v>
      </c>
      <c r="U31" s="1">
        <f t="shared" si="11"/>
        <v>-0.59264004917460245</v>
      </c>
      <c r="V31" s="1">
        <f t="shared" si="11"/>
        <v>-7.804466155501992E-2</v>
      </c>
      <c r="W31" s="7">
        <f t="shared" si="11"/>
        <v>0.15235681481042493</v>
      </c>
      <c r="X31" s="7">
        <f>X23*SQRT(X$12)</f>
        <v>-5.0442827271780989E-2</v>
      </c>
      <c r="Z31" s="44"/>
      <c r="AA31" s="44" t="s">
        <v>502</v>
      </c>
      <c r="AB31" s="1" t="s">
        <v>511</v>
      </c>
      <c r="AC31" s="1">
        <v>-0.86014995814482531</v>
      </c>
      <c r="AD31" s="1">
        <v>4.2005686148219521</v>
      </c>
      <c r="AE31" s="1">
        <v>-0.83546718304834855</v>
      </c>
      <c r="AF31" s="1">
        <v>9.6750530489957437E-2</v>
      </c>
      <c r="AG31" s="1">
        <v>-1.8868237539727179E-2</v>
      </c>
    </row>
    <row r="32" spans="1:33">
      <c r="A32" s="44"/>
      <c r="B32" s="44" t="s">
        <v>502</v>
      </c>
      <c r="C32" s="1" t="s">
        <v>511</v>
      </c>
      <c r="D32" s="44">
        <v>7.24</v>
      </c>
      <c r="E32" s="44">
        <v>64.42</v>
      </c>
      <c r="F32" s="44">
        <v>2.29</v>
      </c>
      <c r="G32" s="44">
        <v>13.81</v>
      </c>
      <c r="H32" s="44">
        <v>12.02</v>
      </c>
      <c r="J32" s="44"/>
      <c r="K32" s="44" t="s">
        <v>502</v>
      </c>
      <c r="L32" s="1" t="s">
        <v>511</v>
      </c>
      <c r="M32" s="1">
        <f t="shared" si="4"/>
        <v>-2.469784874606995</v>
      </c>
      <c r="N32" s="1">
        <f t="shared" si="4"/>
        <v>3.1524950680291721</v>
      </c>
      <c r="O32" s="1">
        <f t="shared" si="4"/>
        <v>0.35397411400550033</v>
      </c>
      <c r="P32" s="1">
        <f t="shared" si="4"/>
        <v>1.0205507098106019</v>
      </c>
      <c r="Q32" s="1">
        <f t="shared" si="4"/>
        <v>-1.3738532754067305</v>
      </c>
      <c r="Z32" s="44"/>
      <c r="AA32" s="44" t="s">
        <v>502</v>
      </c>
      <c r="AB32" s="1" t="s">
        <v>512</v>
      </c>
      <c r="AC32" s="1">
        <v>5.6242173973403121E-2</v>
      </c>
      <c r="AD32" s="1">
        <v>4.0691349627357436</v>
      </c>
      <c r="AE32" s="1">
        <v>-0.24217195014064519</v>
      </c>
      <c r="AF32" s="1">
        <v>0.21692038354302509</v>
      </c>
      <c r="AG32" s="1">
        <v>-1.6132704079175209E-2</v>
      </c>
    </row>
    <row r="33" spans="1:33">
      <c r="A33" s="44"/>
      <c r="B33" s="44" t="s">
        <v>502</v>
      </c>
      <c r="C33" s="1" t="s">
        <v>512</v>
      </c>
      <c r="D33" s="44">
        <v>9.1</v>
      </c>
      <c r="E33" s="44">
        <v>63.55</v>
      </c>
      <c r="F33" s="44">
        <v>1.68</v>
      </c>
      <c r="G33" s="44">
        <v>14.73</v>
      </c>
      <c r="H33" s="44">
        <v>10.95</v>
      </c>
      <c r="J33" s="44"/>
      <c r="K33" s="44" t="s">
        <v>502</v>
      </c>
      <c r="L33" s="1" t="s">
        <v>512</v>
      </c>
      <c r="M33" s="1">
        <f t="shared" si="4"/>
        <v>-1.7489129565862567</v>
      </c>
      <c r="N33" s="1">
        <f t="shared" si="4"/>
        <v>2.8465975181509133</v>
      </c>
      <c r="O33" s="1">
        <f t="shared" si="4"/>
        <v>-8.4633505405945123E-2</v>
      </c>
      <c r="P33" s="1">
        <f t="shared" si="4"/>
        <v>1.5168736513974048</v>
      </c>
      <c r="Q33" s="1">
        <f t="shared" si="4"/>
        <v>-1.7880441920894297</v>
      </c>
      <c r="Z33" s="44"/>
      <c r="AA33" s="44" t="s">
        <v>502</v>
      </c>
      <c r="AB33" s="1" t="s">
        <v>513</v>
      </c>
      <c r="AC33" s="1">
        <v>1.8942058609525489</v>
      </c>
      <c r="AD33" s="1">
        <v>1.807178321576187</v>
      </c>
      <c r="AE33" s="1">
        <v>-1.4085505620538319</v>
      </c>
      <c r="AF33" s="1">
        <v>-0.26796120356308828</v>
      </c>
      <c r="AG33" s="1">
        <v>5.6798529407723612E-2</v>
      </c>
    </row>
    <row r="34" spans="1:33">
      <c r="A34" s="44"/>
      <c r="B34" s="44" t="s">
        <v>502</v>
      </c>
      <c r="C34" s="1" t="s">
        <v>513</v>
      </c>
      <c r="D34" s="44">
        <v>12.85</v>
      </c>
      <c r="E34" s="44">
        <v>56.84</v>
      </c>
      <c r="F34" s="44">
        <v>3.82</v>
      </c>
      <c r="G34" s="44">
        <v>15.11</v>
      </c>
      <c r="H34" s="44">
        <v>10.73</v>
      </c>
      <c r="J34" s="44"/>
      <c r="K34" s="44" t="s">
        <v>502</v>
      </c>
      <c r="L34" s="1" t="s">
        <v>513</v>
      </c>
      <c r="M34" s="1">
        <f t="shared" si="4"/>
        <v>-0.29554215412508977</v>
      </c>
      <c r="N34" s="1">
        <f t="shared" si="4"/>
        <v>0.4873187139174614</v>
      </c>
      <c r="O34" s="1">
        <f t="shared" si="4"/>
        <v>1.4540883069555188</v>
      </c>
      <c r="P34" s="1">
        <f t="shared" si="4"/>
        <v>1.7218766055310839</v>
      </c>
      <c r="Q34" s="1">
        <f t="shared" si="4"/>
        <v>-1.8732049413139096</v>
      </c>
      <c r="Z34" s="44"/>
      <c r="AA34" s="44" t="s">
        <v>502</v>
      </c>
      <c r="AB34" s="1" t="s">
        <v>514</v>
      </c>
      <c r="AC34" s="1">
        <v>3.8686239859078939</v>
      </c>
      <c r="AD34" s="1">
        <v>-0.61946818788292302</v>
      </c>
      <c r="AE34" s="1">
        <v>-0.59896498015923683</v>
      </c>
      <c r="AF34" s="1">
        <v>-0.25740344595238052</v>
      </c>
      <c r="AG34" s="1">
        <v>8.6735233129283815E-2</v>
      </c>
    </row>
    <row r="35" spans="1:33">
      <c r="A35" s="44"/>
      <c r="B35" s="44" t="s">
        <v>502</v>
      </c>
      <c r="C35" s="1" t="s">
        <v>514</v>
      </c>
      <c r="D35" s="44">
        <v>18.760000000000002</v>
      </c>
      <c r="E35" s="44">
        <v>50.47</v>
      </c>
      <c r="F35" s="44">
        <v>3.37</v>
      </c>
      <c r="G35" s="44">
        <v>15.62</v>
      </c>
      <c r="H35" s="44">
        <v>10.76</v>
      </c>
      <c r="J35" s="44"/>
      <c r="K35" s="44" t="s">
        <v>502</v>
      </c>
      <c r="L35" s="1" t="s">
        <v>514</v>
      </c>
      <c r="M35" s="1">
        <f t="shared" si="4"/>
        <v>1.9949702305537098</v>
      </c>
      <c r="N35" s="1">
        <f t="shared" si="4"/>
        <v>-1.752413921398055</v>
      </c>
      <c r="O35" s="1">
        <f t="shared" si="4"/>
        <v>1.130525309029043</v>
      </c>
      <c r="P35" s="1">
        <f t="shared" si="4"/>
        <v>1.9970121492368114</v>
      </c>
      <c r="Q35" s="1">
        <f t="shared" si="4"/>
        <v>-1.8615921118742078</v>
      </c>
      <c r="Z35" s="44"/>
      <c r="AA35" s="44" t="s">
        <v>502</v>
      </c>
      <c r="AB35" s="1" t="s">
        <v>515</v>
      </c>
      <c r="AC35" s="1">
        <v>-1.3663750977131219</v>
      </c>
      <c r="AD35" s="1">
        <v>2.9896956892334869</v>
      </c>
      <c r="AE35" s="1">
        <v>0.38334659879431582</v>
      </c>
      <c r="AF35" s="1">
        <v>-0.1049050642058527</v>
      </c>
      <c r="AG35" s="1">
        <v>-8.1741123752677343E-3</v>
      </c>
    </row>
    <row r="36" spans="1:33">
      <c r="A36" s="44"/>
      <c r="B36" s="44" t="s">
        <v>502</v>
      </c>
      <c r="C36" s="1" t="s">
        <v>515</v>
      </c>
      <c r="D36" s="44">
        <v>8.35</v>
      </c>
      <c r="E36" s="44">
        <v>62.16</v>
      </c>
      <c r="F36" s="44">
        <v>0.67</v>
      </c>
      <c r="G36" s="44">
        <v>12.29</v>
      </c>
      <c r="H36" s="44">
        <v>13.66</v>
      </c>
      <c r="J36" s="44"/>
      <c r="K36" s="44" t="s">
        <v>502</v>
      </c>
      <c r="L36" s="1" t="s">
        <v>515</v>
      </c>
      <c r="M36" s="1">
        <f t="shared" si="4"/>
        <v>-2.0395871170784901</v>
      </c>
      <c r="N36" s="1">
        <f t="shared" si="4"/>
        <v>2.3578646511040429</v>
      </c>
      <c r="O36" s="1">
        <f t="shared" si="4"/>
        <v>-0.81085267852981369</v>
      </c>
      <c r="P36" s="1">
        <f t="shared" si="4"/>
        <v>0.2005388932758834</v>
      </c>
      <c r="Q36" s="1">
        <f t="shared" si="4"/>
        <v>-0.73901859936969616</v>
      </c>
      <c r="Z36" s="44"/>
      <c r="AA36" s="44" t="s">
        <v>502</v>
      </c>
      <c r="AB36" s="1" t="s">
        <v>551</v>
      </c>
      <c r="AC36" s="1">
        <v>0.43093218451460419</v>
      </c>
      <c r="AD36" s="1">
        <v>0.8214745597049663</v>
      </c>
      <c r="AE36" s="1">
        <v>0.16826318931240211</v>
      </c>
      <c r="AF36" s="1">
        <v>-0.19240656201491349</v>
      </c>
      <c r="AG36" s="1">
        <v>-1.405503615472788E-2</v>
      </c>
    </row>
    <row r="37" spans="1:33">
      <c r="A37" s="44"/>
      <c r="B37" s="44" t="s">
        <v>502</v>
      </c>
      <c r="C37" s="1" t="s">
        <v>551</v>
      </c>
      <c r="D37" s="44">
        <v>12.99</v>
      </c>
      <c r="E37" s="44">
        <v>56.28</v>
      </c>
      <c r="F37" s="44">
        <v>1.5284739755237056</v>
      </c>
      <c r="G37" s="44">
        <v>12.86</v>
      </c>
      <c r="H37" s="44">
        <v>13.764660549262642</v>
      </c>
      <c r="J37" s="44"/>
      <c r="K37" s="44" t="s">
        <v>502</v>
      </c>
      <c r="L37" s="1" t="s">
        <v>551</v>
      </c>
      <c r="M37" s="1">
        <f t="shared" si="4"/>
        <v>-0.24128297749987268</v>
      </c>
      <c r="N37" s="1">
        <f t="shared" si="4"/>
        <v>0.29041914158203075</v>
      </c>
      <c r="O37" s="1">
        <f t="shared" si="4"/>
        <v>-0.19358509372467933</v>
      </c>
      <c r="P37" s="1">
        <f t="shared" si="4"/>
        <v>0.50804332447640277</v>
      </c>
      <c r="Q37" s="1">
        <f t="shared" si="4"/>
        <v>-0.69850509578127717</v>
      </c>
      <c r="Z37" s="44"/>
      <c r="AA37" s="44" t="s">
        <v>502</v>
      </c>
      <c r="AB37" s="1" t="s">
        <v>552</v>
      </c>
      <c r="AC37" s="1">
        <v>0.61402963822628298</v>
      </c>
      <c r="AD37" s="1">
        <v>0.8214623324249527</v>
      </c>
      <c r="AE37" s="1">
        <v>-1.6082798527098919E-2</v>
      </c>
      <c r="AF37" s="1">
        <v>-0.1224634013328972</v>
      </c>
      <c r="AG37" s="1">
        <v>-1.324459697892333E-2</v>
      </c>
    </row>
    <row r="38" spans="1:33">
      <c r="A38" s="44"/>
      <c r="B38" s="44" t="s">
        <v>502</v>
      </c>
      <c r="C38" s="1" t="s">
        <v>552</v>
      </c>
      <c r="D38" s="44">
        <v>13.24</v>
      </c>
      <c r="E38" s="44">
        <v>56.25</v>
      </c>
      <c r="F38" s="44">
        <v>1.8187378460031802</v>
      </c>
      <c r="G38" s="44">
        <v>13.1</v>
      </c>
      <c r="H38" s="44">
        <v>13.633477592544414</v>
      </c>
      <c r="J38" s="44"/>
      <c r="K38" s="44" t="s">
        <v>502</v>
      </c>
      <c r="L38" s="1" t="s">
        <v>552</v>
      </c>
      <c r="M38" s="1">
        <f t="shared" si="4"/>
        <v>-0.14439159066912821</v>
      </c>
      <c r="N38" s="1">
        <f t="shared" si="4"/>
        <v>0.27987095020691799</v>
      </c>
      <c r="O38" s="1">
        <f t="shared" si="4"/>
        <v>1.5123013213278844E-2</v>
      </c>
      <c r="P38" s="1">
        <f t="shared" si="4"/>
        <v>0.63751887445556887</v>
      </c>
      <c r="Q38" s="1">
        <f t="shared" si="4"/>
        <v>-0.74928527250676258</v>
      </c>
      <c r="Z38" s="44"/>
      <c r="AA38" s="44" t="s">
        <v>502</v>
      </c>
      <c r="AB38" s="1" t="s">
        <v>553</v>
      </c>
      <c r="AC38" s="1">
        <v>-2.5288977206035061E-2</v>
      </c>
      <c r="AD38" s="1">
        <v>0.86233394307376243</v>
      </c>
      <c r="AE38" s="1">
        <v>0.2782519310832493</v>
      </c>
      <c r="AF38" s="1">
        <v>-1.287994362996834E-3</v>
      </c>
      <c r="AG38" s="1">
        <v>-2.5808715227705611E-2</v>
      </c>
    </row>
    <row r="39" spans="1:33">
      <c r="A39" s="44"/>
      <c r="B39" s="44" t="s">
        <v>502</v>
      </c>
      <c r="C39" s="1" t="s">
        <v>553</v>
      </c>
      <c r="D39" s="44">
        <v>12.69</v>
      </c>
      <c r="E39" s="44">
        <v>57.09</v>
      </c>
      <c r="F39" s="44">
        <v>1.3100326851578894</v>
      </c>
      <c r="G39" s="44">
        <v>12.46</v>
      </c>
      <c r="H39" s="44">
        <v>14.551216675909901</v>
      </c>
      <c r="J39" s="44"/>
      <c r="K39" s="44" t="s">
        <v>502</v>
      </c>
      <c r="L39" s="1" t="s">
        <v>553</v>
      </c>
      <c r="M39" s="1">
        <f t="shared" si="4"/>
        <v>-0.35755264169676632</v>
      </c>
      <c r="N39" s="1">
        <f t="shared" si="4"/>
        <v>0.57522030871006402</v>
      </c>
      <c r="O39" s="1">
        <f t="shared" si="4"/>
        <v>-0.35065069101732677</v>
      </c>
      <c r="P39" s="1">
        <f t="shared" si="4"/>
        <v>0.29225074117779354</v>
      </c>
      <c r="Q39" s="1">
        <f t="shared" si="4"/>
        <v>-0.39403369099770591</v>
      </c>
      <c r="Z39" s="44"/>
      <c r="AA39" s="44" t="s">
        <v>502</v>
      </c>
      <c r="AB39" s="1" t="s">
        <v>554</v>
      </c>
      <c r="AC39" s="1">
        <v>0.26032229040133747</v>
      </c>
      <c r="AD39" s="1">
        <v>0.52694325573573675</v>
      </c>
      <c r="AE39" s="1">
        <v>0.53517590326045117</v>
      </c>
      <c r="AF39" s="1">
        <v>-0.93575860084560303</v>
      </c>
      <c r="AG39" s="1">
        <v>1.224038561904256E-2</v>
      </c>
    </row>
    <row r="40" spans="1:33">
      <c r="A40" s="44"/>
      <c r="B40" s="44" t="s">
        <v>502</v>
      </c>
      <c r="C40" s="1" t="s">
        <v>554</v>
      </c>
      <c r="D40" s="44">
        <v>12.18</v>
      </c>
      <c r="E40" s="44">
        <v>54.55</v>
      </c>
      <c r="F40" s="44">
        <v>0.96251776837547187</v>
      </c>
      <c r="G40" s="44">
        <v>12.15</v>
      </c>
      <c r="H40" s="44">
        <v>13.373914819564465</v>
      </c>
      <c r="J40" s="44"/>
      <c r="K40" s="44" t="s">
        <v>502</v>
      </c>
      <c r="L40" s="1" t="s">
        <v>554</v>
      </c>
      <c r="M40" s="1">
        <f t="shared" si="4"/>
        <v>-0.55521107083148491</v>
      </c>
      <c r="N40" s="1">
        <f t="shared" si="4"/>
        <v>-0.31785989438278078</v>
      </c>
      <c r="O40" s="1">
        <f t="shared" si="4"/>
        <v>-0.60052395390241309</v>
      </c>
      <c r="P40" s="1">
        <f t="shared" si="4"/>
        <v>0.12501148912137056</v>
      </c>
      <c r="Q40" s="1">
        <f t="shared" si="4"/>
        <v>-0.84976054622383601</v>
      </c>
      <c r="Z40" s="44"/>
      <c r="AA40" s="44" t="s">
        <v>502</v>
      </c>
      <c r="AB40" s="1" t="s">
        <v>555</v>
      </c>
      <c r="AC40" s="1">
        <v>-2.424000548897633E-2</v>
      </c>
      <c r="AD40" s="1">
        <v>0.38326625173423129</v>
      </c>
      <c r="AE40" s="1">
        <v>0.26388449961757698</v>
      </c>
      <c r="AF40" s="1">
        <v>-0.37245539319617038</v>
      </c>
      <c r="AG40" s="1">
        <v>-4.4017676874290616E-3</v>
      </c>
    </row>
    <row r="41" spans="1:33">
      <c r="A41" s="44"/>
      <c r="B41" s="44" t="s">
        <v>502</v>
      </c>
      <c r="C41" s="1" t="s">
        <v>555</v>
      </c>
      <c r="D41" s="44">
        <v>12.69</v>
      </c>
      <c r="E41" s="44">
        <v>55.53</v>
      </c>
      <c r="F41" s="44">
        <v>1.3511363758194703</v>
      </c>
      <c r="G41" s="44">
        <v>11.99</v>
      </c>
      <c r="H41" s="44">
        <v>14.66423107573414</v>
      </c>
      <c r="J41" s="44"/>
      <c r="K41" s="44" t="s">
        <v>502</v>
      </c>
      <c r="L41" s="1" t="s">
        <v>555</v>
      </c>
      <c r="M41" s="1">
        <f t="shared" si="4"/>
        <v>-0.35755264169676632</v>
      </c>
      <c r="N41" s="1">
        <f t="shared" si="4"/>
        <v>2.6714357204222869E-2</v>
      </c>
      <c r="O41" s="1">
        <f t="shared" si="4"/>
        <v>-0.32109595018109649</v>
      </c>
      <c r="P41" s="1">
        <f t="shared" si="4"/>
        <v>3.8694455801926493E-2</v>
      </c>
      <c r="Q41" s="1">
        <f t="shared" si="4"/>
        <v>-0.35028645935140057</v>
      </c>
      <c r="Z41" s="44"/>
      <c r="AA41" s="44" t="s">
        <v>502</v>
      </c>
      <c r="AB41" s="1" t="s">
        <v>556</v>
      </c>
      <c r="AC41" s="1">
        <v>0.1489282924714197</v>
      </c>
      <c r="AD41" s="1">
        <v>0.53244439008697086</v>
      </c>
      <c r="AE41" s="1">
        <v>0.76939169559312792</v>
      </c>
      <c r="AF41" s="1">
        <v>8.6516062526282592E-2</v>
      </c>
      <c r="AG41" s="1">
        <v>-3.0936355314327431E-2</v>
      </c>
    </row>
    <row r="42" spans="1:33">
      <c r="A42" s="44"/>
      <c r="B42" s="44" t="s">
        <v>502</v>
      </c>
      <c r="C42" s="1" t="s">
        <v>556</v>
      </c>
      <c r="D42" s="44">
        <v>13.7</v>
      </c>
      <c r="E42" s="44">
        <v>56.44</v>
      </c>
      <c r="F42" s="44">
        <v>0.72276281961013666</v>
      </c>
      <c r="G42" s="44">
        <v>12.44</v>
      </c>
      <c r="H42" s="44">
        <v>14.719649234953183</v>
      </c>
      <c r="J42" s="44"/>
      <c r="K42" s="44" t="s">
        <v>502</v>
      </c>
      <c r="L42" s="1" t="s">
        <v>556</v>
      </c>
      <c r="M42" s="1">
        <f t="shared" si="4"/>
        <v>3.3888561099441217E-2</v>
      </c>
      <c r="N42" s="1">
        <f t="shared" si="4"/>
        <v>0.34667616224929521</v>
      </c>
      <c r="O42" s="1">
        <f t="shared" si="4"/>
        <v>-0.77291468721401446</v>
      </c>
      <c r="P42" s="1">
        <f t="shared" si="4"/>
        <v>0.28146111201286234</v>
      </c>
      <c r="Q42" s="1">
        <f t="shared" si="4"/>
        <v>-0.32883440498896771</v>
      </c>
      <c r="Z42" s="44"/>
      <c r="AA42" s="44" t="s">
        <v>502</v>
      </c>
      <c r="AB42" s="1" t="s">
        <v>557</v>
      </c>
      <c r="AC42" s="1">
        <v>0.49885346533173591</v>
      </c>
      <c r="AD42" s="1">
        <v>0.33945018602049248</v>
      </c>
      <c r="AE42" s="1">
        <v>1.003656225247427</v>
      </c>
      <c r="AF42" s="1">
        <v>3.3333927281371592E-2</v>
      </c>
      <c r="AG42" s="1">
        <v>-2.8042115008167941E-2</v>
      </c>
    </row>
    <row r="43" spans="1:33">
      <c r="A43" s="44"/>
      <c r="B43" s="44" t="s">
        <v>502</v>
      </c>
      <c r="C43" s="1" t="s">
        <v>557</v>
      </c>
      <c r="D43" s="44">
        <v>14.43</v>
      </c>
      <c r="E43" s="44">
        <v>55.66</v>
      </c>
      <c r="F43" s="44">
        <v>0.48606424638514062</v>
      </c>
      <c r="G43" s="44">
        <v>12.66</v>
      </c>
      <c r="H43" s="44">
        <v>14.362633486502538</v>
      </c>
      <c r="J43" s="44"/>
      <c r="K43" s="44" t="s">
        <v>502</v>
      </c>
      <c r="L43" s="1" t="s">
        <v>557</v>
      </c>
      <c r="M43" s="1">
        <f t="shared" si="4"/>
        <v>0.31681141064521517</v>
      </c>
      <c r="N43" s="1">
        <f t="shared" si="4"/>
        <v>7.2423186496374636E-2</v>
      </c>
      <c r="O43" s="1">
        <f t="shared" si="4"/>
        <v>-0.94310779823090163</v>
      </c>
      <c r="P43" s="1">
        <f t="shared" si="4"/>
        <v>0.40014703282709813</v>
      </c>
      <c r="Q43" s="1">
        <f t="shared" si="4"/>
        <v>-0.46703317145712869</v>
      </c>
      <c r="Z43" s="44"/>
      <c r="AA43" s="44" t="s">
        <v>502</v>
      </c>
      <c r="AB43" s="1" t="s">
        <v>558</v>
      </c>
      <c r="AC43" s="1">
        <v>0.38973027742253252</v>
      </c>
      <c r="AD43" s="1">
        <v>0.122093927717076</v>
      </c>
      <c r="AE43" s="1">
        <v>5.0033129891877977E-2</v>
      </c>
      <c r="AF43" s="1">
        <v>-0.10993926094167809</v>
      </c>
      <c r="AG43" s="1">
        <v>-5.4455321880264047E-3</v>
      </c>
    </row>
    <row r="44" spans="1:33">
      <c r="A44" s="44"/>
      <c r="B44" s="44" t="s">
        <v>502</v>
      </c>
      <c r="C44" s="1" t="s">
        <v>558</v>
      </c>
      <c r="D44" s="44">
        <v>13.83</v>
      </c>
      <c r="E44" s="44">
        <v>55.14</v>
      </c>
      <c r="F44" s="44">
        <v>1.7733188637922546</v>
      </c>
      <c r="G44" s="44">
        <v>12.39</v>
      </c>
      <c r="H44" s="44">
        <v>14.764346144477479</v>
      </c>
      <c r="J44" s="44"/>
      <c r="K44" s="44" t="s">
        <v>502</v>
      </c>
      <c r="L44" s="1" t="s">
        <v>558</v>
      </c>
      <c r="M44" s="1">
        <f t="shared" si="4"/>
        <v>8.427208225142864E-2</v>
      </c>
      <c r="N44" s="1">
        <f t="shared" si="4"/>
        <v>-0.11041213067223742</v>
      </c>
      <c r="O44" s="1">
        <f t="shared" si="4"/>
        <v>-1.7534546891024256E-2</v>
      </c>
      <c r="P44" s="1">
        <f t="shared" si="4"/>
        <v>0.25448703910053666</v>
      </c>
      <c r="Q44" s="1">
        <f t="shared" si="4"/>
        <v>-0.31153248542938661</v>
      </c>
      <c r="Z44" s="44"/>
      <c r="AA44" s="44" t="s">
        <v>502</v>
      </c>
      <c r="AB44" s="1" t="s">
        <v>559</v>
      </c>
      <c r="AC44" s="1">
        <v>0.48402431719228878</v>
      </c>
      <c r="AD44" s="1">
        <v>0.38019594348123259</v>
      </c>
      <c r="AE44" s="1">
        <v>-0.23963005010357469</v>
      </c>
      <c r="AF44" s="1">
        <v>0.24905451878821061</v>
      </c>
      <c r="AG44" s="1">
        <v>-1.8587344198759011E-2</v>
      </c>
    </row>
    <row r="45" spans="1:33">
      <c r="A45" s="44"/>
      <c r="B45" s="44" t="s">
        <v>502</v>
      </c>
      <c r="C45" s="1" t="s">
        <v>559</v>
      </c>
      <c r="D45" s="44">
        <v>14.04</v>
      </c>
      <c r="E45" s="44">
        <v>56.19</v>
      </c>
      <c r="F45" s="44">
        <v>2.1875283951584361</v>
      </c>
      <c r="G45" s="44">
        <v>12.83</v>
      </c>
      <c r="H45" s="44">
        <v>14.821635376429134</v>
      </c>
      <c r="J45" s="44"/>
      <c r="K45" s="44" t="s">
        <v>502</v>
      </c>
      <c r="L45" s="1" t="s">
        <v>559</v>
      </c>
      <c r="M45" s="1">
        <f t="shared" si="4"/>
        <v>0.16566084718925361</v>
      </c>
      <c r="N45" s="1">
        <f t="shared" si="4"/>
        <v>0.25877456745669258</v>
      </c>
      <c r="O45" s="1">
        <f t="shared" si="4"/>
        <v>0.28029407030578113</v>
      </c>
      <c r="P45" s="1">
        <f t="shared" si="4"/>
        <v>0.49185888072900735</v>
      </c>
      <c r="Q45" s="1">
        <f t="shared" si="4"/>
        <v>-0.28935614944985033</v>
      </c>
      <c r="Z45" s="44"/>
      <c r="AA45" s="44" t="s">
        <v>502</v>
      </c>
      <c r="AB45" s="1" t="s">
        <v>560</v>
      </c>
      <c r="AC45" s="1">
        <v>-0.3381394613038512</v>
      </c>
      <c r="AD45" s="1">
        <v>-4.6889012433832498E-2</v>
      </c>
      <c r="AE45" s="1">
        <v>0.980557025662949</v>
      </c>
      <c r="AF45" s="1">
        <v>-0.13026879183953199</v>
      </c>
      <c r="AG45" s="1">
        <v>-2.0108106315113641E-2</v>
      </c>
    </row>
    <row r="46" spans="1:33">
      <c r="A46" s="44"/>
      <c r="B46" s="44" t="s">
        <v>502</v>
      </c>
      <c r="C46" s="1" t="s">
        <v>560</v>
      </c>
      <c r="D46" s="44">
        <v>13.53</v>
      </c>
      <c r="E46" s="44">
        <v>55.38</v>
      </c>
      <c r="F46" s="44">
        <v>0.39601479014456831</v>
      </c>
      <c r="G46" s="44">
        <v>11.42</v>
      </c>
      <c r="H46" s="44">
        <v>15.763661081128525</v>
      </c>
      <c r="J46" s="44"/>
      <c r="K46" s="44" t="s">
        <v>502</v>
      </c>
      <c r="L46" s="1" t="s">
        <v>560</v>
      </c>
      <c r="M46" s="1">
        <f t="shared" si="4"/>
        <v>-3.1997581945464981E-2</v>
      </c>
      <c r="N46" s="1">
        <f t="shared" si="4"/>
        <v>-2.6026599671338205E-2</v>
      </c>
      <c r="O46" s="1">
        <f t="shared" si="4"/>
        <v>-1.0078559582816762</v>
      </c>
      <c r="P46" s="1">
        <f t="shared" si="4"/>
        <v>-0.26880997539859286</v>
      </c>
      <c r="Q46" s="1">
        <f t="shared" si="4"/>
        <v>7.5296645099781914E-2</v>
      </c>
      <c r="Z46" s="44"/>
      <c r="AA46" s="44" t="s">
        <v>502</v>
      </c>
      <c r="AB46" s="1" t="s">
        <v>561</v>
      </c>
      <c r="AC46" s="1">
        <v>2.1262400110969191</v>
      </c>
      <c r="AD46" s="1">
        <v>-0.47534679513298839</v>
      </c>
      <c r="AE46" s="1">
        <v>0.27098201858548249</v>
      </c>
      <c r="AF46" s="1">
        <v>-0.35683010529193171</v>
      </c>
      <c r="AG46" s="1">
        <v>1.8265601217530951E-2</v>
      </c>
    </row>
    <row r="47" spans="1:33">
      <c r="A47" s="44"/>
      <c r="B47" s="44" t="s">
        <v>502</v>
      </c>
      <c r="C47" s="1" t="s">
        <v>561</v>
      </c>
      <c r="D47" s="44">
        <v>16.559999999999999</v>
      </c>
      <c r="E47" s="44">
        <v>52.03</v>
      </c>
      <c r="F47" s="44">
        <v>1.8359420544773082</v>
      </c>
      <c r="G47" s="44">
        <v>13.78</v>
      </c>
      <c r="H47" s="44">
        <v>12.757997036766506</v>
      </c>
      <c r="J47" s="44"/>
      <c r="K47" s="44" t="s">
        <v>502</v>
      </c>
      <c r="L47" s="1" t="s">
        <v>561</v>
      </c>
      <c r="M47" s="1">
        <f t="shared" si="4"/>
        <v>1.1423260264431576</v>
      </c>
      <c r="N47" s="1">
        <f t="shared" si="4"/>
        <v>-1.2039079698922137</v>
      </c>
      <c r="O47" s="1">
        <f t="shared" si="4"/>
        <v>2.7493336037369791E-2</v>
      </c>
      <c r="P47" s="1">
        <f t="shared" si="4"/>
        <v>1.0043662660632056</v>
      </c>
      <c r="Q47" s="1">
        <f t="shared" si="4"/>
        <v>-1.0881788182409036</v>
      </c>
      <c r="Z47" s="44"/>
      <c r="AA47" s="44" t="s">
        <v>502</v>
      </c>
      <c r="AB47" s="1" t="s">
        <v>562</v>
      </c>
      <c r="AC47" s="1">
        <v>2.1820967259274151</v>
      </c>
      <c r="AD47" s="1">
        <v>-0.5610537736851493</v>
      </c>
      <c r="AE47" s="1">
        <v>0.54594825107250156</v>
      </c>
      <c r="AF47" s="1">
        <v>-8.5831848815986253E-2</v>
      </c>
      <c r="AG47" s="1">
        <v>5.663564182593013E-3</v>
      </c>
    </row>
    <row r="48" spans="1:33">
      <c r="A48" s="44"/>
      <c r="B48" s="44" t="s">
        <v>502</v>
      </c>
      <c r="C48" s="1" t="s">
        <v>562</v>
      </c>
      <c r="D48" s="44">
        <v>17.29</v>
      </c>
      <c r="E48" s="44">
        <v>52.28</v>
      </c>
      <c r="F48" s="44">
        <v>1.509331622411384</v>
      </c>
      <c r="G48" s="44">
        <v>13.88</v>
      </c>
      <c r="H48" s="44">
        <v>13.061885071130144</v>
      </c>
      <c r="J48" s="44"/>
      <c r="K48" s="44" t="s">
        <v>502</v>
      </c>
      <c r="L48" s="1" t="s">
        <v>562</v>
      </c>
      <c r="M48" s="1">
        <f t="shared" si="4"/>
        <v>1.4252488759889315</v>
      </c>
      <c r="N48" s="1">
        <f t="shared" si="4"/>
        <v>-1.1160063750996112</v>
      </c>
      <c r="O48" s="1">
        <f t="shared" si="4"/>
        <v>-0.20734899852554597</v>
      </c>
      <c r="P48" s="1">
        <f t="shared" si="4"/>
        <v>1.0583144118878589</v>
      </c>
      <c r="Q48" s="1">
        <f t="shared" si="4"/>
        <v>-0.97054548784653094</v>
      </c>
      <c r="Z48" s="44"/>
      <c r="AA48" s="44" t="s">
        <v>502</v>
      </c>
      <c r="AB48" s="1" t="s">
        <v>563</v>
      </c>
      <c r="AC48" s="1">
        <v>0.48815102399603999</v>
      </c>
      <c r="AD48" s="1">
        <v>7.8419953364608719E-2</v>
      </c>
      <c r="AE48" s="1">
        <v>1.0252998350322251</v>
      </c>
      <c r="AF48" s="1">
        <v>0.21965598825690841</v>
      </c>
      <c r="AG48" s="1">
        <v>-3.1618311546618018E-2</v>
      </c>
    </row>
    <row r="49" spans="1:33">
      <c r="A49" s="44"/>
      <c r="B49" s="44" t="s">
        <v>502</v>
      </c>
      <c r="C49" s="1" t="s">
        <v>563</v>
      </c>
      <c r="D49" s="44">
        <v>15.02</v>
      </c>
      <c r="E49" s="44">
        <v>55.5</v>
      </c>
      <c r="F49" s="44">
        <v>0.50409666172547773</v>
      </c>
      <c r="G49" s="44">
        <v>12.55</v>
      </c>
      <c r="H49" s="44">
        <v>14.906407700125541</v>
      </c>
      <c r="J49" s="44"/>
      <c r="K49" s="44" t="s">
        <v>502</v>
      </c>
      <c r="L49" s="1" t="s">
        <v>563</v>
      </c>
      <c r="M49" s="1">
        <f t="shared" si="4"/>
        <v>0.54547508356577201</v>
      </c>
      <c r="N49" s="1">
        <f t="shared" si="4"/>
        <v>1.6166165829110155E-2</v>
      </c>
      <c r="O49" s="1">
        <f t="shared" si="4"/>
        <v>-0.93014197074784644</v>
      </c>
      <c r="P49" s="1">
        <f t="shared" si="4"/>
        <v>0.34080407241998073</v>
      </c>
      <c r="Q49" s="1">
        <f t="shared" si="4"/>
        <v>-0.25654126490673113</v>
      </c>
      <c r="Z49" s="44"/>
      <c r="AA49" s="44" t="s">
        <v>502</v>
      </c>
      <c r="AB49" s="1" t="s">
        <v>564</v>
      </c>
      <c r="AC49" s="1">
        <v>-0.23430736547542169</v>
      </c>
      <c r="AD49" s="1">
        <v>0.9609287637215479</v>
      </c>
      <c r="AE49" s="1">
        <v>0.85674602145570744</v>
      </c>
      <c r="AF49" s="1">
        <v>0.15687849652660621</v>
      </c>
      <c r="AG49" s="1">
        <v>-4.3464320150991373E-2</v>
      </c>
    </row>
    <row r="50" spans="1:33">
      <c r="A50" s="44"/>
      <c r="B50" s="44" t="s">
        <v>502</v>
      </c>
      <c r="C50" s="1" t="s">
        <v>564</v>
      </c>
      <c r="D50" s="44">
        <v>12.84</v>
      </c>
      <c r="E50" s="44">
        <v>57.71</v>
      </c>
      <c r="F50" s="44">
        <v>0.49005640502493697</v>
      </c>
      <c r="G50" s="44">
        <v>12.33</v>
      </c>
      <c r="H50" s="44">
        <v>14.809041293662595</v>
      </c>
      <c r="J50" s="44"/>
      <c r="K50" s="44" t="s">
        <v>502</v>
      </c>
      <c r="L50" s="1" t="s">
        <v>564</v>
      </c>
      <c r="M50" s="1">
        <f t="shared" si="4"/>
        <v>-0.29941780959831948</v>
      </c>
      <c r="N50" s="1">
        <f t="shared" si="4"/>
        <v>0.79321626379571764</v>
      </c>
      <c r="O50" s="1">
        <f t="shared" si="4"/>
        <v>-0.94023732085825573</v>
      </c>
      <c r="P50" s="1">
        <f t="shared" si="4"/>
        <v>0.22211815160574488</v>
      </c>
      <c r="Q50" s="1">
        <f t="shared" si="4"/>
        <v>-0.29423124728709366</v>
      </c>
      <c r="Z50" s="44"/>
      <c r="AA50" s="44" t="s">
        <v>502</v>
      </c>
      <c r="AB50" s="1" t="s">
        <v>565</v>
      </c>
      <c r="AC50" s="1">
        <v>-0.29935416609796123</v>
      </c>
      <c r="AD50" s="1">
        <v>1.065596929587328</v>
      </c>
      <c r="AE50" s="1">
        <v>1.1054488584191999</v>
      </c>
      <c r="AF50" s="1">
        <v>0.60542333293204376</v>
      </c>
      <c r="AG50" s="1">
        <v>-6.6634669863576662E-2</v>
      </c>
    </row>
    <row r="51" spans="1:33">
      <c r="A51" s="44"/>
      <c r="B51" s="44" t="s">
        <v>502</v>
      </c>
      <c r="C51" s="1" t="s">
        <v>565</v>
      </c>
      <c r="D51" s="44">
        <v>13.44</v>
      </c>
      <c r="E51" s="44">
        <v>58.74</v>
      </c>
      <c r="F51" s="44">
        <v>0.17142471530091022</v>
      </c>
      <c r="G51" s="44">
        <v>12.5</v>
      </c>
      <c r="H51" s="44">
        <v>15.275749958743013</v>
      </c>
      <c r="J51" s="44"/>
      <c r="K51" s="44" t="s">
        <v>502</v>
      </c>
      <c r="L51" s="1" t="s">
        <v>565</v>
      </c>
      <c r="M51" s="1">
        <f t="shared" si="4"/>
        <v>-6.6878481204532936E-2</v>
      </c>
      <c r="N51" s="1">
        <f t="shared" si="4"/>
        <v>1.1553708343412408</v>
      </c>
      <c r="O51" s="1">
        <f t="shared" si="4"/>
        <v>-1.1693427092171109</v>
      </c>
      <c r="P51" s="1">
        <f t="shared" si="4"/>
        <v>0.31382999950765411</v>
      </c>
      <c r="Q51" s="1">
        <f t="shared" si="4"/>
        <v>-0.11357097643343282</v>
      </c>
      <c r="Z51" s="44"/>
      <c r="AA51" s="44" t="s">
        <v>502</v>
      </c>
      <c r="AB51" s="1" t="s">
        <v>566</v>
      </c>
      <c r="AC51" s="1">
        <v>-0.1965189125843087</v>
      </c>
      <c r="AD51" s="1">
        <v>1.169176015470101</v>
      </c>
      <c r="AE51" s="1">
        <v>0.58393719186823378</v>
      </c>
      <c r="AF51" s="1">
        <v>0.38755327079753782</v>
      </c>
      <c r="AG51" s="1">
        <v>-5.0690031136688123E-2</v>
      </c>
    </row>
    <row r="52" spans="1:33">
      <c r="A52" s="44"/>
      <c r="B52" s="44" t="s">
        <v>502</v>
      </c>
      <c r="C52" s="1" t="s">
        <v>566</v>
      </c>
      <c r="D52" s="44">
        <v>12.85</v>
      </c>
      <c r="E52" s="44">
        <v>58.49</v>
      </c>
      <c r="F52" s="44">
        <v>0.86482929650127882</v>
      </c>
      <c r="G52" s="44">
        <v>12.62</v>
      </c>
      <c r="H52" s="44">
        <v>14.841816093254641</v>
      </c>
      <c r="J52" s="44"/>
      <c r="K52" s="44" t="s">
        <v>502</v>
      </c>
      <c r="L52" s="1" t="s">
        <v>566</v>
      </c>
      <c r="M52" s="1">
        <f t="shared" si="4"/>
        <v>-0.29554215412508977</v>
      </c>
      <c r="N52" s="1">
        <f t="shared" si="4"/>
        <v>1.0674692395486383</v>
      </c>
      <c r="O52" s="1">
        <f t="shared" si="4"/>
        <v>-0.67076478684123564</v>
      </c>
      <c r="P52" s="1">
        <f t="shared" si="4"/>
        <v>0.37856777449723666</v>
      </c>
      <c r="Q52" s="1">
        <f t="shared" si="4"/>
        <v>-0.28154430870099911</v>
      </c>
      <c r="Z52" s="44"/>
      <c r="AA52" s="44" t="s">
        <v>502</v>
      </c>
      <c r="AB52" s="1" t="s">
        <v>567</v>
      </c>
      <c r="AC52" s="1">
        <v>2.7208720176543579</v>
      </c>
      <c r="AD52" s="1">
        <v>-1.199478770430455</v>
      </c>
      <c r="AE52" s="1">
        <v>0.58031044323601133</v>
      </c>
      <c r="AF52" s="1">
        <v>-0.45737026195825081</v>
      </c>
      <c r="AG52" s="1">
        <v>3.1408005330934359E-2</v>
      </c>
    </row>
    <row r="53" spans="1:33">
      <c r="A53" s="44"/>
      <c r="B53" s="44" t="s">
        <v>502</v>
      </c>
      <c r="C53" s="1" t="s">
        <v>567</v>
      </c>
      <c r="D53" s="44">
        <v>18.21</v>
      </c>
      <c r="E53" s="44">
        <v>49.94</v>
      </c>
      <c r="F53" s="44">
        <v>1.6008629643462136</v>
      </c>
      <c r="G53" s="44">
        <v>13.89</v>
      </c>
      <c r="H53" s="44">
        <v>12.619524057754846</v>
      </c>
      <c r="J53" s="44"/>
      <c r="K53" s="44" t="s">
        <v>502</v>
      </c>
      <c r="L53" s="1" t="s">
        <v>567</v>
      </c>
      <c r="M53" s="1">
        <f t="shared" si="4"/>
        <v>1.7818091795260718</v>
      </c>
      <c r="N53" s="1">
        <f t="shared" si="4"/>
        <v>-1.9387653023583729</v>
      </c>
      <c r="O53" s="1">
        <f t="shared" si="4"/>
        <v>-0.14153531985739745</v>
      </c>
      <c r="P53" s="1">
        <f t="shared" si="4"/>
        <v>1.0637092264703241</v>
      </c>
      <c r="Q53" s="1">
        <f t="shared" si="4"/>
        <v>-1.1417809211498975</v>
      </c>
      <c r="Z53" s="44"/>
      <c r="AA53" s="44" t="s">
        <v>502</v>
      </c>
      <c r="AB53" s="1" t="s">
        <v>568</v>
      </c>
      <c r="AC53" s="1">
        <v>-9.6612034752962664E-2</v>
      </c>
      <c r="AD53" s="1">
        <v>1.2505623660226659</v>
      </c>
      <c r="AE53" s="1">
        <v>6.6367868386790319E-2</v>
      </c>
      <c r="AF53" s="1">
        <v>0.18696013517276949</v>
      </c>
      <c r="AG53" s="1">
        <v>-3.5989671348474438E-2</v>
      </c>
    </row>
    <row r="54" spans="1:33">
      <c r="A54" s="44"/>
      <c r="B54" s="44" t="s">
        <v>502</v>
      </c>
      <c r="C54" s="1" t="s">
        <v>568</v>
      </c>
      <c r="D54" s="44">
        <v>12.31</v>
      </c>
      <c r="E54" s="44">
        <v>58.23</v>
      </c>
      <c r="F54" s="44">
        <v>1.5565134394392397</v>
      </c>
      <c r="G54" s="44">
        <v>12.73</v>
      </c>
      <c r="H54" s="44">
        <v>14.459430299014285</v>
      </c>
      <c r="J54" s="44"/>
      <c r="K54" s="44" t="s">
        <v>502</v>
      </c>
      <c r="L54" s="1" t="s">
        <v>568</v>
      </c>
      <c r="M54" s="1">
        <f t="shared" si="4"/>
        <v>-0.5048275496794975</v>
      </c>
      <c r="N54" s="1">
        <f t="shared" si="4"/>
        <v>0.97605158096432965</v>
      </c>
      <c r="O54" s="1">
        <f t="shared" si="4"/>
        <v>-0.17342390926965384</v>
      </c>
      <c r="P54" s="1">
        <f t="shared" si="4"/>
        <v>0.43791073490435506</v>
      </c>
      <c r="Q54" s="1">
        <f t="shared" si="4"/>
        <v>-0.42956367565693848</v>
      </c>
      <c r="Z54" s="44"/>
      <c r="AA54" s="44" t="s">
        <v>502</v>
      </c>
      <c r="AB54" s="1" t="s">
        <v>569</v>
      </c>
      <c r="AC54" s="1">
        <v>-1.8966626728051279E-2</v>
      </c>
      <c r="AD54" s="1">
        <v>0.9388141457423187</v>
      </c>
      <c r="AE54" s="1">
        <v>0.52082724675584391</v>
      </c>
      <c r="AF54" s="1">
        <v>0.27952793975445273</v>
      </c>
      <c r="AG54" s="1">
        <v>-4.1251571840519273E-2</v>
      </c>
    </row>
    <row r="55" spans="1:33">
      <c r="A55" s="44"/>
      <c r="B55" s="44" t="s">
        <v>502</v>
      </c>
      <c r="C55" s="1" t="s">
        <v>569</v>
      </c>
      <c r="D55" s="44">
        <v>13.16</v>
      </c>
      <c r="E55" s="44">
        <v>57.71</v>
      </c>
      <c r="F55" s="44">
        <v>0.99987217225131075</v>
      </c>
      <c r="G55" s="44">
        <v>12.62</v>
      </c>
      <c r="H55" s="44">
        <v>14.750302873184012</v>
      </c>
      <c r="J55" s="44"/>
      <c r="K55" s="44" t="s">
        <v>502</v>
      </c>
      <c r="L55" s="1" t="s">
        <v>569</v>
      </c>
      <c r="M55" s="1">
        <f t="shared" si="4"/>
        <v>-0.17539683445496648</v>
      </c>
      <c r="N55" s="1">
        <f t="shared" si="4"/>
        <v>0.79321626379571764</v>
      </c>
      <c r="O55" s="1">
        <f t="shared" si="4"/>
        <v>-0.5736650585605847</v>
      </c>
      <c r="P55" s="1">
        <f t="shared" si="4"/>
        <v>0.37856777449723666</v>
      </c>
      <c r="Q55" s="1">
        <f t="shared" si="4"/>
        <v>-0.31696855590626966</v>
      </c>
      <c r="Z55" s="44"/>
      <c r="AA55" s="44" t="s">
        <v>502</v>
      </c>
      <c r="AB55" s="1" t="s">
        <v>570</v>
      </c>
      <c r="AC55" s="1">
        <v>-1.5103918088404731E-2</v>
      </c>
      <c r="AD55" s="1">
        <v>1.3421333856448809</v>
      </c>
      <c r="AE55" s="1">
        <v>0.25595729613900342</v>
      </c>
      <c r="AF55" s="1">
        <v>0.33380149306959561</v>
      </c>
      <c r="AG55" s="1">
        <v>-4.5262176023715961E-2</v>
      </c>
    </row>
    <row r="56" spans="1:33">
      <c r="A56" s="44"/>
      <c r="B56" s="44" t="s">
        <v>502</v>
      </c>
      <c r="C56" s="1" t="s">
        <v>570</v>
      </c>
      <c r="D56" s="44">
        <v>12.63</v>
      </c>
      <c r="E56" s="44">
        <v>58.58</v>
      </c>
      <c r="F56" s="44">
        <v>1.3171573262848162</v>
      </c>
      <c r="G56" s="44">
        <v>12.93</v>
      </c>
      <c r="H56" s="44">
        <v>14.384805837275342</v>
      </c>
      <c r="J56" s="44"/>
      <c r="K56" s="44" t="s">
        <v>502</v>
      </c>
      <c r="L56" s="1" t="s">
        <v>570</v>
      </c>
      <c r="M56" s="1">
        <f t="shared" si="4"/>
        <v>-0.38080657453614447</v>
      </c>
      <c r="N56" s="1">
        <f t="shared" si="4"/>
        <v>1.0991138136739738</v>
      </c>
      <c r="O56" s="1">
        <f t="shared" si="4"/>
        <v>-0.34552786825692966</v>
      </c>
      <c r="P56" s="1">
        <f t="shared" si="4"/>
        <v>0.54580702655365965</v>
      </c>
      <c r="Q56" s="1">
        <f t="shared" si="4"/>
        <v>-0.45845038053040155</v>
      </c>
      <c r="Z56" s="44"/>
      <c r="AA56" s="44" t="s">
        <v>502</v>
      </c>
      <c r="AB56" s="1" t="s">
        <v>571</v>
      </c>
      <c r="AC56" s="1">
        <v>-0.68501512564779821</v>
      </c>
      <c r="AD56" s="1">
        <v>1.6290750013253119</v>
      </c>
      <c r="AE56" s="1">
        <v>0.1156899582051067</v>
      </c>
      <c r="AF56" s="1">
        <v>0.22402469105940859</v>
      </c>
      <c r="AG56" s="1">
        <v>-4.6657194768152631E-2</v>
      </c>
    </row>
    <row r="57" spans="1:33">
      <c r="A57" s="44"/>
      <c r="B57" s="44" t="s">
        <v>502</v>
      </c>
      <c r="C57" s="1" t="s">
        <v>571</v>
      </c>
      <c r="D57" s="44">
        <v>11.17</v>
      </c>
      <c r="E57" s="44">
        <v>59.53</v>
      </c>
      <c r="F57" s="44">
        <v>1.3410580129616623</v>
      </c>
      <c r="G57" s="44">
        <v>12.35</v>
      </c>
      <c r="H57" s="44">
        <v>14.8532997090633</v>
      </c>
      <c r="J57" s="44"/>
      <c r="K57" s="44" t="s">
        <v>502</v>
      </c>
      <c r="L57" s="1" t="s">
        <v>571</v>
      </c>
      <c r="M57" s="1">
        <f t="shared" si="4"/>
        <v>-0.94665227362769244</v>
      </c>
      <c r="N57" s="1">
        <f t="shared" si="4"/>
        <v>1.4331398738858647</v>
      </c>
      <c r="O57" s="1">
        <f t="shared" si="4"/>
        <v>-0.32834258418212586</v>
      </c>
      <c r="P57" s="1">
        <f t="shared" si="4"/>
        <v>0.23290778077067517</v>
      </c>
      <c r="Q57" s="1">
        <f t="shared" si="4"/>
        <v>-0.27709906630976494</v>
      </c>
      <c r="Z57" s="44"/>
      <c r="AA57" s="44" t="s">
        <v>502</v>
      </c>
      <c r="AB57" s="1" t="s">
        <v>572</v>
      </c>
      <c r="AC57" s="1">
        <v>-7.1345085417573242E-2</v>
      </c>
      <c r="AD57" s="1">
        <v>0.87449150634280992</v>
      </c>
      <c r="AE57" s="1">
        <v>0.52662400242108687</v>
      </c>
      <c r="AF57" s="1">
        <v>-0.15602840525383899</v>
      </c>
      <c r="AG57" s="1">
        <v>-2.4114736960006079E-2</v>
      </c>
    </row>
    <row r="58" spans="1:33">
      <c r="A58" s="44"/>
      <c r="B58" s="44" t="s">
        <v>502</v>
      </c>
      <c r="C58" s="1" t="s">
        <v>572</v>
      </c>
      <c r="D58" s="44">
        <v>12.51</v>
      </c>
      <c r="E58" s="44">
        <v>56.87</v>
      </c>
      <c r="F58" s="44">
        <v>0.94795271446115736</v>
      </c>
      <c r="G58" s="44">
        <v>12.34</v>
      </c>
      <c r="H58" s="44">
        <v>14.367020632009593</v>
      </c>
      <c r="J58" s="44"/>
      <c r="K58" s="44" t="s">
        <v>502</v>
      </c>
      <c r="L58" s="1" t="s">
        <v>572</v>
      </c>
      <c r="M58" s="1">
        <f t="shared" si="4"/>
        <v>-0.42731444021490217</v>
      </c>
      <c r="N58" s="1">
        <f t="shared" si="4"/>
        <v>0.4978669052925716</v>
      </c>
      <c r="O58" s="1">
        <f t="shared" si="4"/>
        <v>-0.61099664836791612</v>
      </c>
      <c r="P58" s="1">
        <f t="shared" si="4"/>
        <v>0.22751296618821001</v>
      </c>
      <c r="Q58" s="1">
        <f t="shared" si="4"/>
        <v>-0.46533493237377599</v>
      </c>
      <c r="Z58" s="44"/>
      <c r="AA58" s="44" t="s">
        <v>502</v>
      </c>
      <c r="AB58" s="1" t="s">
        <v>573</v>
      </c>
      <c r="AC58" s="1">
        <v>-0.55995041833954717</v>
      </c>
      <c r="AD58" s="1">
        <v>1.1126733125781809</v>
      </c>
      <c r="AE58" s="1">
        <v>0.87427670082285591</v>
      </c>
      <c r="AF58" s="1">
        <v>0.43948808257728689</v>
      </c>
      <c r="AG58" s="1">
        <v>-5.8478516585349367E-2</v>
      </c>
    </row>
    <row r="59" spans="1:33">
      <c r="A59" s="44"/>
      <c r="B59" s="44" t="s">
        <v>502</v>
      </c>
      <c r="C59" s="1" t="s">
        <v>573</v>
      </c>
      <c r="D59" s="44">
        <v>12.67</v>
      </c>
      <c r="E59" s="44">
        <v>58.78</v>
      </c>
      <c r="F59" s="44">
        <v>0.41639083093207591</v>
      </c>
      <c r="G59" s="44">
        <v>12.19</v>
      </c>
      <c r="H59" s="44">
        <v>15.415326472104322</v>
      </c>
      <c r="J59" s="44"/>
      <c r="K59" s="44" t="s">
        <v>502</v>
      </c>
      <c r="L59" s="1" t="s">
        <v>573</v>
      </c>
      <c r="M59" s="1">
        <f t="shared" si="4"/>
        <v>-0.36530395264322568</v>
      </c>
      <c r="N59" s="1">
        <f t="shared" si="4"/>
        <v>1.169435089508057</v>
      </c>
      <c r="O59" s="1">
        <f t="shared" si="4"/>
        <v>-0.99320499640816928</v>
      </c>
      <c r="P59" s="1">
        <f t="shared" si="4"/>
        <v>0.1465907474512311</v>
      </c>
      <c r="Q59" s="1">
        <f t="shared" si="4"/>
        <v>-5.9541701651661276E-2</v>
      </c>
      <c r="Z59" s="44"/>
      <c r="AA59" s="44" t="s">
        <v>502</v>
      </c>
      <c r="AB59" s="1" t="s">
        <v>574</v>
      </c>
      <c r="AC59" s="1">
        <v>-0.51845392887861108</v>
      </c>
      <c r="AD59" s="1">
        <v>1.987092264190617</v>
      </c>
      <c r="AE59" s="1">
        <v>-2.6565053494163181E-2</v>
      </c>
      <c r="AF59" s="1">
        <v>-0.28292838506671719</v>
      </c>
      <c r="AG59" s="1">
        <v>-2.978365327601399E-2</v>
      </c>
    </row>
    <row r="60" spans="1:33">
      <c r="A60" s="44"/>
      <c r="B60" s="44" t="s">
        <v>502</v>
      </c>
      <c r="C60" s="1" t="s">
        <v>574</v>
      </c>
      <c r="D60" s="44">
        <v>10.119999999999999</v>
      </c>
      <c r="E60" s="44">
        <v>59.18</v>
      </c>
      <c r="F60" s="44">
        <v>1.4723289241093684</v>
      </c>
      <c r="G60" s="44">
        <v>12.57</v>
      </c>
      <c r="H60" s="44">
        <v>13.615180548562828</v>
      </c>
      <c r="J60" s="44"/>
      <c r="K60" s="44" t="s">
        <v>502</v>
      </c>
      <c r="L60" s="1" t="s">
        <v>574</v>
      </c>
      <c r="M60" s="1">
        <f t="shared" si="4"/>
        <v>-1.3535960983168194</v>
      </c>
      <c r="N60" s="1">
        <f t="shared" si="4"/>
        <v>1.3100776411762207</v>
      </c>
      <c r="O60" s="1">
        <f t="shared" si="4"/>
        <v>-0.23395500740103281</v>
      </c>
      <c r="P60" s="1">
        <f t="shared" si="4"/>
        <v>0.35159370158491099</v>
      </c>
      <c r="Q60" s="1">
        <f t="shared" si="4"/>
        <v>-0.75636795420705893</v>
      </c>
      <c r="Z60" s="44"/>
      <c r="AA60" s="44" t="s">
        <v>502</v>
      </c>
      <c r="AB60" s="1" t="s">
        <v>575</v>
      </c>
      <c r="AC60" s="1">
        <v>-0.82370288754285681</v>
      </c>
      <c r="AD60" s="1">
        <v>2.1765332592466491</v>
      </c>
      <c r="AE60" s="1">
        <v>0.39951366477826977</v>
      </c>
      <c r="AF60" s="1">
        <v>0.1346047935340671</v>
      </c>
      <c r="AG60" s="1">
        <v>-5.6427121789161601E-2</v>
      </c>
    </row>
    <row r="61" spans="1:33">
      <c r="A61" s="44"/>
      <c r="B61" s="44" t="s">
        <v>502</v>
      </c>
      <c r="C61" s="1" t="s">
        <v>575</v>
      </c>
      <c r="D61" s="44">
        <v>10.35</v>
      </c>
      <c r="E61" s="44">
        <v>60.52</v>
      </c>
      <c r="F61" s="44">
        <v>0.85621030807880938</v>
      </c>
      <c r="G61" s="44">
        <v>12.51</v>
      </c>
      <c r="H61" s="44">
        <v>14.23957156373873</v>
      </c>
      <c r="J61" s="44"/>
      <c r="K61" s="44" t="s">
        <v>502</v>
      </c>
      <c r="L61" s="1" t="s">
        <v>575</v>
      </c>
      <c r="M61" s="1">
        <f t="shared" si="4"/>
        <v>-1.2644560224325343</v>
      </c>
      <c r="N61" s="1">
        <f t="shared" si="4"/>
        <v>1.7812301892645719</v>
      </c>
      <c r="O61" s="1">
        <f t="shared" si="4"/>
        <v>-0.67696208847027528</v>
      </c>
      <c r="P61" s="1">
        <f t="shared" si="4"/>
        <v>0.31922481409011921</v>
      </c>
      <c r="Q61" s="1">
        <f t="shared" si="4"/>
        <v>-0.51466974210972427</v>
      </c>
      <c r="Z61" s="44"/>
      <c r="AA61" s="44" t="s">
        <v>502</v>
      </c>
      <c r="AB61" s="1" t="s">
        <v>576</v>
      </c>
      <c r="AC61" s="1">
        <v>-0.76819431100285407</v>
      </c>
      <c r="AD61" s="1">
        <v>1.7217558306611049</v>
      </c>
      <c r="AE61" s="1">
        <v>0.33433796163308938</v>
      </c>
      <c r="AF61" s="1">
        <v>8.23943499353334E-2</v>
      </c>
      <c r="AG61" s="1">
        <v>-4.6371326754076167E-2</v>
      </c>
    </row>
    <row r="62" spans="1:33">
      <c r="A62" s="44"/>
      <c r="B62" s="44" t="s">
        <v>502</v>
      </c>
      <c r="C62" s="1" t="s">
        <v>576</v>
      </c>
      <c r="D62" s="44">
        <v>10.85</v>
      </c>
      <c r="E62" s="44">
        <v>59.52</v>
      </c>
      <c r="F62" s="44">
        <v>1.0042310729251616</v>
      </c>
      <c r="G62" s="44">
        <v>12.25</v>
      </c>
      <c r="H62" s="44">
        <v>14.646380681406727</v>
      </c>
      <c r="J62" s="44"/>
      <c r="K62" s="44" t="s">
        <v>502</v>
      </c>
      <c r="L62" s="1" t="s">
        <v>576</v>
      </c>
      <c r="M62" s="1">
        <f t="shared" si="4"/>
        <v>-1.0706732487710455</v>
      </c>
      <c r="N62" s="1">
        <f t="shared" si="4"/>
        <v>1.4296238100941614</v>
      </c>
      <c r="O62" s="1">
        <f t="shared" si="4"/>
        <v>-0.57053088307237376</v>
      </c>
      <c r="P62" s="1">
        <f t="shared" si="4"/>
        <v>0.17895963494602285</v>
      </c>
      <c r="Q62" s="1">
        <f t="shared" si="4"/>
        <v>-0.35719624550992268</v>
      </c>
      <c r="Z62" s="44"/>
      <c r="AA62" s="44" t="s">
        <v>502</v>
      </c>
      <c r="AB62" s="1" t="s">
        <v>577</v>
      </c>
      <c r="AC62" s="1">
        <v>-0.17207014625460881</v>
      </c>
      <c r="AD62" s="1">
        <v>0.86278489104191369</v>
      </c>
      <c r="AE62" s="1">
        <v>0.34388507937078189</v>
      </c>
      <c r="AF62" s="1">
        <v>5.7342853786523228E-2</v>
      </c>
      <c r="AG62" s="1">
        <v>-2.9764809164135861E-2</v>
      </c>
    </row>
    <row r="63" spans="1:33">
      <c r="A63" s="44"/>
      <c r="B63" s="44" t="s">
        <v>502</v>
      </c>
      <c r="C63" s="1" t="s">
        <v>577</v>
      </c>
      <c r="D63" s="44">
        <v>12.62</v>
      </c>
      <c r="E63" s="44">
        <v>57.32</v>
      </c>
      <c r="F63" s="44">
        <v>1.1999243276094027</v>
      </c>
      <c r="G63" s="44">
        <v>12.32</v>
      </c>
      <c r="H63" s="44">
        <v>14.810293513603813</v>
      </c>
      <c r="J63" s="44"/>
      <c r="K63" s="44" t="s">
        <v>502</v>
      </c>
      <c r="L63" s="1" t="s">
        <v>577</v>
      </c>
      <c r="M63" s="1">
        <f t="shared" si="4"/>
        <v>-0.38468223000937485</v>
      </c>
      <c r="N63" s="1">
        <f t="shared" si="4"/>
        <v>0.65608977591925732</v>
      </c>
      <c r="O63" s="1">
        <f t="shared" si="4"/>
        <v>-0.42982178049543496</v>
      </c>
      <c r="P63" s="1">
        <f t="shared" si="4"/>
        <v>0.21672333702327976</v>
      </c>
      <c r="Q63" s="1">
        <f t="shared" si="4"/>
        <v>-0.29374652006714835</v>
      </c>
      <c r="Z63" s="44"/>
      <c r="AA63" s="44" t="s">
        <v>502</v>
      </c>
      <c r="AB63" s="1" t="s">
        <v>578</v>
      </c>
      <c r="AC63" s="1">
        <v>-0.56725966641971481</v>
      </c>
      <c r="AD63" s="1">
        <v>1.6218455097739819</v>
      </c>
      <c r="AE63" s="1">
        <v>0.38693707946481942</v>
      </c>
      <c r="AF63" s="1">
        <v>-8.8945883745923771E-2</v>
      </c>
      <c r="AG63" s="1">
        <v>-3.8159918029358621E-2</v>
      </c>
    </row>
    <row r="64" spans="1:33">
      <c r="A64" s="44"/>
      <c r="B64" s="44" t="s">
        <v>502</v>
      </c>
      <c r="C64" s="1" t="s">
        <v>578</v>
      </c>
      <c r="D64" s="44">
        <v>11</v>
      </c>
      <c r="E64" s="44">
        <v>58.85</v>
      </c>
      <c r="F64" s="44">
        <v>0.9646082299397013</v>
      </c>
      <c r="G64" s="44">
        <v>12.33</v>
      </c>
      <c r="H64" s="44">
        <v>14.27203379685451</v>
      </c>
      <c r="J64" s="44"/>
      <c r="K64" s="44" t="s">
        <v>502</v>
      </c>
      <c r="L64" s="1" t="s">
        <v>578</v>
      </c>
      <c r="M64" s="1">
        <f t="shared" si="4"/>
        <v>-1.0125384166725986</v>
      </c>
      <c r="N64" s="1">
        <f t="shared" si="4"/>
        <v>1.1940475360499858</v>
      </c>
      <c r="O64" s="1">
        <f t="shared" si="4"/>
        <v>-0.59902085165625285</v>
      </c>
      <c r="P64" s="1">
        <f t="shared" si="4"/>
        <v>0.22211815160574488</v>
      </c>
      <c r="Q64" s="1">
        <f t="shared" si="4"/>
        <v>-0.5021037962295446</v>
      </c>
      <c r="Z64" s="44"/>
      <c r="AA64" s="44" t="s">
        <v>502</v>
      </c>
      <c r="AB64" s="1" t="s">
        <v>579</v>
      </c>
      <c r="AC64" s="1">
        <v>-0.4134311141228737</v>
      </c>
      <c r="AD64" s="1">
        <v>1.8118374500365471</v>
      </c>
      <c r="AE64" s="1">
        <v>0.42135020958819441</v>
      </c>
      <c r="AF64" s="1">
        <v>6.1161720826753501E-4</v>
      </c>
      <c r="AG64" s="1">
        <v>-4.4129870949989547E-2</v>
      </c>
    </row>
    <row r="65" spans="1:33">
      <c r="A65" s="44"/>
      <c r="B65" s="44" t="s">
        <v>502</v>
      </c>
      <c r="C65" s="1" t="s">
        <v>579</v>
      </c>
      <c r="D65" s="44">
        <v>11.13</v>
      </c>
      <c r="E65" s="44">
        <v>59.23</v>
      </c>
      <c r="F65" s="44">
        <v>0.93169871532255477</v>
      </c>
      <c r="G65" s="44">
        <v>12.66</v>
      </c>
      <c r="H65" s="44">
        <v>13.941646177884463</v>
      </c>
      <c r="J65" s="44"/>
      <c r="K65" s="44" t="s">
        <v>502</v>
      </c>
      <c r="L65" s="1" t="s">
        <v>579</v>
      </c>
      <c r="M65" s="1">
        <f t="shared" si="4"/>
        <v>-0.96215489552061118</v>
      </c>
      <c r="N65" s="1">
        <f t="shared" si="4"/>
        <v>1.3276579601347402</v>
      </c>
      <c r="O65" s="1">
        <f t="shared" si="4"/>
        <v>-0.62268374323365083</v>
      </c>
      <c r="P65" s="1">
        <f t="shared" si="4"/>
        <v>0.40014703282709813</v>
      </c>
      <c r="Q65" s="1">
        <f t="shared" si="4"/>
        <v>-0.6299949651658231</v>
      </c>
      <c r="Z65" s="44"/>
      <c r="AA65" s="44" t="s">
        <v>502</v>
      </c>
      <c r="AB65" s="1" t="s">
        <v>580</v>
      </c>
      <c r="AC65" s="1">
        <v>9.1310723857014969E-2</v>
      </c>
      <c r="AD65" s="1">
        <v>0.71266542973517522</v>
      </c>
      <c r="AE65" s="1">
        <v>0.62901838271395516</v>
      </c>
      <c r="AF65" s="1">
        <v>7.5252437621739332E-2</v>
      </c>
      <c r="AG65" s="1">
        <v>-3.1253516560587988E-2</v>
      </c>
    </row>
    <row r="66" spans="1:33">
      <c r="A66" s="44"/>
      <c r="B66" s="44" t="s">
        <v>502</v>
      </c>
      <c r="C66" s="1" t="s">
        <v>580</v>
      </c>
      <c r="D66" s="44">
        <v>13.32</v>
      </c>
      <c r="E66" s="44">
        <v>56.82</v>
      </c>
      <c r="F66" s="44">
        <v>0.88024607231621677</v>
      </c>
      <c r="G66" s="44">
        <v>12.5</v>
      </c>
      <c r="H66" s="44">
        <v>14.597943891096806</v>
      </c>
      <c r="J66" s="44"/>
      <c r="K66" s="44" t="s">
        <v>502</v>
      </c>
      <c r="L66" s="1" t="s">
        <v>580</v>
      </c>
      <c r="M66" s="1">
        <f t="shared" si="4"/>
        <v>-0.11338634688328997</v>
      </c>
      <c r="N66" s="1">
        <f t="shared" si="4"/>
        <v>0.48028658633405208</v>
      </c>
      <c r="O66" s="1">
        <f t="shared" si="4"/>
        <v>-0.65967967972780961</v>
      </c>
      <c r="P66" s="1">
        <f t="shared" si="4"/>
        <v>0.31382999950765411</v>
      </c>
      <c r="Q66" s="1">
        <f t="shared" si="4"/>
        <v>-0.37594585165911332</v>
      </c>
      <c r="Z66" s="44"/>
      <c r="AA66" s="44" t="s">
        <v>502</v>
      </c>
      <c r="AB66" s="1" t="s">
        <v>581</v>
      </c>
      <c r="AC66" s="1">
        <v>-0.33981467049319058</v>
      </c>
      <c r="AD66" s="1">
        <v>1.3457871603523019</v>
      </c>
      <c r="AE66" s="1">
        <v>-0.35168288061310887</v>
      </c>
      <c r="AF66" s="1">
        <v>-1.0087074560234031E-2</v>
      </c>
      <c r="AG66" s="1">
        <v>-2.5414860342746742E-2</v>
      </c>
    </row>
    <row r="67" spans="1:33">
      <c r="A67" s="44"/>
      <c r="B67" s="44" t="s">
        <v>502</v>
      </c>
      <c r="C67" s="1" t="s">
        <v>581</v>
      </c>
      <c r="D67" s="44">
        <v>11.36</v>
      </c>
      <c r="E67" s="44">
        <v>58.3</v>
      </c>
      <c r="F67" s="44">
        <v>2.0494036630258816</v>
      </c>
      <c r="G67" s="44">
        <v>12.47</v>
      </c>
      <c r="H67" s="44">
        <v>14.515921688310463</v>
      </c>
      <c r="J67" s="44"/>
      <c r="K67" s="44" t="s">
        <v>502</v>
      </c>
      <c r="L67" s="1" t="s">
        <v>581</v>
      </c>
      <c r="M67" s="1">
        <f t="shared" ref="M67:Q130" si="12">(D67-D$277)/D$278</f>
        <v>-0.87301481963632688</v>
      </c>
      <c r="N67" s="1">
        <f t="shared" si="12"/>
        <v>1.0006640275062586</v>
      </c>
      <c r="O67" s="1">
        <f t="shared" si="12"/>
        <v>0.18097839826889051</v>
      </c>
      <c r="P67" s="1">
        <f t="shared" si="12"/>
        <v>0.2976455557602587</v>
      </c>
      <c r="Q67" s="1">
        <f t="shared" si="12"/>
        <v>-0.40769618003332775</v>
      </c>
      <c r="Z67" s="44"/>
      <c r="AA67" s="44" t="s">
        <v>502</v>
      </c>
      <c r="AB67" s="1" t="s">
        <v>582</v>
      </c>
      <c r="AC67" s="1">
        <v>-0.1612037148077802</v>
      </c>
      <c r="AD67" s="1">
        <v>0.3889287240609513</v>
      </c>
      <c r="AE67" s="1">
        <v>0.69908272644318126</v>
      </c>
      <c r="AF67" s="1">
        <v>-0.20140793642626079</v>
      </c>
      <c r="AG67" s="1">
        <v>-1.835435583089453E-2</v>
      </c>
    </row>
    <row r="68" spans="1:33">
      <c r="A68" s="44"/>
      <c r="B68" s="44" t="s">
        <v>502</v>
      </c>
      <c r="C68" s="1" t="s">
        <v>582</v>
      </c>
      <c r="D68" s="44">
        <v>12.99</v>
      </c>
      <c r="E68" s="44">
        <v>55.94</v>
      </c>
      <c r="F68" s="44">
        <v>0.75125071049581271</v>
      </c>
      <c r="G68" s="44">
        <v>11.89</v>
      </c>
      <c r="H68" s="44">
        <v>14.974015484669707</v>
      </c>
      <c r="J68" s="44"/>
      <c r="K68" s="44" t="s">
        <v>502</v>
      </c>
      <c r="L68" s="1" t="s">
        <v>582</v>
      </c>
      <c r="M68" s="1">
        <f t="shared" si="12"/>
        <v>-0.24128297749987268</v>
      </c>
      <c r="N68" s="1">
        <f t="shared" si="12"/>
        <v>0.17087297266408996</v>
      </c>
      <c r="O68" s="1">
        <f t="shared" si="12"/>
        <v>-0.7524310708149663</v>
      </c>
      <c r="P68" s="1">
        <f t="shared" si="12"/>
        <v>-1.5253690022725804E-2</v>
      </c>
      <c r="Q68" s="1">
        <f t="shared" si="12"/>
        <v>-0.23037067588314772</v>
      </c>
      <c r="Z68" s="44"/>
      <c r="AA68" s="44" t="s">
        <v>502</v>
      </c>
      <c r="AB68" s="1" t="s">
        <v>583</v>
      </c>
      <c r="AC68" s="1">
        <v>-0.36556092890774988</v>
      </c>
      <c r="AD68" s="1">
        <v>1.116017417439862</v>
      </c>
      <c r="AE68" s="1">
        <v>0.22359029173709549</v>
      </c>
      <c r="AF68" s="1">
        <v>0.1217121479104939</v>
      </c>
      <c r="AG68" s="1">
        <v>-3.5151682963342243E-2</v>
      </c>
    </row>
    <row r="69" spans="1:33">
      <c r="A69" s="44"/>
      <c r="B69" s="44" t="s">
        <v>502</v>
      </c>
      <c r="C69" s="1" t="s">
        <v>583</v>
      </c>
      <c r="D69" s="44">
        <v>12.1</v>
      </c>
      <c r="E69" s="44">
        <v>58.09</v>
      </c>
      <c r="F69" s="44">
        <v>1.3040597973663461</v>
      </c>
      <c r="G69" s="44">
        <v>12.31</v>
      </c>
      <c r="H69" s="44">
        <v>14.876591152902042</v>
      </c>
      <c r="J69" s="44"/>
      <c r="K69" s="44" t="s">
        <v>502</v>
      </c>
      <c r="L69" s="1" t="s">
        <v>583</v>
      </c>
      <c r="M69" s="1">
        <f t="shared" si="12"/>
        <v>-0.58621631461732315</v>
      </c>
      <c r="N69" s="1">
        <f t="shared" si="12"/>
        <v>0.92682668788047451</v>
      </c>
      <c r="O69" s="1">
        <f t="shared" si="12"/>
        <v>-0.35494536986201608</v>
      </c>
      <c r="P69" s="1">
        <f t="shared" si="12"/>
        <v>0.21132852244081463</v>
      </c>
      <c r="Q69" s="1">
        <f t="shared" si="12"/>
        <v>-0.26808308081964138</v>
      </c>
      <c r="Z69" s="44"/>
      <c r="AA69" s="44" t="s">
        <v>502</v>
      </c>
      <c r="AB69" s="1" t="s">
        <v>584</v>
      </c>
      <c r="AC69" s="1">
        <v>-0.46345305690992272</v>
      </c>
      <c r="AD69" s="1">
        <v>0.9215774853488975</v>
      </c>
      <c r="AE69" s="1">
        <v>0.76971953218779399</v>
      </c>
      <c r="AF69" s="1">
        <v>0.23557375515790241</v>
      </c>
      <c r="AG69" s="1">
        <v>-4.5626984318846292E-2</v>
      </c>
    </row>
    <row r="70" spans="1:33">
      <c r="A70" s="44"/>
      <c r="B70" s="44" t="s">
        <v>502</v>
      </c>
      <c r="C70" s="1" t="s">
        <v>584</v>
      </c>
      <c r="D70" s="44">
        <v>12.66</v>
      </c>
      <c r="E70" s="44">
        <v>57.98</v>
      </c>
      <c r="F70" s="44">
        <v>0.5790300145801891</v>
      </c>
      <c r="G70" s="44">
        <v>12.09</v>
      </c>
      <c r="H70" s="44">
        <v>15.278981758953208</v>
      </c>
      <c r="J70" s="44"/>
      <c r="K70" s="44" t="s">
        <v>502</v>
      </c>
      <c r="L70" s="1" t="s">
        <v>584</v>
      </c>
      <c r="M70" s="1">
        <f t="shared" si="12"/>
        <v>-0.36917960811645539</v>
      </c>
      <c r="N70" s="1">
        <f t="shared" si="12"/>
        <v>0.88814998617172702</v>
      </c>
      <c r="O70" s="1">
        <f t="shared" si="12"/>
        <v>-0.87626272564928442</v>
      </c>
      <c r="P70" s="1">
        <f t="shared" si="12"/>
        <v>9.2642601626578794E-2</v>
      </c>
      <c r="Q70" s="1">
        <f t="shared" si="12"/>
        <v>-0.1123199649459601</v>
      </c>
      <c r="Z70" s="44"/>
      <c r="AA70" s="44" t="s">
        <v>502</v>
      </c>
      <c r="AB70" s="1" t="s">
        <v>585</v>
      </c>
      <c r="AC70" s="1">
        <v>0.32509317807864457</v>
      </c>
      <c r="AD70" s="1">
        <v>0.59901481386046096</v>
      </c>
      <c r="AE70" s="1">
        <v>0.64566129636088543</v>
      </c>
      <c r="AF70" s="1">
        <v>0.17374567610958669</v>
      </c>
      <c r="AG70" s="1">
        <v>-3.2352604435929473E-2</v>
      </c>
    </row>
    <row r="71" spans="1:33">
      <c r="A71" s="44"/>
      <c r="B71" s="44" t="s">
        <v>502</v>
      </c>
      <c r="C71" s="1" t="s">
        <v>585</v>
      </c>
      <c r="D71" s="44">
        <v>13.92</v>
      </c>
      <c r="E71" s="44">
        <v>56.57</v>
      </c>
      <c r="F71" s="44">
        <v>0.92323423243856995</v>
      </c>
      <c r="G71" s="44">
        <v>12.72</v>
      </c>
      <c r="H71" s="44">
        <v>14.529262622408124</v>
      </c>
      <c r="J71" s="44"/>
      <c r="K71" s="44" t="s">
        <v>502</v>
      </c>
      <c r="L71" s="1" t="s">
        <v>585</v>
      </c>
      <c r="M71" s="1">
        <f t="shared" si="12"/>
        <v>0.11915298151049659</v>
      </c>
      <c r="N71" s="1">
        <f t="shared" si="12"/>
        <v>0.39238499154144946</v>
      </c>
      <c r="O71" s="1">
        <f t="shared" si="12"/>
        <v>-0.62876995091773857</v>
      </c>
      <c r="P71" s="1">
        <f t="shared" si="12"/>
        <v>0.4325159203218899</v>
      </c>
      <c r="Q71" s="1">
        <f t="shared" si="12"/>
        <v>-0.40253198029191317</v>
      </c>
      <c r="Z71" s="44"/>
      <c r="AA71" s="44" t="s">
        <v>502</v>
      </c>
      <c r="AB71" s="1" t="s">
        <v>586</v>
      </c>
      <c r="AC71" s="1">
        <v>0.25082357804550182</v>
      </c>
      <c r="AD71" s="1">
        <v>0.52833853528549746</v>
      </c>
      <c r="AE71" s="1">
        <v>0.47754740813249758</v>
      </c>
      <c r="AF71" s="1">
        <v>-0.1682628784451958</v>
      </c>
      <c r="AG71" s="1">
        <v>-1.6096536716720431E-2</v>
      </c>
    </row>
    <row r="72" spans="1:33">
      <c r="A72" s="44"/>
      <c r="B72" s="44" t="s">
        <v>502</v>
      </c>
      <c r="C72" s="1" t="s">
        <v>586</v>
      </c>
      <c r="D72" s="44">
        <v>13.3</v>
      </c>
      <c r="E72" s="44">
        <v>55.91</v>
      </c>
      <c r="F72" s="44">
        <v>1.1133388855126054</v>
      </c>
      <c r="G72" s="44">
        <v>12.46</v>
      </c>
      <c r="H72" s="44">
        <v>14.328204146223159</v>
      </c>
      <c r="J72" s="44"/>
      <c r="K72" s="44" t="s">
        <v>502</v>
      </c>
      <c r="L72" s="1" t="s">
        <v>586</v>
      </c>
      <c r="M72" s="1">
        <f t="shared" si="12"/>
        <v>-0.12113765782974936</v>
      </c>
      <c r="N72" s="1">
        <f t="shared" si="12"/>
        <v>0.16032478128897726</v>
      </c>
      <c r="O72" s="1">
        <f t="shared" si="12"/>
        <v>-0.49207921432127727</v>
      </c>
      <c r="P72" s="1">
        <f t="shared" si="12"/>
        <v>0.29225074117779354</v>
      </c>
      <c r="Q72" s="1">
        <f t="shared" si="12"/>
        <v>-0.48036057333665827</v>
      </c>
      <c r="Z72" s="44"/>
      <c r="AA72" s="44" t="s">
        <v>502</v>
      </c>
      <c r="AB72" s="1" t="s">
        <v>587</v>
      </c>
      <c r="AC72" s="1">
        <v>0.1256087915972251</v>
      </c>
      <c r="AD72" s="1">
        <v>0.28987218760288708</v>
      </c>
      <c r="AE72" s="1">
        <v>1.2959938014476911</v>
      </c>
      <c r="AF72" s="1">
        <v>0.41509724273109999</v>
      </c>
      <c r="AG72" s="1">
        <v>-4.880091219209446E-2</v>
      </c>
    </row>
    <row r="73" spans="1:33">
      <c r="A73" s="44"/>
      <c r="B73" s="44" t="s">
        <v>502</v>
      </c>
      <c r="C73" s="1" t="s">
        <v>587</v>
      </c>
      <c r="D73" s="44">
        <v>14.73</v>
      </c>
      <c r="E73" s="44">
        <v>56.55</v>
      </c>
      <c r="F73" s="44">
        <v>6.4247559034700863E-2</v>
      </c>
      <c r="G73" s="44">
        <v>12.36</v>
      </c>
      <c r="H73" s="44">
        <v>15.342189265915552</v>
      </c>
      <c r="J73" s="44"/>
      <c r="K73" s="44" t="s">
        <v>502</v>
      </c>
      <c r="L73" s="1" t="s">
        <v>587</v>
      </c>
      <c r="M73" s="1">
        <f t="shared" si="12"/>
        <v>0.43308107484210884</v>
      </c>
      <c r="N73" s="1">
        <f t="shared" si="12"/>
        <v>0.38535286395804014</v>
      </c>
      <c r="O73" s="1">
        <f t="shared" si="12"/>
        <v>-1.2464061803076201</v>
      </c>
      <c r="P73" s="1">
        <f t="shared" si="12"/>
        <v>0.2383025953531403</v>
      </c>
      <c r="Q73" s="1">
        <f t="shared" si="12"/>
        <v>-8.7852698357211045E-2</v>
      </c>
      <c r="Z73" s="44"/>
      <c r="AA73" s="44" t="s">
        <v>502</v>
      </c>
      <c r="AB73" s="1" t="s">
        <v>588</v>
      </c>
      <c r="AC73" s="1">
        <v>0.55472712081590902</v>
      </c>
      <c r="AD73" s="1">
        <v>0.73930882472378123</v>
      </c>
      <c r="AE73" s="1">
        <v>-0.77971499684205803</v>
      </c>
      <c r="AF73" s="1">
        <v>-0.30652876571715648</v>
      </c>
      <c r="AG73" s="1">
        <v>4.07452155554107E-3</v>
      </c>
    </row>
    <row r="74" spans="1:33">
      <c r="A74" s="44"/>
      <c r="B74" s="44" t="s">
        <v>502</v>
      </c>
      <c r="C74" s="1" t="s">
        <v>588</v>
      </c>
      <c r="D74" s="44">
        <v>12.58</v>
      </c>
      <c r="E74" s="44">
        <v>55.86</v>
      </c>
      <c r="F74" s="44">
        <v>2.8364379343162729</v>
      </c>
      <c r="G74" s="44">
        <v>12.95</v>
      </c>
      <c r="H74" s="44">
        <v>13.727738690286488</v>
      </c>
      <c r="J74" s="44"/>
      <c r="K74" s="44" t="s">
        <v>502</v>
      </c>
      <c r="L74" s="1" t="s">
        <v>588</v>
      </c>
      <c r="M74" s="1">
        <f t="shared" si="12"/>
        <v>-0.40018485190229364</v>
      </c>
      <c r="N74" s="1">
        <f t="shared" si="12"/>
        <v>0.14274446233045773</v>
      </c>
      <c r="O74" s="1">
        <f t="shared" si="12"/>
        <v>0.74687877224577603</v>
      </c>
      <c r="P74" s="1">
        <f t="shared" si="12"/>
        <v>0.55659665571858996</v>
      </c>
      <c r="Q74" s="1">
        <f t="shared" si="12"/>
        <v>-0.71279733747750385</v>
      </c>
      <c r="Z74" s="44"/>
      <c r="AA74" s="44" t="s">
        <v>502</v>
      </c>
      <c r="AB74" s="1" t="s">
        <v>589</v>
      </c>
      <c r="AC74" s="1">
        <v>0.54978913489497394</v>
      </c>
      <c r="AD74" s="1">
        <v>0.46477045808810219</v>
      </c>
      <c r="AE74" s="1">
        <v>0.60067971588811842</v>
      </c>
      <c r="AF74" s="1">
        <v>5.4424859070925563E-2</v>
      </c>
      <c r="AG74" s="1">
        <v>-2.3965316582343261E-2</v>
      </c>
    </row>
    <row r="75" spans="1:33">
      <c r="A75" s="44"/>
      <c r="B75" s="44" t="s">
        <v>502</v>
      </c>
      <c r="C75" s="1" t="s">
        <v>589</v>
      </c>
      <c r="D75" s="44">
        <v>14.17</v>
      </c>
      <c r="E75" s="44">
        <v>55.91</v>
      </c>
      <c r="F75" s="44">
        <v>1.0295932207619736</v>
      </c>
      <c r="G75" s="44">
        <v>12.83</v>
      </c>
      <c r="H75" s="44">
        <v>14.243559512689446</v>
      </c>
      <c r="J75" s="44"/>
      <c r="K75" s="44" t="s">
        <v>502</v>
      </c>
      <c r="L75" s="1" t="s">
        <v>589</v>
      </c>
      <c r="M75" s="1">
        <f t="shared" si="12"/>
        <v>0.21604436834124105</v>
      </c>
      <c r="N75" s="1">
        <f t="shared" si="12"/>
        <v>0.16032478128897726</v>
      </c>
      <c r="O75" s="1">
        <f t="shared" si="12"/>
        <v>-0.5522947662102996</v>
      </c>
      <c r="P75" s="1">
        <f t="shared" si="12"/>
        <v>0.49185888072900735</v>
      </c>
      <c r="Q75" s="1">
        <f t="shared" si="12"/>
        <v>-0.51312602974376098</v>
      </c>
      <c r="Z75" s="44"/>
      <c r="AA75" s="44" t="s">
        <v>502</v>
      </c>
      <c r="AB75" s="1" t="s">
        <v>590</v>
      </c>
      <c r="AC75" s="1">
        <v>1.0992471718011521</v>
      </c>
      <c r="AD75" s="1">
        <v>0.35718255733253512</v>
      </c>
      <c r="AE75" s="1">
        <v>0.13639739621817831</v>
      </c>
      <c r="AF75" s="1">
        <v>-0.3981450656127512</v>
      </c>
      <c r="AG75" s="1">
        <v>4.3702664842983387E-3</v>
      </c>
    </row>
    <row r="76" spans="1:33">
      <c r="A76" s="44"/>
      <c r="B76" s="44" t="s">
        <v>502</v>
      </c>
      <c r="C76" s="1" t="s">
        <v>590</v>
      </c>
      <c r="D76" s="44">
        <v>14.09</v>
      </c>
      <c r="E76" s="44">
        <v>54.45</v>
      </c>
      <c r="F76" s="44">
        <v>1.7286258211842698</v>
      </c>
      <c r="G76" s="44">
        <v>13.2</v>
      </c>
      <c r="H76" s="44">
        <v>13.154561487137261</v>
      </c>
      <c r="J76" s="44"/>
      <c r="K76" s="44" t="s">
        <v>502</v>
      </c>
      <c r="L76" s="1" t="s">
        <v>590</v>
      </c>
      <c r="M76" s="1">
        <f t="shared" si="12"/>
        <v>0.18503912455540278</v>
      </c>
      <c r="N76" s="1">
        <f t="shared" si="12"/>
        <v>-0.35302053229981983</v>
      </c>
      <c r="O76" s="1">
        <f t="shared" si="12"/>
        <v>-4.9670135452569347E-2</v>
      </c>
      <c r="P76" s="1">
        <f t="shared" si="12"/>
        <v>0.69146702028022111</v>
      </c>
      <c r="Q76" s="1">
        <f t="shared" si="12"/>
        <v>-0.93467097410741395</v>
      </c>
      <c r="Z76" s="44"/>
      <c r="AA76" s="44" t="s">
        <v>502</v>
      </c>
      <c r="AB76" s="1" t="s">
        <v>591</v>
      </c>
      <c r="AC76" s="1">
        <v>0.61110351092424176</v>
      </c>
      <c r="AD76" s="1">
        <v>0.59625471596748025</v>
      </c>
      <c r="AE76" s="1">
        <v>0.36387892573803882</v>
      </c>
      <c r="AF76" s="1">
        <v>-0.1833514846581504</v>
      </c>
      <c r="AG76" s="1">
        <v>-1.2997331047545991E-2</v>
      </c>
    </row>
    <row r="77" spans="1:33">
      <c r="A77" s="44"/>
      <c r="B77" s="44" t="s">
        <v>502</v>
      </c>
      <c r="C77" s="1" t="s">
        <v>591</v>
      </c>
      <c r="D77" s="44">
        <v>13.61</v>
      </c>
      <c r="E77" s="44">
        <v>55.7</v>
      </c>
      <c r="F77" s="44">
        <v>1.3234298323509901</v>
      </c>
      <c r="G77" s="44">
        <v>12.9</v>
      </c>
      <c r="H77" s="44">
        <v>13.759161760119991</v>
      </c>
      <c r="J77" s="44"/>
      <c r="K77" s="44" t="s">
        <v>502</v>
      </c>
      <c r="L77" s="1" t="s">
        <v>591</v>
      </c>
      <c r="M77" s="1">
        <f t="shared" si="12"/>
        <v>-9.9233815962672931E-4</v>
      </c>
      <c r="N77" s="1">
        <f t="shared" si="12"/>
        <v>8.6487441663193249E-2</v>
      </c>
      <c r="O77" s="1">
        <f t="shared" si="12"/>
        <v>-0.34101775521852246</v>
      </c>
      <c r="P77" s="1">
        <f t="shared" si="12"/>
        <v>0.52962258280626429</v>
      </c>
      <c r="Q77" s="1">
        <f t="shared" si="12"/>
        <v>-0.7006336457958936</v>
      </c>
      <c r="Z77" s="44"/>
      <c r="AA77" s="44" t="s">
        <v>502</v>
      </c>
      <c r="AB77" s="1" t="s">
        <v>592</v>
      </c>
      <c r="AC77" s="1">
        <v>-0.25705941456450399</v>
      </c>
      <c r="AD77" s="1">
        <v>1.3311604958476979</v>
      </c>
      <c r="AE77" s="1">
        <v>2.1741639692549311</v>
      </c>
      <c r="AF77" s="1">
        <v>-0.26700050919550827</v>
      </c>
      <c r="AG77" s="1">
        <v>-5.8154981154613608E-2</v>
      </c>
    </row>
    <row r="78" spans="1:33">
      <c r="A78" s="44"/>
      <c r="B78" s="44" t="s">
        <v>502</v>
      </c>
      <c r="C78" s="1" t="s">
        <v>592</v>
      </c>
      <c r="D78" s="44">
        <v>12.41</v>
      </c>
      <c r="E78" s="44">
        <v>57.62</v>
      </c>
      <c r="F78" s="44">
        <v>-1.3895058441970007</v>
      </c>
      <c r="G78" s="44">
        <v>12.31</v>
      </c>
      <c r="H78" s="44">
        <v>13.660294238015712</v>
      </c>
      <c r="J78" s="44"/>
      <c r="K78" s="44" t="s">
        <v>502</v>
      </c>
      <c r="L78" s="1" t="s">
        <v>592</v>
      </c>
      <c r="M78" s="1">
        <f t="shared" si="12"/>
        <v>-0.46607099494719983</v>
      </c>
      <c r="N78" s="1">
        <f t="shared" si="12"/>
        <v>0.76157168967037947</v>
      </c>
      <c r="O78" s="1">
        <f t="shared" si="12"/>
        <v>-2.2916968678531018</v>
      </c>
      <c r="P78" s="1">
        <f t="shared" si="12"/>
        <v>0.21132852244081463</v>
      </c>
      <c r="Q78" s="1">
        <f t="shared" si="12"/>
        <v>-0.7389047015066581</v>
      </c>
      <c r="Z78" s="44"/>
      <c r="AA78" s="44" t="s">
        <v>502</v>
      </c>
      <c r="AB78" s="1" t="s">
        <v>593</v>
      </c>
      <c r="AC78" s="1">
        <v>0.35368260095387688</v>
      </c>
      <c r="AD78" s="1">
        <v>1.7072800408729469</v>
      </c>
      <c r="AE78" s="1">
        <v>-0.59791871709393585</v>
      </c>
      <c r="AF78" s="1">
        <v>-0.53196722056358614</v>
      </c>
      <c r="AG78" s="1">
        <v>-4.4547485299590442E-3</v>
      </c>
    </row>
    <row r="79" spans="1:33">
      <c r="A79" s="44"/>
      <c r="B79" s="44" t="s">
        <v>502</v>
      </c>
      <c r="C79" s="1" t="s">
        <v>593</v>
      </c>
      <c r="D79" s="44">
        <v>10.92</v>
      </c>
      <c r="E79" s="44">
        <v>57.47</v>
      </c>
      <c r="F79" s="44">
        <v>2.4154449606204769</v>
      </c>
      <c r="G79" s="44">
        <v>13.27</v>
      </c>
      <c r="H79" s="44">
        <v>12.55655328214676</v>
      </c>
      <c r="J79" s="44"/>
      <c r="K79" s="44" t="s">
        <v>502</v>
      </c>
      <c r="L79" s="1" t="s">
        <v>593</v>
      </c>
      <c r="M79" s="1">
        <f t="shared" si="12"/>
        <v>-1.0435436604584369</v>
      </c>
      <c r="N79" s="1">
        <f t="shared" si="12"/>
        <v>0.70883073279481845</v>
      </c>
      <c r="O79" s="1">
        <f t="shared" si="12"/>
        <v>0.44417266407912304</v>
      </c>
      <c r="P79" s="1">
        <f t="shared" si="12"/>
        <v>0.72923072235747799</v>
      </c>
      <c r="Q79" s="1">
        <f t="shared" si="12"/>
        <v>-1.1661565503773121</v>
      </c>
      <c r="Z79" s="44"/>
      <c r="AA79" s="44" t="s">
        <v>502</v>
      </c>
      <c r="AB79" s="1" t="s">
        <v>594</v>
      </c>
      <c r="AC79" s="1">
        <v>2.4409307938701339</v>
      </c>
      <c r="AD79" s="1">
        <v>-0.42251535867289602</v>
      </c>
      <c r="AE79" s="1">
        <v>0.33542622733077898</v>
      </c>
      <c r="AF79" s="1">
        <v>-0.59020596707404693</v>
      </c>
      <c r="AG79" s="1">
        <v>2.7032201809876071E-2</v>
      </c>
    </row>
    <row r="80" spans="1:33">
      <c r="A80" s="44"/>
      <c r="B80" s="44" t="s">
        <v>502</v>
      </c>
      <c r="C80" s="1" t="s">
        <v>594</v>
      </c>
      <c r="D80" s="44">
        <v>16.59</v>
      </c>
      <c r="E80" s="44">
        <v>51.44</v>
      </c>
      <c r="F80" s="44">
        <v>1.7765586393361039</v>
      </c>
      <c r="G80" s="44">
        <v>14.06</v>
      </c>
      <c r="H80" s="44">
        <v>11.971430955087051</v>
      </c>
      <c r="J80" s="44"/>
      <c r="K80" s="44" t="s">
        <v>502</v>
      </c>
      <c r="L80" s="1" t="s">
        <v>594</v>
      </c>
      <c r="M80" s="1">
        <f t="shared" si="12"/>
        <v>1.1539529928628474</v>
      </c>
      <c r="N80" s="1">
        <f t="shared" si="12"/>
        <v>-1.4113557336027571</v>
      </c>
      <c r="O80" s="1">
        <f t="shared" si="12"/>
        <v>-1.5205054696409197E-2</v>
      </c>
      <c r="P80" s="1">
        <f t="shared" si="12"/>
        <v>1.1554210743722333</v>
      </c>
      <c r="Q80" s="1">
        <f t="shared" si="12"/>
        <v>-1.3926540765608402</v>
      </c>
      <c r="Z80" s="44"/>
      <c r="AA80" s="44" t="s">
        <v>502</v>
      </c>
      <c r="AB80" s="1" t="s">
        <v>595</v>
      </c>
      <c r="AC80" s="1">
        <v>2.9226380870057449</v>
      </c>
      <c r="AD80" s="1">
        <v>-0.38634437832020108</v>
      </c>
      <c r="AE80" s="1">
        <v>0.21906122657004509</v>
      </c>
      <c r="AF80" s="1">
        <v>-0.63525827640221288</v>
      </c>
      <c r="AG80" s="1">
        <v>3.2134353879223913E-2</v>
      </c>
    </row>
    <row r="81" spans="1:33">
      <c r="A81" s="44"/>
      <c r="B81" s="44" t="s">
        <v>502</v>
      </c>
      <c r="C81" s="1" t="s">
        <v>595</v>
      </c>
      <c r="D81" s="44">
        <v>17.05</v>
      </c>
      <c r="E81" s="44">
        <v>51.01</v>
      </c>
      <c r="F81" s="44">
        <v>2.0131810861781934</v>
      </c>
      <c r="G81" s="44">
        <v>14.6</v>
      </c>
      <c r="H81" s="44">
        <v>11.2385152029818</v>
      </c>
      <c r="J81" s="44"/>
      <c r="K81" s="44" t="s">
        <v>502</v>
      </c>
      <c r="L81" s="1" t="s">
        <v>595</v>
      </c>
      <c r="M81" s="1">
        <f t="shared" si="12"/>
        <v>1.3322331446314175</v>
      </c>
      <c r="N81" s="1">
        <f t="shared" si="12"/>
        <v>-1.5625464766460335</v>
      </c>
      <c r="O81" s="1">
        <f t="shared" si="12"/>
        <v>0.15493331925231232</v>
      </c>
      <c r="P81" s="1">
        <f t="shared" si="12"/>
        <v>1.4467410618253562</v>
      </c>
      <c r="Q81" s="1">
        <f t="shared" si="12"/>
        <v>-1.6763615973231429</v>
      </c>
      <c r="Z81" s="44"/>
      <c r="AA81" s="44" t="s">
        <v>502</v>
      </c>
      <c r="AB81" s="1" t="s">
        <v>596</v>
      </c>
      <c r="AC81" s="1">
        <v>0.44311790547970892</v>
      </c>
      <c r="AD81" s="1">
        <v>0.98478982960195971</v>
      </c>
      <c r="AE81" s="1">
        <v>-1.6199944995524469</v>
      </c>
      <c r="AF81" s="1">
        <v>-1.9671428810633711</v>
      </c>
      <c r="AG81" s="1">
        <v>7.0985540656707868E-2</v>
      </c>
    </row>
    <row r="82" spans="1:33">
      <c r="A82" s="44"/>
      <c r="B82" s="44" t="s">
        <v>502</v>
      </c>
      <c r="C82" s="1" t="s">
        <v>596</v>
      </c>
      <c r="D82" s="44">
        <v>9.18</v>
      </c>
      <c r="E82" s="44">
        <v>53.55</v>
      </c>
      <c r="F82" s="44">
        <v>3.7656979836734763</v>
      </c>
      <c r="G82" s="44">
        <v>12.36</v>
      </c>
      <c r="H82" s="44">
        <v>11.73157920943094</v>
      </c>
      <c r="J82" s="44"/>
      <c r="K82" s="44" t="s">
        <v>502</v>
      </c>
      <c r="L82" s="1" t="s">
        <v>596</v>
      </c>
      <c r="M82" s="1">
        <f t="shared" si="12"/>
        <v>-1.7179077128004183</v>
      </c>
      <c r="N82" s="1">
        <f t="shared" si="12"/>
        <v>-0.66946627355319133</v>
      </c>
      <c r="O82" s="1">
        <f t="shared" si="12"/>
        <v>1.4150435887420469</v>
      </c>
      <c r="P82" s="1">
        <f t="shared" si="12"/>
        <v>0.2383025953531403</v>
      </c>
      <c r="Q82" s="1">
        <f t="shared" si="12"/>
        <v>-1.4854993236648124</v>
      </c>
      <c r="Z82" s="44"/>
      <c r="AA82" s="44" t="s">
        <v>502</v>
      </c>
      <c r="AB82" s="1" t="s">
        <v>597</v>
      </c>
      <c r="AC82" s="1">
        <v>0.66261266236014893</v>
      </c>
      <c r="AD82" s="1">
        <v>1.1724234084739731</v>
      </c>
      <c r="AE82" s="1">
        <v>-1.5863003470115129</v>
      </c>
      <c r="AF82" s="1">
        <v>-1.1978775200967859</v>
      </c>
      <c r="AG82" s="1">
        <v>3.9950679749233622E-2</v>
      </c>
    </row>
    <row r="83" spans="1:33">
      <c r="A83" s="44"/>
      <c r="B83" s="44" t="s">
        <v>502</v>
      </c>
      <c r="C83" s="1" t="s">
        <v>597</v>
      </c>
      <c r="D83" s="44">
        <v>10.43</v>
      </c>
      <c r="E83" s="44">
        <v>55.06</v>
      </c>
      <c r="F83" s="44">
        <v>3.8119757857233423</v>
      </c>
      <c r="G83" s="44">
        <v>13.04</v>
      </c>
      <c r="H83" s="44">
        <v>12.139937880974049</v>
      </c>
      <c r="J83" s="44"/>
      <c r="K83" s="44" t="s">
        <v>502</v>
      </c>
      <c r="L83" s="1" t="s">
        <v>597</v>
      </c>
      <c r="M83" s="1">
        <f t="shared" si="12"/>
        <v>-1.2334507786466962</v>
      </c>
      <c r="N83" s="1">
        <f t="shared" si="12"/>
        <v>-0.13854064100586966</v>
      </c>
      <c r="O83" s="1">
        <f t="shared" si="12"/>
        <v>1.4483186651169417</v>
      </c>
      <c r="P83" s="1">
        <f t="shared" si="12"/>
        <v>0.60514998696077704</v>
      </c>
      <c r="Q83" s="1">
        <f t="shared" si="12"/>
        <v>-1.3274260035697005</v>
      </c>
      <c r="Z83" s="44"/>
      <c r="AA83" s="44" t="s">
        <v>502</v>
      </c>
      <c r="AB83" s="1" t="s">
        <v>598</v>
      </c>
      <c r="AC83" s="1">
        <v>5.8159988086453618E-2</v>
      </c>
      <c r="AD83" s="1">
        <v>0.90380850705388482</v>
      </c>
      <c r="AE83" s="1">
        <v>-0.2701783175047292</v>
      </c>
      <c r="AF83" s="1">
        <v>0.38545276297016468</v>
      </c>
      <c r="AG83" s="1">
        <v>-3.3102605676711583E-2</v>
      </c>
    </row>
    <row r="84" spans="1:33">
      <c r="A84" s="44"/>
      <c r="B84" s="44" t="s">
        <v>502</v>
      </c>
      <c r="C84" s="1" t="s">
        <v>598</v>
      </c>
      <c r="D84" s="44">
        <v>13.05</v>
      </c>
      <c r="E84" s="44">
        <v>57.8</v>
      </c>
      <c r="F84" s="44">
        <v>2.1022642144161092</v>
      </c>
      <c r="G84" s="44">
        <v>12.77</v>
      </c>
      <c r="H84" s="44">
        <v>14.958357122031343</v>
      </c>
      <c r="J84" s="44"/>
      <c r="K84" s="44" t="s">
        <v>502</v>
      </c>
      <c r="L84" s="1" t="s">
        <v>598</v>
      </c>
      <c r="M84" s="1">
        <f t="shared" si="12"/>
        <v>-0.2180290446604938</v>
      </c>
      <c r="N84" s="1">
        <f t="shared" si="12"/>
        <v>0.82486083792105325</v>
      </c>
      <c r="O84" s="1">
        <f t="shared" si="12"/>
        <v>0.21898666155748739</v>
      </c>
      <c r="P84" s="1">
        <f t="shared" si="12"/>
        <v>0.45948999323421558</v>
      </c>
      <c r="Q84" s="1">
        <f t="shared" si="12"/>
        <v>-0.23643193903729173</v>
      </c>
      <c r="Z84" s="44"/>
      <c r="AA84" s="44" t="s">
        <v>502</v>
      </c>
      <c r="AB84" s="1" t="s">
        <v>599</v>
      </c>
      <c r="AC84" s="1">
        <v>0.71158825196737618</v>
      </c>
      <c r="AD84" s="1">
        <v>-0.35928510144325698</v>
      </c>
      <c r="AE84" s="1">
        <v>-1.5496658652576429</v>
      </c>
      <c r="AF84" s="1">
        <v>-0.71830697243750818</v>
      </c>
      <c r="AG84" s="1">
        <v>4.3515836151351878E-2</v>
      </c>
    </row>
    <row r="85" spans="1:33">
      <c r="A85" s="44"/>
      <c r="B85" s="44" t="s">
        <v>502</v>
      </c>
      <c r="C85" s="1" t="s">
        <v>599</v>
      </c>
      <c r="D85" s="44">
        <v>13.06</v>
      </c>
      <c r="E85" s="44">
        <v>52.95</v>
      </c>
      <c r="F85" s="44">
        <v>4.0010875482091564</v>
      </c>
      <c r="G85" s="44">
        <v>12.27</v>
      </c>
      <c r="H85" s="44">
        <v>14.44977281980178</v>
      </c>
      <c r="J85" s="44"/>
      <c r="K85" s="44" t="s">
        <v>502</v>
      </c>
      <c r="L85" s="1" t="s">
        <v>599</v>
      </c>
      <c r="M85" s="1">
        <f t="shared" si="12"/>
        <v>-0.21415338918726412</v>
      </c>
      <c r="N85" s="1">
        <f t="shared" si="12"/>
        <v>-0.88043010105543562</v>
      </c>
      <c r="O85" s="1">
        <f t="shared" si="12"/>
        <v>1.5842954847015409</v>
      </c>
      <c r="P85" s="1">
        <f t="shared" si="12"/>
        <v>0.18974926411095314</v>
      </c>
      <c r="Q85" s="1">
        <f t="shared" si="12"/>
        <v>-0.43330203095401471</v>
      </c>
      <c r="Z85" s="44"/>
      <c r="AA85" s="44" t="s">
        <v>502</v>
      </c>
      <c r="AB85" s="1" t="s">
        <v>600</v>
      </c>
      <c r="AC85" s="1">
        <v>2.5033102904725228</v>
      </c>
      <c r="AD85" s="1">
        <v>0.50137168777265417</v>
      </c>
      <c r="AE85" s="1">
        <v>-1.115785865929583</v>
      </c>
      <c r="AF85" s="1">
        <v>-0.69049829754755643</v>
      </c>
      <c r="AG85" s="1">
        <v>3.4359665247049032E-2</v>
      </c>
    </row>
    <row r="86" spans="1:33">
      <c r="A86" s="44"/>
      <c r="B86" s="44" t="s">
        <v>502</v>
      </c>
      <c r="C86" s="1" t="s">
        <v>600</v>
      </c>
      <c r="D86" s="44">
        <v>14.66</v>
      </c>
      <c r="E86" s="44">
        <v>53.03</v>
      </c>
      <c r="F86" s="44">
        <v>3.6369262748526947</v>
      </c>
      <c r="G86" s="44">
        <v>14.79</v>
      </c>
      <c r="H86" s="44">
        <v>10.947449557317897</v>
      </c>
      <c r="J86" s="44"/>
      <c r="K86" s="44" t="s">
        <v>502</v>
      </c>
      <c r="L86" s="1" t="s">
        <v>600</v>
      </c>
      <c r="M86" s="1">
        <f t="shared" si="12"/>
        <v>0.40595148652950025</v>
      </c>
      <c r="N86" s="1">
        <f t="shared" si="12"/>
        <v>-0.85230159072180334</v>
      </c>
      <c r="O86" s="1">
        <f t="shared" si="12"/>
        <v>1.322453010621675</v>
      </c>
      <c r="P86" s="1">
        <f t="shared" si="12"/>
        <v>1.5492425388921958</v>
      </c>
      <c r="Q86" s="1">
        <f t="shared" si="12"/>
        <v>-1.7890314539515293</v>
      </c>
      <c r="Z86" s="44"/>
      <c r="AA86" s="44" t="s">
        <v>502</v>
      </c>
      <c r="AB86" s="1" t="s">
        <v>601</v>
      </c>
      <c r="AC86" s="1">
        <v>2.2378497834500952</v>
      </c>
      <c r="AD86" s="1">
        <v>0.55704346508714764</v>
      </c>
      <c r="AE86" s="1">
        <v>-0.2788078306812522</v>
      </c>
      <c r="AF86" s="1">
        <v>-0.62845392238126829</v>
      </c>
      <c r="AG86" s="1">
        <v>2.1069444325121391E-2</v>
      </c>
    </row>
    <row r="87" spans="1:33">
      <c r="A87" s="44"/>
      <c r="B87" s="44" t="s">
        <v>502</v>
      </c>
      <c r="C87" s="1" t="s">
        <v>601</v>
      </c>
      <c r="D87" s="44">
        <v>14.78</v>
      </c>
      <c r="E87" s="44">
        <v>53.44</v>
      </c>
      <c r="F87" s="44">
        <v>2.4524188576106458</v>
      </c>
      <c r="G87" s="44">
        <v>14.51</v>
      </c>
      <c r="H87" s="44">
        <v>11.163283720484348</v>
      </c>
      <c r="J87" s="44"/>
      <c r="K87" s="44" t="s">
        <v>502</v>
      </c>
      <c r="L87" s="1" t="s">
        <v>601</v>
      </c>
      <c r="M87" s="1">
        <f t="shared" si="12"/>
        <v>0.45245935220825728</v>
      </c>
      <c r="N87" s="1">
        <f t="shared" si="12"/>
        <v>-0.70814297526193626</v>
      </c>
      <c r="O87" s="1">
        <f t="shared" si="12"/>
        <v>0.47075796397948699</v>
      </c>
      <c r="P87" s="1">
        <f t="shared" si="12"/>
        <v>1.3981877305831691</v>
      </c>
      <c r="Q87" s="1">
        <f t="shared" si="12"/>
        <v>-1.7054832764811036</v>
      </c>
      <c r="Z87" s="44"/>
      <c r="AA87" s="44" t="s">
        <v>502</v>
      </c>
      <c r="AB87" s="1" t="s">
        <v>602</v>
      </c>
      <c r="AC87" s="1">
        <v>2.459124591831543</v>
      </c>
      <c r="AD87" s="1">
        <v>1.3683206075497729</v>
      </c>
      <c r="AE87" s="1">
        <v>-0.89326064067733923</v>
      </c>
      <c r="AF87" s="1">
        <v>-0.74963233486673164</v>
      </c>
      <c r="AG87" s="1">
        <v>2.179582661798285E-2</v>
      </c>
    </row>
    <row r="88" spans="1:33">
      <c r="A88" s="44"/>
      <c r="B88" s="44" t="s">
        <v>502</v>
      </c>
      <c r="C88" s="1" t="s">
        <v>602</v>
      </c>
      <c r="D88" s="44">
        <v>13.6</v>
      </c>
      <c r="E88" s="44">
        <v>54.6</v>
      </c>
      <c r="F88" s="44">
        <v>3.2174466700980813</v>
      </c>
      <c r="G88" s="44">
        <v>15.28</v>
      </c>
      <c r="H88" s="44">
        <v>9.8749024014208224</v>
      </c>
      <c r="J88" s="44"/>
      <c r="K88" s="44" t="s">
        <v>502</v>
      </c>
      <c r="L88" s="1" t="s">
        <v>602</v>
      </c>
      <c r="M88" s="1">
        <f t="shared" si="12"/>
        <v>-4.8679936328564245E-3</v>
      </c>
      <c r="N88" s="1">
        <f t="shared" si="12"/>
        <v>-0.30027957542425876</v>
      </c>
      <c r="O88" s="1">
        <f t="shared" si="12"/>
        <v>1.0208350584363062</v>
      </c>
      <c r="P88" s="1">
        <f t="shared" si="12"/>
        <v>1.8135884534329929</v>
      </c>
      <c r="Q88" s="1">
        <f t="shared" si="12"/>
        <v>-2.2042083602005302</v>
      </c>
      <c r="Z88" s="44"/>
      <c r="AA88" s="44" t="s">
        <v>502</v>
      </c>
      <c r="AB88" s="1" t="s">
        <v>603</v>
      </c>
      <c r="AC88" s="1">
        <v>-1.064134176625652</v>
      </c>
      <c r="AD88" s="1">
        <v>3.9197427818559492</v>
      </c>
      <c r="AE88" s="1">
        <v>-0.31949218108136251</v>
      </c>
      <c r="AF88" s="1">
        <v>-0.27284160101635407</v>
      </c>
      <c r="AG88" s="1">
        <v>-5.7240769550542969E-2</v>
      </c>
    </row>
    <row r="89" spans="1:33">
      <c r="A89" s="44"/>
      <c r="B89" s="44" t="s">
        <v>502</v>
      </c>
      <c r="C89" s="1" t="s">
        <v>603</v>
      </c>
      <c r="D89" s="44">
        <v>6.97</v>
      </c>
      <c r="E89" s="44">
        <v>63.36</v>
      </c>
      <c r="F89" s="44">
        <v>1.5404351035317643</v>
      </c>
      <c r="G89" s="44">
        <v>13.28</v>
      </c>
      <c r="H89" s="44">
        <v>12.153897780979872</v>
      </c>
      <c r="J89" s="44"/>
      <c r="K89" s="44" t="s">
        <v>502</v>
      </c>
      <c r="L89" s="1" t="s">
        <v>603</v>
      </c>
      <c r="M89" s="1">
        <f t="shared" si="12"/>
        <v>-2.5744275723841992</v>
      </c>
      <c r="N89" s="1">
        <f t="shared" si="12"/>
        <v>2.7797923061085363</v>
      </c>
      <c r="O89" s="1">
        <f t="shared" si="12"/>
        <v>-0.18498469719830199</v>
      </c>
      <c r="P89" s="1">
        <f t="shared" si="12"/>
        <v>0.73462553693994315</v>
      </c>
      <c r="Q89" s="1">
        <f t="shared" si="12"/>
        <v>-1.3220222056442703</v>
      </c>
      <c r="Z89" s="44"/>
      <c r="AA89" s="44" t="s">
        <v>502</v>
      </c>
      <c r="AB89" s="1" t="s">
        <v>604</v>
      </c>
      <c r="AC89" s="1">
        <v>-0.67269527811801588</v>
      </c>
      <c r="AD89" s="1">
        <v>3.8193662469684768</v>
      </c>
      <c r="AE89" s="1">
        <v>-0.28944552380622618</v>
      </c>
      <c r="AF89" s="1">
        <v>9.0587005945108059E-2</v>
      </c>
      <c r="AG89" s="1">
        <v>-6.8048698942046515E-2</v>
      </c>
    </row>
    <row r="90" spans="1:33">
      <c r="A90" s="44"/>
      <c r="B90" s="44" t="s">
        <v>502</v>
      </c>
      <c r="C90" s="1" t="s">
        <v>604</v>
      </c>
      <c r="D90" s="44">
        <v>8.17</v>
      </c>
      <c r="E90" s="44">
        <v>63.46</v>
      </c>
      <c r="F90" s="44">
        <v>1.6179223931360116</v>
      </c>
      <c r="G90" s="44">
        <v>13.79</v>
      </c>
      <c r="H90" s="44">
        <v>12.17417377649565</v>
      </c>
      <c r="J90" s="44"/>
      <c r="K90" s="44" t="s">
        <v>502</v>
      </c>
      <c r="L90" s="1" t="s">
        <v>604</v>
      </c>
      <c r="M90" s="1">
        <f t="shared" si="12"/>
        <v>-2.1093489155966259</v>
      </c>
      <c r="N90" s="1">
        <f t="shared" si="12"/>
        <v>2.8149529440255781</v>
      </c>
      <c r="O90" s="1">
        <f t="shared" si="12"/>
        <v>-0.12926909780819679</v>
      </c>
      <c r="P90" s="1">
        <f t="shared" si="12"/>
        <v>1.0097610806456707</v>
      </c>
      <c r="Q90" s="1">
        <f t="shared" si="12"/>
        <v>-1.3141734830561074</v>
      </c>
      <c r="Z90" s="44"/>
      <c r="AA90" s="44" t="s">
        <v>502</v>
      </c>
      <c r="AB90" s="1" t="s">
        <v>605</v>
      </c>
      <c r="AC90" s="1">
        <v>2.3582976223242469E-3</v>
      </c>
      <c r="AD90" s="1">
        <v>4.0468768639073076</v>
      </c>
      <c r="AE90" s="1">
        <v>-0.1072095197911889</v>
      </c>
      <c r="AF90" s="1">
        <v>0.23493942386790201</v>
      </c>
      <c r="AG90" s="1">
        <v>-7.6109462321042973E-2</v>
      </c>
    </row>
    <row r="91" spans="1:33">
      <c r="A91" s="44"/>
      <c r="B91" s="44" t="s">
        <v>502</v>
      </c>
      <c r="C91" s="1" t="s">
        <v>605</v>
      </c>
      <c r="D91" s="44">
        <v>9.1</v>
      </c>
      <c r="E91" s="44">
        <v>63.54</v>
      </c>
      <c r="F91" s="44">
        <v>1.4796834317784375</v>
      </c>
      <c r="G91" s="44">
        <v>14.73</v>
      </c>
      <c r="H91" s="44">
        <v>11.128562873221281</v>
      </c>
      <c r="J91" s="44"/>
      <c r="K91" s="44" t="s">
        <v>502</v>
      </c>
      <c r="L91" s="1" t="s">
        <v>605</v>
      </c>
      <c r="M91" s="1">
        <f t="shared" si="12"/>
        <v>-1.7489129565862567</v>
      </c>
      <c r="N91" s="1">
        <f t="shared" si="12"/>
        <v>2.84308145435921</v>
      </c>
      <c r="O91" s="1">
        <f t="shared" si="12"/>
        <v>-0.22866690395730557</v>
      </c>
      <c r="P91" s="1">
        <f t="shared" si="12"/>
        <v>1.5168736513974048</v>
      </c>
      <c r="Q91" s="1">
        <f t="shared" si="12"/>
        <v>-1.7189235190567016</v>
      </c>
      <c r="Z91" s="44"/>
      <c r="AA91" s="44" t="s">
        <v>502</v>
      </c>
      <c r="AB91" s="1" t="s">
        <v>606</v>
      </c>
      <c r="AC91" s="1">
        <v>1.82867470103911</v>
      </c>
      <c r="AD91" s="1">
        <v>1.7820358550218609</v>
      </c>
      <c r="AE91" s="1">
        <v>-1.2659162856063071</v>
      </c>
      <c r="AF91" s="1">
        <v>-0.25858212200832947</v>
      </c>
      <c r="AG91" s="1">
        <v>-1.950193788282718E-3</v>
      </c>
    </row>
    <row r="92" spans="1:33">
      <c r="A92" s="44"/>
      <c r="B92" s="44" t="s">
        <v>502</v>
      </c>
      <c r="C92" s="1" t="s">
        <v>606</v>
      </c>
      <c r="D92" s="44">
        <v>12.83</v>
      </c>
      <c r="E92" s="44">
        <v>56.82</v>
      </c>
      <c r="F92" s="44">
        <v>3.6068716425810554</v>
      </c>
      <c r="G92" s="44">
        <v>15.09</v>
      </c>
      <c r="H92" s="44">
        <v>10.914493080532887</v>
      </c>
      <c r="J92" s="44"/>
      <c r="K92" s="44" t="s">
        <v>502</v>
      </c>
      <c r="L92" s="1" t="s">
        <v>606</v>
      </c>
      <c r="M92" s="1">
        <f t="shared" si="12"/>
        <v>-0.3032934650715492</v>
      </c>
      <c r="N92" s="1">
        <f t="shared" si="12"/>
        <v>0.48028658633405208</v>
      </c>
      <c r="O92" s="1">
        <f t="shared" si="12"/>
        <v>1.3008428619119208</v>
      </c>
      <c r="P92" s="1">
        <f t="shared" si="12"/>
        <v>1.7110869763661536</v>
      </c>
      <c r="Q92" s="1">
        <f t="shared" si="12"/>
        <v>-1.801788718746123</v>
      </c>
      <c r="Z92" s="44"/>
      <c r="AA92" s="44" t="s">
        <v>502</v>
      </c>
      <c r="AB92" s="1" t="s">
        <v>607</v>
      </c>
      <c r="AC92" s="1">
        <v>1.283135895862846</v>
      </c>
      <c r="AD92" s="1">
        <v>1.373563503478384</v>
      </c>
      <c r="AE92" s="1">
        <v>-0.82589758899739363</v>
      </c>
      <c r="AF92" s="1">
        <v>-0.87232167295092444</v>
      </c>
      <c r="AG92" s="1">
        <v>2.0262625365601781E-2</v>
      </c>
    </row>
    <row r="93" spans="1:33">
      <c r="A93" s="44"/>
      <c r="B93" s="44" t="s">
        <v>502</v>
      </c>
      <c r="C93" s="1" t="s">
        <v>607</v>
      </c>
      <c r="D93" s="44">
        <v>11.9</v>
      </c>
      <c r="E93" s="44">
        <v>55.43</v>
      </c>
      <c r="F93" s="44">
        <v>2.9003097314233632</v>
      </c>
      <c r="G93" s="44">
        <v>13.94</v>
      </c>
      <c r="H93" s="44">
        <v>11.310266071349169</v>
      </c>
      <c r="J93" s="44"/>
      <c r="K93" s="44" t="s">
        <v>502</v>
      </c>
      <c r="L93" s="1" t="s">
        <v>607</v>
      </c>
      <c r="M93" s="1">
        <f t="shared" si="12"/>
        <v>-0.66372942408191848</v>
      </c>
      <c r="N93" s="1">
        <f t="shared" si="12"/>
        <v>-8.4462807128186795E-3</v>
      </c>
      <c r="O93" s="1">
        <f t="shared" si="12"/>
        <v>0.79280443925671329</v>
      </c>
      <c r="P93" s="1">
        <f t="shared" si="12"/>
        <v>1.0906832993826496</v>
      </c>
      <c r="Q93" s="1">
        <f t="shared" si="12"/>
        <v>-1.6485872441064511</v>
      </c>
      <c r="Z93" s="44"/>
      <c r="AA93" s="44" t="s">
        <v>502</v>
      </c>
      <c r="AB93" s="1" t="s">
        <v>608</v>
      </c>
      <c r="AC93" s="1">
        <v>3.8156338922666291</v>
      </c>
      <c r="AD93" s="1">
        <v>-0.64231669242424416</v>
      </c>
      <c r="AE93" s="1">
        <v>-0.47629568970514519</v>
      </c>
      <c r="AF93" s="1">
        <v>-0.24688399830283461</v>
      </c>
      <c r="AG93" s="1">
        <v>3.3582658324489929E-2</v>
      </c>
    </row>
    <row r="94" spans="1:33">
      <c r="A94" s="44"/>
      <c r="B94" s="44" t="s">
        <v>502</v>
      </c>
      <c r="C94" s="1" t="s">
        <v>608</v>
      </c>
      <c r="D94" s="44">
        <v>18.75</v>
      </c>
      <c r="E94" s="44">
        <v>50.45</v>
      </c>
      <c r="F94" s="44">
        <v>3.1871753176553526</v>
      </c>
      <c r="G94" s="44">
        <v>15.61</v>
      </c>
      <c r="H94" s="44">
        <v>10.922140932078435</v>
      </c>
      <c r="J94" s="44"/>
      <c r="K94" s="44" t="s">
        <v>502</v>
      </c>
      <c r="L94" s="1" t="s">
        <v>608</v>
      </c>
      <c r="M94" s="1">
        <f t="shared" si="12"/>
        <v>1.9910945750804796</v>
      </c>
      <c r="N94" s="1">
        <f t="shared" si="12"/>
        <v>-1.7594460489814618</v>
      </c>
      <c r="O94" s="1">
        <f t="shared" si="12"/>
        <v>0.99906908166373221</v>
      </c>
      <c r="P94" s="1">
        <f t="shared" si="12"/>
        <v>1.9916173346543462</v>
      </c>
      <c r="Q94" s="1">
        <f t="shared" si="12"/>
        <v>-1.7988282788935031</v>
      </c>
      <c r="Z94" s="44"/>
      <c r="AA94" s="44" t="s">
        <v>502</v>
      </c>
      <c r="AB94" s="1" t="s">
        <v>609</v>
      </c>
      <c r="AC94" s="1">
        <v>3.391482972612152</v>
      </c>
      <c r="AD94" s="1">
        <v>-0.56974858550383101</v>
      </c>
      <c r="AE94" s="1">
        <v>8.4645227042058888E-2</v>
      </c>
      <c r="AF94" s="1">
        <v>-0.74532425902653632</v>
      </c>
      <c r="AG94" s="1">
        <v>0.1546613195199987</v>
      </c>
    </row>
    <row r="95" spans="1:33">
      <c r="A95" s="44"/>
      <c r="B95" s="44" t="s">
        <v>502</v>
      </c>
      <c r="C95" s="1" t="s">
        <v>609</v>
      </c>
      <c r="D95" s="44">
        <v>17.75</v>
      </c>
      <c r="E95" s="44">
        <v>50.14</v>
      </c>
      <c r="F95" s="44">
        <v>2.3147490455645894</v>
      </c>
      <c r="G95" s="44">
        <v>14.81</v>
      </c>
      <c r="H95" s="44">
        <v>10.547160689745578</v>
      </c>
      <c r="J95" s="44"/>
      <c r="K95" s="44" t="s">
        <v>502</v>
      </c>
      <c r="L95" s="1" t="s">
        <v>609</v>
      </c>
      <c r="M95" s="1">
        <f t="shared" si="12"/>
        <v>1.6035290277575016</v>
      </c>
      <c r="N95" s="1">
        <f t="shared" si="12"/>
        <v>-1.8684440265242899</v>
      </c>
      <c r="O95" s="1">
        <f t="shared" si="12"/>
        <v>0.37176939262482805</v>
      </c>
      <c r="P95" s="1">
        <f t="shared" si="12"/>
        <v>1.560032168057127</v>
      </c>
      <c r="Q95" s="1">
        <f t="shared" si="12"/>
        <v>-1.9439809988091541</v>
      </c>
      <c r="Z95" s="44"/>
      <c r="AA95" s="44" t="s">
        <v>502</v>
      </c>
      <c r="AB95" s="1" t="s">
        <v>610</v>
      </c>
      <c r="AC95" s="1">
        <v>-1.417068495141564</v>
      </c>
      <c r="AD95" s="1">
        <v>2.9687275357648608</v>
      </c>
      <c r="AE95" s="1">
        <v>0.51115683857686323</v>
      </c>
      <c r="AF95" s="1">
        <v>-8.8186387932924853E-2</v>
      </c>
      <c r="AG95" s="1">
        <v>-6.4728379993377744E-2</v>
      </c>
    </row>
    <row r="96" spans="1:33">
      <c r="A96" s="44"/>
      <c r="B96" s="44" t="s">
        <v>502</v>
      </c>
      <c r="C96" s="1" t="s">
        <v>610</v>
      </c>
      <c r="D96" s="44">
        <v>8.35</v>
      </c>
      <c r="E96" s="44">
        <v>62.15</v>
      </c>
      <c r="F96" s="44">
        <v>0.48036014246658171</v>
      </c>
      <c r="G96" s="44">
        <v>12.29</v>
      </c>
      <c r="H96" s="44">
        <v>13.827766108500638</v>
      </c>
      <c r="J96" s="44"/>
      <c r="K96" s="44" t="s">
        <v>502</v>
      </c>
      <c r="L96" s="1" t="s">
        <v>610</v>
      </c>
      <c r="M96" s="1">
        <f t="shared" si="12"/>
        <v>-2.0395871170784901</v>
      </c>
      <c r="N96" s="1">
        <f t="shared" si="12"/>
        <v>2.3543485873123395</v>
      </c>
      <c r="O96" s="1">
        <f t="shared" si="12"/>
        <v>-0.94720921370728617</v>
      </c>
      <c r="P96" s="1">
        <f t="shared" si="12"/>
        <v>0.2005388932758834</v>
      </c>
      <c r="Q96" s="1">
        <f t="shared" si="12"/>
        <v>-0.67407729257701543</v>
      </c>
      <c r="Z96" s="44"/>
      <c r="AA96" s="44" t="s">
        <v>502</v>
      </c>
      <c r="AB96" s="1" t="s">
        <v>611</v>
      </c>
      <c r="AC96" s="1">
        <v>-1.0727901190336979</v>
      </c>
      <c r="AD96" s="1">
        <v>3.1921896842882851</v>
      </c>
      <c r="AE96" s="1">
        <v>-8.6106808134686408E-2</v>
      </c>
      <c r="AF96" s="1">
        <v>6.0129777322877408E-2</v>
      </c>
      <c r="AG96" s="1">
        <v>-6.2549669164377195E-2</v>
      </c>
    </row>
    <row r="97" spans="1:33">
      <c r="A97" s="44"/>
      <c r="B97" s="44" t="s">
        <v>502</v>
      </c>
      <c r="C97" s="1" t="s">
        <v>611</v>
      </c>
      <c r="D97" s="44">
        <v>8.4499999999999993</v>
      </c>
      <c r="E97" s="44">
        <v>62.56</v>
      </c>
      <c r="F97" s="44">
        <v>1.3414860226465291</v>
      </c>
      <c r="G97" s="44">
        <v>12.91</v>
      </c>
      <c r="H97" s="44">
        <v>13.382914580749491</v>
      </c>
      <c r="J97" s="44"/>
      <c r="K97" s="44" t="s">
        <v>502</v>
      </c>
      <c r="L97" s="1" t="s">
        <v>611</v>
      </c>
      <c r="M97" s="1">
        <f t="shared" si="12"/>
        <v>-2.0008305623461924</v>
      </c>
      <c r="N97" s="1">
        <f t="shared" si="12"/>
        <v>2.4985072027722088</v>
      </c>
      <c r="O97" s="1">
        <f t="shared" si="12"/>
        <v>-0.32803483285595464</v>
      </c>
      <c r="P97" s="1">
        <f t="shared" si="12"/>
        <v>0.53501739738872933</v>
      </c>
      <c r="Q97" s="1">
        <f t="shared" si="12"/>
        <v>-0.84627678983584431</v>
      </c>
      <c r="Z97" s="45" t="s">
        <v>626</v>
      </c>
      <c r="AA97" s="45" t="s">
        <v>626</v>
      </c>
      <c r="AB97" s="1" t="s">
        <v>613</v>
      </c>
      <c r="AC97" s="1">
        <v>7.0112880915736558E-2</v>
      </c>
      <c r="AD97" s="1">
        <v>-9.5538255362808924E-2</v>
      </c>
      <c r="AE97" s="1">
        <v>-0.60883377391020532</v>
      </c>
      <c r="AF97" s="1">
        <v>3.8898722808169937E-2</v>
      </c>
      <c r="AG97" s="1">
        <v>9.5931450787950401E-2</v>
      </c>
    </row>
    <row r="98" spans="1:33">
      <c r="A98" s="45" t="s">
        <v>626</v>
      </c>
      <c r="B98" s="45" t="s">
        <v>626</v>
      </c>
      <c r="C98" s="1" t="s">
        <v>613</v>
      </c>
      <c r="D98" s="45">
        <v>13.64</v>
      </c>
      <c r="E98" s="45">
        <v>55.37</v>
      </c>
      <c r="F98" s="45">
        <v>2.67</v>
      </c>
      <c r="G98" s="45">
        <v>11.87</v>
      </c>
      <c r="H98" s="45">
        <v>15.62</v>
      </c>
      <c r="J98" s="45" t="s">
        <v>626</v>
      </c>
      <c r="K98" s="45" t="s">
        <v>626</v>
      </c>
      <c r="L98" s="1" t="s">
        <v>613</v>
      </c>
      <c r="M98" s="1">
        <f t="shared" si="12"/>
        <v>1.0634628260063046E-2</v>
      </c>
      <c r="N98" s="1">
        <f t="shared" si="12"/>
        <v>-2.9542663463044107E-2</v>
      </c>
      <c r="O98" s="1">
        <f t="shared" si="12"/>
        <v>0.62720509003230229</v>
      </c>
      <c r="P98" s="1">
        <f t="shared" si="12"/>
        <v>-2.6043319187657031E-2</v>
      </c>
      <c r="Q98" s="1">
        <f t="shared" si="12"/>
        <v>1.9686257357490557E-2</v>
      </c>
      <c r="Z98" s="45"/>
      <c r="AA98" s="45" t="s">
        <v>626</v>
      </c>
      <c r="AB98" s="1" t="s">
        <v>615</v>
      </c>
      <c r="AC98" s="1">
        <v>0.38322027917603491</v>
      </c>
      <c r="AD98" s="1">
        <v>0.79798030810673759</v>
      </c>
      <c r="AE98" s="1">
        <v>0.19708539912643391</v>
      </c>
      <c r="AF98" s="1">
        <v>0.32127554984258472</v>
      </c>
      <c r="AG98" s="1">
        <v>-1.2351109372112749E-3</v>
      </c>
    </row>
    <row r="99" spans="1:33">
      <c r="A99" s="45"/>
      <c r="B99" s="45" t="s">
        <v>626</v>
      </c>
      <c r="C99" s="1" t="s">
        <v>615</v>
      </c>
      <c r="D99" s="45">
        <v>13.78</v>
      </c>
      <c r="E99" s="45">
        <v>57.2</v>
      </c>
      <c r="F99" s="45">
        <v>1.54</v>
      </c>
      <c r="G99" s="45">
        <v>12.96</v>
      </c>
      <c r="H99" s="45">
        <v>14.43</v>
      </c>
      <c r="J99" s="45"/>
      <c r="K99" s="45" t="s">
        <v>626</v>
      </c>
      <c r="L99" s="1" t="s">
        <v>615</v>
      </c>
      <c r="M99" s="1">
        <f t="shared" si="12"/>
        <v>6.4893804885279474E-2</v>
      </c>
      <c r="N99" s="1">
        <f t="shared" si="12"/>
        <v>0.61389701041880895</v>
      </c>
      <c r="O99" s="1">
        <f t="shared" si="12"/>
        <v>-0.18529754920529315</v>
      </c>
      <c r="P99" s="1">
        <f t="shared" si="12"/>
        <v>0.56199147030105601</v>
      </c>
      <c r="Q99" s="1">
        <f t="shared" si="12"/>
        <v>-0.44095597708401568</v>
      </c>
      <c r="Z99" s="45"/>
      <c r="AA99" s="45" t="s">
        <v>626</v>
      </c>
      <c r="AB99" s="1" t="s">
        <v>616</v>
      </c>
      <c r="AC99" s="1">
        <v>1.4746164600587841</v>
      </c>
      <c r="AD99" s="1">
        <v>0.42910403982508322</v>
      </c>
      <c r="AE99" s="1">
        <v>-0.50669433034549038</v>
      </c>
      <c r="AF99" s="1">
        <v>0.12767248814447599</v>
      </c>
      <c r="AG99" s="1">
        <v>8.1505950449220113E-2</v>
      </c>
    </row>
    <row r="100" spans="1:33">
      <c r="A100" s="45"/>
      <c r="B100" s="45" t="s">
        <v>626</v>
      </c>
      <c r="C100" s="1" t="s">
        <v>616</v>
      </c>
      <c r="D100" s="45">
        <v>15.04</v>
      </c>
      <c r="E100" s="45">
        <v>55.27</v>
      </c>
      <c r="F100" s="45">
        <v>2.73</v>
      </c>
      <c r="G100" s="45">
        <v>13.8</v>
      </c>
      <c r="H100" s="45">
        <v>13.19</v>
      </c>
      <c r="J100" s="45"/>
      <c r="K100" s="45" t="s">
        <v>626</v>
      </c>
      <c r="L100" s="1" t="s">
        <v>616</v>
      </c>
      <c r="M100" s="1">
        <f t="shared" si="12"/>
        <v>0.55322639451223143</v>
      </c>
      <c r="N100" s="1">
        <f t="shared" si="12"/>
        <v>-6.470330138008315E-2</v>
      </c>
      <c r="O100" s="1">
        <f t="shared" si="12"/>
        <v>0.67034682308916582</v>
      </c>
      <c r="P100" s="1">
        <f t="shared" si="12"/>
        <v>1.0151558952281368</v>
      </c>
      <c r="Q100" s="1">
        <f t="shared" si="12"/>
        <v>-0.92095292725835864</v>
      </c>
      <c r="Z100" s="45"/>
      <c r="AA100" s="45" t="s">
        <v>626</v>
      </c>
      <c r="AB100" s="1" t="s">
        <v>617</v>
      </c>
      <c r="AC100" s="1">
        <v>1.322450683702791</v>
      </c>
      <c r="AD100" s="1">
        <v>0.79237639499223367</v>
      </c>
      <c r="AE100" s="1">
        <v>-1.4468304951362669</v>
      </c>
      <c r="AF100" s="1">
        <v>-0.16674224178250999</v>
      </c>
      <c r="AG100" s="1">
        <v>6.7095185791686399E-2</v>
      </c>
    </row>
    <row r="101" spans="1:33">
      <c r="A101" s="45"/>
      <c r="B101" s="45" t="s">
        <v>626</v>
      </c>
      <c r="C101" s="1" t="s">
        <v>617</v>
      </c>
      <c r="D101" s="45">
        <v>13.44</v>
      </c>
      <c r="E101" s="45">
        <v>55.6</v>
      </c>
      <c r="F101" s="45">
        <v>3.9</v>
      </c>
      <c r="G101" s="45">
        <v>13.85</v>
      </c>
      <c r="H101" s="45">
        <v>12.83</v>
      </c>
      <c r="J101" s="45"/>
      <c r="K101" s="45" t="s">
        <v>626</v>
      </c>
      <c r="L101" s="1" t="s">
        <v>617</v>
      </c>
      <c r="M101" s="1">
        <f t="shared" si="12"/>
        <v>-6.6878481204532936E-2</v>
      </c>
      <c r="N101" s="1">
        <f t="shared" si="12"/>
        <v>5.13268037461517E-2</v>
      </c>
      <c r="O101" s="1">
        <f t="shared" si="12"/>
        <v>1.5116106176980035</v>
      </c>
      <c r="P101" s="1">
        <f t="shared" si="12"/>
        <v>1.0421299681404625</v>
      </c>
      <c r="Q101" s="1">
        <f t="shared" si="12"/>
        <v>-1.0603068805347806</v>
      </c>
      <c r="Z101" s="45"/>
      <c r="AA101" s="45" t="s">
        <v>626</v>
      </c>
      <c r="AB101" s="1" t="s">
        <v>618</v>
      </c>
      <c r="AC101" s="1">
        <v>-1.639869102435221</v>
      </c>
      <c r="AD101" s="1">
        <v>0.4149712763807562</v>
      </c>
      <c r="AE101" s="1">
        <v>-1.574197294676863</v>
      </c>
      <c r="AF101" s="1">
        <v>-0.23161723744428081</v>
      </c>
      <c r="AG101" s="1">
        <v>8.8773342528624954E-2</v>
      </c>
    </row>
    <row r="102" spans="1:33">
      <c r="A102" s="45"/>
      <c r="B102" s="45" t="s">
        <v>626</v>
      </c>
      <c r="C102" s="1" t="s">
        <v>618</v>
      </c>
      <c r="D102" s="45">
        <v>9.86</v>
      </c>
      <c r="E102" s="45">
        <v>57.41</v>
      </c>
      <c r="F102" s="45">
        <v>3.58</v>
      </c>
      <c r="G102" s="45">
        <v>10.3</v>
      </c>
      <c r="H102" s="45">
        <v>17.22</v>
      </c>
      <c r="J102" s="45"/>
      <c r="K102" s="45" t="s">
        <v>626</v>
      </c>
      <c r="L102" s="1" t="s">
        <v>618</v>
      </c>
      <c r="M102" s="1">
        <f t="shared" si="12"/>
        <v>-1.4543631406207935</v>
      </c>
      <c r="N102" s="1">
        <f t="shared" si="12"/>
        <v>0.68773435004459293</v>
      </c>
      <c r="O102" s="1">
        <f t="shared" si="12"/>
        <v>1.2815213747280652</v>
      </c>
      <c r="P102" s="1">
        <f t="shared" si="12"/>
        <v>-0.87302920863470035</v>
      </c>
      <c r="Q102" s="1">
        <f t="shared" si="12"/>
        <v>0.63903716080825546</v>
      </c>
      <c r="Z102" s="45"/>
      <c r="AA102" s="45" t="s">
        <v>626</v>
      </c>
      <c r="AB102" s="1" t="s">
        <v>619</v>
      </c>
      <c r="AC102" s="1">
        <v>-1.6695855642733699</v>
      </c>
      <c r="AD102" s="1">
        <v>0.69490576377189806</v>
      </c>
      <c r="AE102" s="1">
        <v>-1.776749268350444</v>
      </c>
      <c r="AF102" s="1">
        <v>-0.23213038284855639</v>
      </c>
      <c r="AG102" s="1">
        <v>0.10692130088208381</v>
      </c>
    </row>
    <row r="103" spans="1:33">
      <c r="A103" s="45"/>
      <c r="B103" s="45" t="s">
        <v>626</v>
      </c>
      <c r="C103" s="1" t="s">
        <v>619</v>
      </c>
      <c r="D103" s="45">
        <v>9.4</v>
      </c>
      <c r="E103" s="45">
        <v>57.99</v>
      </c>
      <c r="F103" s="45">
        <v>3.82</v>
      </c>
      <c r="G103" s="45">
        <v>10.44</v>
      </c>
      <c r="H103" s="45">
        <v>16.940000000000001</v>
      </c>
      <c r="J103" s="45"/>
      <c r="K103" s="45" t="s">
        <v>626</v>
      </c>
      <c r="L103" s="1" t="s">
        <v>619</v>
      </c>
      <c r="M103" s="1">
        <f t="shared" si="12"/>
        <v>-1.632643292389363</v>
      </c>
      <c r="N103" s="1">
        <f t="shared" si="12"/>
        <v>0.89166604996343291</v>
      </c>
      <c r="O103" s="1">
        <f t="shared" si="12"/>
        <v>1.4540883069555188</v>
      </c>
      <c r="P103" s="1">
        <f t="shared" si="12"/>
        <v>-0.79750180448018748</v>
      </c>
      <c r="Q103" s="1">
        <f t="shared" si="12"/>
        <v>0.53065075270437245</v>
      </c>
      <c r="Z103" s="45"/>
      <c r="AA103" s="45" t="s">
        <v>626</v>
      </c>
      <c r="AB103" s="1" t="s">
        <v>620</v>
      </c>
      <c r="AC103" s="1">
        <v>-0.6532256705503654</v>
      </c>
      <c r="AD103" s="1">
        <v>1.749176544269329</v>
      </c>
      <c r="AE103" s="1">
        <v>-1.9201701050547999</v>
      </c>
      <c r="AF103" s="1">
        <v>-7.3633528175971658E-2</v>
      </c>
      <c r="AG103" s="1">
        <v>5.2786855387378241E-2</v>
      </c>
    </row>
    <row r="104" spans="1:33">
      <c r="A104" s="45"/>
      <c r="B104" s="45" t="s">
        <v>626</v>
      </c>
      <c r="C104" s="1" t="s">
        <v>620</v>
      </c>
      <c r="D104" s="45">
        <v>9.61</v>
      </c>
      <c r="E104" s="45">
        <v>59.35</v>
      </c>
      <c r="F104" s="45">
        <v>4.08</v>
      </c>
      <c r="G104" s="45">
        <v>12.38</v>
      </c>
      <c r="H104" s="45">
        <v>14.59</v>
      </c>
      <c r="J104" s="45"/>
      <c r="K104" s="45" t="s">
        <v>626</v>
      </c>
      <c r="L104" s="1" t="s">
        <v>620</v>
      </c>
      <c r="M104" s="1">
        <f t="shared" si="12"/>
        <v>-1.5512545274515379</v>
      </c>
      <c r="N104" s="1">
        <f t="shared" si="12"/>
        <v>1.3698507256351911</v>
      </c>
      <c r="O104" s="1">
        <f t="shared" si="12"/>
        <v>1.6410358168685941</v>
      </c>
      <c r="P104" s="1">
        <f t="shared" si="12"/>
        <v>0.24909222451807153</v>
      </c>
      <c r="Q104" s="1">
        <f t="shared" si="12"/>
        <v>-0.37902088673893913</v>
      </c>
      <c r="Z104" s="45"/>
      <c r="AA104" s="45" t="s">
        <v>626</v>
      </c>
      <c r="AB104" s="1" t="s">
        <v>621</v>
      </c>
      <c r="AC104" s="1">
        <v>-0.53126462462391411</v>
      </c>
      <c r="AD104" s="1">
        <v>1.788975074774507</v>
      </c>
      <c r="AE104" s="1">
        <v>-1.983346703358349</v>
      </c>
      <c r="AF104" s="1">
        <v>-0.11601451753763931</v>
      </c>
      <c r="AG104" s="1">
        <v>6.0151406081939023E-2</v>
      </c>
    </row>
    <row r="105" spans="1:33">
      <c r="A105" s="45"/>
      <c r="B105" s="45" t="s">
        <v>626</v>
      </c>
      <c r="C105" s="1" t="s">
        <v>621</v>
      </c>
      <c r="D105" s="45">
        <v>9.6300000000000008</v>
      </c>
      <c r="E105" s="45">
        <v>59.25</v>
      </c>
      <c r="F105" s="45">
        <v>4.18</v>
      </c>
      <c r="G105" s="45">
        <v>12.52</v>
      </c>
      <c r="H105" s="45">
        <v>14.33</v>
      </c>
      <c r="J105" s="45"/>
      <c r="K105" s="45" t="s">
        <v>626</v>
      </c>
      <c r="L105" s="1" t="s">
        <v>621</v>
      </c>
      <c r="M105" s="1">
        <f t="shared" si="12"/>
        <v>-1.5435032165050779</v>
      </c>
      <c r="N105" s="1">
        <f t="shared" si="12"/>
        <v>1.3346900877181493</v>
      </c>
      <c r="O105" s="1">
        <f t="shared" si="12"/>
        <v>1.7129387052966996</v>
      </c>
      <c r="P105" s="1">
        <f t="shared" si="12"/>
        <v>0.32461962867258437</v>
      </c>
      <c r="Q105" s="1">
        <f t="shared" si="12"/>
        <v>-0.47966540854968837</v>
      </c>
      <c r="Z105" s="45"/>
      <c r="AA105" s="45" t="s">
        <v>626</v>
      </c>
      <c r="AB105" s="1" t="s">
        <v>622</v>
      </c>
      <c r="AC105" s="1">
        <v>-2.6576019864135709</v>
      </c>
      <c r="AD105" s="1">
        <v>0.41070049006960441</v>
      </c>
      <c r="AE105" s="1">
        <v>-0.76966003535254612</v>
      </c>
      <c r="AF105" s="1">
        <v>0.16860410751819971</v>
      </c>
      <c r="AG105" s="1">
        <v>-3.8693384970691041E-3</v>
      </c>
    </row>
    <row r="106" spans="1:33">
      <c r="A106" s="45"/>
      <c r="B106" s="45" t="s">
        <v>626</v>
      </c>
      <c r="C106" s="1" t="s">
        <v>622</v>
      </c>
      <c r="D106" s="45">
        <v>9.5</v>
      </c>
      <c r="E106" s="45">
        <v>58.92</v>
      </c>
      <c r="F106" s="45">
        <v>2.33</v>
      </c>
      <c r="G106" s="45">
        <v>9.3800000000000008</v>
      </c>
      <c r="H106" s="45">
        <v>19.04</v>
      </c>
      <c r="J106" s="45"/>
      <c r="K106" s="45" t="s">
        <v>626</v>
      </c>
      <c r="L106" s="1" t="s">
        <v>622</v>
      </c>
      <c r="M106" s="1">
        <f t="shared" si="12"/>
        <v>-1.5938867376570653</v>
      </c>
      <c r="N106" s="1">
        <f t="shared" si="12"/>
        <v>1.2186599825919147</v>
      </c>
      <c r="O106" s="1">
        <f t="shared" si="12"/>
        <v>0.38273526937674268</v>
      </c>
      <c r="P106" s="1">
        <f t="shared" si="12"/>
        <v>-1.3693521502215031</v>
      </c>
      <c r="Q106" s="1">
        <f t="shared" si="12"/>
        <v>1.3435488134835007</v>
      </c>
      <c r="Z106" s="45"/>
      <c r="AA106" s="45" t="s">
        <v>626</v>
      </c>
      <c r="AB106" s="1" t="s">
        <v>623</v>
      </c>
      <c r="AC106" s="1">
        <v>-2.7439816544064568</v>
      </c>
      <c r="AD106" s="1">
        <v>0.33667125290363908</v>
      </c>
      <c r="AE106" s="1">
        <v>-0.82269158983723034</v>
      </c>
      <c r="AF106" s="1">
        <v>0.14712772332691981</v>
      </c>
      <c r="AG106" s="1">
        <v>-1.692398388755352E-2</v>
      </c>
    </row>
    <row r="107" spans="1:33">
      <c r="A107" s="45"/>
      <c r="B107" s="45" t="s">
        <v>626</v>
      </c>
      <c r="C107" s="1" t="s">
        <v>623</v>
      </c>
      <c r="D107" s="45">
        <v>9.4</v>
      </c>
      <c r="E107" s="45">
        <v>58.81</v>
      </c>
      <c r="F107" s="45">
        <v>2.39</v>
      </c>
      <c r="G107" s="45">
        <v>9.25</v>
      </c>
      <c r="H107" s="45">
        <v>19.25</v>
      </c>
      <c r="J107" s="45"/>
      <c r="K107" s="45" t="s">
        <v>626</v>
      </c>
      <c r="L107" s="1" t="s">
        <v>623</v>
      </c>
      <c r="M107" s="1">
        <f t="shared" si="12"/>
        <v>-1.632643292389363</v>
      </c>
      <c r="N107" s="1">
        <f t="shared" si="12"/>
        <v>1.1799832808831696</v>
      </c>
      <c r="O107" s="1">
        <f t="shared" si="12"/>
        <v>0.42587700243360616</v>
      </c>
      <c r="P107" s="1">
        <f t="shared" si="12"/>
        <v>-1.439484739793552</v>
      </c>
      <c r="Q107" s="1">
        <f t="shared" si="12"/>
        <v>1.424838619561414</v>
      </c>
      <c r="Z107" s="45"/>
      <c r="AA107" s="45" t="s">
        <v>626</v>
      </c>
      <c r="AB107" s="1" t="s">
        <v>624</v>
      </c>
      <c r="AC107" s="1">
        <v>-2.7236501553452608</v>
      </c>
      <c r="AD107" s="1">
        <v>7.6418043779788308E-2</v>
      </c>
      <c r="AE107" s="1">
        <v>-1.147062685323903</v>
      </c>
      <c r="AF107" s="1">
        <v>0.1397336712051295</v>
      </c>
      <c r="AG107" s="1">
        <v>1.8619514649555559E-2</v>
      </c>
    </row>
    <row r="108" spans="1:33">
      <c r="A108" s="45"/>
      <c r="B108" s="45" t="s">
        <v>626</v>
      </c>
      <c r="C108" s="1" t="s">
        <v>624</v>
      </c>
      <c r="D108" s="45">
        <v>9.58</v>
      </c>
      <c r="E108" s="45">
        <v>58.32</v>
      </c>
      <c r="F108" s="45">
        <v>2.87</v>
      </c>
      <c r="G108" s="45">
        <v>9.08</v>
      </c>
      <c r="H108" s="45">
        <v>19.54</v>
      </c>
      <c r="J108" s="45"/>
      <c r="K108" s="45" t="s">
        <v>626</v>
      </c>
      <c r="L108" s="1" t="s">
        <v>624</v>
      </c>
      <c r="M108" s="1">
        <f t="shared" si="12"/>
        <v>-1.5628814938712272</v>
      </c>
      <c r="N108" s="1">
        <f t="shared" si="12"/>
        <v>1.0076961550896677</v>
      </c>
      <c r="O108" s="1">
        <f t="shared" si="12"/>
        <v>0.77101086688851395</v>
      </c>
      <c r="P108" s="1">
        <f t="shared" si="12"/>
        <v>-1.5311965876954612</v>
      </c>
      <c r="Q108" s="1">
        <f t="shared" si="12"/>
        <v>1.5370959708118648</v>
      </c>
      <c r="Z108" s="45"/>
      <c r="AA108" s="45" t="s">
        <v>626</v>
      </c>
      <c r="AB108" s="1" t="s">
        <v>625</v>
      </c>
      <c r="AC108" s="1">
        <v>-2.8338599658953041</v>
      </c>
      <c r="AD108" s="1">
        <v>0.19066067200306089</v>
      </c>
      <c r="AE108" s="1">
        <v>-0.82386494349454531</v>
      </c>
      <c r="AF108" s="1">
        <v>0.1451497468812985</v>
      </c>
      <c r="AG108" s="1">
        <v>-2.7847131686131371E-2</v>
      </c>
    </row>
    <row r="109" spans="1:33">
      <c r="A109" s="45"/>
      <c r="B109" s="45" t="s">
        <v>626</v>
      </c>
      <c r="C109" s="1" t="s">
        <v>625</v>
      </c>
      <c r="D109" s="45">
        <v>9.44</v>
      </c>
      <c r="E109" s="45">
        <v>58.6</v>
      </c>
      <c r="F109" s="45">
        <v>2.39</v>
      </c>
      <c r="G109" s="45">
        <v>9.07</v>
      </c>
      <c r="H109" s="45">
        <v>19.559999999999999</v>
      </c>
      <c r="J109" s="45"/>
      <c r="K109" s="45" t="s">
        <v>626</v>
      </c>
      <c r="L109" s="1" t="s">
        <v>625</v>
      </c>
      <c r="M109" s="1">
        <f t="shared" si="12"/>
        <v>-1.6171406704964442</v>
      </c>
      <c r="N109" s="1">
        <f t="shared" si="12"/>
        <v>1.1061459412573831</v>
      </c>
      <c r="O109" s="1">
        <f t="shared" si="12"/>
        <v>0.42587700243360616</v>
      </c>
      <c r="P109" s="1">
        <f t="shared" si="12"/>
        <v>-1.5365914022779261</v>
      </c>
      <c r="Q109" s="1">
        <f t="shared" si="12"/>
        <v>1.5448378571049992</v>
      </c>
      <c r="Z109" s="45"/>
      <c r="AA109" s="45" t="s">
        <v>626</v>
      </c>
      <c r="AB109" s="1" t="s">
        <v>628</v>
      </c>
      <c r="AC109" s="1">
        <v>-1.195861202736165</v>
      </c>
      <c r="AD109" s="1">
        <v>-1.299820143601599</v>
      </c>
      <c r="AE109" s="1">
        <v>-1.4780417959224239</v>
      </c>
      <c r="AF109" s="1">
        <v>0.22277130117486049</v>
      </c>
      <c r="AG109" s="1">
        <v>1.854010094218548E-3</v>
      </c>
    </row>
    <row r="110" spans="1:33">
      <c r="A110" s="45"/>
      <c r="B110" s="45" t="s">
        <v>626</v>
      </c>
      <c r="C110" s="1" t="s">
        <v>628</v>
      </c>
      <c r="D110" s="45">
        <v>13.13</v>
      </c>
      <c r="E110" s="45">
        <v>54.49</v>
      </c>
      <c r="F110" s="45">
        <v>3.76</v>
      </c>
      <c r="G110" s="45">
        <v>9.9499999999999993</v>
      </c>
      <c r="H110" s="45">
        <v>19.3</v>
      </c>
      <c r="J110" s="45"/>
      <c r="K110" s="45" t="s">
        <v>626</v>
      </c>
      <c r="L110" s="1" t="s">
        <v>628</v>
      </c>
      <c r="M110" s="1">
        <f t="shared" si="12"/>
        <v>-0.18702380087465556</v>
      </c>
      <c r="N110" s="1">
        <f t="shared" si="12"/>
        <v>-0.33895627713300375</v>
      </c>
      <c r="O110" s="1">
        <f t="shared" si="12"/>
        <v>1.4109465738986553</v>
      </c>
      <c r="P110" s="1">
        <f t="shared" si="12"/>
        <v>-1.0618477190209847</v>
      </c>
      <c r="Q110" s="1">
        <f t="shared" si="12"/>
        <v>1.4441933352942506</v>
      </c>
      <c r="Z110" s="45"/>
      <c r="AA110" s="45" t="s">
        <v>626</v>
      </c>
      <c r="AB110" s="1" t="s">
        <v>629</v>
      </c>
      <c r="AC110" s="1">
        <v>-1.8604802916603369</v>
      </c>
      <c r="AD110" s="1">
        <v>-1.820691906896035</v>
      </c>
      <c r="AE110" s="1">
        <v>-1.3977811552310779</v>
      </c>
      <c r="AF110" s="1">
        <v>0.34710884810718162</v>
      </c>
      <c r="AG110" s="1">
        <v>2.5006556120325339E-2</v>
      </c>
    </row>
    <row r="111" spans="1:33">
      <c r="A111" s="45"/>
      <c r="B111" s="45" t="s">
        <v>626</v>
      </c>
      <c r="C111" s="1" t="s">
        <v>629</v>
      </c>
      <c r="D111" s="45">
        <v>13.13</v>
      </c>
      <c r="E111" s="45">
        <v>54.32</v>
      </c>
      <c r="F111" s="45">
        <v>3.61</v>
      </c>
      <c r="G111" s="45">
        <v>8.89</v>
      </c>
      <c r="H111" s="45">
        <v>20.92</v>
      </c>
      <c r="J111" s="45"/>
      <c r="K111" s="45" t="s">
        <v>626</v>
      </c>
      <c r="L111" s="1" t="s">
        <v>629</v>
      </c>
      <c r="M111" s="1">
        <f t="shared" si="12"/>
        <v>-0.18702380087465556</v>
      </c>
      <c r="N111" s="1">
        <f t="shared" si="12"/>
        <v>-0.39872936159197409</v>
      </c>
      <c r="O111" s="1">
        <f t="shared" si="12"/>
        <v>1.3030922412564967</v>
      </c>
      <c r="P111" s="1">
        <f t="shared" si="12"/>
        <v>-1.6336980647623005</v>
      </c>
      <c r="Q111" s="1">
        <f t="shared" si="12"/>
        <v>2.0712861250381507</v>
      </c>
      <c r="Z111" s="45"/>
      <c r="AA111" s="45" t="s">
        <v>626</v>
      </c>
      <c r="AB111" s="1" t="s">
        <v>630</v>
      </c>
      <c r="AC111" s="1">
        <v>-1.580232243562667</v>
      </c>
      <c r="AD111" s="1">
        <v>-1.511797487147871</v>
      </c>
      <c r="AE111" s="1">
        <v>-1.359972123429495</v>
      </c>
      <c r="AF111" s="1">
        <v>0.25991830417398692</v>
      </c>
      <c r="AG111" s="1">
        <v>4.9166860061591704E-3</v>
      </c>
    </row>
    <row r="112" spans="1:33">
      <c r="A112" s="45"/>
      <c r="B112" s="45" t="s">
        <v>626</v>
      </c>
      <c r="C112" s="1" t="s">
        <v>630</v>
      </c>
      <c r="D112" s="45">
        <v>13</v>
      </c>
      <c r="E112" s="45">
        <v>54.49</v>
      </c>
      <c r="F112" s="45">
        <v>3.56</v>
      </c>
      <c r="G112" s="45">
        <v>9.39</v>
      </c>
      <c r="H112" s="45">
        <v>20.09</v>
      </c>
      <c r="J112" s="45"/>
      <c r="K112" s="45" t="s">
        <v>626</v>
      </c>
      <c r="L112" s="1" t="s">
        <v>630</v>
      </c>
      <c r="M112" s="1">
        <f t="shared" si="12"/>
        <v>-0.23740732202664297</v>
      </c>
      <c r="N112" s="1">
        <f t="shared" si="12"/>
        <v>-0.33895627713300375</v>
      </c>
      <c r="O112" s="1">
        <f t="shared" si="12"/>
        <v>1.267140797042444</v>
      </c>
      <c r="P112" s="1">
        <f t="shared" si="12"/>
        <v>-1.363957335639038</v>
      </c>
      <c r="Q112" s="1">
        <f t="shared" si="12"/>
        <v>1.7499978438730655</v>
      </c>
      <c r="Z112" s="45"/>
      <c r="AA112" s="45" t="s">
        <v>626</v>
      </c>
      <c r="AB112" s="1" t="s">
        <v>631</v>
      </c>
      <c r="AC112" s="1">
        <v>-1.7854664887871461</v>
      </c>
      <c r="AD112" s="1">
        <v>-1.529236027297096</v>
      </c>
      <c r="AE112" s="1">
        <v>-1.4771648812881319</v>
      </c>
      <c r="AF112" s="1">
        <v>0.35530742514023989</v>
      </c>
      <c r="AG112" s="1">
        <v>-1.362563179273904E-2</v>
      </c>
    </row>
    <row r="113" spans="1:33">
      <c r="A113" s="45"/>
      <c r="B113" s="45" t="s">
        <v>626</v>
      </c>
      <c r="C113" s="1" t="s">
        <v>631</v>
      </c>
      <c r="D113" s="45">
        <v>12.82</v>
      </c>
      <c r="E113" s="45">
        <v>54.8</v>
      </c>
      <c r="F113" s="45">
        <v>3.69</v>
      </c>
      <c r="G113" s="45">
        <v>9.2200000000000006</v>
      </c>
      <c r="H113" s="45">
        <v>20.55</v>
      </c>
      <c r="J113" s="45"/>
      <c r="K113" s="45" t="s">
        <v>626</v>
      </c>
      <c r="L113" s="1" t="s">
        <v>631</v>
      </c>
      <c r="M113" s="1">
        <f t="shared" si="12"/>
        <v>-0.30716912054477891</v>
      </c>
      <c r="N113" s="1">
        <f t="shared" si="12"/>
        <v>-0.22995829959017819</v>
      </c>
      <c r="O113" s="1">
        <f t="shared" si="12"/>
        <v>1.3606145519989814</v>
      </c>
      <c r="P113" s="1">
        <f t="shared" si="12"/>
        <v>-1.4556691835409472</v>
      </c>
      <c r="Q113" s="1">
        <f t="shared" si="12"/>
        <v>1.9280612286151608</v>
      </c>
      <c r="Z113" s="45"/>
      <c r="AA113" s="45" t="s">
        <v>626</v>
      </c>
      <c r="AB113" s="1" t="s">
        <v>632</v>
      </c>
      <c r="AC113" s="1">
        <v>-1.8389398622310109</v>
      </c>
      <c r="AD113" s="1">
        <v>-1.447961913173301</v>
      </c>
      <c r="AE113" s="1">
        <v>-1.694730043812934</v>
      </c>
      <c r="AF113" s="1">
        <v>0.2133659270094819</v>
      </c>
      <c r="AG113" s="1">
        <v>3.1730988506543087E-2</v>
      </c>
    </row>
    <row r="114" spans="1:33">
      <c r="A114" s="45"/>
      <c r="B114" s="45" t="s">
        <v>626</v>
      </c>
      <c r="C114" s="1" t="s">
        <v>632</v>
      </c>
      <c r="D114" s="45">
        <v>12.36</v>
      </c>
      <c r="E114" s="45">
        <v>54.79</v>
      </c>
      <c r="F114" s="45">
        <v>3.96</v>
      </c>
      <c r="G114" s="45">
        <v>9.1199999999999992</v>
      </c>
      <c r="H114" s="45">
        <v>20.34</v>
      </c>
      <c r="J114" s="45"/>
      <c r="K114" s="45" t="s">
        <v>626</v>
      </c>
      <c r="L114" s="1" t="s">
        <v>632</v>
      </c>
      <c r="M114" s="1">
        <f t="shared" si="12"/>
        <v>-0.485449272313349</v>
      </c>
      <c r="N114" s="1">
        <f t="shared" si="12"/>
        <v>-0.23347436338188157</v>
      </c>
      <c r="O114" s="1">
        <f t="shared" si="12"/>
        <v>1.5547523507548671</v>
      </c>
      <c r="P114" s="1">
        <f t="shared" si="12"/>
        <v>-1.5096173293656006</v>
      </c>
      <c r="Q114" s="1">
        <f t="shared" si="12"/>
        <v>1.8467714225372476</v>
      </c>
      <c r="Z114" s="45"/>
      <c r="AA114" s="45" t="s">
        <v>626</v>
      </c>
      <c r="AB114" s="1" t="s">
        <v>633</v>
      </c>
      <c r="AC114" s="1">
        <v>-2.0215534512325881</v>
      </c>
      <c r="AD114" s="1">
        <v>-1.7841352033698841</v>
      </c>
      <c r="AE114" s="1">
        <v>-1.1295235962466541</v>
      </c>
      <c r="AF114" s="1">
        <v>0.39270433437047292</v>
      </c>
      <c r="AG114" s="1">
        <v>3.4665931443069113E-2</v>
      </c>
    </row>
    <row r="115" spans="1:33">
      <c r="A115" s="45"/>
      <c r="B115" s="45" t="s">
        <v>626</v>
      </c>
      <c r="C115" s="1" t="s">
        <v>633</v>
      </c>
      <c r="D115" s="45">
        <v>13.1</v>
      </c>
      <c r="E115" s="45">
        <v>54.61</v>
      </c>
      <c r="F115" s="45">
        <v>3.22</v>
      </c>
      <c r="G115" s="45">
        <v>8.7200000000000006</v>
      </c>
      <c r="H115" s="45">
        <v>21.08</v>
      </c>
      <c r="J115" s="45"/>
      <c r="K115" s="45" t="s">
        <v>626</v>
      </c>
      <c r="L115" s="1" t="s">
        <v>633</v>
      </c>
      <c r="M115" s="1">
        <f t="shared" si="12"/>
        <v>-0.19865076729434533</v>
      </c>
      <c r="N115" s="1">
        <f t="shared" si="12"/>
        <v>-0.29676351163255538</v>
      </c>
      <c r="O115" s="1">
        <f t="shared" si="12"/>
        <v>1.0226709763868844</v>
      </c>
      <c r="P115" s="1">
        <f t="shared" si="12"/>
        <v>-1.7254099126642097</v>
      </c>
      <c r="Q115" s="1">
        <f t="shared" si="12"/>
        <v>2.1332212153832257</v>
      </c>
      <c r="Z115" s="45"/>
      <c r="AA115" s="45" t="s">
        <v>626</v>
      </c>
      <c r="AB115" s="1" t="s">
        <v>634</v>
      </c>
      <c r="AC115" s="1">
        <v>-1.920686483402638</v>
      </c>
      <c r="AD115" s="1">
        <v>-1.7995806822241029</v>
      </c>
      <c r="AE115" s="1">
        <v>-1.407550566539606</v>
      </c>
      <c r="AF115" s="1">
        <v>0.21648774808836091</v>
      </c>
      <c r="AG115" s="1">
        <v>-5.4919056492956858E-3</v>
      </c>
    </row>
    <row r="116" spans="1:33">
      <c r="A116" s="45"/>
      <c r="B116" s="45" t="s">
        <v>626</v>
      </c>
      <c r="C116" s="1" t="s">
        <v>634</v>
      </c>
      <c r="D116" s="45">
        <v>12.79</v>
      </c>
      <c r="E116" s="45">
        <v>54.16</v>
      </c>
      <c r="F116" s="45">
        <v>3.59</v>
      </c>
      <c r="G116" s="45">
        <v>8.83</v>
      </c>
      <c r="H116" s="45">
        <v>20.87</v>
      </c>
      <c r="J116" s="45"/>
      <c r="K116" s="45" t="s">
        <v>626</v>
      </c>
      <c r="L116" s="1" t="s">
        <v>634</v>
      </c>
      <c r="M116" s="1">
        <f t="shared" si="12"/>
        <v>-0.31879608696446865</v>
      </c>
      <c r="N116" s="1">
        <f t="shared" si="12"/>
        <v>-0.4549863822592411</v>
      </c>
      <c r="O116" s="1">
        <f t="shared" si="12"/>
        <v>1.2887116635708755</v>
      </c>
      <c r="P116" s="1">
        <f t="shared" si="12"/>
        <v>-1.6660669522570923</v>
      </c>
      <c r="Q116" s="1">
        <f t="shared" si="12"/>
        <v>2.0519314093053138</v>
      </c>
      <c r="Z116" s="45"/>
      <c r="AA116" s="45" t="s">
        <v>626</v>
      </c>
      <c r="AB116" s="1" t="s">
        <v>635</v>
      </c>
      <c r="AC116" s="1">
        <v>-0.80994901376280926</v>
      </c>
      <c r="AD116" s="1">
        <v>-0.63787457075902576</v>
      </c>
      <c r="AE116" s="1">
        <v>-0.65002808885317687</v>
      </c>
      <c r="AF116" s="1">
        <v>0.3487804436876531</v>
      </c>
      <c r="AG116" s="1">
        <v>-1.628832028196911E-2</v>
      </c>
    </row>
    <row r="117" spans="1:33">
      <c r="A117" s="45"/>
      <c r="B117" s="45" t="s">
        <v>626</v>
      </c>
      <c r="C117" s="1" t="s">
        <v>635</v>
      </c>
      <c r="D117" s="45">
        <v>13.48</v>
      </c>
      <c r="E117" s="45">
        <v>55.59</v>
      </c>
      <c r="F117" s="45">
        <v>2.64</v>
      </c>
      <c r="G117" s="45">
        <v>10.81</v>
      </c>
      <c r="H117" s="45">
        <v>17.989999999999998</v>
      </c>
      <c r="J117" s="45"/>
      <c r="K117" s="45" t="s">
        <v>626</v>
      </c>
      <c r="L117" s="1" t="s">
        <v>635</v>
      </c>
      <c r="M117" s="1">
        <f t="shared" si="12"/>
        <v>-5.137585931161346E-2</v>
      </c>
      <c r="N117" s="1">
        <f t="shared" si="12"/>
        <v>4.7810739954448296E-2</v>
      </c>
      <c r="O117" s="1">
        <f t="shared" si="12"/>
        <v>0.60563422350387064</v>
      </c>
      <c r="P117" s="1">
        <f t="shared" si="12"/>
        <v>-0.59789366492897278</v>
      </c>
      <c r="Q117" s="1">
        <f t="shared" si="12"/>
        <v>0.93709978309393593</v>
      </c>
      <c r="Z117" s="45"/>
      <c r="AA117" s="45" t="s">
        <v>626</v>
      </c>
      <c r="AB117" s="1" t="s">
        <v>636</v>
      </c>
      <c r="AC117" s="1">
        <v>-0.90132973019705276</v>
      </c>
      <c r="AD117" s="1">
        <v>-0.37227306888049738</v>
      </c>
      <c r="AE117" s="1">
        <v>-0.51283950861620986</v>
      </c>
      <c r="AF117" s="1">
        <v>0.38832649326287072</v>
      </c>
      <c r="AG117" s="1">
        <v>-2.0082757615101681E-2</v>
      </c>
    </row>
    <row r="118" spans="1:33">
      <c r="A118" s="45"/>
      <c r="B118" s="45" t="s">
        <v>626</v>
      </c>
      <c r="C118" s="1" t="s">
        <v>636</v>
      </c>
      <c r="D118" s="45">
        <v>13.18</v>
      </c>
      <c r="E118" s="45">
        <v>56.24</v>
      </c>
      <c r="F118" s="45">
        <v>2.41</v>
      </c>
      <c r="G118" s="45">
        <v>10.89</v>
      </c>
      <c r="H118" s="45">
        <v>17.82</v>
      </c>
      <c r="J118" s="45"/>
      <c r="K118" s="45" t="s">
        <v>626</v>
      </c>
      <c r="L118" s="1" t="s">
        <v>636</v>
      </c>
      <c r="M118" s="1">
        <f t="shared" ref="M118:Q181" si="13">(D118-D$277)/D$278</f>
        <v>-0.16764552350850709</v>
      </c>
      <c r="N118" s="1">
        <f t="shared" si="13"/>
        <v>0.27635488641521461</v>
      </c>
      <c r="O118" s="1">
        <f t="shared" si="13"/>
        <v>0.44025758011922733</v>
      </c>
      <c r="P118" s="1">
        <f t="shared" si="13"/>
        <v>-0.55473514826925074</v>
      </c>
      <c r="Q118" s="1">
        <f t="shared" si="13"/>
        <v>0.87129374960229278</v>
      </c>
      <c r="Z118" s="45"/>
      <c r="AA118" s="45" t="s">
        <v>626</v>
      </c>
      <c r="AB118" s="1" t="s">
        <v>637</v>
      </c>
      <c r="AC118" s="1">
        <v>-0.90547336035163395</v>
      </c>
      <c r="AD118" s="1">
        <v>-0.43363536099752142</v>
      </c>
      <c r="AE118" s="1">
        <v>-0.88355351976433116</v>
      </c>
      <c r="AF118" s="1">
        <v>0.41248651241263301</v>
      </c>
      <c r="AG118" s="1">
        <v>-2.588783974492613E-2</v>
      </c>
    </row>
    <row r="119" spans="1:33">
      <c r="A119" s="45"/>
      <c r="B119" s="45" t="s">
        <v>626</v>
      </c>
      <c r="C119" s="1" t="s">
        <v>637</v>
      </c>
      <c r="D119" s="45">
        <v>13.08</v>
      </c>
      <c r="E119" s="45">
        <v>56.18</v>
      </c>
      <c r="F119" s="45">
        <v>2.92</v>
      </c>
      <c r="G119" s="45">
        <v>10.89</v>
      </c>
      <c r="H119" s="45">
        <v>18.010000000000002</v>
      </c>
      <c r="J119" s="45"/>
      <c r="K119" s="45" t="s">
        <v>626</v>
      </c>
      <c r="L119" s="1" t="s">
        <v>637</v>
      </c>
      <c r="M119" s="1">
        <f t="shared" si="13"/>
        <v>-0.20640207824080473</v>
      </c>
      <c r="N119" s="1">
        <f t="shared" si="13"/>
        <v>0.2552585036649892</v>
      </c>
      <c r="O119" s="1">
        <f t="shared" si="13"/>
        <v>0.80696231110256678</v>
      </c>
      <c r="P119" s="1">
        <f t="shared" si="13"/>
        <v>-0.55473514826925074</v>
      </c>
      <c r="Q119" s="1">
        <f t="shared" si="13"/>
        <v>0.9448416693870717</v>
      </c>
      <c r="Z119" s="45"/>
      <c r="AA119" s="45" t="s">
        <v>626</v>
      </c>
      <c r="AB119" s="1" t="s">
        <v>638</v>
      </c>
      <c r="AC119" s="1">
        <v>-0.73361264141957983</v>
      </c>
      <c r="AD119" s="1">
        <v>-0.64045985554253471</v>
      </c>
      <c r="AE119" s="1">
        <v>-0.92679924045947792</v>
      </c>
      <c r="AF119" s="1">
        <v>0.31249653409421968</v>
      </c>
      <c r="AG119" s="1">
        <v>7.0793944274647877E-3</v>
      </c>
    </row>
    <row r="120" spans="1:33">
      <c r="A120" s="45"/>
      <c r="B120" s="45" t="s">
        <v>626</v>
      </c>
      <c r="C120" s="1" t="s">
        <v>638</v>
      </c>
      <c r="D120" s="45">
        <v>13.4</v>
      </c>
      <c r="E120" s="45">
        <v>55.48</v>
      </c>
      <c r="F120" s="45">
        <v>3.03</v>
      </c>
      <c r="G120" s="45">
        <v>10.87</v>
      </c>
      <c r="H120" s="45">
        <v>17.87</v>
      </c>
      <c r="J120" s="45"/>
      <c r="K120" s="45" t="s">
        <v>626</v>
      </c>
      <c r="L120" s="1" t="s">
        <v>638</v>
      </c>
      <c r="M120" s="1">
        <f t="shared" si="13"/>
        <v>-8.2381103097451711E-2</v>
      </c>
      <c r="N120" s="1">
        <f t="shared" si="13"/>
        <v>9.1340382457008457E-3</v>
      </c>
      <c r="O120" s="1">
        <f t="shared" si="13"/>
        <v>0.88605548837348302</v>
      </c>
      <c r="P120" s="1">
        <f t="shared" si="13"/>
        <v>-0.56552477743418195</v>
      </c>
      <c r="Q120" s="1">
        <f t="shared" si="13"/>
        <v>0.89064846533512954</v>
      </c>
      <c r="Z120" s="45"/>
      <c r="AA120" s="45" t="s">
        <v>626</v>
      </c>
      <c r="AB120" s="1" t="s">
        <v>639</v>
      </c>
      <c r="AC120" s="1">
        <v>-0.42346683565458881</v>
      </c>
      <c r="AD120" s="1">
        <v>-0.74441387602626374</v>
      </c>
      <c r="AE120" s="1">
        <v>-0.60385523398826857</v>
      </c>
      <c r="AF120" s="1">
        <v>0.44857288896805242</v>
      </c>
      <c r="AG120" s="1">
        <v>-1.654211675327967E-2</v>
      </c>
    </row>
    <row r="121" spans="1:33">
      <c r="A121" s="45"/>
      <c r="B121" s="45" t="s">
        <v>626</v>
      </c>
      <c r="C121" s="1" t="s">
        <v>639</v>
      </c>
      <c r="D121" s="45">
        <v>14.29</v>
      </c>
      <c r="E121" s="45">
        <v>55.22</v>
      </c>
      <c r="F121" s="45">
        <v>2.67</v>
      </c>
      <c r="G121" s="45">
        <v>11.2</v>
      </c>
      <c r="H121" s="45">
        <v>17.7</v>
      </c>
      <c r="J121" s="45"/>
      <c r="K121" s="45" t="s">
        <v>626</v>
      </c>
      <c r="L121" s="1" t="s">
        <v>639</v>
      </c>
      <c r="M121" s="1">
        <f t="shared" si="13"/>
        <v>0.26255223401999805</v>
      </c>
      <c r="N121" s="1">
        <f t="shared" si="13"/>
        <v>-8.2283620338605173E-2</v>
      </c>
      <c r="O121" s="1">
        <f t="shared" si="13"/>
        <v>0.62720509003230229</v>
      </c>
      <c r="P121" s="1">
        <f t="shared" si="13"/>
        <v>-0.38749589621282871</v>
      </c>
      <c r="Q121" s="1">
        <f t="shared" si="13"/>
        <v>0.82484243184348505</v>
      </c>
      <c r="Z121" s="45"/>
      <c r="AA121" s="45" t="s">
        <v>626</v>
      </c>
      <c r="AB121" s="1" t="s">
        <v>640</v>
      </c>
      <c r="AC121" s="1">
        <v>-0.70314326939530558</v>
      </c>
      <c r="AD121" s="1">
        <v>-0.34359659221111011</v>
      </c>
      <c r="AE121" s="1">
        <v>-0.68142572774352583</v>
      </c>
      <c r="AF121" s="1">
        <v>0.47471650641359342</v>
      </c>
      <c r="AG121" s="1">
        <v>-1.9301525683052032E-2</v>
      </c>
    </row>
    <row r="122" spans="1:33">
      <c r="A122" s="45"/>
      <c r="B122" s="45" t="s">
        <v>626</v>
      </c>
      <c r="C122" s="1" t="s">
        <v>640</v>
      </c>
      <c r="D122" s="45">
        <v>13.45</v>
      </c>
      <c r="E122" s="45">
        <v>56.28</v>
      </c>
      <c r="F122" s="45">
        <v>2.68</v>
      </c>
      <c r="G122" s="45">
        <v>11.17</v>
      </c>
      <c r="H122" s="45">
        <v>17.649999999999999</v>
      </c>
      <c r="J122" s="45"/>
      <c r="K122" s="45" t="s">
        <v>626</v>
      </c>
      <c r="L122" s="1" t="s">
        <v>640</v>
      </c>
      <c r="M122" s="1">
        <f t="shared" si="13"/>
        <v>-6.3002825731303239E-2</v>
      </c>
      <c r="N122" s="1">
        <f t="shared" si="13"/>
        <v>0.29041914158203075</v>
      </c>
      <c r="O122" s="1">
        <f t="shared" si="13"/>
        <v>0.63439537887511299</v>
      </c>
      <c r="P122" s="1">
        <f t="shared" si="13"/>
        <v>-0.40368033996022407</v>
      </c>
      <c r="Q122" s="1">
        <f t="shared" si="13"/>
        <v>0.8054877161106484</v>
      </c>
      <c r="Z122" s="45"/>
      <c r="AA122" s="45" t="s">
        <v>626</v>
      </c>
      <c r="AB122" s="1" t="s">
        <v>641</v>
      </c>
      <c r="AC122" s="1">
        <v>-0.79529344102511113</v>
      </c>
      <c r="AD122" s="1">
        <v>-0.24358129966180511</v>
      </c>
      <c r="AE122" s="1">
        <v>-0.33479576802693511</v>
      </c>
      <c r="AF122" s="1">
        <v>0.55882400045673175</v>
      </c>
      <c r="AG122" s="1">
        <v>2.526004323557187E-2</v>
      </c>
    </row>
    <row r="123" spans="1:33">
      <c r="A123" s="45"/>
      <c r="B123" s="45" t="s">
        <v>626</v>
      </c>
      <c r="C123" s="1" t="s">
        <v>641</v>
      </c>
      <c r="D123" s="45">
        <v>13.57</v>
      </c>
      <c r="E123" s="45">
        <v>56.72</v>
      </c>
      <c r="F123" s="45">
        <v>2.2000000000000002</v>
      </c>
      <c r="G123" s="45">
        <v>11.08</v>
      </c>
      <c r="H123" s="45">
        <v>17.62</v>
      </c>
      <c r="J123" s="45"/>
      <c r="K123" s="45" t="s">
        <v>626</v>
      </c>
      <c r="L123" s="1" t="s">
        <v>641</v>
      </c>
      <c r="M123" s="1">
        <f t="shared" si="13"/>
        <v>-1.6494960052545513E-2</v>
      </c>
      <c r="N123" s="1">
        <f t="shared" si="13"/>
        <v>0.44512594841701053</v>
      </c>
      <c r="O123" s="1">
        <f t="shared" si="13"/>
        <v>0.2892615144202052</v>
      </c>
      <c r="P123" s="1">
        <f t="shared" si="13"/>
        <v>-0.45223367120241126</v>
      </c>
      <c r="Q123" s="1">
        <f t="shared" si="13"/>
        <v>0.79387488667094752</v>
      </c>
      <c r="Z123" s="45"/>
      <c r="AA123" s="45" t="s">
        <v>626</v>
      </c>
      <c r="AB123" s="1" t="s">
        <v>642</v>
      </c>
      <c r="AC123" s="1">
        <v>-0.53882790140092263</v>
      </c>
      <c r="AD123" s="1">
        <v>-0.36569453766962268</v>
      </c>
      <c r="AE123" s="1">
        <v>-1.491394203602828</v>
      </c>
      <c r="AF123" s="1">
        <v>-0.17629373457519759</v>
      </c>
      <c r="AG123" s="1">
        <v>-2.5837156857064631E-2</v>
      </c>
    </row>
    <row r="124" spans="1:33">
      <c r="A124" s="45"/>
      <c r="B124" s="45" t="s">
        <v>626</v>
      </c>
      <c r="C124" s="1" t="s">
        <v>642</v>
      </c>
      <c r="D124" s="45">
        <v>12.24</v>
      </c>
      <c r="E124" s="45">
        <v>54.96</v>
      </c>
      <c r="F124" s="45">
        <v>3.74</v>
      </c>
      <c r="G124" s="45">
        <v>11.17</v>
      </c>
      <c r="H124" s="45">
        <v>16.87</v>
      </c>
      <c r="J124" s="45"/>
      <c r="K124" s="45" t="s">
        <v>626</v>
      </c>
      <c r="L124" s="1" t="s">
        <v>642</v>
      </c>
      <c r="M124" s="1">
        <f t="shared" si="13"/>
        <v>-0.53195713799210609</v>
      </c>
      <c r="N124" s="1">
        <f t="shared" si="13"/>
        <v>-0.17370127892291121</v>
      </c>
      <c r="O124" s="1">
        <f t="shared" si="13"/>
        <v>1.3965659962130346</v>
      </c>
      <c r="P124" s="1">
        <f t="shared" si="13"/>
        <v>-0.40368033996022407</v>
      </c>
      <c r="Q124" s="1">
        <f t="shared" si="13"/>
        <v>0.50355415067840137</v>
      </c>
      <c r="Z124" s="45"/>
      <c r="AA124" s="45" t="s">
        <v>626</v>
      </c>
      <c r="AB124" s="1" t="s">
        <v>643</v>
      </c>
      <c r="AC124" s="1">
        <v>-0.53977309309880994</v>
      </c>
      <c r="AD124" s="1">
        <v>-0.44474984918396998</v>
      </c>
      <c r="AE124" s="1">
        <v>-2.120699586095085</v>
      </c>
      <c r="AF124" s="1">
        <v>-0.17864784649998711</v>
      </c>
      <c r="AG124" s="1">
        <v>1.6375159972293159E-2</v>
      </c>
    </row>
    <row r="125" spans="1:33">
      <c r="A125" s="45"/>
      <c r="B125" s="45" t="s">
        <v>626</v>
      </c>
      <c r="C125" s="1" t="s">
        <v>643</v>
      </c>
      <c r="D125" s="45">
        <v>12.03</v>
      </c>
      <c r="E125" s="45">
        <v>54.86</v>
      </c>
      <c r="F125" s="45">
        <v>4.6100000000000003</v>
      </c>
      <c r="G125" s="45">
        <v>11.11</v>
      </c>
      <c r="H125" s="45">
        <v>17.03</v>
      </c>
      <c r="J125" s="45"/>
      <c r="K125" s="45" t="s">
        <v>626</v>
      </c>
      <c r="L125" s="1" t="s">
        <v>643</v>
      </c>
      <c r="M125" s="1">
        <f t="shared" si="13"/>
        <v>-0.61334590292993174</v>
      </c>
      <c r="N125" s="1">
        <f t="shared" si="13"/>
        <v>-0.20886191683995275</v>
      </c>
      <c r="O125" s="1">
        <f t="shared" si="13"/>
        <v>2.0221211255375549</v>
      </c>
      <c r="P125" s="1">
        <f t="shared" si="13"/>
        <v>-0.43604922745501584</v>
      </c>
      <c r="Q125" s="1">
        <f t="shared" si="13"/>
        <v>0.56548924102347797</v>
      </c>
      <c r="Z125" s="45"/>
      <c r="AA125" s="45" t="s">
        <v>626</v>
      </c>
      <c r="AB125" s="1" t="s">
        <v>644</v>
      </c>
      <c r="AC125" s="1">
        <v>-0.69909315968492924</v>
      </c>
      <c r="AD125" s="1">
        <v>-0.40673895653054382</v>
      </c>
      <c r="AE125" s="1">
        <v>-1.8970429048883299</v>
      </c>
      <c r="AF125" s="1">
        <v>-0.24331726806098761</v>
      </c>
      <c r="AG125" s="1">
        <v>3.0844469084057229E-2</v>
      </c>
    </row>
    <row r="126" spans="1:33">
      <c r="A126" s="45"/>
      <c r="B126" s="45" t="s">
        <v>626</v>
      </c>
      <c r="C126" s="1" t="s">
        <v>644</v>
      </c>
      <c r="D126" s="45">
        <v>11.81</v>
      </c>
      <c r="E126" s="45">
        <v>54.96</v>
      </c>
      <c r="F126" s="45">
        <v>4.2699999999999996</v>
      </c>
      <c r="G126" s="45">
        <v>10.9</v>
      </c>
      <c r="H126" s="45">
        <v>17.059999999999999</v>
      </c>
      <c r="J126" s="45"/>
      <c r="K126" s="45" t="s">
        <v>626</v>
      </c>
      <c r="L126" s="1" t="s">
        <v>644</v>
      </c>
      <c r="M126" s="1">
        <f t="shared" si="13"/>
        <v>-0.69861032334098638</v>
      </c>
      <c r="N126" s="1">
        <f t="shared" si="13"/>
        <v>-0.17370127892291121</v>
      </c>
      <c r="O126" s="1">
        <f t="shared" si="13"/>
        <v>1.7776513048819949</v>
      </c>
      <c r="P126" s="1">
        <f t="shared" si="13"/>
        <v>-0.54934033368678559</v>
      </c>
      <c r="Q126" s="1">
        <f t="shared" si="13"/>
        <v>0.57710207046317885</v>
      </c>
      <c r="Z126" s="45"/>
      <c r="AA126" s="45" t="s">
        <v>626</v>
      </c>
      <c r="AB126" s="1" t="s">
        <v>645</v>
      </c>
      <c r="AC126" s="1">
        <v>-0.6420683013410533</v>
      </c>
      <c r="AD126" s="1">
        <v>-0.41505743223463498</v>
      </c>
      <c r="AE126" s="1">
        <v>-1.969858167371825</v>
      </c>
      <c r="AF126" s="1">
        <v>-0.33651754918932758</v>
      </c>
      <c r="AG126" s="1">
        <v>3.0157518528116739E-2</v>
      </c>
    </row>
    <row r="127" spans="1:33">
      <c r="A127" s="45"/>
      <c r="B127" s="45" t="s">
        <v>626</v>
      </c>
      <c r="C127" s="1" t="s">
        <v>645</v>
      </c>
      <c r="D127" s="45">
        <v>11.71</v>
      </c>
      <c r="E127" s="45">
        <v>54.73</v>
      </c>
      <c r="F127" s="45">
        <v>4.37</v>
      </c>
      <c r="G127" s="45">
        <v>10.93</v>
      </c>
      <c r="H127" s="45">
        <v>16.899999999999999</v>
      </c>
      <c r="J127" s="45"/>
      <c r="K127" s="45" t="s">
        <v>626</v>
      </c>
      <c r="L127" s="1" t="s">
        <v>645</v>
      </c>
      <c r="M127" s="1">
        <f t="shared" si="13"/>
        <v>-0.73736687807328405</v>
      </c>
      <c r="N127" s="1">
        <f t="shared" si="13"/>
        <v>-0.25457074613210701</v>
      </c>
      <c r="O127" s="1">
        <f t="shared" si="13"/>
        <v>1.849554193310101</v>
      </c>
      <c r="P127" s="1">
        <f t="shared" si="13"/>
        <v>-0.53315588993939023</v>
      </c>
      <c r="Q127" s="1">
        <f t="shared" si="13"/>
        <v>0.51516698011810225</v>
      </c>
      <c r="Z127" s="45"/>
      <c r="AA127" s="45" t="s">
        <v>626</v>
      </c>
      <c r="AB127" s="1" t="s">
        <v>646</v>
      </c>
      <c r="AC127" s="1">
        <v>-0.66937880988659604</v>
      </c>
      <c r="AD127" s="1">
        <v>-0.1334801665509204</v>
      </c>
      <c r="AE127" s="1">
        <v>-1.322528153006111</v>
      </c>
      <c r="AF127" s="1">
        <v>-0.1020432874085508</v>
      </c>
      <c r="AG127" s="1">
        <v>-1.765889173420921E-2</v>
      </c>
    </row>
    <row r="128" spans="1:33">
      <c r="A128" s="45"/>
      <c r="B128" s="45" t="s">
        <v>626</v>
      </c>
      <c r="C128" s="1" t="s">
        <v>646</v>
      </c>
      <c r="D128" s="45">
        <v>12.01</v>
      </c>
      <c r="E128" s="45">
        <v>55.65</v>
      </c>
      <c r="F128" s="45">
        <v>3.47</v>
      </c>
      <c r="G128" s="45">
        <v>11.18</v>
      </c>
      <c r="H128" s="45">
        <v>16.809999999999999</v>
      </c>
      <c r="J128" s="45"/>
      <c r="K128" s="45" t="s">
        <v>626</v>
      </c>
      <c r="L128" s="1" t="s">
        <v>646</v>
      </c>
      <c r="M128" s="1">
        <f t="shared" si="13"/>
        <v>-0.62109721387639116</v>
      </c>
      <c r="N128" s="1">
        <f t="shared" si="13"/>
        <v>6.8907122704671225E-2</v>
      </c>
      <c r="O128" s="1">
        <f t="shared" si="13"/>
        <v>1.2024281974571489</v>
      </c>
      <c r="P128" s="1">
        <f t="shared" si="13"/>
        <v>-0.39828552537775896</v>
      </c>
      <c r="Q128" s="1">
        <f t="shared" si="13"/>
        <v>0.48032849179899684</v>
      </c>
      <c r="Z128" s="45"/>
      <c r="AA128" s="45" t="s">
        <v>626</v>
      </c>
      <c r="AB128" s="1" t="s">
        <v>647</v>
      </c>
      <c r="AC128" s="1">
        <v>-1.0208581837131481</v>
      </c>
      <c r="AD128" s="1">
        <v>-5.0113806949448447E-2</v>
      </c>
      <c r="AE128" s="1">
        <v>-1.6150245200419271</v>
      </c>
      <c r="AF128" s="1">
        <v>-0.15914549365364589</v>
      </c>
      <c r="AG128" s="1">
        <v>-3.7109688794161031E-3</v>
      </c>
    </row>
    <row r="129" spans="1:33">
      <c r="A129" s="45"/>
      <c r="B129" s="45" t="s">
        <v>626</v>
      </c>
      <c r="C129" s="1" t="s">
        <v>647</v>
      </c>
      <c r="D129" s="45">
        <v>11.22</v>
      </c>
      <c r="E129" s="45">
        <v>56.04</v>
      </c>
      <c r="F129" s="45">
        <v>3.79</v>
      </c>
      <c r="G129" s="45">
        <v>10.83</v>
      </c>
      <c r="H129" s="45">
        <v>17.16</v>
      </c>
      <c r="J129" s="45"/>
      <c r="K129" s="45" t="s">
        <v>626</v>
      </c>
      <c r="L129" s="1" t="s">
        <v>647</v>
      </c>
      <c r="M129" s="1">
        <f t="shared" si="13"/>
        <v>-0.92727399626154328</v>
      </c>
      <c r="N129" s="1">
        <f t="shared" si="13"/>
        <v>0.20603361058113151</v>
      </c>
      <c r="O129" s="1">
        <f t="shared" si="13"/>
        <v>1.4325174404270873</v>
      </c>
      <c r="P129" s="1">
        <f t="shared" si="13"/>
        <v>-0.58710403576404246</v>
      </c>
      <c r="Q129" s="1">
        <f t="shared" si="13"/>
        <v>0.61581150192885226</v>
      </c>
      <c r="Z129" s="45"/>
      <c r="AA129" s="45" t="s">
        <v>626</v>
      </c>
      <c r="AB129" s="1" t="s">
        <v>648</v>
      </c>
      <c r="AC129" s="1">
        <v>-0.56604113415673241</v>
      </c>
      <c r="AD129" s="1">
        <v>-0.32177308806449001</v>
      </c>
      <c r="AE129" s="1">
        <v>-2.1728093941415629</v>
      </c>
      <c r="AF129" s="1">
        <v>-0.23127650068714861</v>
      </c>
      <c r="AG129" s="1">
        <v>3.6073288356978678E-2</v>
      </c>
    </row>
    <row r="130" spans="1:33">
      <c r="A130" s="45"/>
      <c r="B130" s="45" t="s">
        <v>626</v>
      </c>
      <c r="C130" s="1" t="s">
        <v>648</v>
      </c>
      <c r="D130" s="45">
        <v>11.76</v>
      </c>
      <c r="E130" s="45">
        <v>55.04</v>
      </c>
      <c r="F130" s="45">
        <v>4.66</v>
      </c>
      <c r="G130" s="45">
        <v>11.12</v>
      </c>
      <c r="H130" s="45">
        <v>16.84</v>
      </c>
      <c r="J130" s="45"/>
      <c r="K130" s="45" t="s">
        <v>626</v>
      </c>
      <c r="L130" s="1" t="s">
        <v>648</v>
      </c>
      <c r="M130" s="1">
        <f t="shared" si="13"/>
        <v>-0.71798860070713555</v>
      </c>
      <c r="N130" s="1">
        <f t="shared" si="13"/>
        <v>-0.14557276858927898</v>
      </c>
      <c r="O130" s="1">
        <f t="shared" si="13"/>
        <v>2.0580725697516078</v>
      </c>
      <c r="P130" s="1">
        <f t="shared" si="13"/>
        <v>-0.43065441287255074</v>
      </c>
      <c r="Q130" s="1">
        <f t="shared" si="13"/>
        <v>0.4919413212386991</v>
      </c>
      <c r="Z130" s="45"/>
      <c r="AA130" s="45" t="s">
        <v>626</v>
      </c>
      <c r="AB130" s="1" t="s">
        <v>649</v>
      </c>
      <c r="AC130" s="1">
        <v>-0.2756114531444106</v>
      </c>
      <c r="AD130" s="1">
        <v>7.4144502631681665E-4</v>
      </c>
      <c r="AE130" s="1">
        <v>-2.0982108188852919</v>
      </c>
      <c r="AF130" s="1">
        <v>7.4630168305708872E-2</v>
      </c>
      <c r="AG130" s="1">
        <v>8.2069547226458657E-3</v>
      </c>
    </row>
    <row r="131" spans="1:33">
      <c r="A131" s="45"/>
      <c r="B131" s="45" t="s">
        <v>626</v>
      </c>
      <c r="C131" s="1" t="s">
        <v>649</v>
      </c>
      <c r="D131" s="45">
        <v>12.25</v>
      </c>
      <c r="E131" s="45">
        <v>55.92</v>
      </c>
      <c r="F131" s="45">
        <v>4.5999999999999996</v>
      </c>
      <c r="G131" s="45">
        <v>11.79</v>
      </c>
      <c r="H131" s="45">
        <v>16.440000000000001</v>
      </c>
      <c r="J131" s="45"/>
      <c r="K131" s="45" t="s">
        <v>626</v>
      </c>
      <c r="L131" s="1" t="s">
        <v>649</v>
      </c>
      <c r="M131" s="1">
        <f t="shared" si="13"/>
        <v>-0.52808148251887632</v>
      </c>
      <c r="N131" s="1">
        <f t="shared" si="13"/>
        <v>0.16384084508068317</v>
      </c>
      <c r="O131" s="1">
        <f t="shared" si="13"/>
        <v>2.0149308366947438</v>
      </c>
      <c r="P131" s="1">
        <f t="shared" si="13"/>
        <v>-6.9201835847379059E-2</v>
      </c>
      <c r="Q131" s="1">
        <f t="shared" si="13"/>
        <v>0.33710359537600842</v>
      </c>
      <c r="Z131" s="45"/>
      <c r="AA131" s="45" t="s">
        <v>626</v>
      </c>
      <c r="AB131" s="1" t="s">
        <v>650</v>
      </c>
      <c r="AC131" s="1">
        <v>-0.20530918320947131</v>
      </c>
      <c r="AD131" s="1">
        <v>-6.3084678445509213E-3</v>
      </c>
      <c r="AE131" s="1">
        <v>-2.3005351607975411</v>
      </c>
      <c r="AF131" s="1">
        <v>8.1416071347209518E-2</v>
      </c>
      <c r="AG131" s="1">
        <v>1.6451102670983181E-2</v>
      </c>
    </row>
    <row r="132" spans="1:33">
      <c r="A132" s="45"/>
      <c r="B132" s="45" t="s">
        <v>626</v>
      </c>
      <c r="C132" s="1" t="s">
        <v>650</v>
      </c>
      <c r="D132" s="45">
        <v>12.26</v>
      </c>
      <c r="E132" s="45">
        <v>55.87</v>
      </c>
      <c r="F132" s="45">
        <v>4.8899999999999997</v>
      </c>
      <c r="G132" s="45">
        <v>11.87</v>
      </c>
      <c r="H132" s="45">
        <v>16.39</v>
      </c>
      <c r="J132" s="45"/>
      <c r="K132" s="45" t="s">
        <v>626</v>
      </c>
      <c r="L132" s="1" t="s">
        <v>650</v>
      </c>
      <c r="M132" s="1">
        <f t="shared" si="13"/>
        <v>-0.52420582704564667</v>
      </c>
      <c r="N132" s="1">
        <f t="shared" si="13"/>
        <v>0.14626052612216114</v>
      </c>
      <c r="O132" s="1">
        <f t="shared" si="13"/>
        <v>2.2234492131362509</v>
      </c>
      <c r="P132" s="1">
        <f t="shared" si="13"/>
        <v>-2.6043319187657031E-2</v>
      </c>
      <c r="Q132" s="1">
        <f t="shared" si="13"/>
        <v>0.31774887964317172</v>
      </c>
      <c r="Z132" s="45"/>
      <c r="AA132" s="45" t="s">
        <v>626</v>
      </c>
      <c r="AB132" s="1" t="s">
        <v>651</v>
      </c>
      <c r="AC132" s="1">
        <v>-0.42270374183012832</v>
      </c>
      <c r="AD132" s="1">
        <v>4.1432433746787192E-2</v>
      </c>
      <c r="AE132" s="1">
        <v>-1.967312139349523</v>
      </c>
      <c r="AF132" s="1">
        <v>6.1867298806453502E-2</v>
      </c>
      <c r="AG132" s="1">
        <v>7.9984727605045929E-3</v>
      </c>
    </row>
    <row r="133" spans="1:33">
      <c r="A133" s="45"/>
      <c r="B133" s="45" t="s">
        <v>626</v>
      </c>
      <c r="C133" s="1" t="s">
        <v>651</v>
      </c>
      <c r="D133" s="45">
        <v>12.06</v>
      </c>
      <c r="E133" s="45">
        <v>56.1</v>
      </c>
      <c r="F133" s="45">
        <v>4.3899999999999997</v>
      </c>
      <c r="G133" s="45">
        <v>11.64</v>
      </c>
      <c r="H133" s="45">
        <v>16.55</v>
      </c>
      <c r="J133" s="45"/>
      <c r="K133" s="45" t="s">
        <v>626</v>
      </c>
      <c r="L133" s="1" t="s">
        <v>651</v>
      </c>
      <c r="M133" s="1">
        <f t="shared" si="13"/>
        <v>-0.60171893651024189</v>
      </c>
      <c r="N133" s="1">
        <f t="shared" si="13"/>
        <v>0.22712999333135694</v>
      </c>
      <c r="O133" s="1">
        <f t="shared" si="13"/>
        <v>1.8639347709957219</v>
      </c>
      <c r="P133" s="1">
        <f t="shared" si="13"/>
        <v>-0.15012405458435704</v>
      </c>
      <c r="Q133" s="1">
        <f t="shared" si="13"/>
        <v>0.37968396998824827</v>
      </c>
      <c r="Z133" s="45"/>
      <c r="AA133" s="45" t="s">
        <v>626</v>
      </c>
      <c r="AB133" s="1" t="s">
        <v>652</v>
      </c>
      <c r="AC133" s="1">
        <v>-0.29305170083123128</v>
      </c>
      <c r="AD133" s="1">
        <v>3.1680244903610898E-2</v>
      </c>
      <c r="AE133" s="1">
        <v>-2.2472934581700028</v>
      </c>
      <c r="AF133" s="1">
        <v>3.073576894357254E-2</v>
      </c>
      <c r="AG133" s="1">
        <v>5.1974328075987536E-3</v>
      </c>
    </row>
    <row r="134" spans="1:33">
      <c r="A134" s="45"/>
      <c r="B134" s="45" t="s">
        <v>626</v>
      </c>
      <c r="C134" s="1" t="s">
        <v>652</v>
      </c>
      <c r="D134" s="45">
        <v>12.04</v>
      </c>
      <c r="E134" s="45">
        <v>55.92</v>
      </c>
      <c r="F134" s="45">
        <v>4.79</v>
      </c>
      <c r="G134" s="45">
        <v>11.79</v>
      </c>
      <c r="H134" s="45">
        <v>16.41</v>
      </c>
      <c r="J134" s="45"/>
      <c r="K134" s="45" t="s">
        <v>626</v>
      </c>
      <c r="L134" s="1" t="s">
        <v>652</v>
      </c>
      <c r="M134" s="1">
        <f t="shared" si="13"/>
        <v>-0.60947024745670197</v>
      </c>
      <c r="N134" s="1">
        <f t="shared" si="13"/>
        <v>0.16384084508068317</v>
      </c>
      <c r="O134" s="1">
        <f t="shared" si="13"/>
        <v>2.1515463247081454</v>
      </c>
      <c r="P134" s="1">
        <f t="shared" si="13"/>
        <v>-6.9201835847379059E-2</v>
      </c>
      <c r="Q134" s="1">
        <f t="shared" si="13"/>
        <v>0.3254907659363061</v>
      </c>
      <c r="Z134" s="45"/>
      <c r="AA134" s="45" t="s">
        <v>626</v>
      </c>
      <c r="AB134" s="1" t="s">
        <v>653</v>
      </c>
      <c r="AC134" s="1">
        <v>-0.45103974152680798</v>
      </c>
      <c r="AD134" s="1">
        <v>-5.2076131635350542E-3</v>
      </c>
      <c r="AE134" s="1">
        <v>-0.86923619992866474</v>
      </c>
      <c r="AF134" s="1">
        <v>0.26710969728731743</v>
      </c>
      <c r="AG134" s="1">
        <v>-6.1560568448597038E-2</v>
      </c>
    </row>
    <row r="135" spans="1:33">
      <c r="A135" s="45"/>
      <c r="B135" s="45" t="s">
        <v>626</v>
      </c>
      <c r="C135" s="1" t="s">
        <v>653</v>
      </c>
      <c r="D135" s="45">
        <v>12.92</v>
      </c>
      <c r="E135" s="45">
        <v>56.31</v>
      </c>
      <c r="F135" s="45">
        <v>2.91</v>
      </c>
      <c r="G135" s="45">
        <v>11.66</v>
      </c>
      <c r="H135" s="45">
        <v>16.760000000000002</v>
      </c>
      <c r="J135" s="45"/>
      <c r="K135" s="45" t="s">
        <v>626</v>
      </c>
      <c r="L135" s="1" t="s">
        <v>653</v>
      </c>
      <c r="M135" s="1">
        <f t="shared" si="13"/>
        <v>-0.26841256581248124</v>
      </c>
      <c r="N135" s="1">
        <f t="shared" si="13"/>
        <v>0.30096733295714345</v>
      </c>
      <c r="O135" s="1">
        <f t="shared" si="13"/>
        <v>0.7997720222597563</v>
      </c>
      <c r="P135" s="1">
        <f t="shared" si="13"/>
        <v>-0.13933442541942676</v>
      </c>
      <c r="Q135" s="1">
        <f t="shared" si="13"/>
        <v>0.46097377606616152</v>
      </c>
      <c r="Z135" s="45"/>
      <c r="AA135" s="45" t="s">
        <v>626</v>
      </c>
      <c r="AB135" s="1" t="s">
        <v>654</v>
      </c>
      <c r="AC135" s="1">
        <v>-0.2127896007515617</v>
      </c>
      <c r="AD135" s="1">
        <v>-0.24940666073602791</v>
      </c>
      <c r="AE135" s="1">
        <v>-2.4232444118754088</v>
      </c>
      <c r="AF135" s="1">
        <v>7.6918407529795493E-2</v>
      </c>
      <c r="AG135" s="1">
        <v>2.626187871646102E-3</v>
      </c>
    </row>
    <row r="136" spans="1:33">
      <c r="A136" s="45"/>
      <c r="B136" s="45" t="s">
        <v>626</v>
      </c>
      <c r="C136" s="1" t="s">
        <v>654</v>
      </c>
      <c r="D136" s="45">
        <v>12.45</v>
      </c>
      <c r="E136" s="45">
        <v>55.4</v>
      </c>
      <c r="F136" s="45">
        <v>5.08</v>
      </c>
      <c r="G136" s="45">
        <v>11.73</v>
      </c>
      <c r="H136" s="45">
        <v>16.73</v>
      </c>
      <c r="J136" s="45"/>
      <c r="K136" s="45" t="s">
        <v>626</v>
      </c>
      <c r="L136" s="1" t="s">
        <v>654</v>
      </c>
      <c r="M136" s="1">
        <f t="shared" si="13"/>
        <v>-0.45056837305428105</v>
      </c>
      <c r="N136" s="1">
        <f t="shared" si="13"/>
        <v>-1.8994472087931393E-2</v>
      </c>
      <c r="O136" s="1">
        <f t="shared" si="13"/>
        <v>2.3600647011496521</v>
      </c>
      <c r="P136" s="1">
        <f t="shared" si="13"/>
        <v>-0.10157072334216986</v>
      </c>
      <c r="Q136" s="1">
        <f t="shared" si="13"/>
        <v>0.44936094662645926</v>
      </c>
      <c r="Z136" s="45"/>
      <c r="AA136" s="45" t="s">
        <v>626</v>
      </c>
      <c r="AB136" s="1" t="s">
        <v>655</v>
      </c>
      <c r="AC136" s="1">
        <v>-0.14704226057929901</v>
      </c>
      <c r="AD136" s="1">
        <v>-2.581996467878285E-2</v>
      </c>
      <c r="AE136" s="1">
        <v>-2.282069085673514</v>
      </c>
      <c r="AF136" s="1">
        <v>-5.6849313125480663E-3</v>
      </c>
      <c r="AG136" s="1">
        <v>2.3086339684292769E-2</v>
      </c>
    </row>
    <row r="137" spans="1:33">
      <c r="A137" s="45"/>
      <c r="B137" s="45" t="s">
        <v>626</v>
      </c>
      <c r="C137" s="1" t="s">
        <v>655</v>
      </c>
      <c r="D137" s="45">
        <v>12.24</v>
      </c>
      <c r="E137" s="45">
        <v>55.63</v>
      </c>
      <c r="F137" s="45">
        <v>4.87</v>
      </c>
      <c r="G137" s="45">
        <v>11.88</v>
      </c>
      <c r="H137" s="45">
        <v>16.22</v>
      </c>
      <c r="J137" s="45"/>
      <c r="K137" s="45" t="s">
        <v>626</v>
      </c>
      <c r="L137" s="1" t="s">
        <v>655</v>
      </c>
      <c r="M137" s="1">
        <f t="shared" si="13"/>
        <v>-0.53195713799210609</v>
      </c>
      <c r="N137" s="1">
        <f t="shared" si="13"/>
        <v>6.1874995121264417E-2</v>
      </c>
      <c r="O137" s="1">
        <f t="shared" si="13"/>
        <v>2.2090686354506301</v>
      </c>
      <c r="P137" s="1">
        <f t="shared" si="13"/>
        <v>-2.0648504605190937E-2</v>
      </c>
      <c r="Q137" s="1">
        <f t="shared" si="13"/>
        <v>0.25194284615152729</v>
      </c>
      <c r="Z137" s="45"/>
      <c r="AA137" s="45" t="s">
        <v>626</v>
      </c>
      <c r="AB137" s="1" t="s">
        <v>656</v>
      </c>
      <c r="AC137" s="1">
        <v>-1.3059069181713041</v>
      </c>
      <c r="AD137" s="1">
        <v>-1.1941824369595571</v>
      </c>
      <c r="AE137" s="1">
        <v>-1.1224622189261111</v>
      </c>
      <c r="AF137" s="1">
        <v>0.34736775654607049</v>
      </c>
      <c r="AG137" s="1">
        <v>6.0846305593012604E-3</v>
      </c>
    </row>
    <row r="138" spans="1:33">
      <c r="A138" s="45"/>
      <c r="B138" s="45" t="s">
        <v>626</v>
      </c>
      <c r="C138" s="1" t="s">
        <v>656</v>
      </c>
      <c r="D138" s="45">
        <v>13.25</v>
      </c>
      <c r="E138" s="45">
        <v>55</v>
      </c>
      <c r="F138" s="45">
        <v>3.26</v>
      </c>
      <c r="G138" s="45">
        <v>9.91</v>
      </c>
      <c r="H138" s="45">
        <v>19.39</v>
      </c>
      <c r="J138" s="45"/>
      <c r="K138" s="45" t="s">
        <v>626</v>
      </c>
      <c r="L138" s="1" t="s">
        <v>656</v>
      </c>
      <c r="M138" s="1">
        <f t="shared" si="13"/>
        <v>-0.14051593519589853</v>
      </c>
      <c r="N138" s="1">
        <f t="shared" si="13"/>
        <v>-0.15963702375609509</v>
      </c>
      <c r="O138" s="1">
        <f t="shared" si="13"/>
        <v>1.0514321317581263</v>
      </c>
      <c r="P138" s="1">
        <f t="shared" si="13"/>
        <v>-1.0834269773508454</v>
      </c>
      <c r="Q138" s="1">
        <f t="shared" si="13"/>
        <v>1.4790318236133562</v>
      </c>
      <c r="Z138" s="45"/>
      <c r="AA138" s="45" t="s">
        <v>626</v>
      </c>
      <c r="AB138" s="1" t="s">
        <v>657</v>
      </c>
      <c r="AC138" s="1">
        <v>-1.060327580361544</v>
      </c>
      <c r="AD138" s="1">
        <v>-1.309237073917487</v>
      </c>
      <c r="AE138" s="1">
        <v>-1.2303103707640319</v>
      </c>
      <c r="AF138" s="1">
        <v>0.27731444486614881</v>
      </c>
      <c r="AG138" s="1">
        <v>-2.5771860247823099E-2</v>
      </c>
    </row>
    <row r="139" spans="1:33">
      <c r="A139" s="45"/>
      <c r="B139" s="45" t="s">
        <v>626</v>
      </c>
      <c r="C139" s="1" t="s">
        <v>657</v>
      </c>
      <c r="D139" s="45">
        <v>13.51</v>
      </c>
      <c r="E139" s="45">
        <v>54.42</v>
      </c>
      <c r="F139" s="45">
        <v>3.45</v>
      </c>
      <c r="G139" s="45">
        <v>10.130000000000001</v>
      </c>
      <c r="H139" s="45">
        <v>19.18</v>
      </c>
      <c r="J139" s="45"/>
      <c r="K139" s="45" t="s">
        <v>626</v>
      </c>
      <c r="L139" s="1" t="s">
        <v>657</v>
      </c>
      <c r="M139" s="1">
        <f t="shared" si="13"/>
        <v>-3.9748892891924376E-2</v>
      </c>
      <c r="N139" s="1">
        <f t="shared" si="13"/>
        <v>-0.36356872367493254</v>
      </c>
      <c r="O139" s="1">
        <f t="shared" si="13"/>
        <v>1.1880476197715277</v>
      </c>
      <c r="P139" s="1">
        <f t="shared" si="13"/>
        <v>-0.96474105653660958</v>
      </c>
      <c r="Q139" s="1">
        <f t="shared" si="13"/>
        <v>1.3977420175354429</v>
      </c>
      <c r="Z139" s="45"/>
      <c r="AA139" s="45" t="s">
        <v>626</v>
      </c>
      <c r="AB139" s="1" t="s">
        <v>658</v>
      </c>
      <c r="AC139" s="1">
        <v>-1.1781700619560651</v>
      </c>
      <c r="AD139" s="1">
        <v>-0.88769727000022702</v>
      </c>
      <c r="AE139" s="1">
        <v>-1.218222873301313</v>
      </c>
      <c r="AF139" s="1">
        <v>0.26910112382720258</v>
      </c>
      <c r="AG139" s="1">
        <v>1.212251685393324E-2</v>
      </c>
    </row>
    <row r="140" spans="1:33">
      <c r="A140" s="45"/>
      <c r="B140" s="45" t="s">
        <v>626</v>
      </c>
      <c r="C140" s="1" t="s">
        <v>658</v>
      </c>
      <c r="D140" s="45">
        <v>12.89</v>
      </c>
      <c r="E140" s="45">
        <v>55.34</v>
      </c>
      <c r="F140" s="45">
        <v>3.37</v>
      </c>
      <c r="G140" s="45">
        <v>10.220000000000001</v>
      </c>
      <c r="H140" s="45">
        <v>18.77</v>
      </c>
      <c r="J140" s="45"/>
      <c r="K140" s="45" t="s">
        <v>626</v>
      </c>
      <c r="L140" s="1" t="s">
        <v>658</v>
      </c>
      <c r="M140" s="1">
        <f t="shared" si="13"/>
        <v>-0.28003953223217032</v>
      </c>
      <c r="N140" s="1">
        <f t="shared" si="13"/>
        <v>-4.0090854838154326E-2</v>
      </c>
      <c r="O140" s="1">
        <f t="shared" si="13"/>
        <v>1.130525309029043</v>
      </c>
      <c r="P140" s="1">
        <f t="shared" si="13"/>
        <v>-0.91618772529442238</v>
      </c>
      <c r="Q140" s="1">
        <f t="shared" si="13"/>
        <v>1.2390333485261842</v>
      </c>
      <c r="Z140" s="45"/>
      <c r="AA140" s="45" t="s">
        <v>626</v>
      </c>
      <c r="AB140" s="1" t="s">
        <v>659</v>
      </c>
      <c r="AC140" s="1">
        <v>-1.3227343275472281</v>
      </c>
      <c r="AD140" s="1">
        <v>-1.3234608044337131</v>
      </c>
      <c r="AE140" s="1">
        <v>-1.2885636896626571</v>
      </c>
      <c r="AF140" s="1">
        <v>0.283730031229603</v>
      </c>
      <c r="AG140" s="1">
        <v>3.9775661233166547E-3</v>
      </c>
    </row>
    <row r="141" spans="1:33">
      <c r="A141" s="45"/>
      <c r="B141" s="45" t="s">
        <v>626</v>
      </c>
      <c r="C141" s="1" t="s">
        <v>659</v>
      </c>
      <c r="D141" s="45">
        <v>13.19</v>
      </c>
      <c r="E141" s="45">
        <v>54.66</v>
      </c>
      <c r="F141" s="45">
        <v>3.49</v>
      </c>
      <c r="G141" s="45">
        <v>9.8000000000000007</v>
      </c>
      <c r="H141" s="45">
        <v>19.53</v>
      </c>
      <c r="J141" s="45"/>
      <c r="K141" s="45" t="s">
        <v>626</v>
      </c>
      <c r="L141" s="1" t="s">
        <v>659</v>
      </c>
      <c r="M141" s="1">
        <f t="shared" si="13"/>
        <v>-0.16376986803527738</v>
      </c>
      <c r="N141" s="1">
        <f t="shared" si="13"/>
        <v>-0.27918319267403585</v>
      </c>
      <c r="O141" s="1">
        <f t="shared" si="13"/>
        <v>1.2168087751427701</v>
      </c>
      <c r="P141" s="1">
        <f t="shared" si="13"/>
        <v>-1.1427699377579628</v>
      </c>
      <c r="Q141" s="1">
        <f t="shared" si="13"/>
        <v>1.5332250276652983</v>
      </c>
      <c r="Z141" s="45"/>
      <c r="AA141" s="45" t="s">
        <v>626</v>
      </c>
      <c r="AB141" s="1" t="s">
        <v>660</v>
      </c>
      <c r="AC141" s="1">
        <v>-1.161732013724577</v>
      </c>
      <c r="AD141" s="1">
        <v>-0.95960273238392679</v>
      </c>
      <c r="AE141" s="1">
        <v>-1.2974842662288759</v>
      </c>
      <c r="AF141" s="1">
        <v>0.27918501871174828</v>
      </c>
      <c r="AG141" s="1">
        <v>1.309040776717702E-2</v>
      </c>
    </row>
    <row r="142" spans="1:33">
      <c r="A142" s="45"/>
      <c r="B142" s="45" t="s">
        <v>626</v>
      </c>
      <c r="C142" s="1" t="s">
        <v>660</v>
      </c>
      <c r="D142" s="45">
        <v>12.97</v>
      </c>
      <c r="E142" s="45">
        <v>55.21</v>
      </c>
      <c r="F142" s="45">
        <v>3.49</v>
      </c>
      <c r="G142" s="45">
        <v>10.199999999999999</v>
      </c>
      <c r="H142" s="45">
        <v>18.86</v>
      </c>
      <c r="J142" s="45"/>
      <c r="K142" s="45" t="s">
        <v>626</v>
      </c>
      <c r="L142" s="1" t="s">
        <v>660</v>
      </c>
      <c r="M142" s="1">
        <f t="shared" si="13"/>
        <v>-0.24903428844633207</v>
      </c>
      <c r="N142" s="1">
        <f t="shared" si="13"/>
        <v>-8.5799684130308584E-2</v>
      </c>
      <c r="O142" s="1">
        <f t="shared" si="13"/>
        <v>1.2168087751427701</v>
      </c>
      <c r="P142" s="1">
        <f t="shared" si="13"/>
        <v>-0.92697735445935359</v>
      </c>
      <c r="Q142" s="1">
        <f t="shared" si="13"/>
        <v>1.2738718368452897</v>
      </c>
      <c r="Z142" s="45"/>
      <c r="AA142" s="45" t="s">
        <v>626</v>
      </c>
      <c r="AB142" s="1" t="s">
        <v>661</v>
      </c>
      <c r="AC142" s="1">
        <v>-0.86980073496457377</v>
      </c>
      <c r="AD142" s="1">
        <v>-0.78524274701760011</v>
      </c>
      <c r="AE142" s="1">
        <v>-1.574328368557897</v>
      </c>
      <c r="AF142" s="1">
        <v>0.20920478858016819</v>
      </c>
      <c r="AG142" s="1">
        <v>1.3037001500514719E-2</v>
      </c>
    </row>
    <row r="143" spans="1:33">
      <c r="A143" s="45"/>
      <c r="B143" s="45" t="s">
        <v>626</v>
      </c>
      <c r="C143" s="1" t="s">
        <v>661</v>
      </c>
      <c r="D143" s="45">
        <v>12.89</v>
      </c>
      <c r="E143" s="45">
        <v>55.17</v>
      </c>
      <c r="F143" s="45">
        <v>3.89</v>
      </c>
      <c r="G143" s="45">
        <v>10.63</v>
      </c>
      <c r="H143" s="45">
        <v>18.23</v>
      </c>
      <c r="J143" s="45"/>
      <c r="K143" s="45" t="s">
        <v>626</v>
      </c>
      <c r="L143" s="1" t="s">
        <v>661</v>
      </c>
      <c r="M143" s="1">
        <f t="shared" si="13"/>
        <v>-0.28003953223217032</v>
      </c>
      <c r="N143" s="1">
        <f t="shared" si="13"/>
        <v>-9.9863939297124699E-2</v>
      </c>
      <c r="O143" s="1">
        <f t="shared" si="13"/>
        <v>1.5044203288551932</v>
      </c>
      <c r="P143" s="1">
        <f t="shared" si="13"/>
        <v>-0.69500032741334705</v>
      </c>
      <c r="Q143" s="1">
        <f t="shared" si="13"/>
        <v>1.0300024186115515</v>
      </c>
      <c r="Z143" s="45"/>
      <c r="AA143" s="45" t="s">
        <v>626</v>
      </c>
      <c r="AB143" s="1" t="s">
        <v>662</v>
      </c>
      <c r="AC143" s="1">
        <v>-1.2548149219100539</v>
      </c>
      <c r="AD143" s="1">
        <v>-1.209305821081287</v>
      </c>
      <c r="AE143" s="1">
        <v>-1.3477717206922879</v>
      </c>
      <c r="AF143" s="1">
        <v>0.29580107914677911</v>
      </c>
      <c r="AG143" s="1">
        <v>2.0588509079275679E-3</v>
      </c>
    </row>
    <row r="144" spans="1:33">
      <c r="A144" s="45"/>
      <c r="B144" s="45" t="s">
        <v>626</v>
      </c>
      <c r="C144" s="1" t="s">
        <v>662</v>
      </c>
      <c r="D144" s="45">
        <v>13.13</v>
      </c>
      <c r="E144" s="45">
        <v>54.84</v>
      </c>
      <c r="F144" s="45">
        <v>3.57</v>
      </c>
      <c r="G144" s="45">
        <v>9.9600000000000009</v>
      </c>
      <c r="H144" s="45">
        <v>19.329999999999998</v>
      </c>
      <c r="J144" s="45"/>
      <c r="K144" s="45" t="s">
        <v>626</v>
      </c>
      <c r="L144" s="1" t="s">
        <v>662</v>
      </c>
      <c r="M144" s="1">
        <f t="shared" si="13"/>
        <v>-0.18702380087465556</v>
      </c>
      <c r="N144" s="1">
        <f t="shared" si="13"/>
        <v>-0.21589404442335958</v>
      </c>
      <c r="O144" s="1">
        <f t="shared" si="13"/>
        <v>1.2743310858852543</v>
      </c>
      <c r="P144" s="1">
        <f t="shared" si="13"/>
        <v>-1.0564529044385187</v>
      </c>
      <c r="Q144" s="1">
        <f t="shared" si="13"/>
        <v>1.4558061647339515</v>
      </c>
      <c r="Z144" s="45"/>
      <c r="AA144" s="45" t="s">
        <v>626</v>
      </c>
      <c r="AB144" s="1" t="s">
        <v>663</v>
      </c>
      <c r="AC144" s="1">
        <v>-0.16628142174209459</v>
      </c>
      <c r="AD144" s="1">
        <v>0.33088840682391712</v>
      </c>
      <c r="AE144" s="1">
        <v>-2.0467843099249161</v>
      </c>
      <c r="AF144" s="1">
        <v>0.1660642953528817</v>
      </c>
      <c r="AG144" s="1">
        <v>3.0259739937235608E-3</v>
      </c>
    </row>
    <row r="145" spans="1:33">
      <c r="A145" s="45"/>
      <c r="B145" s="45" t="s">
        <v>626</v>
      </c>
      <c r="C145" s="1" t="s">
        <v>663</v>
      </c>
      <c r="D145" s="45">
        <v>12.17</v>
      </c>
      <c r="E145" s="45">
        <v>56.61</v>
      </c>
      <c r="F145" s="45">
        <v>4.5199999999999996</v>
      </c>
      <c r="G145" s="45">
        <v>12.16</v>
      </c>
      <c r="H145" s="45">
        <v>16</v>
      </c>
      <c r="J145" s="45"/>
      <c r="K145" s="45" t="s">
        <v>626</v>
      </c>
      <c r="L145" s="1" t="s">
        <v>663</v>
      </c>
      <c r="M145" s="1">
        <f t="shared" si="13"/>
        <v>-0.55908672630471457</v>
      </c>
      <c r="N145" s="1">
        <f t="shared" si="13"/>
        <v>0.4064492467082656</v>
      </c>
      <c r="O145" s="1">
        <f t="shared" si="13"/>
        <v>1.9574085259522593</v>
      </c>
      <c r="P145" s="1">
        <f t="shared" si="13"/>
        <v>0.13040630370383569</v>
      </c>
      <c r="Q145" s="1">
        <f t="shared" si="13"/>
        <v>0.16678209692704754</v>
      </c>
      <c r="Z145" s="45"/>
      <c r="AA145" s="45" t="s">
        <v>626</v>
      </c>
      <c r="AB145" s="1" t="s">
        <v>664</v>
      </c>
      <c r="AC145" s="1">
        <v>-0.46876833975482712</v>
      </c>
      <c r="AD145" s="1">
        <v>-2.605937777441646E-2</v>
      </c>
      <c r="AE145" s="1">
        <v>-1.6511940447976321</v>
      </c>
      <c r="AF145" s="1">
        <v>0.26319566750317192</v>
      </c>
      <c r="AG145" s="1">
        <v>-3.7662060925897261E-3</v>
      </c>
    </row>
    <row r="146" spans="1:33">
      <c r="A146" s="45"/>
      <c r="B146" s="45" t="s">
        <v>626</v>
      </c>
      <c r="C146" s="1" t="s">
        <v>664</v>
      </c>
      <c r="D146" s="45">
        <v>12.55</v>
      </c>
      <c r="E146" s="45">
        <v>56.35</v>
      </c>
      <c r="F146" s="45">
        <v>3.98</v>
      </c>
      <c r="G146" s="45">
        <v>11.61</v>
      </c>
      <c r="H146" s="45">
        <v>16.88</v>
      </c>
      <c r="J146" s="45"/>
      <c r="K146" s="45" t="s">
        <v>626</v>
      </c>
      <c r="L146" s="1" t="s">
        <v>664</v>
      </c>
      <c r="M146" s="1">
        <f t="shared" si="13"/>
        <v>-0.41181181832198271</v>
      </c>
      <c r="N146" s="1">
        <f t="shared" si="13"/>
        <v>0.31503158812395954</v>
      </c>
      <c r="O146" s="1">
        <f t="shared" si="13"/>
        <v>1.5691329284404882</v>
      </c>
      <c r="P146" s="1">
        <f t="shared" si="13"/>
        <v>-0.1663084983317534</v>
      </c>
      <c r="Q146" s="1">
        <f t="shared" si="13"/>
        <v>0.50742509382496792</v>
      </c>
      <c r="Z146" s="45"/>
      <c r="AA146" s="45" t="s">
        <v>626</v>
      </c>
      <c r="AB146" s="1" t="s">
        <v>665</v>
      </c>
      <c r="AC146" s="1">
        <v>-4.7642602899206403E-2</v>
      </c>
      <c r="AD146" s="1">
        <v>0.25231620115887421</v>
      </c>
      <c r="AE146" s="1">
        <v>-1.806852273745736</v>
      </c>
      <c r="AF146" s="1">
        <v>5.8858265928300332E-2</v>
      </c>
      <c r="AG146" s="1">
        <v>-1.7997594371399601E-2</v>
      </c>
    </row>
    <row r="147" spans="1:33">
      <c r="A147" s="45"/>
      <c r="B147" s="45" t="s">
        <v>626</v>
      </c>
      <c r="C147" s="1" t="s">
        <v>665</v>
      </c>
      <c r="D147" s="45">
        <v>12.36</v>
      </c>
      <c r="E147" s="45">
        <v>56.14</v>
      </c>
      <c r="F147" s="45">
        <v>4.21</v>
      </c>
      <c r="G147" s="45">
        <v>12.21</v>
      </c>
      <c r="H147" s="45">
        <v>15.79</v>
      </c>
      <c r="J147" s="45"/>
      <c r="K147" s="45" t="s">
        <v>626</v>
      </c>
      <c r="L147" s="1" t="s">
        <v>665</v>
      </c>
      <c r="M147" s="1">
        <f t="shared" si="13"/>
        <v>-0.485449272313349</v>
      </c>
      <c r="N147" s="1">
        <f t="shared" si="13"/>
        <v>0.24119424849817306</v>
      </c>
      <c r="O147" s="1">
        <f t="shared" si="13"/>
        <v>1.7345095718251315</v>
      </c>
      <c r="P147" s="1">
        <f t="shared" si="13"/>
        <v>0.15738037661616233</v>
      </c>
      <c r="Q147" s="1">
        <f t="shared" si="13"/>
        <v>8.5492290849134303E-2</v>
      </c>
      <c r="Z147" s="45"/>
      <c r="AA147" s="45" t="s">
        <v>626</v>
      </c>
      <c r="AB147" s="1" t="s">
        <v>666</v>
      </c>
      <c r="AC147" s="1">
        <v>0.10597000848353411</v>
      </c>
      <c r="AD147" s="1">
        <v>0.18453483064586421</v>
      </c>
      <c r="AE147" s="1">
        <v>-2.02623843808921</v>
      </c>
      <c r="AF147" s="1">
        <v>8.1565349101282325E-2</v>
      </c>
      <c r="AG147" s="1">
        <v>5.4170787477559931E-3</v>
      </c>
    </row>
    <row r="148" spans="1:33">
      <c r="A148" s="45"/>
      <c r="B148" s="45" t="s">
        <v>626</v>
      </c>
      <c r="C148" s="1" t="s">
        <v>666</v>
      </c>
      <c r="D148" s="45">
        <v>12.58</v>
      </c>
      <c r="E148" s="45">
        <v>55.94</v>
      </c>
      <c r="F148" s="45">
        <v>4.55</v>
      </c>
      <c r="G148" s="45">
        <v>12.33</v>
      </c>
      <c r="H148" s="45">
        <v>15.7</v>
      </c>
      <c r="J148" s="45"/>
      <c r="K148" s="45" t="s">
        <v>626</v>
      </c>
      <c r="L148" s="1" t="s">
        <v>666</v>
      </c>
      <c r="M148" s="1">
        <f t="shared" si="13"/>
        <v>-0.40018485190229364</v>
      </c>
      <c r="N148" s="1">
        <f t="shared" si="13"/>
        <v>0.17087297266408996</v>
      </c>
      <c r="O148" s="1">
        <f t="shared" si="13"/>
        <v>1.9789793924806911</v>
      </c>
      <c r="P148" s="1">
        <f t="shared" si="13"/>
        <v>0.22211815160574488</v>
      </c>
      <c r="Q148" s="1">
        <f t="shared" si="13"/>
        <v>5.0653802530028831E-2</v>
      </c>
      <c r="Z148" s="45"/>
      <c r="AA148" s="45" t="s">
        <v>626</v>
      </c>
      <c r="AB148" s="1" t="s">
        <v>667</v>
      </c>
      <c r="AC148" s="1">
        <v>2.200187864330487E-2</v>
      </c>
      <c r="AD148" s="1">
        <v>-3.5207255286070549E-2</v>
      </c>
      <c r="AE148" s="1">
        <v>-2.0362014725439561</v>
      </c>
      <c r="AF148" s="1">
        <v>-1.110551487767809E-3</v>
      </c>
      <c r="AG148" s="1">
        <v>-2.085397755189021E-2</v>
      </c>
    </row>
    <row r="149" spans="1:33">
      <c r="A149" s="45"/>
      <c r="B149" s="45" t="s">
        <v>626</v>
      </c>
      <c r="C149" s="1" t="s">
        <v>667</v>
      </c>
      <c r="D149" s="45">
        <v>12.57</v>
      </c>
      <c r="E149" s="45">
        <v>55.43</v>
      </c>
      <c r="F149" s="45">
        <v>4.5599999999999996</v>
      </c>
      <c r="G149" s="45">
        <v>12.1</v>
      </c>
      <c r="H149" s="45">
        <v>16.02</v>
      </c>
      <c r="J149" s="45"/>
      <c r="K149" s="45" t="s">
        <v>626</v>
      </c>
      <c r="L149" s="1" t="s">
        <v>667</v>
      </c>
      <c r="M149" s="1">
        <f t="shared" si="13"/>
        <v>-0.40406050737552335</v>
      </c>
      <c r="N149" s="1">
        <f t="shared" si="13"/>
        <v>-8.4462807128186795E-3</v>
      </c>
      <c r="O149" s="1">
        <f t="shared" si="13"/>
        <v>1.9861696813235017</v>
      </c>
      <c r="P149" s="1">
        <f t="shared" si="13"/>
        <v>9.8037416209043923E-2</v>
      </c>
      <c r="Q149" s="1">
        <f t="shared" si="13"/>
        <v>0.17452398322018195</v>
      </c>
      <c r="Z149" s="45"/>
      <c r="AA149" s="45" t="s">
        <v>626</v>
      </c>
      <c r="AB149" s="1" t="s">
        <v>668</v>
      </c>
      <c r="AC149" s="1">
        <v>3.21397935350618E-2</v>
      </c>
      <c r="AD149" s="1">
        <v>1.48355280852448E-2</v>
      </c>
      <c r="AE149" s="1">
        <v>-2.0138613812400439</v>
      </c>
      <c r="AF149" s="1">
        <v>0.22482409489373789</v>
      </c>
      <c r="AG149" s="1">
        <v>-1.78514408782003E-2</v>
      </c>
    </row>
    <row r="150" spans="1:33">
      <c r="A150" s="45"/>
      <c r="B150" s="45" t="s">
        <v>626</v>
      </c>
      <c r="C150" s="1" t="s">
        <v>668</v>
      </c>
      <c r="D150" s="45">
        <v>12.89</v>
      </c>
      <c r="E150" s="45">
        <v>55.92</v>
      </c>
      <c r="F150" s="45">
        <v>4.55</v>
      </c>
      <c r="G150" s="45">
        <v>12.22</v>
      </c>
      <c r="H150" s="45">
        <v>16.2</v>
      </c>
      <c r="J150" s="45"/>
      <c r="K150" s="45" t="s">
        <v>626</v>
      </c>
      <c r="L150" s="1" t="s">
        <v>668</v>
      </c>
      <c r="M150" s="1">
        <f t="shared" si="13"/>
        <v>-0.28003953223217032</v>
      </c>
      <c r="N150" s="1">
        <f t="shared" si="13"/>
        <v>0.16384084508068317</v>
      </c>
      <c r="O150" s="1">
        <f t="shared" si="13"/>
        <v>1.9789793924806911</v>
      </c>
      <c r="P150" s="1">
        <f t="shared" si="13"/>
        <v>0.16277519119862746</v>
      </c>
      <c r="Q150" s="1">
        <f t="shared" si="13"/>
        <v>0.24420095985839288</v>
      </c>
      <c r="Z150" s="45"/>
      <c r="AA150" s="45" t="s">
        <v>626</v>
      </c>
      <c r="AB150" s="1" t="s">
        <v>669</v>
      </c>
      <c r="AC150" s="1">
        <v>-0.46355563461068688</v>
      </c>
      <c r="AD150" s="1">
        <v>2.3136115458043699E-2</v>
      </c>
      <c r="AE150" s="1">
        <v>-0.74799790826324686</v>
      </c>
      <c r="AF150" s="1">
        <v>0.30949362716763568</v>
      </c>
      <c r="AG150" s="1">
        <v>-8.4201777550038187E-2</v>
      </c>
    </row>
    <row r="151" spans="1:33">
      <c r="A151" s="45"/>
      <c r="B151" s="45" t="s">
        <v>626</v>
      </c>
      <c r="C151" s="1" t="s">
        <v>669</v>
      </c>
      <c r="D151" s="45">
        <v>12.98</v>
      </c>
      <c r="E151" s="45">
        <v>56.43</v>
      </c>
      <c r="F151" s="45">
        <v>2.74</v>
      </c>
      <c r="G151" s="45">
        <v>11.7</v>
      </c>
      <c r="H151" s="45">
        <v>16.8</v>
      </c>
      <c r="J151" s="45"/>
      <c r="K151" s="45" t="s">
        <v>626</v>
      </c>
      <c r="L151" s="1" t="s">
        <v>669</v>
      </c>
      <c r="M151" s="1">
        <f t="shared" si="13"/>
        <v>-0.24515863297310236</v>
      </c>
      <c r="N151" s="1">
        <f t="shared" si="13"/>
        <v>0.34316009845759182</v>
      </c>
      <c r="O151" s="1">
        <f t="shared" si="13"/>
        <v>0.67753711193197652</v>
      </c>
      <c r="P151" s="1">
        <f t="shared" si="13"/>
        <v>-0.11775516708956622</v>
      </c>
      <c r="Q151" s="1">
        <f t="shared" si="13"/>
        <v>0.47645754865243028</v>
      </c>
      <c r="Z151" s="46" t="s">
        <v>687</v>
      </c>
      <c r="AA151" s="46" t="s">
        <v>810</v>
      </c>
      <c r="AB151" s="1" t="s">
        <v>688</v>
      </c>
      <c r="AC151" s="1">
        <v>-0.2339014241420212</v>
      </c>
      <c r="AD151" s="1">
        <v>0.55812352055710712</v>
      </c>
      <c r="AE151" s="1">
        <v>0.6400240876978941</v>
      </c>
      <c r="AF151" s="1">
        <v>-0.2065261755523142</v>
      </c>
      <c r="AG151" s="1">
        <v>-5.8691233016665213E-2</v>
      </c>
    </row>
    <row r="152" spans="1:33">
      <c r="A152" s="46" t="s">
        <v>687</v>
      </c>
      <c r="B152" s="46" t="s">
        <v>810</v>
      </c>
      <c r="C152" s="1" t="s">
        <v>688</v>
      </c>
      <c r="D152" s="46">
        <v>12.619</v>
      </c>
      <c r="E152" s="46">
        <v>56.292000000000002</v>
      </c>
      <c r="F152" s="46">
        <v>0.78961405605500234</v>
      </c>
      <c r="G152" s="46">
        <v>11.974</v>
      </c>
      <c r="H152" s="46">
        <v>14.933496577579239</v>
      </c>
      <c r="J152" s="46" t="s">
        <v>687</v>
      </c>
      <c r="K152" s="46" t="s">
        <v>810</v>
      </c>
      <c r="L152" s="1" t="s">
        <v>688</v>
      </c>
      <c r="M152" s="1">
        <f t="shared" si="13"/>
        <v>-0.38506979555669762</v>
      </c>
      <c r="N152" s="1">
        <f t="shared" si="13"/>
        <v>0.29463841813207581</v>
      </c>
      <c r="O152" s="1">
        <f t="shared" si="13"/>
        <v>-0.7248467172602534</v>
      </c>
      <c r="P152" s="1">
        <f t="shared" si="13"/>
        <v>3.006275246998209E-2</v>
      </c>
      <c r="Q152" s="1">
        <f t="shared" si="13"/>
        <v>-0.24605531445397177</v>
      </c>
      <c r="Z152" s="46"/>
      <c r="AA152" s="46" t="s">
        <v>810</v>
      </c>
      <c r="AB152" s="1" t="s">
        <v>689</v>
      </c>
      <c r="AC152" s="1">
        <v>-0.2479270180899423</v>
      </c>
      <c r="AD152" s="1">
        <v>0.64595802813033631</v>
      </c>
      <c r="AE152" s="1">
        <v>0.81778395885352628</v>
      </c>
      <c r="AF152" s="1">
        <v>-0.20606384080086279</v>
      </c>
      <c r="AG152" s="1">
        <v>-4.8539561391225727E-2</v>
      </c>
    </row>
    <row r="153" spans="1:33">
      <c r="A153" s="46"/>
      <c r="B153" s="46" t="s">
        <v>810</v>
      </c>
      <c r="C153" s="1" t="s">
        <v>689</v>
      </c>
      <c r="D153" s="46">
        <v>12.603</v>
      </c>
      <c r="E153" s="46">
        <v>56.472999999999999</v>
      </c>
      <c r="F153" s="46">
        <v>0.53812014292720245</v>
      </c>
      <c r="G153" s="46">
        <v>11.989000000000001</v>
      </c>
      <c r="H153" s="46">
        <v>14.797793569920069</v>
      </c>
      <c r="J153" s="46"/>
      <c r="K153" s="46" t="s">
        <v>810</v>
      </c>
      <c r="L153" s="1" t="s">
        <v>689</v>
      </c>
      <c r="M153" s="1">
        <f t="shared" si="13"/>
        <v>-0.39127084431386527</v>
      </c>
      <c r="N153" s="1">
        <f t="shared" si="13"/>
        <v>0.35827917276191917</v>
      </c>
      <c r="O153" s="1">
        <f t="shared" si="13"/>
        <v>-0.90567810502001267</v>
      </c>
      <c r="P153" s="1">
        <f t="shared" si="13"/>
        <v>3.8154974343680273E-2</v>
      </c>
      <c r="Q153" s="1">
        <f t="shared" si="13"/>
        <v>-0.29858517720065514</v>
      </c>
      <c r="Z153" s="46"/>
      <c r="AA153" s="46" t="s">
        <v>810</v>
      </c>
      <c r="AB153" s="1" t="s">
        <v>690</v>
      </c>
      <c r="AC153" s="1">
        <v>-8.2347745618454024E-2</v>
      </c>
      <c r="AD153" s="1">
        <v>0.40102395019626907</v>
      </c>
      <c r="AE153" s="1">
        <v>0.53771029170057494</v>
      </c>
      <c r="AF153" s="1">
        <v>-0.34674004160597238</v>
      </c>
      <c r="AG153" s="1">
        <v>-4.9242165175506628E-2</v>
      </c>
    </row>
    <row r="154" spans="1:33">
      <c r="A154" s="46"/>
      <c r="B154" s="46" t="s">
        <v>810</v>
      </c>
      <c r="C154" s="1" t="s">
        <v>690</v>
      </c>
      <c r="D154" s="46">
        <v>12.738</v>
      </c>
      <c r="E154" s="46">
        <v>55.619</v>
      </c>
      <c r="F154" s="46">
        <v>0.96115130929742132</v>
      </c>
      <c r="G154" s="46">
        <v>11.984</v>
      </c>
      <c r="H154" s="46">
        <v>14.760145468240699</v>
      </c>
      <c r="J154" s="46"/>
      <c r="K154" s="46" t="s">
        <v>810</v>
      </c>
      <c r="L154" s="1" t="s">
        <v>690</v>
      </c>
      <c r="M154" s="1">
        <f t="shared" si="13"/>
        <v>-0.33894949542526337</v>
      </c>
      <c r="N154" s="1">
        <f t="shared" si="13"/>
        <v>5.8007324950388919E-2</v>
      </c>
      <c r="O154" s="1">
        <f t="shared" si="13"/>
        <v>-0.60150647744871955</v>
      </c>
      <c r="P154" s="1">
        <f t="shared" si="13"/>
        <v>3.5457567052447223E-2</v>
      </c>
      <c r="Q154" s="1">
        <f t="shared" si="13"/>
        <v>-0.31315854331835757</v>
      </c>
      <c r="Z154" s="46"/>
      <c r="AA154" s="46" t="s">
        <v>810</v>
      </c>
      <c r="AB154" s="1" t="s">
        <v>691</v>
      </c>
      <c r="AC154" s="1">
        <v>-8.3629359921565782E-2</v>
      </c>
      <c r="AD154" s="1">
        <v>0.40165594761101409</v>
      </c>
      <c r="AE154" s="1">
        <v>0.65733507040185657</v>
      </c>
      <c r="AF154" s="1">
        <v>-0.43213207761728178</v>
      </c>
      <c r="AG154" s="1">
        <v>-6.0116864624373441E-2</v>
      </c>
    </row>
    <row r="155" spans="1:33">
      <c r="A155" s="46"/>
      <c r="B155" s="46" t="s">
        <v>810</v>
      </c>
      <c r="C155" s="1" t="s">
        <v>691</v>
      </c>
      <c r="D155" s="46">
        <v>12.657</v>
      </c>
      <c r="E155" s="46">
        <v>55.457000000000001</v>
      </c>
      <c r="F155" s="46">
        <v>0.7876159893119411</v>
      </c>
      <c r="G155" s="46">
        <v>11.957000000000001</v>
      </c>
      <c r="H155" s="46">
        <v>14.653294460036225</v>
      </c>
      <c r="J155" s="46"/>
      <c r="K155" s="46" t="s">
        <v>810</v>
      </c>
      <c r="L155" s="1" t="s">
        <v>691</v>
      </c>
      <c r="M155" s="1">
        <f t="shared" si="13"/>
        <v>-0.37034230475842439</v>
      </c>
      <c r="N155" s="1">
        <f t="shared" si="13"/>
        <v>1.0470915247827637E-3</v>
      </c>
      <c r="O155" s="1">
        <f t="shared" si="13"/>
        <v>-0.7262833849612359</v>
      </c>
      <c r="P155" s="1">
        <f t="shared" si="13"/>
        <v>2.0891567679791456E-2</v>
      </c>
      <c r="Q155" s="1">
        <f t="shared" si="13"/>
        <v>-0.35451996110964895</v>
      </c>
      <c r="Z155" s="46"/>
      <c r="AA155" s="46" t="s">
        <v>810</v>
      </c>
      <c r="AB155" s="1" t="s">
        <v>692</v>
      </c>
      <c r="AC155" s="1">
        <v>-5.8702173110734418E-3</v>
      </c>
      <c r="AD155" s="1">
        <v>0.45596116353244642</v>
      </c>
      <c r="AE155" s="1">
        <v>0.37409960100700812</v>
      </c>
      <c r="AF155" s="1">
        <v>-0.42998667551686909</v>
      </c>
      <c r="AG155" s="1">
        <v>-3.3802200129614733E-2</v>
      </c>
    </row>
    <row r="156" spans="1:33">
      <c r="A156" s="46"/>
      <c r="B156" s="46" t="s">
        <v>810</v>
      </c>
      <c r="C156" s="1" t="s">
        <v>692</v>
      </c>
      <c r="D156" s="46">
        <v>12.571</v>
      </c>
      <c r="E156" s="46">
        <v>55.524999999999999</v>
      </c>
      <c r="F156" s="46">
        <v>1.1846118298476203</v>
      </c>
      <c r="G156" s="46">
        <v>12.066000000000001</v>
      </c>
      <c r="H156" s="46">
        <v>14.505073231229026</v>
      </c>
      <c r="J156" s="46"/>
      <c r="K156" s="46" t="s">
        <v>810</v>
      </c>
      <c r="L156" s="1" t="s">
        <v>692</v>
      </c>
      <c r="M156" s="1">
        <f t="shared" si="13"/>
        <v>-0.40367294182820057</v>
      </c>
      <c r="N156" s="1">
        <f t="shared" si="13"/>
        <v>2.4956325308369918E-2</v>
      </c>
      <c r="O156" s="1">
        <f t="shared" si="13"/>
        <v>-0.44083190867664557</v>
      </c>
      <c r="P156" s="1">
        <f t="shared" si="13"/>
        <v>7.9695046628662669E-2</v>
      </c>
      <c r="Q156" s="1">
        <f t="shared" si="13"/>
        <v>-0.41189555609234951</v>
      </c>
      <c r="Z156" s="46"/>
      <c r="AA156" s="46" t="s">
        <v>810</v>
      </c>
      <c r="AB156" s="1" t="s">
        <v>693</v>
      </c>
      <c r="AC156" s="1">
        <v>-0.12790219586521259</v>
      </c>
      <c r="AD156" s="1">
        <v>0.37979045617783541</v>
      </c>
      <c r="AE156" s="1">
        <v>0.54350693556270713</v>
      </c>
      <c r="AF156" s="1">
        <v>-0.28767726451370879</v>
      </c>
      <c r="AG156" s="1">
        <v>-2.903880672905659E-2</v>
      </c>
    </row>
    <row r="157" spans="1:33">
      <c r="A157" s="46"/>
      <c r="B157" s="46" t="s">
        <v>810</v>
      </c>
      <c r="C157" s="1" t="s">
        <v>693</v>
      </c>
      <c r="D157" s="46">
        <v>12.817</v>
      </c>
      <c r="E157" s="46">
        <v>55.738</v>
      </c>
      <c r="F157" s="46">
        <v>0.95787473889155816</v>
      </c>
      <c r="G157" s="46">
        <v>11.914999999999999</v>
      </c>
      <c r="H157" s="46">
        <v>14.886093762371631</v>
      </c>
      <c r="J157" s="46"/>
      <c r="K157" s="46" t="s">
        <v>810</v>
      </c>
      <c r="L157" s="1" t="s">
        <v>693</v>
      </c>
      <c r="M157" s="1">
        <f t="shared" si="13"/>
        <v>-0.30833181718674785</v>
      </c>
      <c r="N157" s="1">
        <f t="shared" si="13"/>
        <v>9.9848484071667687E-2</v>
      </c>
      <c r="O157" s="1">
        <f t="shared" si="13"/>
        <v>-0.60386242621191566</v>
      </c>
      <c r="P157" s="1">
        <f t="shared" si="13"/>
        <v>-1.7666535665634478E-3</v>
      </c>
      <c r="Q157" s="1">
        <f t="shared" si="13"/>
        <v>-0.26440467471956031</v>
      </c>
      <c r="Z157" s="46"/>
      <c r="AA157" s="46" t="s">
        <v>810</v>
      </c>
      <c r="AB157" s="1" t="s">
        <v>694</v>
      </c>
      <c r="AC157" s="1">
        <v>-0.28439403553065989</v>
      </c>
      <c r="AD157" s="1">
        <v>-3.3440252370014821E-2</v>
      </c>
      <c r="AE157" s="1">
        <v>0.27162070855731091</v>
      </c>
      <c r="AF157" s="1">
        <v>-0.43727082106905318</v>
      </c>
      <c r="AG157" s="1">
        <v>-3.7161256244236003E-2</v>
      </c>
    </row>
    <row r="158" spans="1:33">
      <c r="A158" s="46"/>
      <c r="B158" s="46" t="s">
        <v>810</v>
      </c>
      <c r="C158" s="1" t="s">
        <v>694</v>
      </c>
      <c r="D158" s="46">
        <v>12.712</v>
      </c>
      <c r="E158" s="46">
        <v>54.826999999999998</v>
      </c>
      <c r="F158" s="46">
        <v>1.3289385454576745</v>
      </c>
      <c r="G158" s="46">
        <v>11.452</v>
      </c>
      <c r="H158" s="46">
        <v>15.485206463279104</v>
      </c>
      <c r="J158" s="46"/>
      <c r="K158" s="46" t="s">
        <v>810</v>
      </c>
      <c r="L158" s="1" t="s">
        <v>694</v>
      </c>
      <c r="M158" s="1">
        <f t="shared" si="13"/>
        <v>-0.34902619965566067</v>
      </c>
      <c r="N158" s="1">
        <f t="shared" si="13"/>
        <v>-0.22046492735257675</v>
      </c>
      <c r="O158" s="1">
        <f t="shared" si="13"/>
        <v>-0.33705683137959869</v>
      </c>
      <c r="P158" s="1">
        <f t="shared" si="13"/>
        <v>-0.25154656873470405</v>
      </c>
      <c r="Q158" s="1">
        <f t="shared" si="13"/>
        <v>-3.2491554359640983E-2</v>
      </c>
      <c r="Z158" s="46"/>
      <c r="AA158" s="46" t="s">
        <v>810</v>
      </c>
      <c r="AB158" s="1" t="s">
        <v>695</v>
      </c>
      <c r="AC158" s="1">
        <v>-0.33372955519983521</v>
      </c>
      <c r="AD158" s="1">
        <v>4.1988359869500523E-2</v>
      </c>
      <c r="AE158" s="1">
        <v>0.78026455073587608</v>
      </c>
      <c r="AF158" s="1">
        <v>-0.5642879640382723</v>
      </c>
      <c r="AG158" s="1">
        <v>-0.1790075898134629</v>
      </c>
    </row>
    <row r="159" spans="1:33">
      <c r="A159" s="46"/>
      <c r="B159" s="46" t="s">
        <v>810</v>
      </c>
      <c r="C159" s="1" t="s">
        <v>695</v>
      </c>
      <c r="D159" s="46">
        <v>12.502000000000001</v>
      </c>
      <c r="E159" s="46">
        <v>54.668999999999997</v>
      </c>
      <c r="F159" s="46">
        <v>0.57987023181190667</v>
      </c>
      <c r="G159" s="46">
        <v>11.545</v>
      </c>
      <c r="H159" s="46">
        <v>15.413226380213301</v>
      </c>
      <c r="J159" s="46"/>
      <c r="K159" s="46" t="s">
        <v>810</v>
      </c>
      <c r="L159" s="1" t="s">
        <v>695</v>
      </c>
      <c r="M159" s="1">
        <f t="shared" si="13"/>
        <v>-0.43041496459348566</v>
      </c>
      <c r="N159" s="1">
        <f t="shared" si="13"/>
        <v>-0.27601873526150206</v>
      </c>
      <c r="O159" s="1">
        <f t="shared" si="13"/>
        <v>-0.8756585851906088</v>
      </c>
      <c r="P159" s="1">
        <f t="shared" si="13"/>
        <v>-0.20137479311777726</v>
      </c>
      <c r="Q159" s="1">
        <f t="shared" si="13"/>
        <v>-6.0354635282932376E-2</v>
      </c>
      <c r="Z159" s="46"/>
      <c r="AA159" s="46" t="s">
        <v>810</v>
      </c>
      <c r="AB159" s="1" t="s">
        <v>696</v>
      </c>
      <c r="AC159" s="1">
        <v>-0.30428221635651659</v>
      </c>
      <c r="AD159" s="1">
        <v>0.31362876468196649</v>
      </c>
      <c r="AE159" s="1">
        <v>0.90492725686322262</v>
      </c>
      <c r="AF159" s="1">
        <v>-0.33307279027127251</v>
      </c>
      <c r="AG159" s="1">
        <v>-3.3612356917507767E-2</v>
      </c>
    </row>
    <row r="160" spans="1:33">
      <c r="A160" s="46"/>
      <c r="B160" s="46" t="s">
        <v>810</v>
      </c>
      <c r="C160" s="1" t="s">
        <v>696</v>
      </c>
      <c r="D160" s="46">
        <v>12.782999999999999</v>
      </c>
      <c r="E160" s="46">
        <v>55.67</v>
      </c>
      <c r="F160" s="46">
        <v>0.43846147429162274</v>
      </c>
      <c r="G160" s="46">
        <v>11.64</v>
      </c>
      <c r="H160" s="46">
        <v>15.085467537343144</v>
      </c>
      <c r="J160" s="46"/>
      <c r="K160" s="46" t="s">
        <v>810</v>
      </c>
      <c r="L160" s="1" t="s">
        <v>696</v>
      </c>
      <c r="M160" s="1">
        <f t="shared" si="13"/>
        <v>-0.32150904579572936</v>
      </c>
      <c r="N160" s="1">
        <f t="shared" si="13"/>
        <v>7.5939250288080531E-2</v>
      </c>
      <c r="O160" s="1">
        <f t="shared" si="13"/>
        <v>-0.97733556633798924</v>
      </c>
      <c r="P160" s="1">
        <f t="shared" si="13"/>
        <v>-0.15012405458435704</v>
      </c>
      <c r="Q160" s="1">
        <f t="shared" si="13"/>
        <v>-0.18722821993643804</v>
      </c>
      <c r="Z160" s="46"/>
      <c r="AA160" s="46" t="s">
        <v>810</v>
      </c>
      <c r="AB160" s="1" t="s">
        <v>697</v>
      </c>
      <c r="AC160" s="1">
        <v>-0.1149826032188347</v>
      </c>
      <c r="AD160" s="1">
        <v>0.2454847958069834</v>
      </c>
      <c r="AE160" s="1">
        <v>0.66223334127770961</v>
      </c>
      <c r="AF160" s="1">
        <v>-0.41872238469578499</v>
      </c>
      <c r="AG160" s="1">
        <v>-5.2414607181381183E-2</v>
      </c>
    </row>
    <row r="161" spans="1:33">
      <c r="A161" s="46"/>
      <c r="B161" s="46" t="s">
        <v>810</v>
      </c>
      <c r="C161" s="1" t="s">
        <v>697</v>
      </c>
      <c r="D161" s="46">
        <v>12.83</v>
      </c>
      <c r="E161" s="46">
        <v>55.216000000000001</v>
      </c>
      <c r="F161" s="46">
        <v>0.79654680659047661</v>
      </c>
      <c r="G161" s="46">
        <v>11.816000000000001</v>
      </c>
      <c r="H161" s="46">
        <v>14.886258412307905</v>
      </c>
      <c r="J161" s="46"/>
      <c r="K161" s="46" t="s">
        <v>810</v>
      </c>
      <c r="L161" s="1" t="s">
        <v>697</v>
      </c>
      <c r="M161" s="1">
        <f t="shared" si="13"/>
        <v>-0.3032934650715492</v>
      </c>
      <c r="N161" s="1">
        <f t="shared" si="13"/>
        <v>-8.3690045855286041E-2</v>
      </c>
      <c r="O161" s="1">
        <f t="shared" si="13"/>
        <v>-0.71986186937773244</v>
      </c>
      <c r="P161" s="1">
        <f t="shared" si="13"/>
        <v>-5.5175317932968565E-2</v>
      </c>
      <c r="Q161" s="1">
        <f t="shared" si="13"/>
        <v>-0.26434093966532024</v>
      </c>
      <c r="Z161" s="46"/>
      <c r="AA161" s="46" t="s">
        <v>810</v>
      </c>
      <c r="AB161" s="1" t="s">
        <v>698</v>
      </c>
      <c r="AC161" s="1">
        <v>-0.28666753505684128</v>
      </c>
      <c r="AD161" s="1">
        <v>0.32501277581695132</v>
      </c>
      <c r="AE161" s="1">
        <v>0.79637991232793781</v>
      </c>
      <c r="AF161" s="1">
        <v>-0.24369800431004829</v>
      </c>
      <c r="AG161" s="1">
        <v>-5.4209166674109417E-2</v>
      </c>
    </row>
    <row r="162" spans="1:33">
      <c r="A162" s="46"/>
      <c r="B162" s="46" t="s">
        <v>810</v>
      </c>
      <c r="C162" s="1" t="s">
        <v>698</v>
      </c>
      <c r="D162" s="46">
        <v>12.853999999999999</v>
      </c>
      <c r="E162" s="46">
        <v>55.825000000000003</v>
      </c>
      <c r="F162" s="46">
        <v>0.59252433582919872</v>
      </c>
      <c r="G162" s="46">
        <v>11.734</v>
      </c>
      <c r="H162" s="46">
        <v>15.202840078078719</v>
      </c>
      <c r="J162" s="46"/>
      <c r="K162" s="46" t="s">
        <v>810</v>
      </c>
      <c r="L162" s="1" t="s">
        <v>698</v>
      </c>
      <c r="M162" s="1">
        <f t="shared" si="13"/>
        <v>-0.29399189193579806</v>
      </c>
      <c r="N162" s="1">
        <f t="shared" si="13"/>
        <v>0.13043823905949456</v>
      </c>
      <c r="O162" s="1">
        <f t="shared" si="13"/>
        <v>-0.86655991889747885</v>
      </c>
      <c r="P162" s="1">
        <f t="shared" si="13"/>
        <v>-9.9412797509183998E-2</v>
      </c>
      <c r="Q162" s="1">
        <f t="shared" si="13"/>
        <v>-0.14179397672088173</v>
      </c>
      <c r="Z162" s="46"/>
      <c r="AA162" s="46" t="s">
        <v>810</v>
      </c>
      <c r="AB162" s="1" t="s">
        <v>699</v>
      </c>
      <c r="AC162" s="1">
        <v>-0.30702844935240098</v>
      </c>
      <c r="AD162" s="1">
        <v>0.31283557238485821</v>
      </c>
      <c r="AE162" s="1">
        <v>0.99047891843703828</v>
      </c>
      <c r="AF162" s="1">
        <v>-0.35435037380049222</v>
      </c>
      <c r="AG162" s="1">
        <v>-6.5936721910416204E-2</v>
      </c>
    </row>
    <row r="163" spans="1:33">
      <c r="A163" s="46"/>
      <c r="B163" s="46" t="s">
        <v>810</v>
      </c>
      <c r="C163" s="1" t="s">
        <v>699</v>
      </c>
      <c r="D163" s="46">
        <v>12.763</v>
      </c>
      <c r="E163" s="46">
        <v>55.606999999999999</v>
      </c>
      <c r="F163" s="46">
        <v>0.31332829296227177</v>
      </c>
      <c r="G163" s="46">
        <v>11.664</v>
      </c>
      <c r="H163" s="46">
        <v>15.094063751798966</v>
      </c>
      <c r="J163" s="46"/>
      <c r="K163" s="46" t="s">
        <v>810</v>
      </c>
      <c r="L163" s="1" t="s">
        <v>699</v>
      </c>
      <c r="M163" s="1">
        <f t="shared" si="13"/>
        <v>-0.32926035674218879</v>
      </c>
      <c r="N163" s="1">
        <f t="shared" si="13"/>
        <v>5.3788048400343833E-2</v>
      </c>
      <c r="O163" s="1">
        <f t="shared" si="13"/>
        <v>-1.0673099380957718</v>
      </c>
      <c r="P163" s="1">
        <f t="shared" si="13"/>
        <v>-0.1371764995864409</v>
      </c>
      <c r="Q163" s="1">
        <f t="shared" si="13"/>
        <v>-0.18390067419301909</v>
      </c>
      <c r="Z163" s="46"/>
      <c r="AA163" s="46" t="s">
        <v>810</v>
      </c>
      <c r="AB163" s="1" t="s">
        <v>700</v>
      </c>
      <c r="AC163" s="1">
        <v>-0.45684098126655159</v>
      </c>
      <c r="AD163" s="1">
        <v>0.44989382882208501</v>
      </c>
      <c r="AE163" s="1">
        <v>0.9957547358871135</v>
      </c>
      <c r="AF163" s="1">
        <v>-0.12682051558123861</v>
      </c>
      <c r="AG163" s="1">
        <v>-6.6102719663936604E-2</v>
      </c>
    </row>
    <row r="164" spans="1:33">
      <c r="A164" s="46"/>
      <c r="B164" s="46" t="s">
        <v>810</v>
      </c>
      <c r="C164" s="1" t="s">
        <v>700</v>
      </c>
      <c r="D164" s="46">
        <v>12.762</v>
      </c>
      <c r="E164" s="46">
        <v>56.405999999999999</v>
      </c>
      <c r="F164" s="46">
        <v>0.28695341884367381</v>
      </c>
      <c r="G164" s="46">
        <v>11.67</v>
      </c>
      <c r="H164" s="46">
        <v>15.396796153956052</v>
      </c>
      <c r="J164" s="46"/>
      <c r="K164" s="46" t="s">
        <v>810</v>
      </c>
      <c r="L164" s="1" t="s">
        <v>700</v>
      </c>
      <c r="M164" s="1">
        <f t="shared" si="13"/>
        <v>-0.32964792228951151</v>
      </c>
      <c r="N164" s="1">
        <f t="shared" si="13"/>
        <v>0.33472154535750165</v>
      </c>
      <c r="O164" s="1">
        <f t="shared" si="13"/>
        <v>-1.0862742344063205</v>
      </c>
      <c r="P164" s="1">
        <f t="shared" si="13"/>
        <v>-0.13393961083696163</v>
      </c>
      <c r="Q164" s="1">
        <f t="shared" si="13"/>
        <v>-6.6714682455637192E-2</v>
      </c>
      <c r="Z164" s="46"/>
      <c r="AA164" s="46" t="s">
        <v>810</v>
      </c>
      <c r="AB164" s="1" t="s">
        <v>701</v>
      </c>
      <c r="AC164" s="1">
        <v>-0.22295422991592881</v>
      </c>
      <c r="AD164" s="1">
        <v>0.20729210921786029</v>
      </c>
      <c r="AE164" s="1">
        <v>0.72747520113677422</v>
      </c>
      <c r="AF164" s="1">
        <v>-0.37423589815412561</v>
      </c>
      <c r="AG164" s="1">
        <v>-5.7407615800898162E-2</v>
      </c>
    </row>
    <row r="165" spans="1:33">
      <c r="A165" s="46"/>
      <c r="B165" s="46" t="s">
        <v>810</v>
      </c>
      <c r="C165" s="1" t="s">
        <v>701</v>
      </c>
      <c r="D165" s="46">
        <v>12.833</v>
      </c>
      <c r="E165" s="46">
        <v>55.311999999999998</v>
      </c>
      <c r="F165" s="46">
        <v>0.69678901495413903</v>
      </c>
      <c r="G165" s="46">
        <v>11.69</v>
      </c>
      <c r="H165" s="46">
        <v>15.124021571698545</v>
      </c>
      <c r="J165" s="46"/>
      <c r="K165" s="46" t="s">
        <v>810</v>
      </c>
      <c r="L165" s="1" t="s">
        <v>701</v>
      </c>
      <c r="M165" s="1">
        <f t="shared" si="13"/>
        <v>-0.3021307684295802</v>
      </c>
      <c r="N165" s="1">
        <f t="shared" si="13"/>
        <v>-4.9935833454927858E-2</v>
      </c>
      <c r="O165" s="1">
        <f t="shared" si="13"/>
        <v>-0.79159060299635042</v>
      </c>
      <c r="P165" s="1">
        <f t="shared" si="13"/>
        <v>-0.12314998167203137</v>
      </c>
      <c r="Q165" s="1">
        <f t="shared" si="13"/>
        <v>-0.1723041724303819</v>
      </c>
      <c r="Z165" s="46"/>
      <c r="AA165" s="46" t="s">
        <v>810</v>
      </c>
      <c r="AB165" s="1" t="s">
        <v>702</v>
      </c>
      <c r="AC165" s="1">
        <v>-0.46950030835757361</v>
      </c>
      <c r="AD165" s="1">
        <v>7.6666983463887367E-2</v>
      </c>
      <c r="AE165" s="1">
        <v>1.2007626697360789</v>
      </c>
      <c r="AF165" s="1">
        <v>-0.26902207643951509</v>
      </c>
      <c r="AG165" s="1">
        <v>-7.3427183855589093E-2</v>
      </c>
    </row>
    <row r="166" spans="1:33">
      <c r="A166" s="46"/>
      <c r="B166" s="46" t="s">
        <v>810</v>
      </c>
      <c r="C166" s="1" t="s">
        <v>702</v>
      </c>
      <c r="D166" s="46">
        <v>13.066000000000001</v>
      </c>
      <c r="E166" s="46">
        <v>55.439</v>
      </c>
      <c r="F166" s="46">
        <v>3.4139768316416769E-2</v>
      </c>
      <c r="G166" s="46">
        <v>11.356999999999999</v>
      </c>
      <c r="H166" s="46">
        <v>15.664280660541108</v>
      </c>
      <c r="J166" s="46"/>
      <c r="K166" s="46" t="s">
        <v>810</v>
      </c>
      <c r="L166" s="1" t="s">
        <v>702</v>
      </c>
      <c r="M166" s="1">
        <f t="shared" si="13"/>
        <v>-0.21182799590332616</v>
      </c>
      <c r="N166" s="1">
        <f t="shared" si="13"/>
        <v>-5.2818233002848653E-3</v>
      </c>
      <c r="O166" s="1">
        <f t="shared" si="13"/>
        <v>-1.2680545514759554</v>
      </c>
      <c r="P166" s="1">
        <f t="shared" si="13"/>
        <v>-0.30279730726812426</v>
      </c>
      <c r="Q166" s="1">
        <f t="shared" si="13"/>
        <v>3.6827049302198205E-2</v>
      </c>
      <c r="Z166" s="46"/>
      <c r="AA166" s="46" t="s">
        <v>810</v>
      </c>
      <c r="AB166" s="1" t="s">
        <v>703</v>
      </c>
      <c r="AC166" s="1">
        <v>-0.46176652441837612</v>
      </c>
      <c r="AD166" s="1">
        <v>2.4148374480508241E-2</v>
      </c>
      <c r="AE166" s="1">
        <v>0.9672614550370815</v>
      </c>
      <c r="AF166" s="1">
        <v>-0.34059150141211109</v>
      </c>
      <c r="AG166" s="1">
        <v>-6.8624017059826792E-2</v>
      </c>
    </row>
    <row r="167" spans="1:33">
      <c r="A167" s="46"/>
      <c r="B167" s="46" t="s">
        <v>810</v>
      </c>
      <c r="C167" s="1" t="s">
        <v>703</v>
      </c>
      <c r="D167" s="46">
        <v>12.906000000000001</v>
      </c>
      <c r="E167" s="46">
        <v>55.216999999999999</v>
      </c>
      <c r="F167" s="46">
        <v>0.35149303789689718</v>
      </c>
      <c r="G167" s="46">
        <v>11.317</v>
      </c>
      <c r="H167" s="46">
        <v>15.673722694058252</v>
      </c>
      <c r="J167" s="46"/>
      <c r="K167" s="46" t="s">
        <v>810</v>
      </c>
      <c r="L167" s="1" t="s">
        <v>703</v>
      </c>
      <c r="M167" s="1">
        <f t="shared" si="13"/>
        <v>-0.27383848347500267</v>
      </c>
      <c r="N167" s="1">
        <f t="shared" si="13"/>
        <v>-8.3338439476116452E-2</v>
      </c>
      <c r="O167" s="1">
        <f t="shared" si="13"/>
        <v>-1.0398683841265568</v>
      </c>
      <c r="P167" s="1">
        <f t="shared" si="13"/>
        <v>-0.32437656559798478</v>
      </c>
      <c r="Q167" s="1">
        <f t="shared" si="13"/>
        <v>4.0482006795483139E-2</v>
      </c>
      <c r="Z167" s="46"/>
      <c r="AA167" s="46" t="s">
        <v>810</v>
      </c>
      <c r="AB167" s="1" t="s">
        <v>704</v>
      </c>
      <c r="AC167" s="1">
        <v>-0.59837140129661781</v>
      </c>
      <c r="AD167" s="1">
        <v>0.26653793387291269</v>
      </c>
      <c r="AE167" s="1">
        <v>1.209681466303612</v>
      </c>
      <c r="AF167" s="1">
        <v>-3.3417073731144942E-2</v>
      </c>
      <c r="AG167" s="1">
        <v>-7.9876659185301457E-2</v>
      </c>
    </row>
    <row r="168" spans="1:33">
      <c r="A168" s="46"/>
      <c r="B168" s="46" t="s">
        <v>810</v>
      </c>
      <c r="C168" s="1" t="s">
        <v>704</v>
      </c>
      <c r="D168" s="46">
        <v>13.039</v>
      </c>
      <c r="E168" s="46">
        <v>56.33</v>
      </c>
      <c r="F168" s="46">
        <v>0</v>
      </c>
      <c r="G168" s="46">
        <v>11.430999999999999</v>
      </c>
      <c r="H168" s="46">
        <v>15.892999999999997</v>
      </c>
      <c r="J168" s="46"/>
      <c r="K168" s="46" t="s">
        <v>810</v>
      </c>
      <c r="L168" s="1" t="s">
        <v>704</v>
      </c>
      <c r="M168" s="1">
        <f t="shared" si="13"/>
        <v>-0.22229226568104696</v>
      </c>
      <c r="N168" s="1">
        <f t="shared" si="13"/>
        <v>0.30799946054055027</v>
      </c>
      <c r="O168" s="1">
        <f t="shared" si="13"/>
        <v>-1.2926020309981225</v>
      </c>
      <c r="P168" s="1">
        <f t="shared" si="13"/>
        <v>-0.26287567935788148</v>
      </c>
      <c r="Q168" s="1">
        <f t="shared" si="13"/>
        <v>0.12536300525877653</v>
      </c>
      <c r="Z168" s="46"/>
      <c r="AA168" s="46" t="s">
        <v>810</v>
      </c>
      <c r="AB168" s="1" t="s">
        <v>705</v>
      </c>
      <c r="AC168" s="1">
        <v>-0.66586779341396052</v>
      </c>
      <c r="AD168" s="1">
        <v>0.1953086349032033</v>
      </c>
      <c r="AE168" s="1">
        <v>1.020932321530279</v>
      </c>
      <c r="AF168" s="1">
        <v>-5.0854072174072097E-2</v>
      </c>
      <c r="AG168" s="1">
        <v>-4.4641416997067723E-2</v>
      </c>
    </row>
    <row r="169" spans="1:33">
      <c r="A169" s="46"/>
      <c r="B169" s="46" t="s">
        <v>810</v>
      </c>
      <c r="C169" s="1" t="s">
        <v>705</v>
      </c>
      <c r="D169" s="46">
        <v>12.939</v>
      </c>
      <c r="E169" s="46">
        <v>56.255000000000003</v>
      </c>
      <c r="F169" s="46">
        <v>0.25722558014953373</v>
      </c>
      <c r="G169" s="46">
        <v>11.273</v>
      </c>
      <c r="H169" s="46">
        <v>16.037545590559144</v>
      </c>
      <c r="J169" s="46"/>
      <c r="K169" s="46" t="s">
        <v>810</v>
      </c>
      <c r="L169" s="1" t="s">
        <v>705</v>
      </c>
      <c r="M169" s="1">
        <f t="shared" ref="M169:Q232" si="14">(D169-D$277)/D$278</f>
        <v>-0.2610488204133446</v>
      </c>
      <c r="N169" s="1">
        <f t="shared" si="14"/>
        <v>0.28162898210277099</v>
      </c>
      <c r="O169" s="1">
        <f t="shared" si="14"/>
        <v>-1.1076494090946554</v>
      </c>
      <c r="P169" s="1">
        <f t="shared" si="14"/>
        <v>-0.34811374976083215</v>
      </c>
      <c r="Q169" s="1">
        <f t="shared" si="14"/>
        <v>0.18131578157292166</v>
      </c>
      <c r="Z169" s="46"/>
      <c r="AA169" s="46" t="s">
        <v>810</v>
      </c>
      <c r="AB169" s="1" t="s">
        <v>706</v>
      </c>
      <c r="AC169" s="1">
        <v>-0.97188251468193898</v>
      </c>
      <c r="AD169" s="1">
        <v>0.1562969389821541</v>
      </c>
      <c r="AE169" s="1">
        <v>1.173707735585783</v>
      </c>
      <c r="AF169" s="1">
        <v>6.1214488939614897E-2</v>
      </c>
      <c r="AG169" s="1">
        <v>-6.6534245498377512E-2</v>
      </c>
    </row>
    <row r="170" spans="1:33">
      <c r="A170" s="46"/>
      <c r="B170" s="46" t="s">
        <v>810</v>
      </c>
      <c r="C170" s="1" t="s">
        <v>706</v>
      </c>
      <c r="D170" s="46">
        <v>12.82</v>
      </c>
      <c r="E170" s="46">
        <v>56.63</v>
      </c>
      <c r="F170" s="46">
        <v>6.8879446167848793E-3</v>
      </c>
      <c r="G170" s="46">
        <v>10.968</v>
      </c>
      <c r="H170" s="46">
        <v>16.629802151587668</v>
      </c>
      <c r="J170" s="46"/>
      <c r="K170" s="46" t="s">
        <v>810</v>
      </c>
      <c r="L170" s="1" t="s">
        <v>706</v>
      </c>
      <c r="M170" s="1">
        <f t="shared" si="14"/>
        <v>-0.30716912054477891</v>
      </c>
      <c r="N170" s="1">
        <f t="shared" si="14"/>
        <v>0.41348137429167492</v>
      </c>
      <c r="O170" s="1">
        <f t="shared" si="14"/>
        <v>-1.287649399865326</v>
      </c>
      <c r="P170" s="1">
        <f t="shared" si="14"/>
        <v>-0.51265559452602205</v>
      </c>
      <c r="Q170" s="1">
        <f t="shared" si="14"/>
        <v>0.41057492916520882</v>
      </c>
      <c r="Z170" s="46"/>
      <c r="AA170" s="46" t="s">
        <v>810</v>
      </c>
      <c r="AB170" s="1" t="s">
        <v>707</v>
      </c>
      <c r="AC170" s="1">
        <v>-0.69351256093114744</v>
      </c>
      <c r="AD170" s="1">
        <v>-8.800953502576836E-2</v>
      </c>
      <c r="AE170" s="1">
        <v>0.70576915530263984</v>
      </c>
      <c r="AF170" s="1">
        <v>-0.21410267984290629</v>
      </c>
      <c r="AG170" s="1">
        <v>-7.2670883204164705E-2</v>
      </c>
    </row>
    <row r="171" spans="1:33">
      <c r="A171" s="46"/>
      <c r="B171" s="46" t="s">
        <v>810</v>
      </c>
      <c r="C171" s="1" t="s">
        <v>707</v>
      </c>
      <c r="D171" s="46">
        <v>12.787000000000001</v>
      </c>
      <c r="E171" s="46">
        <v>55.441000000000003</v>
      </c>
      <c r="F171" s="46">
        <v>0.68948696397575504</v>
      </c>
      <c r="G171" s="46">
        <v>11.06</v>
      </c>
      <c r="H171" s="46">
        <v>16.327592037574938</v>
      </c>
      <c r="J171" s="46"/>
      <c r="K171" s="46" t="s">
        <v>810</v>
      </c>
      <c r="L171" s="1" t="s">
        <v>707</v>
      </c>
      <c r="M171" s="1">
        <f t="shared" si="14"/>
        <v>-0.31995878360643693</v>
      </c>
      <c r="N171" s="1">
        <f t="shared" si="14"/>
        <v>-4.5786105419431842E-3</v>
      </c>
      <c r="O171" s="1">
        <f t="shared" si="14"/>
        <v>-0.7968409885643013</v>
      </c>
      <c r="P171" s="1">
        <f t="shared" si="14"/>
        <v>-0.46302330036734152</v>
      </c>
      <c r="Q171" s="1">
        <f t="shared" si="14"/>
        <v>0.29359111219911926</v>
      </c>
      <c r="Z171" s="46"/>
      <c r="AA171" s="46" t="s">
        <v>810</v>
      </c>
      <c r="AB171" s="1" t="s">
        <v>708</v>
      </c>
      <c r="AC171" s="1">
        <v>-0.5008122805204106</v>
      </c>
      <c r="AD171" s="1">
        <v>5.9458729300864828E-2</v>
      </c>
      <c r="AE171" s="1">
        <v>0.86980993710178789</v>
      </c>
      <c r="AF171" s="1">
        <v>-0.2469726133538393</v>
      </c>
      <c r="AG171" s="1">
        <v>-7.7794894094831438E-2</v>
      </c>
    </row>
    <row r="172" spans="1:33">
      <c r="A172" s="46"/>
      <c r="B172" s="46" t="s">
        <v>810</v>
      </c>
      <c r="C172" s="1" t="s">
        <v>708</v>
      </c>
      <c r="D172" s="46">
        <v>12.898</v>
      </c>
      <c r="E172" s="46">
        <v>55.482999999999997</v>
      </c>
      <c r="F172" s="46">
        <v>0.4802864569428319</v>
      </c>
      <c r="G172" s="46">
        <v>11.35</v>
      </c>
      <c r="H172" s="46">
        <v>15.825832957400578</v>
      </c>
      <c r="J172" s="46"/>
      <c r="K172" s="46" t="s">
        <v>810</v>
      </c>
      <c r="L172" s="1" t="s">
        <v>708</v>
      </c>
      <c r="M172" s="1">
        <f t="shared" si="14"/>
        <v>-0.27693900785358683</v>
      </c>
      <c r="N172" s="1">
        <f t="shared" si="14"/>
        <v>1.0188857383212117E-2</v>
      </c>
      <c r="O172" s="1">
        <f t="shared" si="14"/>
        <v>-0.94726219572721559</v>
      </c>
      <c r="P172" s="1">
        <f t="shared" si="14"/>
        <v>-0.30657367747584974</v>
      </c>
      <c r="Q172" s="1">
        <f t="shared" si="14"/>
        <v>9.9363024936235306E-2</v>
      </c>
      <c r="Z172" s="46"/>
      <c r="AA172" s="46" t="s">
        <v>810</v>
      </c>
      <c r="AB172" s="1" t="s">
        <v>709</v>
      </c>
      <c r="AC172" s="1">
        <v>-0.73322239293696956</v>
      </c>
      <c r="AD172" s="1">
        <v>2.406128976568123E-2</v>
      </c>
      <c r="AE172" s="1">
        <v>0.8153505198345864</v>
      </c>
      <c r="AF172" s="1">
        <v>-9.9087026018390978E-2</v>
      </c>
      <c r="AG172" s="1">
        <v>-3.9190361852120048E-2</v>
      </c>
    </row>
    <row r="173" spans="1:33">
      <c r="A173" s="46"/>
      <c r="B173" s="46" t="s">
        <v>810</v>
      </c>
      <c r="C173" s="1" t="s">
        <v>709</v>
      </c>
      <c r="D173" s="46">
        <v>12.872</v>
      </c>
      <c r="E173" s="46">
        <v>55.914000000000001</v>
      </c>
      <c r="F173" s="46">
        <v>0.53965924667681775</v>
      </c>
      <c r="G173" s="46">
        <v>11.079000000000001</v>
      </c>
      <c r="H173" s="46">
        <v>16.311408667418426</v>
      </c>
      <c r="J173" s="46"/>
      <c r="K173" s="46" t="s">
        <v>810</v>
      </c>
      <c r="L173" s="1" t="s">
        <v>709</v>
      </c>
      <c r="M173" s="1">
        <f t="shared" si="14"/>
        <v>-0.28701571208398419</v>
      </c>
      <c r="N173" s="1">
        <f t="shared" si="14"/>
        <v>0.16173120680566061</v>
      </c>
      <c r="O173" s="1">
        <f t="shared" si="14"/>
        <v>-0.90457144496813391</v>
      </c>
      <c r="P173" s="1">
        <f t="shared" si="14"/>
        <v>-0.45277315266065749</v>
      </c>
      <c r="Q173" s="1">
        <f t="shared" si="14"/>
        <v>0.28732662161954831</v>
      </c>
      <c r="Z173" s="46"/>
      <c r="AA173" s="46" t="s">
        <v>810</v>
      </c>
      <c r="AB173" s="1" t="s">
        <v>711</v>
      </c>
      <c r="AC173" s="1">
        <v>-0.1700202197311656</v>
      </c>
      <c r="AD173" s="1">
        <v>-4.4898642819497576</v>
      </c>
      <c r="AE173" s="1">
        <v>-0.25947035158746812</v>
      </c>
      <c r="AF173" s="1">
        <v>-0.2296609818516312</v>
      </c>
      <c r="AG173" s="1">
        <v>2.7219121638804491E-2</v>
      </c>
    </row>
    <row r="174" spans="1:33">
      <c r="A174" s="46"/>
      <c r="B174" s="46" t="s">
        <v>810</v>
      </c>
      <c r="C174" s="1" t="s">
        <v>711</v>
      </c>
      <c r="D174" s="46">
        <v>18.192</v>
      </c>
      <c r="E174" s="46">
        <v>46.661000000000001</v>
      </c>
      <c r="F174" s="46">
        <v>2.6245797945042382</v>
      </c>
      <c r="G174" s="46">
        <v>8.7279999999999998</v>
      </c>
      <c r="H174" s="46">
        <v>20.916374200519883</v>
      </c>
      <c r="J174" s="46"/>
      <c r="K174" s="46" t="s">
        <v>810</v>
      </c>
      <c r="L174" s="1" t="s">
        <v>711</v>
      </c>
      <c r="M174" s="1">
        <f t="shared" si="14"/>
        <v>1.774832999674258</v>
      </c>
      <c r="N174" s="1">
        <f t="shared" si="14"/>
        <v>-3.0916826196581475</v>
      </c>
      <c r="O174" s="1">
        <f t="shared" si="14"/>
        <v>0.59454665035086829</v>
      </c>
      <c r="P174" s="1">
        <f t="shared" si="14"/>
        <v>-1.7210940609982379</v>
      </c>
      <c r="Q174" s="1">
        <f t="shared" si="14"/>
        <v>2.0698825986733111</v>
      </c>
      <c r="Z174" s="46"/>
      <c r="AA174" s="46" t="s">
        <v>810</v>
      </c>
      <c r="AB174" s="1" t="s">
        <v>712</v>
      </c>
      <c r="AC174" s="1">
        <v>-0.23103941777007911</v>
      </c>
      <c r="AD174" s="1">
        <v>-4.5447209447650136</v>
      </c>
      <c r="AE174" s="1">
        <v>-0.19676134832177031</v>
      </c>
      <c r="AF174" s="1">
        <v>-0.20501155895386139</v>
      </c>
      <c r="AG174" s="1">
        <v>1.59856169865174E-2</v>
      </c>
    </row>
    <row r="175" spans="1:33">
      <c r="A175" s="46"/>
      <c r="B175" s="46" t="s">
        <v>810</v>
      </c>
      <c r="C175" s="1" t="s">
        <v>712</v>
      </c>
      <c r="D175" s="46">
        <v>18.238</v>
      </c>
      <c r="E175" s="46">
        <v>46.643999999999998</v>
      </c>
      <c r="F175" s="46">
        <v>2.535316158740331</v>
      </c>
      <c r="G175" s="46">
        <v>8.6440000000000001</v>
      </c>
      <c r="H175" s="46">
        <v>21.096694602900815</v>
      </c>
      <c r="J175" s="46"/>
      <c r="K175" s="46" t="s">
        <v>810</v>
      </c>
      <c r="L175" s="1" t="s">
        <v>712</v>
      </c>
      <c r="M175" s="1">
        <f t="shared" si="14"/>
        <v>1.7926610148511146</v>
      </c>
      <c r="N175" s="1">
        <f t="shared" si="14"/>
        <v>-3.0976599281040458</v>
      </c>
      <c r="O175" s="1">
        <f t="shared" si="14"/>
        <v>0.53036351792067538</v>
      </c>
      <c r="P175" s="1">
        <f t="shared" si="14"/>
        <v>-1.7664105034909459</v>
      </c>
      <c r="Q175" s="1">
        <f t="shared" si="14"/>
        <v>2.1396836012515834</v>
      </c>
      <c r="Z175" s="46"/>
      <c r="AA175" s="46" t="s">
        <v>810</v>
      </c>
      <c r="AB175" s="1" t="s">
        <v>713</v>
      </c>
      <c r="AC175" s="1">
        <v>-0.21836372458524969</v>
      </c>
      <c r="AD175" s="1">
        <v>-4.3877046478888202</v>
      </c>
      <c r="AE175" s="1">
        <v>-0.10638882474277921</v>
      </c>
      <c r="AF175" s="1">
        <v>-0.31167441365326359</v>
      </c>
      <c r="AG175" s="1">
        <v>1.054454874746147E-2</v>
      </c>
    </row>
    <row r="176" spans="1:33">
      <c r="A176" s="46"/>
      <c r="B176" s="46" t="s">
        <v>810</v>
      </c>
      <c r="C176" s="1" t="s">
        <v>713</v>
      </c>
      <c r="D176" s="46">
        <v>17.948</v>
      </c>
      <c r="E176" s="46">
        <v>46.734999999999999</v>
      </c>
      <c r="F176" s="46">
        <v>2.3845396080359502</v>
      </c>
      <c r="G176" s="46">
        <v>8.7210000000000001</v>
      </c>
      <c r="H176" s="46">
        <v>20.757365003490538</v>
      </c>
      <c r="J176" s="46"/>
      <c r="K176" s="46" t="s">
        <v>810</v>
      </c>
      <c r="L176" s="1" t="s">
        <v>713</v>
      </c>
      <c r="M176" s="1">
        <f t="shared" si="14"/>
        <v>1.6802670061274514</v>
      </c>
      <c r="N176" s="1">
        <f t="shared" si="14"/>
        <v>-3.0656637475995381</v>
      </c>
      <c r="O176" s="1">
        <f t="shared" si="14"/>
        <v>0.42195082289195812</v>
      </c>
      <c r="P176" s="1">
        <f t="shared" si="14"/>
        <v>-1.7248704312059635</v>
      </c>
      <c r="Q176" s="1">
        <f t="shared" si="14"/>
        <v>2.0083310425251204</v>
      </c>
      <c r="Z176" s="46"/>
      <c r="AA176" s="46" t="s">
        <v>810</v>
      </c>
      <c r="AB176" s="1" t="s">
        <v>714</v>
      </c>
      <c r="AC176" s="1">
        <v>-0.18894692657688261</v>
      </c>
      <c r="AD176" s="1">
        <v>-4.5174077835280304</v>
      </c>
      <c r="AE176" s="1">
        <v>-0.31170832569568491</v>
      </c>
      <c r="AF176" s="1">
        <v>-0.31388163366156779</v>
      </c>
      <c r="AG176" s="1">
        <v>5.9524923148632593E-2</v>
      </c>
    </row>
    <row r="177" spans="1:33">
      <c r="A177" s="46"/>
      <c r="B177" s="46" t="s">
        <v>810</v>
      </c>
      <c r="C177" s="1" t="s">
        <v>714</v>
      </c>
      <c r="D177" s="46">
        <v>18.071000000000002</v>
      </c>
      <c r="E177" s="46">
        <v>46.5</v>
      </c>
      <c r="F177" s="46">
        <v>2.692925566814945</v>
      </c>
      <c r="G177" s="46">
        <v>8.6210000000000004</v>
      </c>
      <c r="H177" s="46">
        <v>20.841875922009798</v>
      </c>
      <c r="J177" s="46"/>
      <c r="K177" s="46" t="s">
        <v>810</v>
      </c>
      <c r="L177" s="1" t="s">
        <v>714</v>
      </c>
      <c r="M177" s="1">
        <f t="shared" si="14"/>
        <v>1.7279375684481781</v>
      </c>
      <c r="N177" s="1">
        <f t="shared" si="14"/>
        <v>-3.1482912467045843</v>
      </c>
      <c r="O177" s="1">
        <f t="shared" si="14"/>
        <v>0.64368923476076312</v>
      </c>
      <c r="P177" s="1">
        <f t="shared" si="14"/>
        <v>-1.7788185770306157</v>
      </c>
      <c r="Q177" s="1">
        <f t="shared" si="14"/>
        <v>2.0410447386103439</v>
      </c>
      <c r="Z177" s="46"/>
      <c r="AA177" s="46" t="s">
        <v>810</v>
      </c>
      <c r="AB177" s="1" t="s">
        <v>715</v>
      </c>
      <c r="AC177" s="1">
        <v>-0.28446342686167192</v>
      </c>
      <c r="AD177" s="1">
        <v>-4.7225122002841298</v>
      </c>
      <c r="AE177" s="1">
        <v>-0.53720909322103305</v>
      </c>
      <c r="AF177" s="1">
        <v>-0.28123368092456769</v>
      </c>
      <c r="AG177" s="1">
        <v>3.6263639810087983E-2</v>
      </c>
    </row>
    <row r="178" spans="1:33">
      <c r="A178" s="46"/>
      <c r="B178" s="46" t="s">
        <v>810</v>
      </c>
      <c r="C178" s="1" t="s">
        <v>715</v>
      </c>
      <c r="D178" s="46">
        <v>18.094999999999999</v>
      </c>
      <c r="E178" s="46">
        <v>46.244</v>
      </c>
      <c r="F178" s="46">
        <v>3.0038335579719395</v>
      </c>
      <c r="G178" s="46">
        <v>8.4420000000000002</v>
      </c>
      <c r="H178" s="46">
        <v>21.333117488024147</v>
      </c>
      <c r="J178" s="46"/>
      <c r="K178" s="46" t="s">
        <v>810</v>
      </c>
      <c r="L178" s="1" t="s">
        <v>715</v>
      </c>
      <c r="M178" s="1">
        <f t="shared" si="14"/>
        <v>1.7372391415839286</v>
      </c>
      <c r="N178" s="1">
        <f t="shared" si="14"/>
        <v>-3.2383024797722095</v>
      </c>
      <c r="O178" s="1">
        <f t="shared" si="14"/>
        <v>0.86724106075644192</v>
      </c>
      <c r="P178" s="1">
        <f t="shared" si="14"/>
        <v>-1.8753857580567439</v>
      </c>
      <c r="Q178" s="1">
        <f t="shared" si="14"/>
        <v>2.2312015559375662</v>
      </c>
      <c r="Z178" s="46"/>
      <c r="AA178" s="46" t="s">
        <v>810</v>
      </c>
      <c r="AB178" s="1" t="s">
        <v>716</v>
      </c>
      <c r="AC178" s="1">
        <v>-1.1451750294958341</v>
      </c>
      <c r="AD178" s="1">
        <v>-6.3962166028941621</v>
      </c>
      <c r="AE178" s="1">
        <v>1.5999577110642671</v>
      </c>
      <c r="AF178" s="1">
        <v>-0.65113728424033213</v>
      </c>
      <c r="AG178" s="1">
        <v>-0.50261014567309625</v>
      </c>
    </row>
    <row r="179" spans="1:33">
      <c r="A179" s="46"/>
      <c r="B179" s="46" t="s">
        <v>810</v>
      </c>
      <c r="C179" s="1" t="s">
        <v>716</v>
      </c>
      <c r="D179" s="46">
        <v>19.003</v>
      </c>
      <c r="E179" s="46">
        <v>42.694000000000003</v>
      </c>
      <c r="F179" s="46">
        <v>0</v>
      </c>
      <c r="G179" s="46">
        <v>6.8109999999999999</v>
      </c>
      <c r="H179" s="46">
        <v>24.407000000000004</v>
      </c>
      <c r="J179" s="46"/>
      <c r="K179" s="46" t="s">
        <v>810</v>
      </c>
      <c r="L179" s="1" t="s">
        <v>716</v>
      </c>
      <c r="M179" s="1">
        <f t="shared" si="14"/>
        <v>2.0891486585531931</v>
      </c>
      <c r="N179" s="1">
        <f t="shared" si="14"/>
        <v>-4.4865051258271658</v>
      </c>
      <c r="O179" s="1">
        <f t="shared" si="14"/>
        <v>-1.2926020309981225</v>
      </c>
      <c r="P179" s="1">
        <f t="shared" si="14"/>
        <v>-2.7552800164568261</v>
      </c>
      <c r="Q179" s="1">
        <f t="shared" si="14"/>
        <v>3.4210840002461622</v>
      </c>
      <c r="Z179" s="46"/>
      <c r="AA179" s="46" t="s">
        <v>810</v>
      </c>
      <c r="AB179" s="1" t="s">
        <v>717</v>
      </c>
      <c r="AC179" s="1">
        <v>-0.64538564926804953</v>
      </c>
      <c r="AD179" s="1">
        <v>-0.2555753101349646</v>
      </c>
      <c r="AE179" s="1">
        <v>1.278608282212512</v>
      </c>
      <c r="AF179" s="1">
        <v>-4.3071735696266288E-2</v>
      </c>
      <c r="AG179" s="1">
        <v>0.12526451820142581</v>
      </c>
    </row>
    <row r="180" spans="1:33">
      <c r="A180" s="46"/>
      <c r="B180" s="46" t="s">
        <v>810</v>
      </c>
      <c r="C180" s="1" t="s">
        <v>717</v>
      </c>
      <c r="D180" s="46">
        <v>13.804</v>
      </c>
      <c r="E180" s="46">
        <v>55.5</v>
      </c>
      <c r="F180" s="46">
        <v>0</v>
      </c>
      <c r="G180" s="46">
        <v>10.768000000000001</v>
      </c>
      <c r="H180" s="46">
        <v>16.265000000000001</v>
      </c>
      <c r="J180" s="46"/>
      <c r="K180" s="46" t="s">
        <v>810</v>
      </c>
      <c r="L180" s="1" t="s">
        <v>717</v>
      </c>
      <c r="M180" s="1">
        <f t="shared" si="14"/>
        <v>7.4195378021031294E-2</v>
      </c>
      <c r="N180" s="1">
        <f t="shared" si="14"/>
        <v>1.6166165829110155E-2</v>
      </c>
      <c r="O180" s="1">
        <f t="shared" si="14"/>
        <v>-1.2926020309981225</v>
      </c>
      <c r="P180" s="1">
        <f t="shared" si="14"/>
        <v>-0.62055188617532675</v>
      </c>
      <c r="Q180" s="1">
        <f t="shared" si="14"/>
        <v>0.26936209031108072</v>
      </c>
      <c r="Z180" s="46"/>
      <c r="AA180" s="46" t="s">
        <v>810</v>
      </c>
      <c r="AB180" s="1" t="s">
        <v>718</v>
      </c>
      <c r="AC180" s="1">
        <v>-0.49875319285985281</v>
      </c>
      <c r="AD180" s="1">
        <v>-0.12773498424587171</v>
      </c>
      <c r="AE180" s="1">
        <v>1.30679254071649</v>
      </c>
      <c r="AF180" s="1">
        <v>-4.8406949765388348E-2</v>
      </c>
      <c r="AG180" s="1">
        <v>0.25866298386174918</v>
      </c>
    </row>
    <row r="181" spans="1:33">
      <c r="A181" s="46"/>
      <c r="B181" s="46" t="s">
        <v>810</v>
      </c>
      <c r="C181" s="1" t="s">
        <v>718</v>
      </c>
      <c r="D181" s="46">
        <v>13.977</v>
      </c>
      <c r="E181" s="46">
        <v>55.697000000000003</v>
      </c>
      <c r="F181" s="46">
        <v>0</v>
      </c>
      <c r="G181" s="46">
        <v>10.836</v>
      </c>
      <c r="H181" s="46">
        <v>15.711999999999998</v>
      </c>
      <c r="J181" s="46"/>
      <c r="K181" s="46" t="s">
        <v>810</v>
      </c>
      <c r="L181" s="1" t="s">
        <v>718</v>
      </c>
      <c r="M181" s="1">
        <f t="shared" si="14"/>
        <v>0.14124421770790646</v>
      </c>
      <c r="N181" s="1">
        <f t="shared" si="14"/>
        <v>8.5432622525681984E-2</v>
      </c>
      <c r="O181" s="1">
        <f t="shared" si="14"/>
        <v>-1.2926020309981225</v>
      </c>
      <c r="P181" s="1">
        <f t="shared" si="14"/>
        <v>-0.58386714701456321</v>
      </c>
      <c r="Q181" s="1">
        <f t="shared" si="14"/>
        <v>5.5298934305909056E-2</v>
      </c>
      <c r="Z181" s="46"/>
      <c r="AA181" s="46" t="s">
        <v>810</v>
      </c>
      <c r="AB181" s="1" t="s">
        <v>719</v>
      </c>
      <c r="AC181" s="1">
        <v>-0.99991777123621095</v>
      </c>
      <c r="AD181" s="1">
        <v>-0.69588616844565909</v>
      </c>
      <c r="AE181" s="1">
        <v>0.41649800580496882</v>
      </c>
      <c r="AF181" s="1">
        <v>-0.24152191884994359</v>
      </c>
      <c r="AG181" s="1">
        <v>4.9046221701369373E-2</v>
      </c>
    </row>
    <row r="182" spans="1:33">
      <c r="A182" s="46"/>
      <c r="B182" s="46" t="s">
        <v>810</v>
      </c>
      <c r="C182" s="1" t="s">
        <v>719</v>
      </c>
      <c r="D182" s="46">
        <v>13.016</v>
      </c>
      <c r="E182" s="46">
        <v>54.600999999999999</v>
      </c>
      <c r="F182" s="46">
        <v>1.1191090715372818</v>
      </c>
      <c r="G182" s="46">
        <v>10.183999999999999</v>
      </c>
      <c r="H182" s="46">
        <v>17.324013334435922</v>
      </c>
      <c r="J182" s="46"/>
      <c r="K182" s="46" t="s">
        <v>810</v>
      </c>
      <c r="L182" s="1" t="s">
        <v>719</v>
      </c>
      <c r="M182" s="1">
        <f t="shared" si="14"/>
        <v>-0.23120627326947532</v>
      </c>
      <c r="N182" s="1">
        <f t="shared" si="14"/>
        <v>-0.29992796904508917</v>
      </c>
      <c r="O182" s="1">
        <f t="shared" si="14"/>
        <v>-0.48793028390186005</v>
      </c>
      <c r="P182" s="1">
        <f t="shared" si="14"/>
        <v>-0.93560905779129799</v>
      </c>
      <c r="Q182" s="1">
        <f t="shared" si="14"/>
        <v>0.67930013121688992</v>
      </c>
      <c r="Z182" s="46"/>
      <c r="AA182" s="46" t="s">
        <v>810</v>
      </c>
      <c r="AB182" s="1" t="s">
        <v>720</v>
      </c>
      <c r="AC182" s="1">
        <v>-0.32341165050664922</v>
      </c>
      <c r="AD182" s="1">
        <v>-6.4244504249742027E-2</v>
      </c>
      <c r="AE182" s="1">
        <v>1.344991033251097</v>
      </c>
      <c r="AF182" s="1">
        <v>-0.13150279986467869</v>
      </c>
      <c r="AG182" s="1">
        <v>0.43624046564643931</v>
      </c>
    </row>
    <row r="183" spans="1:33">
      <c r="A183" s="46"/>
      <c r="B183" s="46" t="s">
        <v>810</v>
      </c>
      <c r="C183" s="1" t="s">
        <v>720</v>
      </c>
      <c r="D183" s="46">
        <v>14.189</v>
      </c>
      <c r="E183" s="46">
        <v>55.637999999999998</v>
      </c>
      <c r="F183" s="46">
        <v>0</v>
      </c>
      <c r="G183" s="46">
        <v>10.808</v>
      </c>
      <c r="H183" s="46">
        <v>15.042000000000002</v>
      </c>
      <c r="J183" s="46"/>
      <c r="K183" s="46" t="s">
        <v>810</v>
      </c>
      <c r="L183" s="1" t="s">
        <v>720</v>
      </c>
      <c r="M183" s="1">
        <f t="shared" si="14"/>
        <v>0.22340811374037767</v>
      </c>
      <c r="N183" s="1">
        <f t="shared" si="14"/>
        <v>6.4687846154626139E-2</v>
      </c>
      <c r="O183" s="1">
        <f t="shared" si="14"/>
        <v>-1.2926020309981225</v>
      </c>
      <c r="P183" s="1">
        <f t="shared" si="14"/>
        <v>-0.59897262784546612</v>
      </c>
      <c r="Q183" s="1">
        <f t="shared" si="14"/>
        <v>-0.20405425651409737</v>
      </c>
      <c r="Z183" s="46"/>
      <c r="AA183" s="46" t="s">
        <v>810</v>
      </c>
      <c r="AB183" s="1" t="s">
        <v>721</v>
      </c>
      <c r="AC183" s="1">
        <v>-0.46890115676729682</v>
      </c>
      <c r="AD183" s="1">
        <v>-0.24514101041406619</v>
      </c>
      <c r="AE183" s="1">
        <v>1.3125089521812501</v>
      </c>
      <c r="AF183" s="1">
        <v>-0.14721105188584091</v>
      </c>
      <c r="AG183" s="1">
        <v>0.25374519346695079</v>
      </c>
    </row>
    <row r="184" spans="1:33">
      <c r="A184" s="46"/>
      <c r="B184" s="46" t="s">
        <v>810</v>
      </c>
      <c r="C184" s="1" t="s">
        <v>721</v>
      </c>
      <c r="D184" s="46">
        <v>13.999000000000001</v>
      </c>
      <c r="E184" s="46">
        <v>55.267000000000003</v>
      </c>
      <c r="F184" s="46">
        <v>0</v>
      </c>
      <c r="G184" s="46">
        <v>10.763</v>
      </c>
      <c r="H184" s="46">
        <v>15.702999999999999</v>
      </c>
      <c r="J184" s="46"/>
      <c r="K184" s="46" t="s">
        <v>810</v>
      </c>
      <c r="L184" s="1" t="s">
        <v>721</v>
      </c>
      <c r="M184" s="1">
        <f t="shared" si="14"/>
        <v>0.14977065974901208</v>
      </c>
      <c r="N184" s="1">
        <f t="shared" si="14"/>
        <v>-6.5758120517594429E-2</v>
      </c>
      <c r="O184" s="1">
        <f t="shared" si="14"/>
        <v>-1.2926020309981225</v>
      </c>
      <c r="P184" s="1">
        <f t="shared" si="14"/>
        <v>-0.62324929346655977</v>
      </c>
      <c r="Q184" s="1">
        <f t="shared" si="14"/>
        <v>5.1815085473999059E-2</v>
      </c>
      <c r="Z184" s="46"/>
      <c r="AA184" s="46" t="s">
        <v>810</v>
      </c>
      <c r="AB184" s="1" t="s">
        <v>722</v>
      </c>
      <c r="AC184" s="1">
        <v>-1.8118612106877361</v>
      </c>
      <c r="AD184" s="1">
        <v>0.1929750530150515</v>
      </c>
      <c r="AE184" s="1">
        <v>1.0607971347823679</v>
      </c>
      <c r="AF184" s="1">
        <v>-1.5340506182973499E-2</v>
      </c>
      <c r="AG184" s="1">
        <v>-4.7212415278899952E-2</v>
      </c>
    </row>
    <row r="185" spans="1:33">
      <c r="A185" s="46"/>
      <c r="B185" s="46" t="s">
        <v>810</v>
      </c>
      <c r="C185" s="1" t="s">
        <v>722</v>
      </c>
      <c r="D185" s="46">
        <v>11.516999999999999</v>
      </c>
      <c r="E185" s="46">
        <v>57.326000000000001</v>
      </c>
      <c r="F185" s="46">
        <v>0</v>
      </c>
      <c r="G185" s="46">
        <v>10.022</v>
      </c>
      <c r="H185" s="46">
        <v>17.631999999999998</v>
      </c>
      <c r="J185" s="46"/>
      <c r="K185" s="46" t="s">
        <v>810</v>
      </c>
      <c r="L185" s="1" t="s">
        <v>722</v>
      </c>
      <c r="M185" s="1">
        <f t="shared" si="14"/>
        <v>-0.81216702870661928</v>
      </c>
      <c r="N185" s="1">
        <f t="shared" si="14"/>
        <v>0.65819941419427985</v>
      </c>
      <c r="O185" s="1">
        <f t="shared" si="14"/>
        <v>-1.2926020309981225</v>
      </c>
      <c r="P185" s="1">
        <f t="shared" si="14"/>
        <v>-1.0230050540272344</v>
      </c>
      <c r="Q185" s="1">
        <f t="shared" si="14"/>
        <v>0.79852001844682696</v>
      </c>
      <c r="Z185" s="46"/>
      <c r="AA185" s="46" t="s">
        <v>810</v>
      </c>
      <c r="AB185" s="1" t="s">
        <v>723</v>
      </c>
      <c r="AC185" s="1">
        <v>-1.2500729670902551</v>
      </c>
      <c r="AD185" s="1">
        <v>0.2427362022961228</v>
      </c>
      <c r="AE185" s="1">
        <v>1.1434324495610639</v>
      </c>
      <c r="AF185" s="1">
        <v>-7.479100894024493E-2</v>
      </c>
      <c r="AG185" s="1">
        <v>6.3852899357029716E-2</v>
      </c>
    </row>
    <row r="186" spans="1:33">
      <c r="A186" s="46"/>
      <c r="B186" s="46" t="s">
        <v>810</v>
      </c>
      <c r="C186" s="1" t="s">
        <v>723</v>
      </c>
      <c r="D186" s="46">
        <v>12.249000000000001</v>
      </c>
      <c r="E186" s="46">
        <v>56.892000000000003</v>
      </c>
      <c r="F186" s="46">
        <v>0</v>
      </c>
      <c r="G186" s="46">
        <v>10.502000000000001</v>
      </c>
      <c r="H186" s="46">
        <v>16.567</v>
      </c>
      <c r="J186" s="46"/>
      <c r="K186" s="46" t="s">
        <v>810</v>
      </c>
      <c r="L186" s="1" t="s">
        <v>723</v>
      </c>
      <c r="M186" s="1">
        <f t="shared" si="14"/>
        <v>-0.5284690480661991</v>
      </c>
      <c r="N186" s="1">
        <f t="shared" si="14"/>
        <v>0.50560224563432266</v>
      </c>
      <c r="O186" s="1">
        <f t="shared" si="14"/>
        <v>-1.2926020309981225</v>
      </c>
      <c r="P186" s="1">
        <f t="shared" si="14"/>
        <v>-0.76405395406890231</v>
      </c>
      <c r="Q186" s="1">
        <f t="shared" si="14"/>
        <v>0.38626457333741243</v>
      </c>
      <c r="Z186" s="46"/>
      <c r="AA186" s="46" t="s">
        <v>810</v>
      </c>
      <c r="AB186" s="1" t="s">
        <v>724</v>
      </c>
      <c r="AC186" s="1">
        <v>-0.95381171978627732</v>
      </c>
      <c r="AD186" s="1">
        <v>-2.026095168579323E-2</v>
      </c>
      <c r="AE186" s="1">
        <v>1.2024041187685599</v>
      </c>
      <c r="AF186" s="1">
        <v>-0.10778037461103419</v>
      </c>
      <c r="AG186" s="1">
        <v>5.9898440161732951E-2</v>
      </c>
    </row>
    <row r="187" spans="1:33">
      <c r="A187" s="46"/>
      <c r="B187" s="46" t="s">
        <v>810</v>
      </c>
      <c r="C187" s="1" t="s">
        <v>724</v>
      </c>
      <c r="D187" s="46">
        <v>12.922000000000001</v>
      </c>
      <c r="E187" s="46">
        <v>56.064</v>
      </c>
      <c r="F187" s="46">
        <v>0</v>
      </c>
      <c r="G187" s="46">
        <v>10.647</v>
      </c>
      <c r="H187" s="46">
        <v>16.435000000000002</v>
      </c>
      <c r="J187" s="46"/>
      <c r="K187" s="46" t="s">
        <v>810</v>
      </c>
      <c r="L187" s="1" t="s">
        <v>724</v>
      </c>
      <c r="M187" s="1">
        <f t="shared" si="14"/>
        <v>-0.26763743471783502</v>
      </c>
      <c r="N187" s="1">
        <f t="shared" si="14"/>
        <v>0.21447216368122168</v>
      </c>
      <c r="O187" s="1">
        <f t="shared" si="14"/>
        <v>-1.2926020309981225</v>
      </c>
      <c r="P187" s="1">
        <f t="shared" si="14"/>
        <v>-0.68582914262315642</v>
      </c>
      <c r="Q187" s="1">
        <f t="shared" si="14"/>
        <v>0.33516812380272515</v>
      </c>
      <c r="Z187" s="46"/>
      <c r="AA187" s="46" t="s">
        <v>810</v>
      </c>
      <c r="AB187" s="1" t="s">
        <v>725</v>
      </c>
      <c r="AC187" s="1">
        <v>-0.786315571564979</v>
      </c>
      <c r="AD187" s="1">
        <v>-4.7371605173553599E-2</v>
      </c>
      <c r="AE187" s="1">
        <v>1.2150077306562841</v>
      </c>
      <c r="AF187" s="1">
        <v>-0.1283947635448561</v>
      </c>
      <c r="AG187" s="1">
        <v>-9.3768260731438534E-3</v>
      </c>
    </row>
    <row r="188" spans="1:33">
      <c r="A188" s="46"/>
      <c r="B188" s="46" t="s">
        <v>810</v>
      </c>
      <c r="C188" s="1" t="s">
        <v>725</v>
      </c>
      <c r="D188" s="46">
        <v>13.083</v>
      </c>
      <c r="E188" s="46">
        <v>55.777999999999999</v>
      </c>
      <c r="F188" s="46">
        <v>0</v>
      </c>
      <c r="G188" s="46">
        <v>10.895</v>
      </c>
      <c r="H188" s="46">
        <v>16.312000000000001</v>
      </c>
      <c r="J188" s="46"/>
      <c r="K188" s="46" t="s">
        <v>810</v>
      </c>
      <c r="L188" s="1" t="s">
        <v>725</v>
      </c>
      <c r="M188" s="1">
        <f t="shared" si="14"/>
        <v>-0.20523938159883576</v>
      </c>
      <c r="N188" s="1">
        <f t="shared" si="14"/>
        <v>0.11391273923848381</v>
      </c>
      <c r="O188" s="1">
        <f t="shared" si="14"/>
        <v>-1.2926020309981225</v>
      </c>
      <c r="P188" s="1">
        <f t="shared" si="14"/>
        <v>-0.55203774097801861</v>
      </c>
      <c r="Q188" s="1">
        <f t="shared" si="14"/>
        <v>0.28755552309994714</v>
      </c>
      <c r="Z188" s="46"/>
      <c r="AA188" s="46" t="s">
        <v>810</v>
      </c>
      <c r="AB188" s="1" t="s">
        <v>726</v>
      </c>
      <c r="AC188" s="1">
        <v>-1.6444538145727541</v>
      </c>
      <c r="AD188" s="1">
        <v>0.46267258519820381</v>
      </c>
      <c r="AE188" s="1">
        <v>0.95627222947784352</v>
      </c>
      <c r="AF188" s="1">
        <v>0.15739243918187659</v>
      </c>
      <c r="AG188" s="1">
        <v>-1.1190493052679671E-2</v>
      </c>
    </row>
    <row r="189" spans="1:33">
      <c r="A189" s="46"/>
      <c r="B189" s="46" t="s">
        <v>810</v>
      </c>
      <c r="C189" s="1" t="s">
        <v>726</v>
      </c>
      <c r="D189" s="46">
        <v>11.664999999999999</v>
      </c>
      <c r="E189" s="46">
        <v>58.029000000000003</v>
      </c>
      <c r="F189" s="46">
        <v>0.16574321415857837</v>
      </c>
      <c r="G189" s="46">
        <v>10.404999999999999</v>
      </c>
      <c r="H189" s="46">
        <v>17.252862430829776</v>
      </c>
      <c r="J189" s="46"/>
      <c r="K189" s="46" t="s">
        <v>810</v>
      </c>
      <c r="L189" s="1" t="s">
        <v>726</v>
      </c>
      <c r="M189" s="1">
        <f t="shared" si="14"/>
        <v>-0.75480732770281866</v>
      </c>
      <c r="N189" s="1">
        <f t="shared" si="14"/>
        <v>0.90537869875107946</v>
      </c>
      <c r="O189" s="1">
        <f t="shared" si="14"/>
        <v>-1.1734278726445233</v>
      </c>
      <c r="P189" s="1">
        <f t="shared" si="14"/>
        <v>-0.81638365551881598</v>
      </c>
      <c r="Q189" s="1">
        <f t="shared" si="14"/>
        <v>0.65175802094826207</v>
      </c>
      <c r="Z189" s="46"/>
      <c r="AA189" s="46" t="s">
        <v>810</v>
      </c>
      <c r="AB189" s="1" t="s">
        <v>727</v>
      </c>
      <c r="AC189" s="1">
        <v>-1.1509629415612681</v>
      </c>
      <c r="AD189" s="1">
        <v>-1.0120150095623179E-2</v>
      </c>
      <c r="AE189" s="1">
        <v>1.183256170635</v>
      </c>
      <c r="AF189" s="1">
        <v>-6.3393604576204757E-2</v>
      </c>
      <c r="AG189" s="1">
        <v>9.0029168675018895E-2</v>
      </c>
    </row>
    <row r="190" spans="1:33">
      <c r="A190" s="46"/>
      <c r="B190" s="46" t="s">
        <v>810</v>
      </c>
      <c r="C190" s="1" t="s">
        <v>727</v>
      </c>
      <c r="D190" s="46">
        <v>12.739000000000001</v>
      </c>
      <c r="E190" s="46">
        <v>56.359000000000002</v>
      </c>
      <c r="F190" s="46">
        <v>0</v>
      </c>
      <c r="G190" s="46">
        <v>10.414999999999999</v>
      </c>
      <c r="H190" s="46">
        <v>16.702999999999996</v>
      </c>
      <c r="J190" s="46"/>
      <c r="K190" s="46" t="s">
        <v>810</v>
      </c>
      <c r="L190" s="1" t="s">
        <v>727</v>
      </c>
      <c r="M190" s="1">
        <f t="shared" si="14"/>
        <v>-0.33856192987793987</v>
      </c>
      <c r="N190" s="1">
        <f t="shared" si="14"/>
        <v>0.31819604553649339</v>
      </c>
      <c r="O190" s="1">
        <f t="shared" si="14"/>
        <v>-1.2926020309981225</v>
      </c>
      <c r="P190" s="1">
        <f t="shared" si="14"/>
        <v>-0.81098884093635082</v>
      </c>
      <c r="Q190" s="1">
        <f t="shared" si="14"/>
        <v>0.43890940013072582</v>
      </c>
      <c r="Z190" s="46"/>
      <c r="AA190" s="46" t="s">
        <v>810</v>
      </c>
      <c r="AB190" s="1" t="s">
        <v>728</v>
      </c>
      <c r="AC190" s="1">
        <v>-0.81870406207880597</v>
      </c>
      <c r="AD190" s="1">
        <v>-0.38906451401675368</v>
      </c>
      <c r="AE190" s="1">
        <v>1.2357212808386371</v>
      </c>
      <c r="AF190" s="1">
        <v>-0.14279969562502509</v>
      </c>
      <c r="AG190" s="1">
        <v>-3.1445533595621279E-2</v>
      </c>
    </row>
    <row r="191" spans="1:33">
      <c r="A191" s="46"/>
      <c r="B191" s="46" t="s">
        <v>810</v>
      </c>
      <c r="C191" s="1" t="s">
        <v>728</v>
      </c>
      <c r="D191" s="46">
        <v>13.41</v>
      </c>
      <c r="E191" s="46">
        <v>55.113</v>
      </c>
      <c r="F191" s="46">
        <v>0</v>
      </c>
      <c r="G191" s="46">
        <v>10.66</v>
      </c>
      <c r="H191" s="46">
        <v>16.774999999999999</v>
      </c>
      <c r="J191" s="46"/>
      <c r="K191" s="46" t="s">
        <v>810</v>
      </c>
      <c r="L191" s="1" t="s">
        <v>728</v>
      </c>
      <c r="M191" s="1">
        <f t="shared" si="14"/>
        <v>-7.8505447624222013E-2</v>
      </c>
      <c r="N191" s="1">
        <f t="shared" si="14"/>
        <v>-0.11990550290983887</v>
      </c>
      <c r="O191" s="1">
        <f t="shared" si="14"/>
        <v>-1.2926020309981225</v>
      </c>
      <c r="P191" s="1">
        <f t="shared" si="14"/>
        <v>-0.67881588366595169</v>
      </c>
      <c r="Q191" s="1">
        <f t="shared" si="14"/>
        <v>0.4667801907860113</v>
      </c>
      <c r="Z191" s="46"/>
      <c r="AA191" s="46" t="s">
        <v>810</v>
      </c>
      <c r="AB191" s="1" t="s">
        <v>729</v>
      </c>
      <c r="AC191" s="1">
        <v>-0.64513874628986212</v>
      </c>
      <c r="AD191" s="1">
        <v>-0.39589948241321149</v>
      </c>
      <c r="AE191" s="1">
        <v>1.234912057950158</v>
      </c>
      <c r="AF191" s="1">
        <v>-0.10047456401754409</v>
      </c>
      <c r="AG191" s="1">
        <v>-6.0694832406165487E-2</v>
      </c>
    </row>
    <row r="192" spans="1:33">
      <c r="A192" s="46"/>
      <c r="B192" s="46" t="s">
        <v>810</v>
      </c>
      <c r="C192" s="1" t="s">
        <v>729</v>
      </c>
      <c r="D192" s="46">
        <v>13.683</v>
      </c>
      <c r="E192" s="46">
        <v>55.000999999999998</v>
      </c>
      <c r="F192" s="46">
        <v>3.1661834313341172E-2</v>
      </c>
      <c r="G192" s="46">
        <v>10.9</v>
      </c>
      <c r="H192" s="46">
        <v>16.638510332842685</v>
      </c>
      <c r="J192" s="46"/>
      <c r="K192" s="46" t="s">
        <v>810</v>
      </c>
      <c r="L192" s="1" t="s">
        <v>729</v>
      </c>
      <c r="M192" s="1">
        <f t="shared" si="14"/>
        <v>2.7299946794950805E-2</v>
      </c>
      <c r="N192" s="1">
        <f t="shared" si="14"/>
        <v>-0.1592854173769255</v>
      </c>
      <c r="O192" s="1">
        <f t="shared" si="14"/>
        <v>-1.2698362575975091</v>
      </c>
      <c r="P192" s="1">
        <f t="shared" si="14"/>
        <v>-0.54934033368678559</v>
      </c>
      <c r="Q192" s="1">
        <f t="shared" si="14"/>
        <v>0.41394581662002611</v>
      </c>
      <c r="Z192" s="46"/>
      <c r="AA192" s="46" t="s">
        <v>810</v>
      </c>
      <c r="AB192" s="1" t="s">
        <v>730</v>
      </c>
      <c r="AC192" s="1">
        <v>-0.65161519838072735</v>
      </c>
      <c r="AD192" s="1">
        <v>-0.18234472028652671</v>
      </c>
      <c r="AE192" s="1">
        <v>1.276631300483746</v>
      </c>
      <c r="AF192" s="1">
        <v>7.3566219821797285E-2</v>
      </c>
      <c r="AG192" s="1">
        <v>9.9694721717122681E-2</v>
      </c>
    </row>
    <row r="193" spans="1:33">
      <c r="A193" s="46"/>
      <c r="B193" s="46" t="s">
        <v>810</v>
      </c>
      <c r="C193" s="1" t="s">
        <v>730</v>
      </c>
      <c r="D193" s="46">
        <v>13.866</v>
      </c>
      <c r="E193" s="46">
        <v>55.835000000000001</v>
      </c>
      <c r="F193" s="46">
        <v>0</v>
      </c>
      <c r="G193" s="46">
        <v>10.884</v>
      </c>
      <c r="H193" s="46">
        <v>16.358000000000001</v>
      </c>
      <c r="J193" s="46"/>
      <c r="K193" s="46" t="s">
        <v>810</v>
      </c>
      <c r="L193" s="1" t="s">
        <v>730</v>
      </c>
      <c r="M193" s="1">
        <f t="shared" si="14"/>
        <v>9.8224441955055683E-2</v>
      </c>
      <c r="N193" s="1">
        <f t="shared" si="14"/>
        <v>0.13395430285119797</v>
      </c>
      <c r="O193" s="1">
        <f t="shared" si="14"/>
        <v>-1.2926020309981225</v>
      </c>
      <c r="P193" s="1">
        <f t="shared" si="14"/>
        <v>-0.55797203701872999</v>
      </c>
      <c r="Q193" s="1">
        <f t="shared" si="14"/>
        <v>0.3053618615741564</v>
      </c>
      <c r="Z193" s="46"/>
      <c r="AA193" s="46" t="s">
        <v>810</v>
      </c>
      <c r="AB193" s="1" t="s">
        <v>731</v>
      </c>
      <c r="AC193" s="1">
        <v>-0.82633656535346578</v>
      </c>
      <c r="AD193" s="1">
        <v>-0.5037471620326176</v>
      </c>
      <c r="AE193" s="1">
        <v>1.233960615460048</v>
      </c>
      <c r="AF193" s="1">
        <v>-0.23118605670723</v>
      </c>
      <c r="AG193" s="1">
        <v>-5.6656381977532852E-2</v>
      </c>
    </row>
    <row r="194" spans="1:33">
      <c r="A194" s="46"/>
      <c r="B194" s="46" t="s">
        <v>810</v>
      </c>
      <c r="C194" s="1" t="s">
        <v>731</v>
      </c>
      <c r="D194" s="46">
        <v>13.372999999999999</v>
      </c>
      <c r="E194" s="46">
        <v>54.725999999999999</v>
      </c>
      <c r="F194" s="46">
        <v>0</v>
      </c>
      <c r="G194" s="46">
        <v>10.577999999999999</v>
      </c>
      <c r="H194" s="46">
        <v>16.856000000000002</v>
      </c>
      <c r="J194" s="46"/>
      <c r="K194" s="46" t="s">
        <v>810</v>
      </c>
      <c r="L194" s="1" t="s">
        <v>731</v>
      </c>
      <c r="M194" s="1">
        <f t="shared" si="14"/>
        <v>-9.2845372875172513E-2</v>
      </c>
      <c r="N194" s="1">
        <f t="shared" si="14"/>
        <v>-0.25597717164878786</v>
      </c>
      <c r="O194" s="1">
        <f t="shared" si="14"/>
        <v>-1.2926020309981225</v>
      </c>
      <c r="P194" s="1">
        <f t="shared" si="14"/>
        <v>-0.72305336324216707</v>
      </c>
      <c r="Q194" s="1">
        <f t="shared" si="14"/>
        <v>0.49813483027320743</v>
      </c>
      <c r="Z194" s="46"/>
      <c r="AA194" s="46" t="s">
        <v>810</v>
      </c>
      <c r="AB194" s="1" t="s">
        <v>732</v>
      </c>
      <c r="AC194" s="1">
        <v>-0.79344260061745753</v>
      </c>
      <c r="AD194" s="1">
        <v>-0.33766806648358583</v>
      </c>
      <c r="AE194" s="1">
        <v>1.265561218552903</v>
      </c>
      <c r="AF194" s="1">
        <v>4.3407061074789373E-2</v>
      </c>
      <c r="AG194" s="1">
        <v>7.812171753105461E-2</v>
      </c>
    </row>
    <row r="195" spans="1:33">
      <c r="A195" s="46"/>
      <c r="B195" s="46" t="s">
        <v>810</v>
      </c>
      <c r="C195" s="1" t="s">
        <v>732</v>
      </c>
      <c r="D195" s="46">
        <v>13.79</v>
      </c>
      <c r="E195" s="46">
        <v>55.595999999999997</v>
      </c>
      <c r="F195" s="46">
        <v>0</v>
      </c>
      <c r="G195" s="46">
        <v>10.645</v>
      </c>
      <c r="H195" s="46">
        <v>16.733999999999995</v>
      </c>
      <c r="J195" s="46"/>
      <c r="K195" s="46" t="s">
        <v>810</v>
      </c>
      <c r="L195" s="1" t="s">
        <v>732</v>
      </c>
      <c r="M195" s="1">
        <f t="shared" si="14"/>
        <v>6.8769460358509171E-2</v>
      </c>
      <c r="N195" s="1">
        <f t="shared" si="14"/>
        <v>4.9920378229468342E-2</v>
      </c>
      <c r="O195" s="1">
        <f t="shared" si="14"/>
        <v>-1.2926020309981225</v>
      </c>
      <c r="P195" s="1">
        <f t="shared" si="14"/>
        <v>-0.68690810553964987</v>
      </c>
      <c r="Q195" s="1">
        <f t="shared" si="14"/>
        <v>0.45090932388508392</v>
      </c>
      <c r="Z195" s="46"/>
      <c r="AA195" s="46" t="s">
        <v>810</v>
      </c>
      <c r="AB195" s="1" t="s">
        <v>733</v>
      </c>
      <c r="AC195" s="1">
        <v>-0.74866459554456788</v>
      </c>
      <c r="AD195" s="1">
        <v>-0.33436424071455467</v>
      </c>
      <c r="AE195" s="1">
        <v>1.266186729362176</v>
      </c>
      <c r="AF195" s="1">
        <v>-4.1130968301448703E-2</v>
      </c>
      <c r="AG195" s="1">
        <v>8.7989005081115429E-2</v>
      </c>
    </row>
    <row r="196" spans="1:33">
      <c r="A196" s="46"/>
      <c r="B196" s="46" t="s">
        <v>810</v>
      </c>
      <c r="C196" s="1" t="s">
        <v>733</v>
      </c>
      <c r="D196" s="46">
        <v>13.723000000000001</v>
      </c>
      <c r="E196" s="46">
        <v>55.418999999999997</v>
      </c>
      <c r="F196" s="46">
        <v>0</v>
      </c>
      <c r="G196" s="46">
        <v>10.653</v>
      </c>
      <c r="H196" s="46">
        <v>16.556999999999999</v>
      </c>
      <c r="J196" s="46"/>
      <c r="K196" s="46" t="s">
        <v>810</v>
      </c>
      <c r="L196" s="1" t="s">
        <v>733</v>
      </c>
      <c r="M196" s="1">
        <f t="shared" si="14"/>
        <v>4.2802568687870274E-2</v>
      </c>
      <c r="N196" s="1">
        <f t="shared" si="14"/>
        <v>-1.2313950883694174E-2</v>
      </c>
      <c r="O196" s="1">
        <f t="shared" si="14"/>
        <v>-1.2926020309981225</v>
      </c>
      <c r="P196" s="1">
        <f t="shared" si="14"/>
        <v>-0.68259225387367717</v>
      </c>
      <c r="Q196" s="1">
        <f t="shared" si="14"/>
        <v>0.38239363019084455</v>
      </c>
      <c r="Z196" s="46"/>
      <c r="AA196" s="46" t="s">
        <v>810</v>
      </c>
      <c r="AB196" s="1" t="s">
        <v>734</v>
      </c>
      <c r="AC196" s="1">
        <v>-0.62949872112409566</v>
      </c>
      <c r="AD196" s="1">
        <v>-0.25513945854112419</v>
      </c>
      <c r="AE196" s="1">
        <v>1.2691416959332771</v>
      </c>
      <c r="AF196" s="1">
        <v>-7.3746078534524988E-3</v>
      </c>
      <c r="AG196" s="1">
        <v>3.0329300796354E-2</v>
      </c>
    </row>
    <row r="197" spans="1:33">
      <c r="A197" s="46"/>
      <c r="B197" s="46" t="s">
        <v>810</v>
      </c>
      <c r="C197" s="1" t="s">
        <v>734</v>
      </c>
      <c r="D197" s="46">
        <v>13.786</v>
      </c>
      <c r="E197" s="46">
        <v>55.484000000000002</v>
      </c>
      <c r="F197" s="46">
        <v>0</v>
      </c>
      <c r="G197" s="46">
        <v>10.922000000000001</v>
      </c>
      <c r="H197" s="46">
        <v>16.420999999999996</v>
      </c>
      <c r="J197" s="46"/>
      <c r="K197" s="46" t="s">
        <v>810</v>
      </c>
      <c r="L197" s="1" t="s">
        <v>734</v>
      </c>
      <c r="M197" s="1">
        <f t="shared" si="14"/>
        <v>6.7219198169217426E-2</v>
      </c>
      <c r="N197" s="1">
        <f t="shared" si="14"/>
        <v>1.0540463762384206E-2</v>
      </c>
      <c r="O197" s="1">
        <f t="shared" si="14"/>
        <v>-1.2926020309981225</v>
      </c>
      <c r="P197" s="1">
        <f t="shared" si="14"/>
        <v>-0.53747174160536193</v>
      </c>
      <c r="Q197" s="1">
        <f t="shared" si="14"/>
        <v>0.32974880339752849</v>
      </c>
      <c r="Z197" s="46"/>
      <c r="AA197" s="46" t="s">
        <v>810</v>
      </c>
      <c r="AB197" s="1" t="s">
        <v>735</v>
      </c>
      <c r="AC197" s="1">
        <v>-0.69199848793081586</v>
      </c>
      <c r="AD197" s="1">
        <v>-0.36667756172632349</v>
      </c>
      <c r="AE197" s="1">
        <v>1.263588002812956</v>
      </c>
      <c r="AF197" s="1">
        <v>-2.2103700091303118E-2</v>
      </c>
      <c r="AG197" s="1">
        <v>-7.5820046305706606E-3</v>
      </c>
    </row>
    <row r="198" spans="1:33">
      <c r="A198" s="46"/>
      <c r="B198" s="46" t="s">
        <v>810</v>
      </c>
      <c r="C198" s="1" t="s">
        <v>735</v>
      </c>
      <c r="D198" s="46">
        <v>13.773999999999999</v>
      </c>
      <c r="E198" s="46">
        <v>55.274000000000001</v>
      </c>
      <c r="F198" s="46">
        <v>0</v>
      </c>
      <c r="G198" s="46">
        <v>10.824999999999999</v>
      </c>
      <c r="H198" s="46">
        <v>16.676999999999996</v>
      </c>
      <c r="J198" s="46"/>
      <c r="K198" s="46" t="s">
        <v>810</v>
      </c>
      <c r="L198" s="1" t="s">
        <v>735</v>
      </c>
      <c r="M198" s="1">
        <f t="shared" si="14"/>
        <v>6.2568411601341523E-2</v>
      </c>
      <c r="N198" s="1">
        <f t="shared" si="14"/>
        <v>-6.3296875863402297E-2</v>
      </c>
      <c r="O198" s="1">
        <f t="shared" si="14"/>
        <v>-1.2926020309981225</v>
      </c>
      <c r="P198" s="1">
        <f t="shared" si="14"/>
        <v>-0.58980144305527549</v>
      </c>
      <c r="Q198" s="1">
        <f t="shared" si="14"/>
        <v>0.42884494794965095</v>
      </c>
      <c r="Z198" s="46"/>
      <c r="AA198" s="46" t="s">
        <v>810</v>
      </c>
      <c r="AB198" s="1" t="s">
        <v>736</v>
      </c>
      <c r="AC198" s="1">
        <v>-0.33986187780723581</v>
      </c>
      <c r="AD198" s="1">
        <v>-0.42641923302268248</v>
      </c>
      <c r="AE198" s="1">
        <v>1.330611739459445</v>
      </c>
      <c r="AF198" s="1">
        <v>-0.1194729425711523</v>
      </c>
      <c r="AG198" s="1">
        <v>0.1418991270905495</v>
      </c>
    </row>
    <row r="199" spans="1:33">
      <c r="A199" s="46"/>
      <c r="B199" s="46" t="s">
        <v>810</v>
      </c>
      <c r="C199" s="1" t="s">
        <v>736</v>
      </c>
      <c r="D199" s="46">
        <v>14.329000000000001</v>
      </c>
      <c r="E199" s="46">
        <v>54.777000000000001</v>
      </c>
      <c r="F199" s="46">
        <v>0</v>
      </c>
      <c r="G199" s="46">
        <v>10.941000000000001</v>
      </c>
      <c r="H199" s="46">
        <v>15.932</v>
      </c>
      <c r="J199" s="46"/>
      <c r="K199" s="46" t="s">
        <v>810</v>
      </c>
      <c r="L199" s="1" t="s">
        <v>736</v>
      </c>
      <c r="M199" s="1">
        <f t="shared" si="14"/>
        <v>0.27766729036559479</v>
      </c>
      <c r="N199" s="1">
        <f t="shared" si="14"/>
        <v>-0.23804524631109628</v>
      </c>
      <c r="O199" s="1">
        <f t="shared" si="14"/>
        <v>-1.2926020309981225</v>
      </c>
      <c r="P199" s="1">
        <f t="shared" si="14"/>
        <v>-0.52722159389867784</v>
      </c>
      <c r="Q199" s="1">
        <f t="shared" si="14"/>
        <v>0.14045968353039018</v>
      </c>
      <c r="Z199" s="46"/>
      <c r="AA199" s="46" t="s">
        <v>810</v>
      </c>
      <c r="AB199" s="1" t="s">
        <v>737</v>
      </c>
      <c r="AC199" s="1">
        <v>0.2442791082393736</v>
      </c>
      <c r="AD199" s="1">
        <v>-1.025236050158064</v>
      </c>
      <c r="AE199" s="1">
        <v>1.2386010452627421</v>
      </c>
      <c r="AF199" s="1">
        <v>-1.256447563524441</v>
      </c>
      <c r="AG199" s="1">
        <v>-0.74402078577637887</v>
      </c>
    </row>
    <row r="200" spans="1:33">
      <c r="A200" s="46"/>
      <c r="B200" s="46" t="s">
        <v>810</v>
      </c>
      <c r="C200" s="1" t="s">
        <v>737</v>
      </c>
      <c r="D200" s="46">
        <v>13.154999999999999</v>
      </c>
      <c r="E200" s="46">
        <v>50.473999999999997</v>
      </c>
      <c r="F200" s="46">
        <v>0</v>
      </c>
      <c r="G200" s="46">
        <v>11.935</v>
      </c>
      <c r="H200" s="46">
        <v>15.811</v>
      </c>
      <c r="J200" s="46"/>
      <c r="K200" s="46" t="s">
        <v>810</v>
      </c>
      <c r="L200" s="1" t="s">
        <v>737</v>
      </c>
      <c r="M200" s="1">
        <f t="shared" si="14"/>
        <v>-0.17733466219158167</v>
      </c>
      <c r="N200" s="1">
        <f t="shared" si="14"/>
        <v>-1.7510074958813742</v>
      </c>
      <c r="O200" s="1">
        <f t="shared" si="14"/>
        <v>-1.2926020309981225</v>
      </c>
      <c r="P200" s="1">
        <f t="shared" si="14"/>
        <v>9.022975598367778E-3</v>
      </c>
      <c r="Q200" s="1">
        <f t="shared" si="14"/>
        <v>9.3621271456925906E-2</v>
      </c>
      <c r="Z200" s="46"/>
      <c r="AA200" s="46" t="s">
        <v>810</v>
      </c>
      <c r="AB200" s="1" t="s">
        <v>738</v>
      </c>
      <c r="AC200" s="1">
        <v>-0.30665745994430638</v>
      </c>
      <c r="AD200" s="1">
        <v>-0.45668379737344661</v>
      </c>
      <c r="AE200" s="1">
        <v>1.3322679908902351</v>
      </c>
      <c r="AF200" s="1">
        <v>-9.1116942466753018E-2</v>
      </c>
      <c r="AG200" s="1">
        <v>9.1680944688336444E-2</v>
      </c>
    </row>
    <row r="201" spans="1:33">
      <c r="A201" s="46"/>
      <c r="B201" s="46" t="s">
        <v>810</v>
      </c>
      <c r="C201" s="1" t="s">
        <v>738</v>
      </c>
      <c r="D201" s="46">
        <v>14.406000000000001</v>
      </c>
      <c r="E201" s="46">
        <v>54.704999999999998</v>
      </c>
      <c r="F201" s="46">
        <v>0</v>
      </c>
      <c r="G201" s="46">
        <v>11.032999999999999</v>
      </c>
      <c r="H201" s="46">
        <v>16.027000000000001</v>
      </c>
      <c r="J201" s="46"/>
      <c r="K201" s="46" t="s">
        <v>810</v>
      </c>
      <c r="L201" s="1" t="s">
        <v>738</v>
      </c>
      <c r="M201" s="1">
        <f t="shared" si="14"/>
        <v>0.30750983750946409</v>
      </c>
      <c r="N201" s="1">
        <f t="shared" si="14"/>
        <v>-0.26336090561136677</v>
      </c>
      <c r="O201" s="1">
        <f t="shared" si="14"/>
        <v>-1.2926020309981225</v>
      </c>
      <c r="P201" s="1">
        <f t="shared" si="14"/>
        <v>-0.47758929973999825</v>
      </c>
      <c r="Q201" s="1">
        <f t="shared" si="14"/>
        <v>0.17723364342277959</v>
      </c>
      <c r="Z201" s="46"/>
      <c r="AA201" s="46" t="s">
        <v>810</v>
      </c>
      <c r="AB201" s="1" t="s">
        <v>739</v>
      </c>
      <c r="AC201" s="1">
        <v>-0.28915860557591633</v>
      </c>
      <c r="AD201" s="1">
        <v>-0.56112539421715235</v>
      </c>
      <c r="AE201" s="1">
        <v>1.3218055177272381</v>
      </c>
      <c r="AF201" s="1">
        <v>-0.3136909837336711</v>
      </c>
      <c r="AG201" s="1">
        <v>6.1244613278260453E-2</v>
      </c>
    </row>
    <row r="202" spans="1:33">
      <c r="A202" s="46"/>
      <c r="B202" s="46" t="s">
        <v>810</v>
      </c>
      <c r="C202" s="1" t="s">
        <v>739</v>
      </c>
      <c r="D202" s="46">
        <v>14.172000000000001</v>
      </c>
      <c r="E202" s="46">
        <v>54.073</v>
      </c>
      <c r="F202" s="46">
        <v>0</v>
      </c>
      <c r="G202" s="46">
        <v>10.944000000000001</v>
      </c>
      <c r="H202" s="46">
        <v>15.915000000000001</v>
      </c>
      <c r="J202" s="46"/>
      <c r="K202" s="46" t="s">
        <v>810</v>
      </c>
      <c r="L202" s="1" t="s">
        <v>739</v>
      </c>
      <c r="M202" s="1">
        <f t="shared" si="14"/>
        <v>0.21681949943588727</v>
      </c>
      <c r="N202" s="1">
        <f t="shared" si="14"/>
        <v>-0.48557613724706544</v>
      </c>
      <c r="O202" s="1">
        <f t="shared" si="14"/>
        <v>-1.2926020309981225</v>
      </c>
      <c r="P202" s="1">
        <f t="shared" si="14"/>
        <v>-0.52560314952393827</v>
      </c>
      <c r="Q202" s="1">
        <f t="shared" si="14"/>
        <v>0.13387908018122602</v>
      </c>
      <c r="Z202" s="46"/>
      <c r="AA202" s="46" t="s">
        <v>810</v>
      </c>
      <c r="AB202" s="1" t="s">
        <v>740</v>
      </c>
      <c r="AC202" s="1">
        <v>-0.41723256507773387</v>
      </c>
      <c r="AD202" s="1">
        <v>-0.51520177541288348</v>
      </c>
      <c r="AE202" s="1">
        <v>1.291262248464268</v>
      </c>
      <c r="AF202" s="1">
        <v>-0.1172307188516646</v>
      </c>
      <c r="AG202" s="1">
        <v>-3.000575032270204E-2</v>
      </c>
    </row>
    <row r="203" spans="1:33">
      <c r="A203" s="46"/>
      <c r="B203" s="46" t="s">
        <v>810</v>
      </c>
      <c r="C203" s="1" t="s">
        <v>740</v>
      </c>
      <c r="D203" s="46">
        <v>14.154</v>
      </c>
      <c r="E203" s="46">
        <v>54.561</v>
      </c>
      <c r="F203" s="46">
        <v>1.4870789902135429E-2</v>
      </c>
      <c r="G203" s="46">
        <v>11.023999999999999</v>
      </c>
      <c r="H203" s="46">
        <v>16.397619099497351</v>
      </c>
      <c r="J203" s="46"/>
      <c r="K203" s="46" t="s">
        <v>810</v>
      </c>
      <c r="L203" s="1" t="s">
        <v>740</v>
      </c>
      <c r="M203" s="1">
        <f t="shared" si="14"/>
        <v>0.2098433195840734</v>
      </c>
      <c r="N203" s="1">
        <f t="shared" si="14"/>
        <v>-0.31399222421190531</v>
      </c>
      <c r="O203" s="1">
        <f t="shared" si="14"/>
        <v>-1.2819095035264121</v>
      </c>
      <c r="P203" s="1">
        <f t="shared" si="14"/>
        <v>-0.48244463286421713</v>
      </c>
      <c r="Q203" s="1">
        <f t="shared" si="14"/>
        <v>0.32069818974140019</v>
      </c>
      <c r="Z203" s="46"/>
      <c r="AA203" s="46" t="s">
        <v>810</v>
      </c>
      <c r="AB203" s="1" t="s">
        <v>741</v>
      </c>
      <c r="AC203" s="1">
        <v>-0.35912277506164147</v>
      </c>
      <c r="AD203" s="1">
        <v>-0.41121870228601848</v>
      </c>
      <c r="AE203" s="1">
        <v>1.3201077211646379</v>
      </c>
      <c r="AF203" s="1">
        <v>-0.10015627603796</v>
      </c>
      <c r="AG203" s="1">
        <v>8.7989386879590653E-2</v>
      </c>
    </row>
    <row r="204" spans="1:33">
      <c r="A204" s="46"/>
      <c r="B204" s="46" t="s">
        <v>810</v>
      </c>
      <c r="C204" s="1" t="s">
        <v>741</v>
      </c>
      <c r="D204" s="46">
        <v>14.26</v>
      </c>
      <c r="E204" s="46">
        <v>54.82</v>
      </c>
      <c r="F204" s="46">
        <v>0</v>
      </c>
      <c r="G204" s="46">
        <v>11.007</v>
      </c>
      <c r="H204" s="46">
        <v>16.041</v>
      </c>
      <c r="J204" s="46"/>
      <c r="K204" s="46" t="s">
        <v>810</v>
      </c>
      <c r="L204" s="1" t="s">
        <v>741</v>
      </c>
      <c r="M204" s="1">
        <f t="shared" si="14"/>
        <v>0.25092526760030898</v>
      </c>
      <c r="N204" s="1">
        <f t="shared" si="14"/>
        <v>-0.22292617200676887</v>
      </c>
      <c r="O204" s="1">
        <f t="shared" si="14"/>
        <v>-1.2926020309981225</v>
      </c>
      <c r="P204" s="1">
        <f t="shared" si="14"/>
        <v>-0.49161581765440776</v>
      </c>
      <c r="Q204" s="1">
        <f t="shared" si="14"/>
        <v>0.18265296382797355</v>
      </c>
      <c r="Z204" s="46"/>
      <c r="AA204" s="46" t="s">
        <v>810</v>
      </c>
      <c r="AB204" s="1" t="s">
        <v>742</v>
      </c>
      <c r="AC204" s="1">
        <v>-0.44372969503066167</v>
      </c>
      <c r="AD204" s="1">
        <v>-0.49938606516311151</v>
      </c>
      <c r="AE204" s="1">
        <v>1.3295566340687739</v>
      </c>
      <c r="AF204" s="1">
        <v>-6.6743776194375534E-2</v>
      </c>
      <c r="AG204" s="1">
        <v>0.15784573810582991</v>
      </c>
    </row>
    <row r="205" spans="1:33">
      <c r="A205" s="46"/>
      <c r="B205" s="46" t="s">
        <v>810</v>
      </c>
      <c r="C205" s="1" t="s">
        <v>742</v>
      </c>
      <c r="D205" s="46">
        <v>14.375</v>
      </c>
      <c r="E205" s="46">
        <v>54.835000000000001</v>
      </c>
      <c r="F205" s="46">
        <v>0</v>
      </c>
      <c r="G205" s="46">
        <v>10.778</v>
      </c>
      <c r="H205" s="46">
        <v>16.199000000000002</v>
      </c>
      <c r="J205" s="46"/>
      <c r="K205" s="46" t="s">
        <v>810</v>
      </c>
      <c r="L205" s="1" t="s">
        <v>742</v>
      </c>
      <c r="M205" s="1">
        <f t="shared" si="14"/>
        <v>0.29549530554245151</v>
      </c>
      <c r="N205" s="1">
        <f t="shared" si="14"/>
        <v>-0.21765207631921252</v>
      </c>
      <c r="O205" s="1">
        <f t="shared" si="14"/>
        <v>-1.2926020309981225</v>
      </c>
      <c r="P205" s="1">
        <f t="shared" si="14"/>
        <v>-0.61515707159286159</v>
      </c>
      <c r="Q205" s="1">
        <f t="shared" si="14"/>
        <v>0.24381386554373707</v>
      </c>
      <c r="Z205" s="46"/>
      <c r="AA205" s="46" t="s">
        <v>810</v>
      </c>
      <c r="AB205" s="1" t="s">
        <v>743</v>
      </c>
      <c r="AC205" s="1">
        <v>-0.3544117258855996</v>
      </c>
      <c r="AD205" s="1">
        <v>-0.53646518708804902</v>
      </c>
      <c r="AE205" s="1">
        <v>1.3278242044664459</v>
      </c>
      <c r="AF205" s="1">
        <v>-0.26728124966808242</v>
      </c>
      <c r="AG205" s="1">
        <v>0.14913564892755951</v>
      </c>
    </row>
    <row r="206" spans="1:33">
      <c r="A206" s="46"/>
      <c r="B206" s="46" t="s">
        <v>810</v>
      </c>
      <c r="C206" s="1" t="s">
        <v>743</v>
      </c>
      <c r="D206" s="46">
        <v>14.215</v>
      </c>
      <c r="E206" s="46">
        <v>54.322000000000003</v>
      </c>
      <c r="F206" s="46">
        <v>0</v>
      </c>
      <c r="G206" s="46">
        <v>10.791</v>
      </c>
      <c r="H206" s="46">
        <v>15.901999999999997</v>
      </c>
      <c r="J206" s="46"/>
      <c r="K206" s="46" t="s">
        <v>810</v>
      </c>
      <c r="L206" s="1" t="s">
        <v>743</v>
      </c>
      <c r="M206" s="1">
        <f t="shared" si="14"/>
        <v>0.23348481797077503</v>
      </c>
      <c r="N206" s="1">
        <f t="shared" si="14"/>
        <v>-0.39802614883363241</v>
      </c>
      <c r="O206" s="1">
        <f t="shared" si="14"/>
        <v>-1.2926020309981225</v>
      </c>
      <c r="P206" s="1">
        <f t="shared" si="14"/>
        <v>-0.60814381263565676</v>
      </c>
      <c r="Q206" s="1">
        <f t="shared" si="14"/>
        <v>0.12884685409068722</v>
      </c>
      <c r="Z206" s="46"/>
      <c r="AA206" s="46" t="s">
        <v>810</v>
      </c>
      <c r="AB206" s="1" t="s">
        <v>744</v>
      </c>
      <c r="AC206" s="1">
        <v>-0.40141054420335143</v>
      </c>
      <c r="AD206" s="1">
        <v>-0.54852307105153475</v>
      </c>
      <c r="AE206" s="1">
        <v>1.3185180287454681</v>
      </c>
      <c r="AF206" s="1">
        <v>-0.1045797909178374</v>
      </c>
      <c r="AG206" s="1">
        <v>3.8493341671746402E-2</v>
      </c>
    </row>
    <row r="207" spans="1:33">
      <c r="A207" s="46"/>
      <c r="B207" s="46" t="s">
        <v>810</v>
      </c>
      <c r="C207" s="1" t="s">
        <v>744</v>
      </c>
      <c r="D207" s="46">
        <v>14.311999999999999</v>
      </c>
      <c r="E207" s="46">
        <v>54.552999999999997</v>
      </c>
      <c r="F207" s="46">
        <v>0</v>
      </c>
      <c r="G207" s="46">
        <v>10.933999999999999</v>
      </c>
      <c r="H207" s="46">
        <v>16.328000000000003</v>
      </c>
      <c r="J207" s="46"/>
      <c r="K207" s="46" t="s">
        <v>810</v>
      </c>
      <c r="L207" s="1" t="s">
        <v>744</v>
      </c>
      <c r="M207" s="1">
        <f t="shared" si="14"/>
        <v>0.2710786760611037</v>
      </c>
      <c r="N207" s="1">
        <f t="shared" si="14"/>
        <v>-0.31680507524526952</v>
      </c>
      <c r="O207" s="1">
        <f t="shared" si="14"/>
        <v>-1.2926020309981225</v>
      </c>
      <c r="P207" s="1">
        <f t="shared" si="14"/>
        <v>-0.53099796410640432</v>
      </c>
      <c r="Q207" s="1">
        <f t="shared" si="14"/>
        <v>0.29374903213445552</v>
      </c>
      <c r="Z207" s="46"/>
      <c r="AA207" s="46" t="s">
        <v>810</v>
      </c>
      <c r="AB207" s="1" t="s">
        <v>745</v>
      </c>
      <c r="AC207" s="1">
        <v>-0.33075062326986598</v>
      </c>
      <c r="AD207" s="1">
        <v>-0.3956264981836965</v>
      </c>
      <c r="AE207" s="1">
        <v>1.3338284045984139</v>
      </c>
      <c r="AF207" s="1">
        <v>-4.7120061667288868E-2</v>
      </c>
      <c r="AG207" s="1">
        <v>0.13568590139616171</v>
      </c>
    </row>
    <row r="208" spans="1:33">
      <c r="A208" s="46"/>
      <c r="B208" s="46" t="s">
        <v>810</v>
      </c>
      <c r="C208" s="1" t="s">
        <v>745</v>
      </c>
      <c r="D208" s="46">
        <v>14.413</v>
      </c>
      <c r="E208" s="46">
        <v>54.951999999999998</v>
      </c>
      <c r="F208" s="46">
        <v>0</v>
      </c>
      <c r="G208" s="46">
        <v>11.005000000000001</v>
      </c>
      <c r="H208" s="46">
        <v>15.974999999999998</v>
      </c>
      <c r="J208" s="46"/>
      <c r="K208" s="46" t="s">
        <v>810</v>
      </c>
      <c r="L208" s="1" t="s">
        <v>745</v>
      </c>
      <c r="M208" s="1">
        <f t="shared" si="14"/>
        <v>0.3102227963407248</v>
      </c>
      <c r="N208" s="1">
        <f t="shared" si="14"/>
        <v>-0.17651412995627544</v>
      </c>
      <c r="O208" s="1">
        <f t="shared" si="14"/>
        <v>-1.2926020309981225</v>
      </c>
      <c r="P208" s="1">
        <f t="shared" si="14"/>
        <v>-0.49269478057090021</v>
      </c>
      <c r="Q208" s="1">
        <f t="shared" si="14"/>
        <v>0.15710473906062852</v>
      </c>
      <c r="Z208" s="46"/>
      <c r="AA208" s="46" t="s">
        <v>810</v>
      </c>
      <c r="AB208" s="1" t="s">
        <v>746</v>
      </c>
      <c r="AC208" s="1">
        <v>-0.41272887931196811</v>
      </c>
      <c r="AD208" s="1">
        <v>-0.50313516251910695</v>
      </c>
      <c r="AE208" s="1">
        <v>1.3269845755774461</v>
      </c>
      <c r="AF208" s="1">
        <v>-0.1292336805224481</v>
      </c>
      <c r="AG208" s="1">
        <v>0.14331193552815169</v>
      </c>
    </row>
    <row r="209" spans="1:33">
      <c r="A209" s="46"/>
      <c r="B209" s="46" t="s">
        <v>810</v>
      </c>
      <c r="C209" s="1" t="s">
        <v>746</v>
      </c>
      <c r="D209" s="46">
        <v>14.308</v>
      </c>
      <c r="E209" s="46">
        <v>54.679000000000002</v>
      </c>
      <c r="F209" s="46">
        <v>0</v>
      </c>
      <c r="G209" s="46">
        <v>10.805999999999999</v>
      </c>
      <c r="H209" s="46">
        <v>16.11</v>
      </c>
      <c r="J209" s="46"/>
      <c r="K209" s="46" t="s">
        <v>810</v>
      </c>
      <c r="L209" s="1" t="s">
        <v>746</v>
      </c>
      <c r="M209" s="1">
        <f t="shared" si="14"/>
        <v>0.26952841387181192</v>
      </c>
      <c r="N209" s="1">
        <f t="shared" si="14"/>
        <v>-0.27250267146979612</v>
      </c>
      <c r="O209" s="1">
        <f t="shared" si="14"/>
        <v>-1.2926020309981225</v>
      </c>
      <c r="P209" s="1">
        <f t="shared" si="14"/>
        <v>-0.60005159076195957</v>
      </c>
      <c r="Q209" s="1">
        <f t="shared" si="14"/>
        <v>0.20936247153928741</v>
      </c>
      <c r="Z209" s="46"/>
      <c r="AA209" s="46" t="s">
        <v>810</v>
      </c>
      <c r="AB209" s="1" t="s">
        <v>747</v>
      </c>
      <c r="AC209" s="1">
        <v>-0.43937923287494929</v>
      </c>
      <c r="AD209" s="1">
        <v>-0.36251623975727237</v>
      </c>
      <c r="AE209" s="1">
        <v>1.332070600796148</v>
      </c>
      <c r="AF209" s="1">
        <v>1.765251030242191E-2</v>
      </c>
      <c r="AG209" s="1">
        <v>0.2057011970856899</v>
      </c>
    </row>
    <row r="210" spans="1:33">
      <c r="A210" s="46"/>
      <c r="B210" s="46" t="s">
        <v>810</v>
      </c>
      <c r="C210" s="1" t="s">
        <v>747</v>
      </c>
      <c r="D210" s="46">
        <v>14.397</v>
      </c>
      <c r="E210" s="46">
        <v>55.276000000000003</v>
      </c>
      <c r="F210" s="46">
        <v>0</v>
      </c>
      <c r="G210" s="46">
        <v>10.84</v>
      </c>
      <c r="H210" s="46">
        <v>16.059000000000001</v>
      </c>
      <c r="J210" s="46"/>
      <c r="K210" s="46" t="s">
        <v>810</v>
      </c>
      <c r="L210" s="1" t="s">
        <v>747</v>
      </c>
      <c r="M210" s="1">
        <f t="shared" si="14"/>
        <v>0.30402174758355716</v>
      </c>
      <c r="N210" s="1">
        <f t="shared" si="14"/>
        <v>-6.2593663105060621E-2</v>
      </c>
      <c r="O210" s="1">
        <f t="shared" si="14"/>
        <v>-1.2926020309981225</v>
      </c>
      <c r="P210" s="1">
        <f t="shared" si="14"/>
        <v>-0.58170922118157731</v>
      </c>
      <c r="Q210" s="1">
        <f t="shared" si="14"/>
        <v>0.18962066149179491</v>
      </c>
      <c r="Z210" s="46"/>
      <c r="AA210" s="46" t="s">
        <v>810</v>
      </c>
      <c r="AB210" s="1" t="s">
        <v>748</v>
      </c>
      <c r="AC210" s="1">
        <v>-0.33245588134241472</v>
      </c>
      <c r="AD210" s="1">
        <v>-0.44626260938186191</v>
      </c>
      <c r="AE210" s="1">
        <v>1.333183662071479</v>
      </c>
      <c r="AF210" s="1">
        <v>-0.16940262764851699</v>
      </c>
      <c r="AG210" s="1">
        <v>0.1666942341749621</v>
      </c>
    </row>
    <row r="211" spans="1:33">
      <c r="A211" s="46"/>
      <c r="B211" s="46" t="s">
        <v>810</v>
      </c>
      <c r="C211" s="1" t="s">
        <v>748</v>
      </c>
      <c r="D211" s="46">
        <v>14.308999999999999</v>
      </c>
      <c r="E211" s="46">
        <v>54.661000000000001</v>
      </c>
      <c r="F211" s="46">
        <v>0</v>
      </c>
      <c r="G211" s="46">
        <v>10.885999999999999</v>
      </c>
      <c r="H211" s="46">
        <v>15.852000000000002</v>
      </c>
      <c r="J211" s="46"/>
      <c r="K211" s="46" t="s">
        <v>810</v>
      </c>
      <c r="L211" s="1" t="s">
        <v>748</v>
      </c>
      <c r="M211" s="1">
        <f t="shared" si="14"/>
        <v>0.2699159794191347</v>
      </c>
      <c r="N211" s="1">
        <f t="shared" si="14"/>
        <v>-0.27883158629486376</v>
      </c>
      <c r="O211" s="1">
        <f t="shared" si="14"/>
        <v>-1.2926020309981225</v>
      </c>
      <c r="P211" s="1">
        <f t="shared" si="14"/>
        <v>-0.55689307410223754</v>
      </c>
      <c r="Q211" s="1">
        <f t="shared" si="14"/>
        <v>0.1094921383578526</v>
      </c>
      <c r="Z211" s="46"/>
      <c r="AA211" s="46" t="s">
        <v>810</v>
      </c>
      <c r="AB211" s="1" t="s">
        <v>749</v>
      </c>
      <c r="AC211" s="1">
        <v>-0.36608161877635859</v>
      </c>
      <c r="AD211" s="1">
        <v>-0.33291489244789918</v>
      </c>
      <c r="AE211" s="1">
        <v>1.3375771959031171</v>
      </c>
      <c r="AF211" s="1">
        <v>-1.3594129597892871E-2</v>
      </c>
      <c r="AG211" s="1">
        <v>0.21046421723509309</v>
      </c>
    </row>
    <row r="212" spans="1:33">
      <c r="A212" s="46"/>
      <c r="B212" s="46" t="s">
        <v>810</v>
      </c>
      <c r="C212" s="1" t="s">
        <v>749</v>
      </c>
      <c r="D212" s="46">
        <v>14.417</v>
      </c>
      <c r="E212" s="46">
        <v>55.215000000000003</v>
      </c>
      <c r="F212" s="46">
        <v>0</v>
      </c>
      <c r="G212" s="46">
        <v>10.922000000000001</v>
      </c>
      <c r="H212" s="46">
        <v>15.879999999999995</v>
      </c>
      <c r="J212" s="46"/>
      <c r="K212" s="46" t="s">
        <v>810</v>
      </c>
      <c r="L212" s="1" t="s">
        <v>749</v>
      </c>
      <c r="M212" s="1">
        <f t="shared" si="14"/>
        <v>0.31177305853001652</v>
      </c>
      <c r="N212" s="1">
        <f t="shared" si="14"/>
        <v>-8.404165223445563E-2</v>
      </c>
      <c r="O212" s="1">
        <f t="shared" si="14"/>
        <v>-1.2926020309981225</v>
      </c>
      <c r="P212" s="1">
        <f t="shared" si="14"/>
        <v>-0.53747174160536193</v>
      </c>
      <c r="Q212" s="1">
        <f t="shared" si="14"/>
        <v>0.12033077916823841</v>
      </c>
      <c r="Z212" s="46"/>
      <c r="AA212" s="46" t="s">
        <v>810</v>
      </c>
      <c r="AB212" s="1" t="s">
        <v>750</v>
      </c>
      <c r="AC212" s="1">
        <v>-0.36106780209307532</v>
      </c>
      <c r="AD212" s="1">
        <v>-0.34428969592390152</v>
      </c>
      <c r="AE212" s="1">
        <v>1.3260582545590209</v>
      </c>
      <c r="AF212" s="1">
        <v>-4.1710799969605972E-2</v>
      </c>
      <c r="AG212" s="1">
        <v>0.13750685582723271</v>
      </c>
    </row>
    <row r="213" spans="1:33">
      <c r="A213" s="46"/>
      <c r="B213" s="46" t="s">
        <v>810</v>
      </c>
      <c r="C213" s="1" t="s">
        <v>750</v>
      </c>
      <c r="D213" s="46">
        <v>14.319000000000001</v>
      </c>
      <c r="E213" s="46">
        <v>55.088000000000001</v>
      </c>
      <c r="F213" s="46">
        <v>0</v>
      </c>
      <c r="G213" s="46">
        <v>11.005000000000001</v>
      </c>
      <c r="H213" s="46">
        <v>15.959999999999999</v>
      </c>
      <c r="J213" s="46"/>
      <c r="K213" s="46" t="s">
        <v>810</v>
      </c>
      <c r="L213" s="1" t="s">
        <v>750</v>
      </c>
      <c r="M213" s="1">
        <f t="shared" si="14"/>
        <v>0.27379163489236508</v>
      </c>
      <c r="N213" s="1">
        <f t="shared" si="14"/>
        <v>-0.12869566238909863</v>
      </c>
      <c r="O213" s="1">
        <f t="shared" si="14"/>
        <v>-1.2926020309981225</v>
      </c>
      <c r="P213" s="1">
        <f t="shared" si="14"/>
        <v>-0.49269478057090021</v>
      </c>
      <c r="Q213" s="1">
        <f t="shared" si="14"/>
        <v>0.15129832434077806</v>
      </c>
      <c r="Z213" s="46"/>
      <c r="AA213" s="46" t="s">
        <v>810</v>
      </c>
      <c r="AB213" s="1" t="s">
        <v>751</v>
      </c>
      <c r="AC213" s="1">
        <v>-0.31367661452864498</v>
      </c>
      <c r="AD213" s="1">
        <v>-0.45638605986998387</v>
      </c>
      <c r="AE213" s="1">
        <v>1.341556252061032</v>
      </c>
      <c r="AF213" s="1">
        <v>-0.21589922218423441</v>
      </c>
      <c r="AG213" s="1">
        <v>0.223738959821661</v>
      </c>
    </row>
    <row r="214" spans="1:33">
      <c r="A214" s="46"/>
      <c r="B214" s="46" t="s">
        <v>810</v>
      </c>
      <c r="C214" s="1" t="s">
        <v>751</v>
      </c>
      <c r="D214" s="46">
        <v>14.331</v>
      </c>
      <c r="E214" s="46">
        <v>54.582000000000001</v>
      </c>
      <c r="F214" s="46">
        <v>0</v>
      </c>
      <c r="G214" s="46">
        <v>10.808999999999999</v>
      </c>
      <c r="H214" s="46">
        <v>15.702000000000004</v>
      </c>
      <c r="J214" s="46"/>
      <c r="K214" s="46" t="s">
        <v>810</v>
      </c>
      <c r="L214" s="1" t="s">
        <v>751</v>
      </c>
      <c r="M214" s="1">
        <f t="shared" si="14"/>
        <v>0.27844242146024034</v>
      </c>
      <c r="N214" s="1">
        <f t="shared" si="14"/>
        <v>-0.3066084902493264</v>
      </c>
      <c r="O214" s="1">
        <f t="shared" si="14"/>
        <v>-1.2926020309981225</v>
      </c>
      <c r="P214" s="1">
        <f t="shared" si="14"/>
        <v>-0.59843314638721989</v>
      </c>
      <c r="Q214" s="1">
        <f t="shared" si="14"/>
        <v>5.1427991159343926E-2</v>
      </c>
      <c r="Z214" s="46"/>
      <c r="AA214" s="46" t="s">
        <v>810</v>
      </c>
      <c r="AB214" s="1" t="s">
        <v>752</v>
      </c>
      <c r="AC214" s="1">
        <v>-0.42062069966591392</v>
      </c>
      <c r="AD214" s="1">
        <v>-0.55510641765941704</v>
      </c>
      <c r="AE214" s="1">
        <v>1.3395839731354111</v>
      </c>
      <c r="AF214" s="1">
        <v>-8.8470556715425072E-2</v>
      </c>
      <c r="AG214" s="1">
        <v>0.18323976312730109</v>
      </c>
    </row>
    <row r="215" spans="1:33">
      <c r="A215" s="46"/>
      <c r="B215" s="46" t="s">
        <v>810</v>
      </c>
      <c r="C215" s="1" t="s">
        <v>752</v>
      </c>
      <c r="D215" s="46">
        <v>14.465999999999999</v>
      </c>
      <c r="E215" s="46">
        <v>54.686999999999998</v>
      </c>
      <c r="F215" s="46">
        <v>0</v>
      </c>
      <c r="G215" s="46">
        <v>10.726000000000001</v>
      </c>
      <c r="H215" s="46">
        <v>16.170999999999999</v>
      </c>
      <c r="J215" s="46"/>
      <c r="K215" s="46" t="s">
        <v>810</v>
      </c>
      <c r="L215" s="1" t="s">
        <v>752</v>
      </c>
      <c r="M215" s="1">
        <f t="shared" si="14"/>
        <v>0.33076377034884225</v>
      </c>
      <c r="N215" s="1">
        <f t="shared" si="14"/>
        <v>-0.26968982043643441</v>
      </c>
      <c r="O215" s="1">
        <f t="shared" si="14"/>
        <v>-1.2926020309981225</v>
      </c>
      <c r="P215" s="1">
        <f t="shared" si="14"/>
        <v>-0.64321010742168061</v>
      </c>
      <c r="Q215" s="1">
        <f t="shared" si="14"/>
        <v>0.23297522473334781</v>
      </c>
      <c r="Z215" s="46"/>
      <c r="AA215" s="46" t="s">
        <v>810</v>
      </c>
      <c r="AB215" s="1" t="s">
        <v>753</v>
      </c>
      <c r="AC215" s="1">
        <v>-0.48298193160850772</v>
      </c>
      <c r="AD215" s="1">
        <v>-0.30415570594262581</v>
      </c>
      <c r="AE215" s="1">
        <v>1.3271615903485641</v>
      </c>
      <c r="AF215" s="1">
        <v>5.4422678604011232E-2</v>
      </c>
      <c r="AG215" s="1">
        <v>0.22617306695401551</v>
      </c>
    </row>
    <row r="216" spans="1:33">
      <c r="A216" s="46"/>
      <c r="B216" s="46" t="s">
        <v>810</v>
      </c>
      <c r="C216" s="1" t="s">
        <v>753</v>
      </c>
      <c r="D216" s="46">
        <v>14.345000000000001</v>
      </c>
      <c r="E216" s="46">
        <v>55.506</v>
      </c>
      <c r="F216" s="46">
        <v>0</v>
      </c>
      <c r="G216" s="46">
        <v>10.817</v>
      </c>
      <c r="H216" s="46">
        <v>16.062999999999999</v>
      </c>
      <c r="J216" s="46"/>
      <c r="K216" s="46" t="s">
        <v>810</v>
      </c>
      <c r="L216" s="1" t="s">
        <v>753</v>
      </c>
      <c r="M216" s="1">
        <f t="shared" si="14"/>
        <v>0.28386833912276244</v>
      </c>
      <c r="N216" s="1">
        <f t="shared" si="14"/>
        <v>1.8275804104132699E-2</v>
      </c>
      <c r="O216" s="1">
        <f t="shared" si="14"/>
        <v>-1.2926020309981225</v>
      </c>
      <c r="P216" s="1">
        <f t="shared" si="14"/>
        <v>-0.5941172947212473</v>
      </c>
      <c r="Q216" s="1">
        <f t="shared" si="14"/>
        <v>0.19116903875042096</v>
      </c>
      <c r="Z216" s="46"/>
      <c r="AA216" s="46" t="s">
        <v>810</v>
      </c>
      <c r="AB216" s="1" t="s">
        <v>754</v>
      </c>
      <c r="AC216" s="1">
        <v>-0.41500798517920262</v>
      </c>
      <c r="AD216" s="1">
        <v>-0.4184462540506913</v>
      </c>
      <c r="AE216" s="1">
        <v>1.316063300981986</v>
      </c>
      <c r="AF216" s="1">
        <v>-0.16481420934547381</v>
      </c>
      <c r="AG216" s="1">
        <v>0.13957181516519379</v>
      </c>
    </row>
    <row r="217" spans="1:33">
      <c r="A217" s="46"/>
      <c r="B217" s="46" t="s">
        <v>810</v>
      </c>
      <c r="C217" s="1" t="s">
        <v>754</v>
      </c>
      <c r="D217" s="46">
        <v>14.141</v>
      </c>
      <c r="E217" s="46">
        <v>54.777000000000001</v>
      </c>
      <c r="F217" s="46">
        <v>0</v>
      </c>
      <c r="G217" s="46">
        <v>10.851000000000001</v>
      </c>
      <c r="H217" s="46">
        <v>15.977999999999996</v>
      </c>
      <c r="J217" s="46"/>
      <c r="K217" s="46" t="s">
        <v>810</v>
      </c>
      <c r="L217" s="1" t="s">
        <v>754</v>
      </c>
      <c r="M217" s="1">
        <f t="shared" si="14"/>
        <v>0.20480496746887472</v>
      </c>
      <c r="N217" s="1">
        <f t="shared" si="14"/>
        <v>-0.23804524631109628</v>
      </c>
      <c r="O217" s="1">
        <f t="shared" si="14"/>
        <v>-1.2926020309981225</v>
      </c>
      <c r="P217" s="1">
        <f t="shared" si="14"/>
        <v>-0.57577492514086503</v>
      </c>
      <c r="Q217" s="1">
        <f t="shared" si="14"/>
        <v>0.15826602200459805</v>
      </c>
      <c r="Z217" s="46"/>
      <c r="AA217" s="46" t="s">
        <v>810</v>
      </c>
      <c r="AB217" s="1" t="s">
        <v>755</v>
      </c>
      <c r="AC217" s="1">
        <v>-0.54827049643737469</v>
      </c>
      <c r="AD217" s="1">
        <v>-0.72703818037853096</v>
      </c>
      <c r="AE217" s="1">
        <v>1.29396791032961</v>
      </c>
      <c r="AF217" s="1">
        <v>-0.18382786584361141</v>
      </c>
      <c r="AG217" s="1">
        <v>-5.6175216537218763E-2</v>
      </c>
    </row>
    <row r="218" spans="1:33">
      <c r="A218" s="46"/>
      <c r="B218" s="46" t="s">
        <v>810</v>
      </c>
      <c r="C218" s="1" t="s">
        <v>755</v>
      </c>
      <c r="D218" s="46">
        <v>14.105</v>
      </c>
      <c r="E218" s="46">
        <v>54.136000000000003</v>
      </c>
      <c r="F218" s="46">
        <v>0</v>
      </c>
      <c r="G218" s="46">
        <v>10.752000000000001</v>
      </c>
      <c r="H218" s="46">
        <v>16.787999999999993</v>
      </c>
      <c r="J218" s="46"/>
      <c r="K218" s="46" t="s">
        <v>810</v>
      </c>
      <c r="L218" s="1" t="s">
        <v>755</v>
      </c>
      <c r="M218" s="1">
        <f t="shared" si="14"/>
        <v>0.19085260776524768</v>
      </c>
      <c r="N218" s="1">
        <f t="shared" si="14"/>
        <v>-0.46342493535932877</v>
      </c>
      <c r="O218" s="1">
        <f t="shared" si="14"/>
        <v>-1.2926020309981225</v>
      </c>
      <c r="P218" s="1">
        <f t="shared" si="14"/>
        <v>-0.62918358950727105</v>
      </c>
      <c r="Q218" s="1">
        <f t="shared" si="14"/>
        <v>0.47181241687654663</v>
      </c>
      <c r="Z218" s="46"/>
      <c r="AA218" s="46" t="s">
        <v>810</v>
      </c>
      <c r="AB218" s="1" t="s">
        <v>756</v>
      </c>
      <c r="AC218" s="1">
        <v>-1.8649894473783151</v>
      </c>
      <c r="AD218" s="1">
        <v>-0.5021916776883627</v>
      </c>
      <c r="AE218" s="1">
        <v>-0.28258993689153622</v>
      </c>
      <c r="AF218" s="1">
        <v>-8.1806979211868969E-2</v>
      </c>
      <c r="AG218" s="1">
        <v>-2.3093786077149469E-2</v>
      </c>
    </row>
    <row r="219" spans="1:33">
      <c r="A219" s="46"/>
      <c r="B219" s="46" t="s">
        <v>810</v>
      </c>
      <c r="C219" s="1" t="s">
        <v>756</v>
      </c>
      <c r="D219" s="46">
        <v>11.462999999999999</v>
      </c>
      <c r="E219" s="46">
        <v>55.997999999999998</v>
      </c>
      <c r="F219" s="46">
        <v>1.8895714419063045</v>
      </c>
      <c r="G219" s="46">
        <v>9.56</v>
      </c>
      <c r="H219" s="46">
        <v>18.694742809682914</v>
      </c>
      <c r="J219" s="46"/>
      <c r="K219" s="46" t="s">
        <v>810</v>
      </c>
      <c r="L219" s="1" t="s">
        <v>756</v>
      </c>
      <c r="M219" s="1">
        <f t="shared" si="14"/>
        <v>-0.83309556826206022</v>
      </c>
      <c r="N219" s="1">
        <f t="shared" si="14"/>
        <v>0.19126614265597372</v>
      </c>
      <c r="O219" s="1">
        <f t="shared" si="14"/>
        <v>6.6054414645117646E-2</v>
      </c>
      <c r="P219" s="1">
        <f t="shared" si="14"/>
        <v>-1.272245487737129</v>
      </c>
      <c r="Q219" s="1">
        <f t="shared" si="14"/>
        <v>1.2099017180174012</v>
      </c>
      <c r="Z219" s="46"/>
      <c r="AA219" s="46" t="s">
        <v>810</v>
      </c>
      <c r="AB219" s="1" t="s">
        <v>757</v>
      </c>
      <c r="AC219" s="1">
        <v>-1.8768023371942399</v>
      </c>
      <c r="AD219" s="1">
        <v>-0.50113270559222944</v>
      </c>
      <c r="AE219" s="1">
        <v>0.27364030585549759</v>
      </c>
      <c r="AF219" s="1">
        <v>7.6418494913795085E-2</v>
      </c>
      <c r="AG219" s="1">
        <v>-2.532900138208161E-2</v>
      </c>
    </row>
    <row r="220" spans="1:33">
      <c r="A220" s="46"/>
      <c r="B220" s="46" t="s">
        <v>810</v>
      </c>
      <c r="C220" s="1" t="s">
        <v>757</v>
      </c>
      <c r="D220" s="46">
        <v>11.988</v>
      </c>
      <c r="E220" s="46">
        <v>56.268999999999998</v>
      </c>
      <c r="F220" s="46">
        <v>1.1498731197431398</v>
      </c>
      <c r="G220" s="46">
        <v>9.5660000000000007</v>
      </c>
      <c r="H220" s="46">
        <v>18.784331505104028</v>
      </c>
      <c r="J220" s="46"/>
      <c r="K220" s="46" t="s">
        <v>810</v>
      </c>
      <c r="L220" s="1" t="s">
        <v>757</v>
      </c>
      <c r="M220" s="1">
        <f t="shared" ref="M220:Q283" si="15">(D220-D$277)/D$278</f>
        <v>-0.62962365591749669</v>
      </c>
      <c r="N220" s="1">
        <f t="shared" si="15"/>
        <v>0.28655147141115522</v>
      </c>
      <c r="O220" s="1">
        <f t="shared" si="15"/>
        <v>-0.46581004464443332</v>
      </c>
      <c r="P220" s="1">
        <f t="shared" si="15"/>
        <v>-1.2690085989876496</v>
      </c>
      <c r="Q220" s="1">
        <f t="shared" si="15"/>
        <v>1.2445809926724274</v>
      </c>
      <c r="Z220" s="46"/>
      <c r="AA220" s="46" t="s">
        <v>810</v>
      </c>
      <c r="AB220" s="1" t="s">
        <v>758</v>
      </c>
      <c r="AC220" s="1">
        <v>-1.813408918808636</v>
      </c>
      <c r="AD220" s="1">
        <v>-0.37055924925020889</v>
      </c>
      <c r="AE220" s="1">
        <v>0.27606491028682673</v>
      </c>
      <c r="AF220" s="1">
        <v>0.18024991031762891</v>
      </c>
      <c r="AG220" s="1">
        <v>-7.0406482158046055E-2</v>
      </c>
    </row>
    <row r="221" spans="1:33">
      <c r="A221" s="46"/>
      <c r="B221" s="46" t="s">
        <v>810</v>
      </c>
      <c r="C221" s="1" t="s">
        <v>758</v>
      </c>
      <c r="D221" s="46">
        <v>12.038</v>
      </c>
      <c r="E221" s="46">
        <v>56.615000000000002</v>
      </c>
      <c r="F221" s="46">
        <v>1.1444440451582685</v>
      </c>
      <c r="G221" s="46">
        <v>9.8160000000000007</v>
      </c>
      <c r="H221" s="46">
        <v>18.726216646197386</v>
      </c>
      <c r="J221" s="46"/>
      <c r="K221" s="46" t="s">
        <v>810</v>
      </c>
      <c r="L221" s="1" t="s">
        <v>758</v>
      </c>
      <c r="M221" s="1">
        <f t="shared" si="15"/>
        <v>-0.61024537855134753</v>
      </c>
      <c r="N221" s="1">
        <f t="shared" si="15"/>
        <v>0.40820727860411854</v>
      </c>
      <c r="O221" s="1">
        <f t="shared" si="15"/>
        <v>-0.46971370608587198</v>
      </c>
      <c r="P221" s="1">
        <f t="shared" si="15"/>
        <v>-1.1341382344260185</v>
      </c>
      <c r="Q221" s="1">
        <f t="shared" si="15"/>
        <v>1.2220850611925886</v>
      </c>
      <c r="Z221" s="46"/>
      <c r="AA221" s="46" t="s">
        <v>810</v>
      </c>
      <c r="AB221" s="1" t="s">
        <v>759</v>
      </c>
      <c r="AC221" s="1">
        <v>-1.576734163429647</v>
      </c>
      <c r="AD221" s="1">
        <v>-0.7735198025811475</v>
      </c>
      <c r="AE221" s="1">
        <v>7.4329252759731382E-4</v>
      </c>
      <c r="AF221" s="1">
        <v>-0.17329351802215179</v>
      </c>
      <c r="AG221" s="1">
        <v>-2.0375372598163761E-2</v>
      </c>
    </row>
    <row r="222" spans="1:33">
      <c r="A222" s="46"/>
      <c r="B222" s="46" t="s">
        <v>810</v>
      </c>
      <c r="C222" s="1" t="s">
        <v>759</v>
      </c>
      <c r="D222" s="46">
        <v>12.170999999999999</v>
      </c>
      <c r="E222" s="46">
        <v>55.052999999999997</v>
      </c>
      <c r="F222" s="46">
        <v>1.5803757891217654</v>
      </c>
      <c r="G222" s="46">
        <v>9.6440000000000001</v>
      </c>
      <c r="H222" s="46">
        <v>18.460960462745735</v>
      </c>
      <c r="J222" s="46"/>
      <c r="K222" s="46" t="s">
        <v>810</v>
      </c>
      <c r="L222" s="1" t="s">
        <v>759</v>
      </c>
      <c r="M222" s="1">
        <f t="shared" si="15"/>
        <v>-0.55869916075739179</v>
      </c>
      <c r="N222" s="1">
        <f t="shared" si="15"/>
        <v>-0.1410018856600643</v>
      </c>
      <c r="O222" s="1">
        <f t="shared" si="15"/>
        <v>-0.15626619060110297</v>
      </c>
      <c r="P222" s="1">
        <f t="shared" si="15"/>
        <v>-1.226929045244421</v>
      </c>
      <c r="Q222" s="1">
        <f t="shared" si="15"/>
        <v>1.1194059006509123</v>
      </c>
      <c r="Z222" s="46"/>
      <c r="AA222" s="46" t="s">
        <v>810</v>
      </c>
      <c r="AB222" s="1" t="s">
        <v>760</v>
      </c>
      <c r="AC222" s="1">
        <v>-1.5069189792058211</v>
      </c>
      <c r="AD222" s="1">
        <v>-0.66037059890578753</v>
      </c>
      <c r="AE222" s="1">
        <v>9.8682881047509774E-2</v>
      </c>
      <c r="AF222" s="1">
        <v>-0.16341225146267671</v>
      </c>
      <c r="AG222" s="1">
        <v>-2.7114408743709378E-2</v>
      </c>
    </row>
    <row r="223" spans="1:33">
      <c r="A223" s="46"/>
      <c r="B223" s="46" t="s">
        <v>810</v>
      </c>
      <c r="C223" s="1" t="s">
        <v>760</v>
      </c>
      <c r="D223" s="46">
        <v>12.191000000000001</v>
      </c>
      <c r="E223" s="46">
        <v>55.216000000000001</v>
      </c>
      <c r="F223" s="46">
        <v>1.446722754910265</v>
      </c>
      <c r="G223" s="46">
        <v>9.7989999999999995</v>
      </c>
      <c r="H223" s="46">
        <v>18.232222934640703</v>
      </c>
      <c r="J223" s="46"/>
      <c r="K223" s="46" t="s">
        <v>810</v>
      </c>
      <c r="L223" s="1" t="s">
        <v>760</v>
      </c>
      <c r="M223" s="1">
        <f t="shared" si="15"/>
        <v>-0.55094784981093181</v>
      </c>
      <c r="N223" s="1">
        <f t="shared" si="15"/>
        <v>-8.3690045855286041E-2</v>
      </c>
      <c r="O223" s="1">
        <f t="shared" si="15"/>
        <v>-0.25236658267097611</v>
      </c>
      <c r="P223" s="1">
        <f t="shared" si="15"/>
        <v>-1.1433094192162099</v>
      </c>
      <c r="Q223" s="1">
        <f t="shared" si="15"/>
        <v>1.0308629039728208</v>
      </c>
      <c r="Z223" s="46"/>
      <c r="AA223" s="46" t="s">
        <v>810</v>
      </c>
      <c r="AB223" s="1" t="s">
        <v>761</v>
      </c>
      <c r="AC223" s="1">
        <v>-1.5611787348472961</v>
      </c>
      <c r="AD223" s="1">
        <v>-0.46874492962065978</v>
      </c>
      <c r="AE223" s="1">
        <v>0.17781895558017821</v>
      </c>
      <c r="AF223" s="1">
        <v>-2.616408416976275E-2</v>
      </c>
      <c r="AG223" s="1">
        <v>-3.4079532948308192E-2</v>
      </c>
    </row>
    <row r="224" spans="1:33">
      <c r="A224" s="46"/>
      <c r="B224" s="46" t="s">
        <v>810</v>
      </c>
      <c r="C224" s="1" t="s">
        <v>761</v>
      </c>
      <c r="D224" s="46">
        <v>12.144</v>
      </c>
      <c r="E224" s="46">
        <v>55.866</v>
      </c>
      <c r="F224" s="46">
        <v>1.3202964075589259</v>
      </c>
      <c r="G224" s="46">
        <v>9.9160000000000004</v>
      </c>
      <c r="H224" s="46">
        <v>18.22998275412272</v>
      </c>
      <c r="J224" s="46"/>
      <c r="K224" s="46" t="s">
        <v>810</v>
      </c>
      <c r="L224" s="1" t="s">
        <v>761</v>
      </c>
      <c r="M224" s="1">
        <f t="shared" si="15"/>
        <v>-0.56916343053511198</v>
      </c>
      <c r="N224" s="1">
        <f t="shared" si="15"/>
        <v>0.14485410060548026</v>
      </c>
      <c r="O224" s="1">
        <f t="shared" si="15"/>
        <v>-0.34327077815073903</v>
      </c>
      <c r="P224" s="1">
        <f t="shared" si="15"/>
        <v>-1.080190088601366</v>
      </c>
      <c r="Q224" s="1">
        <f t="shared" si="15"/>
        <v>1.0299957428305047</v>
      </c>
      <c r="Z224" s="46"/>
      <c r="AA224" s="46" t="s">
        <v>810</v>
      </c>
      <c r="AB224" s="1" t="s">
        <v>762</v>
      </c>
      <c r="AC224" s="1">
        <v>-1.609638829937639</v>
      </c>
      <c r="AD224" s="1">
        <v>-0.509655516606768</v>
      </c>
      <c r="AE224" s="1">
        <v>0.42156743803054919</v>
      </c>
      <c r="AF224" s="1">
        <v>-0.12871513996252881</v>
      </c>
      <c r="AG224" s="1">
        <v>-2.6711991045261112E-2</v>
      </c>
    </row>
    <row r="225" spans="1:33">
      <c r="A225" s="46"/>
      <c r="B225" s="46" t="s">
        <v>810</v>
      </c>
      <c r="C225" s="1" t="s">
        <v>762</v>
      </c>
      <c r="D225" s="46">
        <v>12.106999999999999</v>
      </c>
      <c r="E225" s="46">
        <v>55.643999999999998</v>
      </c>
      <c r="F225" s="46">
        <v>0.97687224476057044</v>
      </c>
      <c r="G225" s="46">
        <v>9.7710000000000008</v>
      </c>
      <c r="H225" s="46">
        <v>18.165999597400933</v>
      </c>
      <c r="J225" s="46"/>
      <c r="K225" s="46" t="s">
        <v>810</v>
      </c>
      <c r="L225" s="1" t="s">
        <v>762</v>
      </c>
      <c r="M225" s="1">
        <f t="shared" si="15"/>
        <v>-0.58350335578606249</v>
      </c>
      <c r="N225" s="1">
        <f t="shared" si="15"/>
        <v>6.6797484429648682E-2</v>
      </c>
      <c r="O225" s="1">
        <f t="shared" si="15"/>
        <v>-0.59020267076279698</v>
      </c>
      <c r="P225" s="1">
        <f t="shared" si="15"/>
        <v>-1.158414900047112</v>
      </c>
      <c r="Q225" s="1">
        <f t="shared" si="15"/>
        <v>1.0052282266297108</v>
      </c>
      <c r="Z225" s="46"/>
      <c r="AA225" s="46" t="s">
        <v>810</v>
      </c>
      <c r="AB225" s="1" t="s">
        <v>763</v>
      </c>
      <c r="AC225" s="1">
        <v>-1.638243561380661</v>
      </c>
      <c r="AD225" s="1">
        <v>-0.47403820595368118</v>
      </c>
      <c r="AE225" s="1">
        <v>0.28432255664586631</v>
      </c>
      <c r="AF225" s="1">
        <v>4.7870310684866163E-2</v>
      </c>
      <c r="AG225" s="1">
        <v>-5.3835036938412691E-2</v>
      </c>
    </row>
    <row r="226" spans="1:33">
      <c r="A226" s="46"/>
      <c r="B226" s="46" t="s">
        <v>810</v>
      </c>
      <c r="C226" s="1" t="s">
        <v>763</v>
      </c>
      <c r="D226" s="46">
        <v>12.202999999999999</v>
      </c>
      <c r="E226" s="46">
        <v>56.037999999999997</v>
      </c>
      <c r="F226" s="46">
        <v>1.166451353941979</v>
      </c>
      <c r="G226" s="46">
        <v>9.8719999999999999</v>
      </c>
      <c r="H226" s="46">
        <v>18.433414227421785</v>
      </c>
      <c r="J226" s="46"/>
      <c r="K226" s="46" t="s">
        <v>810</v>
      </c>
      <c r="L226" s="1" t="s">
        <v>763</v>
      </c>
      <c r="M226" s="1">
        <f t="shared" si="15"/>
        <v>-0.54629706324305649</v>
      </c>
      <c r="N226" s="1">
        <f t="shared" si="15"/>
        <v>0.20533039782278983</v>
      </c>
      <c r="O226" s="1">
        <f t="shared" si="15"/>
        <v>-0.45388981540509188</v>
      </c>
      <c r="P226" s="1">
        <f t="shared" si="15"/>
        <v>-1.1039272727642135</v>
      </c>
      <c r="Q226" s="1">
        <f t="shared" si="15"/>
        <v>1.1087429095668151</v>
      </c>
      <c r="Z226" s="46"/>
      <c r="AA226" s="46" t="s">
        <v>810</v>
      </c>
      <c r="AB226" s="1" t="s">
        <v>764</v>
      </c>
      <c r="AC226" s="1">
        <v>-1.486677925033469</v>
      </c>
      <c r="AD226" s="1">
        <v>-0.41609273142298109</v>
      </c>
      <c r="AE226" s="1">
        <v>0.25309647876499802</v>
      </c>
      <c r="AF226" s="1">
        <v>-4.2880617579399401E-3</v>
      </c>
      <c r="AG226" s="1">
        <v>-2.757111205518141E-2</v>
      </c>
    </row>
    <row r="227" spans="1:33">
      <c r="A227" s="46"/>
      <c r="B227" s="46" t="s">
        <v>810</v>
      </c>
      <c r="C227" s="1" t="s">
        <v>764</v>
      </c>
      <c r="D227" s="46">
        <v>12.26</v>
      </c>
      <c r="E227" s="46">
        <v>55.941000000000003</v>
      </c>
      <c r="F227" s="46">
        <v>1.2292187029560326</v>
      </c>
      <c r="G227" s="46">
        <v>10.026</v>
      </c>
      <c r="H227" s="46">
        <v>18.066935475620468</v>
      </c>
      <c r="J227" s="46"/>
      <c r="K227" s="46" t="s">
        <v>810</v>
      </c>
      <c r="L227" s="1" t="s">
        <v>764</v>
      </c>
      <c r="M227" s="1">
        <f t="shared" si="15"/>
        <v>-0.52420582704564667</v>
      </c>
      <c r="N227" s="1">
        <f t="shared" si="15"/>
        <v>0.17122457904326205</v>
      </c>
      <c r="O227" s="1">
        <f t="shared" si="15"/>
        <v>-0.40875827847423712</v>
      </c>
      <c r="P227" s="1">
        <f t="shared" si="15"/>
        <v>-1.0208471281942486</v>
      </c>
      <c r="Q227" s="1">
        <f t="shared" si="15"/>
        <v>0.96688106830203113</v>
      </c>
      <c r="Z227" s="46"/>
      <c r="AA227" s="46" t="s">
        <v>810</v>
      </c>
      <c r="AB227" s="1" t="s">
        <v>765</v>
      </c>
      <c r="AC227" s="1">
        <v>-2.231692282878746</v>
      </c>
      <c r="AD227" s="1">
        <v>-1.250762876099536</v>
      </c>
      <c r="AE227" s="1">
        <v>-0.2134100065260216</v>
      </c>
      <c r="AF227" s="1">
        <v>-0.19977833042167301</v>
      </c>
      <c r="AG227" s="1">
        <v>1.620910201047699E-2</v>
      </c>
    </row>
    <row r="228" spans="1:33">
      <c r="A228" s="46"/>
      <c r="B228" s="46" t="s">
        <v>810</v>
      </c>
      <c r="C228" s="1" t="s">
        <v>765</v>
      </c>
      <c r="D228" s="46">
        <v>11.753</v>
      </c>
      <c r="E228" s="46">
        <v>54.71</v>
      </c>
      <c r="F228" s="46">
        <v>1.8128255046483601</v>
      </c>
      <c r="G228" s="46">
        <v>8.5730000000000004</v>
      </c>
      <c r="H228" s="46">
        <v>19.880799649110379</v>
      </c>
      <c r="J228" s="46"/>
      <c r="K228" s="46" t="s">
        <v>810</v>
      </c>
      <c r="L228" s="1" t="s">
        <v>765</v>
      </c>
      <c r="M228" s="1">
        <f t="shared" si="15"/>
        <v>-0.72070155953839632</v>
      </c>
      <c r="N228" s="1">
        <f t="shared" si="15"/>
        <v>-0.26160287371551383</v>
      </c>
      <c r="O228" s="1">
        <f t="shared" si="15"/>
        <v>1.0871869005433785E-2</v>
      </c>
      <c r="P228" s="1">
        <f t="shared" si="15"/>
        <v>-1.8047136870264491</v>
      </c>
      <c r="Q228" s="1">
        <f t="shared" si="15"/>
        <v>1.6690175774195009</v>
      </c>
      <c r="Z228" s="46"/>
      <c r="AA228" s="46" t="s">
        <v>810</v>
      </c>
      <c r="AB228" s="1" t="s">
        <v>766</v>
      </c>
      <c r="AC228" s="1">
        <v>-2.1645735079986919</v>
      </c>
      <c r="AD228" s="1">
        <v>-0.92726406055677213</v>
      </c>
      <c r="AE228" s="1">
        <v>-0.35224922659055208</v>
      </c>
      <c r="AF228" s="1">
        <v>-5.190039444015538E-2</v>
      </c>
      <c r="AG228" s="1">
        <v>2.5785060888193378E-2</v>
      </c>
    </row>
    <row r="229" spans="1:33">
      <c r="A229" s="46"/>
      <c r="B229" s="46" t="s">
        <v>810</v>
      </c>
      <c r="C229" s="1" t="s">
        <v>766</v>
      </c>
      <c r="D229" s="46">
        <v>11.625</v>
      </c>
      <c r="E229" s="46">
        <v>55.542999999999999</v>
      </c>
      <c r="F229" s="46">
        <v>1.9926814500694714</v>
      </c>
      <c r="G229" s="46">
        <v>8.9079999999999995</v>
      </c>
      <c r="H229" s="46">
        <v>19.58896328894873</v>
      </c>
      <c r="J229" s="46"/>
      <c r="K229" s="46" t="s">
        <v>810</v>
      </c>
      <c r="L229" s="1" t="s">
        <v>766</v>
      </c>
      <c r="M229" s="1">
        <f t="shared" si="15"/>
        <v>-0.77030994959573751</v>
      </c>
      <c r="N229" s="1">
        <f t="shared" si="15"/>
        <v>3.1285240133437545E-2</v>
      </c>
      <c r="O229" s="1">
        <f t="shared" si="15"/>
        <v>0.14019348877289028</v>
      </c>
      <c r="P229" s="1">
        <f t="shared" si="15"/>
        <v>-1.6239873985138638</v>
      </c>
      <c r="Q229" s="1">
        <f t="shared" si="15"/>
        <v>1.556049381590813</v>
      </c>
      <c r="Z229" s="46"/>
      <c r="AA229" s="46" t="s">
        <v>810</v>
      </c>
      <c r="AB229" s="1" t="s">
        <v>767</v>
      </c>
      <c r="AC229" s="1">
        <v>-2.1695016165916958</v>
      </c>
      <c r="AD229" s="1">
        <v>-1.1186022631889241</v>
      </c>
      <c r="AE229" s="1">
        <v>-0.60555230497815493</v>
      </c>
      <c r="AF229" s="1">
        <v>-5.1904784404299522E-3</v>
      </c>
      <c r="AG229" s="1">
        <v>3.6551252417771532E-2</v>
      </c>
    </row>
    <row r="230" spans="1:33">
      <c r="A230" s="46"/>
      <c r="B230" s="46" t="s">
        <v>810</v>
      </c>
      <c r="C230" s="1" t="s">
        <v>767</v>
      </c>
      <c r="D230" s="46">
        <v>11.79</v>
      </c>
      <c r="E230" s="46">
        <v>55.283000000000001</v>
      </c>
      <c r="F230" s="46">
        <v>2.3644044482639366</v>
      </c>
      <c r="G230" s="46">
        <v>8.8010000000000002</v>
      </c>
      <c r="H230" s="46">
        <v>19.914482841970369</v>
      </c>
      <c r="J230" s="46"/>
      <c r="K230" s="46" t="s">
        <v>810</v>
      </c>
      <c r="L230" s="1" t="s">
        <v>767</v>
      </c>
      <c r="M230" s="1">
        <f t="shared" si="15"/>
        <v>-0.70636163428744647</v>
      </c>
      <c r="N230" s="1">
        <f t="shared" si="15"/>
        <v>-6.0132418450868481E-2</v>
      </c>
      <c r="O230" s="1">
        <f t="shared" si="15"/>
        <v>0.40747306142626633</v>
      </c>
      <c r="P230" s="1">
        <f t="shared" si="15"/>
        <v>-1.6817119145462416</v>
      </c>
      <c r="Q230" s="1">
        <f t="shared" si="15"/>
        <v>1.6820561498750888</v>
      </c>
      <c r="Z230" s="46"/>
      <c r="AA230" s="46" t="s">
        <v>810</v>
      </c>
      <c r="AB230" s="1" t="s">
        <v>768</v>
      </c>
      <c r="AC230" s="1">
        <v>-2.4942595897882862</v>
      </c>
      <c r="AD230" s="1">
        <v>-1.0911575395284181</v>
      </c>
      <c r="AE230" s="1">
        <v>-0.38636942673381419</v>
      </c>
      <c r="AF230" s="1">
        <v>1.6544107487960279E-2</v>
      </c>
      <c r="AG230" s="1">
        <v>-1.5151542872359191E-2</v>
      </c>
    </row>
    <row r="231" spans="1:33">
      <c r="A231" s="46"/>
      <c r="B231" s="46" t="s">
        <v>810</v>
      </c>
      <c r="C231" s="1" t="s">
        <v>768</v>
      </c>
      <c r="D231" s="46">
        <v>11.436</v>
      </c>
      <c r="E231" s="46">
        <v>55.616999999999997</v>
      </c>
      <c r="F231" s="46">
        <v>1.9974065990195151</v>
      </c>
      <c r="G231" s="46">
        <v>8.5190000000000001</v>
      </c>
      <c r="H231" s="46">
        <v>20.37671154789281</v>
      </c>
      <c r="J231" s="46"/>
      <c r="K231" s="46" t="s">
        <v>810</v>
      </c>
      <c r="L231" s="1" t="s">
        <v>768</v>
      </c>
      <c r="M231" s="1">
        <f t="shared" si="15"/>
        <v>-0.8435598380397803</v>
      </c>
      <c r="N231" s="1">
        <f t="shared" si="15"/>
        <v>5.7304112192047243E-2</v>
      </c>
      <c r="O231" s="1">
        <f t="shared" si="15"/>
        <v>0.14359100735050204</v>
      </c>
      <c r="P231" s="1">
        <f t="shared" si="15"/>
        <v>-1.8338456857717615</v>
      </c>
      <c r="Q231" s="1">
        <f t="shared" si="15"/>
        <v>1.8609822540088028</v>
      </c>
      <c r="Z231" s="46"/>
      <c r="AA231" s="46" t="s">
        <v>810</v>
      </c>
      <c r="AB231" s="1" t="s">
        <v>769</v>
      </c>
      <c r="AC231" s="1">
        <v>-1.5202734678918779</v>
      </c>
      <c r="AD231" s="1">
        <v>-0.18202926922746279</v>
      </c>
      <c r="AE231" s="1">
        <v>0.44165420604330979</v>
      </c>
      <c r="AF231" s="1">
        <v>-1.3621822390082819E-3</v>
      </c>
      <c r="AG231" s="1">
        <v>-1.347105032131541E-2</v>
      </c>
    </row>
    <row r="232" spans="1:33">
      <c r="A232" s="46"/>
      <c r="B232" s="46" t="s">
        <v>810</v>
      </c>
      <c r="C232" s="1" t="s">
        <v>769</v>
      </c>
      <c r="D232" s="46">
        <v>12.06</v>
      </c>
      <c r="E232" s="46">
        <v>56.424999999999997</v>
      </c>
      <c r="F232" s="46">
        <v>0.94354777435208848</v>
      </c>
      <c r="G232" s="46">
        <v>10.109</v>
      </c>
      <c r="H232" s="46">
        <v>17.777985322824659</v>
      </c>
      <c r="J232" s="46"/>
      <c r="K232" s="46" t="s">
        <v>810</v>
      </c>
      <c r="L232" s="1" t="s">
        <v>769</v>
      </c>
      <c r="M232" s="1">
        <f t="shared" si="15"/>
        <v>-0.60171893651024189</v>
      </c>
      <c r="N232" s="1">
        <f t="shared" si="15"/>
        <v>0.34140206656173883</v>
      </c>
      <c r="O232" s="1">
        <f t="shared" si="15"/>
        <v>-0.61416392753986482</v>
      </c>
      <c r="P232" s="1">
        <f t="shared" si="15"/>
        <v>-0.97607016715978701</v>
      </c>
      <c r="Q232" s="1">
        <f t="shared" si="15"/>
        <v>0.85503010693558035</v>
      </c>
      <c r="Z232" s="46"/>
      <c r="AA232" s="46" t="s">
        <v>810</v>
      </c>
      <c r="AB232" s="1" t="s">
        <v>770</v>
      </c>
      <c r="AC232" s="1">
        <v>-1.372866216436978</v>
      </c>
      <c r="AD232" s="1">
        <v>-0.40955008027195128</v>
      </c>
      <c r="AE232" s="1">
        <v>0.1072358500954043</v>
      </c>
      <c r="AF232" s="1">
        <v>-0.1211483348487829</v>
      </c>
      <c r="AG232" s="1">
        <v>-4.212024906276466E-2</v>
      </c>
    </row>
    <row r="233" spans="1:33">
      <c r="A233" s="46"/>
      <c r="B233" s="46" t="s">
        <v>810</v>
      </c>
      <c r="C233" s="1" t="s">
        <v>770</v>
      </c>
      <c r="D233" s="46">
        <v>12.128</v>
      </c>
      <c r="E233" s="46">
        <v>55.64</v>
      </c>
      <c r="F233" s="46">
        <v>1.4313756475766484</v>
      </c>
      <c r="G233" s="46">
        <v>10.143000000000001</v>
      </c>
      <c r="H233" s="46">
        <v>17.819032430813142</v>
      </c>
      <c r="J233" s="46"/>
      <c r="K233" s="46" t="s">
        <v>810</v>
      </c>
      <c r="L233" s="1" t="s">
        <v>770</v>
      </c>
      <c r="M233" s="1">
        <f t="shared" si="15"/>
        <v>-0.57536447929227963</v>
      </c>
      <c r="N233" s="1">
        <f t="shared" si="15"/>
        <v>6.5391058912967828E-2</v>
      </c>
      <c r="O233" s="1">
        <f t="shared" si="15"/>
        <v>-0.26340159613400815</v>
      </c>
      <c r="P233" s="1">
        <f t="shared" si="15"/>
        <v>-0.95772779757940474</v>
      </c>
      <c r="Q233" s="1">
        <f t="shared" si="15"/>
        <v>0.87091920907102283</v>
      </c>
      <c r="Z233" s="46"/>
      <c r="AA233" s="46" t="s">
        <v>810</v>
      </c>
      <c r="AB233" s="1" t="s">
        <v>771</v>
      </c>
      <c r="AC233" s="1">
        <v>-1.5762031959333029</v>
      </c>
      <c r="AD233" s="1">
        <v>-0.27272589261389441</v>
      </c>
      <c r="AE233" s="1">
        <v>0.44472375237496642</v>
      </c>
      <c r="AF233" s="1">
        <v>4.9865025365008628E-2</v>
      </c>
      <c r="AG233" s="1">
        <v>-2.5805776875694669E-2</v>
      </c>
    </row>
    <row r="234" spans="1:33">
      <c r="A234" s="46"/>
      <c r="B234" s="46" t="s">
        <v>810</v>
      </c>
      <c r="C234" s="1" t="s">
        <v>771</v>
      </c>
      <c r="D234" s="46">
        <v>12.163</v>
      </c>
      <c r="E234" s="46">
        <v>56.384</v>
      </c>
      <c r="F234" s="46">
        <v>0.94274648575122044</v>
      </c>
      <c r="G234" s="46">
        <v>10.023</v>
      </c>
      <c r="H234" s="46">
        <v>18.03870633113106</v>
      </c>
      <c r="J234" s="46"/>
      <c r="K234" s="46" t="s">
        <v>810</v>
      </c>
      <c r="L234" s="1" t="s">
        <v>771</v>
      </c>
      <c r="M234" s="1">
        <f t="shared" si="15"/>
        <v>-0.56179968513597534</v>
      </c>
      <c r="N234" s="1">
        <f t="shared" si="15"/>
        <v>0.32698620501575315</v>
      </c>
      <c r="O234" s="1">
        <f t="shared" si="15"/>
        <v>-0.61474007718853407</v>
      </c>
      <c r="P234" s="1">
        <f t="shared" si="15"/>
        <v>-1.0224655725689884</v>
      </c>
      <c r="Q234" s="1">
        <f t="shared" si="15"/>
        <v>0.95595372696255776</v>
      </c>
      <c r="Z234" s="46"/>
      <c r="AA234" s="46" t="s">
        <v>810</v>
      </c>
      <c r="AB234" s="1" t="s">
        <v>772</v>
      </c>
      <c r="AC234" s="1">
        <v>-1.5618241709688621</v>
      </c>
      <c r="AD234" s="1">
        <v>-0.40127276742962897</v>
      </c>
      <c r="AE234" s="1">
        <v>0.2725993074535597</v>
      </c>
      <c r="AF234" s="1">
        <v>3.0953276737690789E-2</v>
      </c>
      <c r="AG234" s="1">
        <v>-2.5937490553527339E-2</v>
      </c>
    </row>
    <row r="235" spans="1:33">
      <c r="A235" s="46"/>
      <c r="B235" s="46" t="s">
        <v>810</v>
      </c>
      <c r="C235" s="1" t="s">
        <v>772</v>
      </c>
      <c r="D235" s="46">
        <v>12.211</v>
      </c>
      <c r="E235" s="46">
        <v>56.098999999999997</v>
      </c>
      <c r="F235" s="46">
        <v>1.1915380812676375</v>
      </c>
      <c r="G235" s="46">
        <v>9.9619999999999997</v>
      </c>
      <c r="H235" s="46">
        <v>18.18584091393334</v>
      </c>
      <c r="J235" s="46"/>
      <c r="K235" s="46" t="s">
        <v>810</v>
      </c>
      <c r="L235" s="1" t="s">
        <v>772</v>
      </c>
      <c r="M235" s="1">
        <f t="shared" si="15"/>
        <v>-0.54319653886447239</v>
      </c>
      <c r="N235" s="1">
        <f t="shared" si="15"/>
        <v>0.22677838695218486</v>
      </c>
      <c r="O235" s="1">
        <f t="shared" si="15"/>
        <v>-0.43585173384586051</v>
      </c>
      <c r="P235" s="1">
        <f t="shared" si="15"/>
        <v>-1.0553739415220262</v>
      </c>
      <c r="Q235" s="1">
        <f t="shared" si="15"/>
        <v>1.0129086874547102</v>
      </c>
      <c r="Z235" s="46"/>
      <c r="AA235" s="46" t="s">
        <v>810</v>
      </c>
      <c r="AB235" s="1" t="s">
        <v>773</v>
      </c>
      <c r="AC235" s="1">
        <v>-1.711842598251383</v>
      </c>
      <c r="AD235" s="1">
        <v>-0.60940425513570584</v>
      </c>
      <c r="AE235" s="1">
        <v>8.6668949880369245E-2</v>
      </c>
      <c r="AF235" s="1">
        <v>2.6034578835696199E-2</v>
      </c>
      <c r="AG235" s="1">
        <v>-3.6520995593413687E-2</v>
      </c>
    </row>
    <row r="236" spans="1:33">
      <c r="A236" s="46"/>
      <c r="B236" s="46" t="s">
        <v>810</v>
      </c>
      <c r="C236" s="1" t="s">
        <v>773</v>
      </c>
      <c r="D236" s="46">
        <v>12.141999999999999</v>
      </c>
      <c r="E236" s="46">
        <v>55.826000000000001</v>
      </c>
      <c r="F236" s="46">
        <v>1.4380133213004247</v>
      </c>
      <c r="G236" s="46">
        <v>9.6880000000000006</v>
      </c>
      <c r="H236" s="46">
        <v>18.685059778906187</v>
      </c>
      <c r="J236" s="46"/>
      <c r="K236" s="46" t="s">
        <v>810</v>
      </c>
      <c r="L236" s="1" t="s">
        <v>773</v>
      </c>
      <c r="M236" s="1">
        <f t="shared" si="15"/>
        <v>-0.5699385616297582</v>
      </c>
      <c r="N236" s="1">
        <f t="shared" si="15"/>
        <v>0.13078984543866415</v>
      </c>
      <c r="O236" s="1">
        <f t="shared" si="15"/>
        <v>-0.25862891700217955</v>
      </c>
      <c r="P236" s="1">
        <f t="shared" si="15"/>
        <v>-1.2031918610815737</v>
      </c>
      <c r="Q236" s="1">
        <f t="shared" si="15"/>
        <v>1.2061534718550837</v>
      </c>
      <c r="Z236" s="46"/>
      <c r="AA236" s="46" t="s">
        <v>810</v>
      </c>
      <c r="AB236" s="1" t="s">
        <v>774</v>
      </c>
      <c r="AC236" s="1">
        <v>-1.803219158656425</v>
      </c>
      <c r="AD236" s="1">
        <v>-0.46340489271372642</v>
      </c>
      <c r="AE236" s="1">
        <v>0.15924356283411031</v>
      </c>
      <c r="AF236" s="1">
        <v>-1.318150585674673E-2</v>
      </c>
      <c r="AG236" s="1">
        <v>-3.3396385941138633E-2</v>
      </c>
    </row>
    <row r="237" spans="1:33">
      <c r="A237" s="46"/>
      <c r="B237" s="46" t="s">
        <v>810</v>
      </c>
      <c r="C237" s="1" t="s">
        <v>774</v>
      </c>
      <c r="D237" s="46">
        <v>11.832000000000001</v>
      </c>
      <c r="E237" s="46">
        <v>56.115000000000002</v>
      </c>
      <c r="F237" s="46">
        <v>1.3026842253346467</v>
      </c>
      <c r="G237" s="46">
        <v>9.6579999999999995</v>
      </c>
      <c r="H237" s="46">
        <v>18.569830389623501</v>
      </c>
      <c r="J237" s="46"/>
      <c r="K237" s="46" t="s">
        <v>810</v>
      </c>
      <c r="L237" s="1" t="s">
        <v>774</v>
      </c>
      <c r="M237" s="1">
        <f t="shared" si="15"/>
        <v>-0.69008388129988074</v>
      </c>
      <c r="N237" s="1">
        <f t="shared" si="15"/>
        <v>0.2324040890189133</v>
      </c>
      <c r="O237" s="1">
        <f t="shared" si="15"/>
        <v>-0.35593444588521717</v>
      </c>
      <c r="P237" s="1">
        <f t="shared" si="15"/>
        <v>-1.2193763048289701</v>
      </c>
      <c r="Q237" s="1">
        <f t="shared" si="15"/>
        <v>1.1615488303823893</v>
      </c>
      <c r="Z237" s="46"/>
      <c r="AA237" s="46" t="s">
        <v>810</v>
      </c>
      <c r="AB237" s="1" t="s">
        <v>775</v>
      </c>
      <c r="AC237" s="1">
        <v>-1.696928790777829</v>
      </c>
      <c r="AD237" s="1">
        <v>-0.60781658886077283</v>
      </c>
      <c r="AE237" s="1">
        <v>-0.24630114332882239</v>
      </c>
      <c r="AF237" s="1">
        <v>-0.13910312463908581</v>
      </c>
      <c r="AG237" s="1">
        <v>1.5112996294615899E-2</v>
      </c>
    </row>
    <row r="238" spans="1:33">
      <c r="A238" s="46"/>
      <c r="B238" s="46" t="s">
        <v>810</v>
      </c>
      <c r="C238" s="1" t="s">
        <v>775</v>
      </c>
      <c r="D238" s="46">
        <v>11.773</v>
      </c>
      <c r="E238" s="46">
        <v>55.570999999999998</v>
      </c>
      <c r="F238" s="46">
        <v>1.8848550318754973</v>
      </c>
      <c r="G238" s="46">
        <v>9.6039999999999992</v>
      </c>
      <c r="H238" s="46">
        <v>18.464986687363069</v>
      </c>
      <c r="J238" s="46"/>
      <c r="K238" s="46" t="s">
        <v>810</v>
      </c>
      <c r="L238" s="1" t="s">
        <v>775</v>
      </c>
      <c r="M238" s="1">
        <f t="shared" si="15"/>
        <v>-0.7129502485919369</v>
      </c>
      <c r="N238" s="1">
        <f t="shared" si="15"/>
        <v>4.1130218750208579E-2</v>
      </c>
      <c r="O238" s="1">
        <f t="shared" si="15"/>
        <v>6.2663179602854321E-2</v>
      </c>
      <c r="P238" s="1">
        <f t="shared" si="15"/>
        <v>-1.2485083035742826</v>
      </c>
      <c r="Q238" s="1">
        <f t="shared" si="15"/>
        <v>1.1209644293098133</v>
      </c>
      <c r="Z238" s="46"/>
      <c r="AA238" s="46" t="s">
        <v>810</v>
      </c>
      <c r="AB238" s="1" t="s">
        <v>776</v>
      </c>
      <c r="AC238" s="1">
        <v>-1.7480128563377419</v>
      </c>
      <c r="AD238" s="1">
        <v>-0.45459608168419602</v>
      </c>
      <c r="AE238" s="1">
        <v>-7.9282196558085286E-2</v>
      </c>
      <c r="AF238" s="1">
        <v>8.2065887326366008E-2</v>
      </c>
      <c r="AG238" s="1">
        <v>2.2473084285758199E-2</v>
      </c>
    </row>
    <row r="239" spans="1:33">
      <c r="A239" s="46"/>
      <c r="B239" s="46" t="s">
        <v>810</v>
      </c>
      <c r="C239" s="1" t="s">
        <v>776</v>
      </c>
      <c r="D239" s="46">
        <v>11.965999999999999</v>
      </c>
      <c r="E239" s="46">
        <v>56.301000000000002</v>
      </c>
      <c r="F239" s="46">
        <v>1.6561432602891384</v>
      </c>
      <c r="G239" s="46">
        <v>9.7050000000000001</v>
      </c>
      <c r="H239" s="46">
        <v>18.563784057880881</v>
      </c>
      <c r="J239" s="46"/>
      <c r="K239" s="46" t="s">
        <v>810</v>
      </c>
      <c r="L239" s="1" t="s">
        <v>776</v>
      </c>
      <c r="M239" s="1">
        <f t="shared" si="15"/>
        <v>-0.63815009795860234</v>
      </c>
      <c r="N239" s="1">
        <f t="shared" si="15"/>
        <v>0.2978028755446096</v>
      </c>
      <c r="O239" s="1">
        <f t="shared" si="15"/>
        <v>-0.10178719034282951</v>
      </c>
      <c r="P239" s="1">
        <f t="shared" si="15"/>
        <v>-1.194020676291383</v>
      </c>
      <c r="Q239" s="1">
        <f t="shared" si="15"/>
        <v>1.1592083297402924</v>
      </c>
      <c r="Z239" s="46"/>
      <c r="AA239" s="46" t="s">
        <v>810</v>
      </c>
      <c r="AB239" s="1" t="s">
        <v>777</v>
      </c>
      <c r="AC239" s="1">
        <v>-1.8885629983084711</v>
      </c>
      <c r="AD239" s="1">
        <v>-0.52269638326876777</v>
      </c>
      <c r="AE239" s="1">
        <v>7.9478646669548222E-2</v>
      </c>
      <c r="AF239" s="1">
        <v>6.5649827676223987E-2</v>
      </c>
      <c r="AG239" s="1">
        <v>-5.3339692912774177E-2</v>
      </c>
    </row>
    <row r="240" spans="1:33">
      <c r="A240" s="46"/>
      <c r="B240" s="46" t="s">
        <v>810</v>
      </c>
      <c r="C240" s="1" t="s">
        <v>777</v>
      </c>
      <c r="D240" s="46">
        <v>11.851000000000001</v>
      </c>
      <c r="E240" s="46">
        <v>56.207000000000001</v>
      </c>
      <c r="F240" s="46">
        <v>1.4064696715317271</v>
      </c>
      <c r="G240" s="46">
        <v>9.5860000000000003</v>
      </c>
      <c r="H240" s="46">
        <v>18.892443102308853</v>
      </c>
      <c r="J240" s="46"/>
      <c r="K240" s="46" t="s">
        <v>810</v>
      </c>
      <c r="L240" s="1" t="s">
        <v>777</v>
      </c>
      <c r="M240" s="1">
        <f t="shared" si="15"/>
        <v>-0.68272013590074421</v>
      </c>
      <c r="N240" s="1">
        <f t="shared" si="15"/>
        <v>0.26475187590259064</v>
      </c>
      <c r="O240" s="1">
        <f t="shared" si="15"/>
        <v>-0.28130971230151863</v>
      </c>
      <c r="P240" s="1">
        <f t="shared" si="15"/>
        <v>-1.2582189698227193</v>
      </c>
      <c r="Q240" s="1">
        <f t="shared" si="15"/>
        <v>1.2864303772988734</v>
      </c>
      <c r="Z240" s="46"/>
      <c r="AA240" s="46" t="s">
        <v>810</v>
      </c>
      <c r="AB240" s="1" t="s">
        <v>778</v>
      </c>
      <c r="AC240" s="1">
        <v>-1.8039172778552559</v>
      </c>
      <c r="AD240" s="1">
        <v>-0.71659716847229649</v>
      </c>
      <c r="AE240" s="1">
        <v>-0.21393599152497009</v>
      </c>
      <c r="AF240" s="1">
        <v>-4.1526649230808392E-2</v>
      </c>
      <c r="AG240" s="1">
        <v>-2.3051251126280769E-2</v>
      </c>
    </row>
    <row r="241" spans="1:33">
      <c r="A241" s="46"/>
      <c r="B241" s="46" t="s">
        <v>810</v>
      </c>
      <c r="C241" s="1" t="s">
        <v>778</v>
      </c>
      <c r="D241" s="46">
        <v>11.894</v>
      </c>
      <c r="E241" s="46">
        <v>55.603999999999999</v>
      </c>
      <c r="F241" s="46">
        <v>1.8368520433092965</v>
      </c>
      <c r="G241" s="46">
        <v>9.4979999999999993</v>
      </c>
      <c r="H241" s="46">
        <v>18.901180305056638</v>
      </c>
      <c r="J241" s="46"/>
      <c r="K241" s="46" t="s">
        <v>810</v>
      </c>
      <c r="L241" s="1" t="s">
        <v>778</v>
      </c>
      <c r="M241" s="1">
        <f t="shared" si="15"/>
        <v>-0.66605481736585637</v>
      </c>
      <c r="N241" s="1">
        <f t="shared" si="15"/>
        <v>5.2733229262832568E-2</v>
      </c>
      <c r="O241" s="1">
        <f t="shared" si="15"/>
        <v>2.8147644291942591E-2</v>
      </c>
      <c r="P241" s="1">
        <f t="shared" si="15"/>
        <v>-1.3056933381484142</v>
      </c>
      <c r="Q241" s="1">
        <f t="shared" si="15"/>
        <v>1.2898124988085442</v>
      </c>
      <c r="Z241" s="46"/>
      <c r="AA241" s="46" t="s">
        <v>810</v>
      </c>
      <c r="AB241" s="1" t="s">
        <v>779</v>
      </c>
      <c r="AC241" s="1">
        <v>-1.8708246854209809</v>
      </c>
      <c r="AD241" s="1">
        <v>-0.5215573538142253</v>
      </c>
      <c r="AE241" s="1">
        <v>-0.19056913938254991</v>
      </c>
      <c r="AF241" s="1">
        <v>1.4639424879851331E-2</v>
      </c>
      <c r="AG241" s="1">
        <v>-3.0754758685494949E-2</v>
      </c>
    </row>
    <row r="242" spans="1:33">
      <c r="A242" s="46"/>
      <c r="B242" s="46" t="s">
        <v>810</v>
      </c>
      <c r="C242" s="1" t="s">
        <v>779</v>
      </c>
      <c r="D242" s="46">
        <v>11.67</v>
      </c>
      <c r="E242" s="46">
        <v>56.128999999999998</v>
      </c>
      <c r="F242" s="46">
        <v>1.7746548329031739</v>
      </c>
      <c r="G242" s="46">
        <v>9.5790000000000006</v>
      </c>
      <c r="H242" s="46">
        <v>18.830146039860502</v>
      </c>
      <c r="J242" s="46"/>
      <c r="K242" s="46" t="s">
        <v>810</v>
      </c>
      <c r="L242" s="1" t="s">
        <v>779</v>
      </c>
      <c r="M242" s="1">
        <f t="shared" si="15"/>
        <v>-0.75286949996620356</v>
      </c>
      <c r="N242" s="1">
        <f t="shared" si="15"/>
        <v>0.23732657832729756</v>
      </c>
      <c r="O242" s="1">
        <f t="shared" si="15"/>
        <v>-1.6573946511765938E-2</v>
      </c>
      <c r="P242" s="1">
        <f t="shared" si="15"/>
        <v>-1.2619953400304449</v>
      </c>
      <c r="Q242" s="1">
        <f t="shared" si="15"/>
        <v>1.2623155386053015</v>
      </c>
      <c r="Z242" s="46"/>
      <c r="AA242" s="46" t="s">
        <v>810</v>
      </c>
      <c r="AB242" s="1" t="s">
        <v>780</v>
      </c>
      <c r="AC242" s="1">
        <v>-1.8492401729838781</v>
      </c>
      <c r="AD242" s="1">
        <v>-0.64634143309868608</v>
      </c>
      <c r="AE242" s="1">
        <v>-0.53377720310614873</v>
      </c>
      <c r="AF242" s="1">
        <v>-0.10932977259674929</v>
      </c>
      <c r="AG242" s="1">
        <v>-2.1473636924324021E-2</v>
      </c>
    </row>
    <row r="243" spans="1:33">
      <c r="A243" s="46"/>
      <c r="B243" s="46" t="s">
        <v>810</v>
      </c>
      <c r="C243" s="1" t="s">
        <v>780</v>
      </c>
      <c r="D243" s="46">
        <v>11.477</v>
      </c>
      <c r="E243" s="46">
        <v>55.670999999999999</v>
      </c>
      <c r="F243" s="46">
        <v>2.2470004274779973</v>
      </c>
      <c r="G243" s="46">
        <v>9.4909999999999997</v>
      </c>
      <c r="H243" s="46">
        <v>18.862124272660093</v>
      </c>
      <c r="J243" s="46"/>
      <c r="K243" s="46" t="s">
        <v>810</v>
      </c>
      <c r="L243" s="1" t="s">
        <v>780</v>
      </c>
      <c r="M243" s="1">
        <f t="shared" si="15"/>
        <v>-0.82766965059953812</v>
      </c>
      <c r="N243" s="1">
        <f t="shared" si="15"/>
        <v>7.629085666725012E-2</v>
      </c>
      <c r="O243" s="1">
        <f t="shared" si="15"/>
        <v>0.32305617935044229</v>
      </c>
      <c r="P243" s="1">
        <f t="shared" si="15"/>
        <v>-1.3094697083561395</v>
      </c>
      <c r="Q243" s="1">
        <f t="shared" si="15"/>
        <v>1.2746941307147928</v>
      </c>
      <c r="Z243" s="46"/>
      <c r="AA243" s="46" t="s">
        <v>810</v>
      </c>
      <c r="AB243" s="1" t="s">
        <v>781</v>
      </c>
      <c r="AC243" s="1">
        <v>-1.87767673304495</v>
      </c>
      <c r="AD243" s="1">
        <v>-0.53495565323550254</v>
      </c>
      <c r="AE243" s="1">
        <v>-0.50410786274001906</v>
      </c>
      <c r="AF243" s="1">
        <v>-9.329219925306699E-2</v>
      </c>
      <c r="AG243" s="1">
        <v>1.221199485969127E-3</v>
      </c>
    </row>
    <row r="244" spans="1:33">
      <c r="A244" s="46"/>
      <c r="B244" s="46" t="s">
        <v>810</v>
      </c>
      <c r="C244" s="1" t="s">
        <v>781</v>
      </c>
      <c r="D244" s="46">
        <v>11.371</v>
      </c>
      <c r="E244" s="46">
        <v>55.951999999999998</v>
      </c>
      <c r="F244" s="46">
        <v>2.1949770819824126</v>
      </c>
      <c r="G244" s="46">
        <v>9.5060000000000002</v>
      </c>
      <c r="H244" s="46">
        <v>18.747935451788614</v>
      </c>
      <c r="J244" s="46"/>
      <c r="K244" s="46" t="s">
        <v>810</v>
      </c>
      <c r="L244" s="1" t="s">
        <v>781</v>
      </c>
      <c r="M244" s="1">
        <f t="shared" si="15"/>
        <v>-0.86875159861577367</v>
      </c>
      <c r="N244" s="1">
        <f t="shared" si="15"/>
        <v>0.17509224921413505</v>
      </c>
      <c r="O244" s="1">
        <f t="shared" si="15"/>
        <v>0.28564989128218399</v>
      </c>
      <c r="P244" s="1">
        <f t="shared" si="15"/>
        <v>-1.3013774864824414</v>
      </c>
      <c r="Q244" s="1">
        <f t="shared" si="15"/>
        <v>1.2304922873580875</v>
      </c>
      <c r="Z244" s="46"/>
      <c r="AA244" s="46" t="s">
        <v>811</v>
      </c>
      <c r="AB244" s="1" t="s">
        <v>782</v>
      </c>
      <c r="AC244" s="1">
        <v>2.3513980737219509</v>
      </c>
      <c r="AD244" s="1">
        <v>-0.64803662397098138</v>
      </c>
      <c r="AE244" s="1">
        <v>-0.43652050629736883</v>
      </c>
      <c r="AF244" s="1">
        <v>0.48697464254510509</v>
      </c>
      <c r="AG244" s="1">
        <v>-5.4443144103130892E-2</v>
      </c>
    </row>
    <row r="245" spans="1:33">
      <c r="A245" s="46"/>
      <c r="B245" s="46" t="s">
        <v>811</v>
      </c>
      <c r="C245" s="1" t="s">
        <v>782</v>
      </c>
      <c r="D245" s="46">
        <v>17.920000000000002</v>
      </c>
      <c r="E245" s="46">
        <v>52.98</v>
      </c>
      <c r="F245" s="46">
        <v>2.9287895108530977</v>
      </c>
      <c r="G245" s="46">
        <v>14.37</v>
      </c>
      <c r="H245" s="46">
        <v>13.884642947964196</v>
      </c>
      <c r="J245" s="46"/>
      <c r="K245" s="46" t="s">
        <v>811</v>
      </c>
      <c r="L245" s="1" t="s">
        <v>782</v>
      </c>
      <c r="M245" s="1">
        <f t="shared" si="15"/>
        <v>1.6694151708024085</v>
      </c>
      <c r="N245" s="1">
        <f t="shared" si="15"/>
        <v>-0.8698819096803253</v>
      </c>
      <c r="O245" s="1">
        <f t="shared" si="15"/>
        <v>0.81328222328464594</v>
      </c>
      <c r="P245" s="1">
        <f t="shared" si="15"/>
        <v>1.3226603264286552</v>
      </c>
      <c r="Q245" s="1">
        <f t="shared" si="15"/>
        <v>-0.65206059138502892</v>
      </c>
      <c r="Z245" s="46"/>
      <c r="AA245" s="46" t="s">
        <v>811</v>
      </c>
      <c r="AB245" s="1" t="s">
        <v>783</v>
      </c>
      <c r="AC245" s="1">
        <v>2.478641185299689</v>
      </c>
      <c r="AD245" s="1">
        <v>-0.24637941536201449</v>
      </c>
      <c r="AE245" s="1">
        <v>-0.49673805736526028</v>
      </c>
      <c r="AF245" s="1">
        <v>0.38731071888723728</v>
      </c>
      <c r="AG245" s="1">
        <v>-9.2339187753774071E-3</v>
      </c>
    </row>
    <row r="246" spans="1:33">
      <c r="A246" s="46"/>
      <c r="B246" s="46" t="s">
        <v>811</v>
      </c>
      <c r="C246" s="1" t="s">
        <v>783</v>
      </c>
      <c r="D246" s="46">
        <v>17.47</v>
      </c>
      <c r="E246" s="46">
        <v>53.49</v>
      </c>
      <c r="F246" s="46">
        <v>2.9851837846167881</v>
      </c>
      <c r="G246" s="46">
        <v>14.68</v>
      </c>
      <c r="H246" s="46">
        <v>13.063898759449847</v>
      </c>
      <c r="J246" s="46"/>
      <c r="K246" s="46" t="s">
        <v>811</v>
      </c>
      <c r="L246" s="1" t="s">
        <v>783</v>
      </c>
      <c r="M246" s="1">
        <f t="shared" si="15"/>
        <v>1.4950106745070675</v>
      </c>
      <c r="N246" s="1">
        <f t="shared" si="15"/>
        <v>-0.69056265630341418</v>
      </c>
      <c r="O246" s="1">
        <f t="shared" si="15"/>
        <v>0.85383133502879272</v>
      </c>
      <c r="P246" s="1">
        <f t="shared" si="15"/>
        <v>1.4898995784850781</v>
      </c>
      <c r="Q246" s="1">
        <f t="shared" si="15"/>
        <v>-0.9697660005464831</v>
      </c>
      <c r="Z246" s="46"/>
      <c r="AA246" s="46" t="s">
        <v>811</v>
      </c>
      <c r="AB246" s="1" t="s">
        <v>784</v>
      </c>
      <c r="AC246" s="1">
        <v>2.1992009259497869</v>
      </c>
      <c r="AD246" s="1">
        <v>-0.24333591594806461</v>
      </c>
      <c r="AE246" s="1">
        <v>-1.7933114875382381E-2</v>
      </c>
      <c r="AF246" s="1">
        <v>0.44150714410408548</v>
      </c>
      <c r="AG246" s="1">
        <v>-1.1095919481425151E-2</v>
      </c>
    </row>
    <row r="247" spans="1:33">
      <c r="A247" s="46"/>
      <c r="B247" s="46" t="s">
        <v>811</v>
      </c>
      <c r="C247" s="1" t="s">
        <v>784</v>
      </c>
      <c r="D247" s="46">
        <v>17.440000000000001</v>
      </c>
      <c r="E247" s="46">
        <v>53.82</v>
      </c>
      <c r="F247" s="46">
        <v>2.2910564454202582</v>
      </c>
      <c r="G247" s="46">
        <v>14.36</v>
      </c>
      <c r="H247" s="46">
        <v>13.408482182595741</v>
      </c>
      <c r="J247" s="46"/>
      <c r="K247" s="46" t="s">
        <v>811</v>
      </c>
      <c r="L247" s="1" t="s">
        <v>784</v>
      </c>
      <c r="M247" s="1">
        <f t="shared" si="15"/>
        <v>1.4833837080873791</v>
      </c>
      <c r="N247" s="1">
        <f t="shared" si="15"/>
        <v>-0.57453255117717938</v>
      </c>
      <c r="O247" s="1">
        <f t="shared" si="15"/>
        <v>0.35473372877733239</v>
      </c>
      <c r="P247" s="1">
        <f t="shared" si="15"/>
        <v>1.31726551184619</v>
      </c>
      <c r="Q247" s="1">
        <f t="shared" si="15"/>
        <v>-0.83637971652175414</v>
      </c>
      <c r="Z247" s="46"/>
      <c r="AA247" s="46" t="s">
        <v>811</v>
      </c>
      <c r="AB247" s="1" t="s">
        <v>785</v>
      </c>
      <c r="AC247" s="1">
        <v>2.2568690544620762</v>
      </c>
      <c r="AD247" s="1">
        <v>-5.9126490802062143E-2</v>
      </c>
      <c r="AE247" s="1">
        <v>-4.0637693862064228E-2</v>
      </c>
      <c r="AF247" s="1">
        <v>0.57799900174089858</v>
      </c>
      <c r="AG247" s="1">
        <v>-3.127516113848295E-2</v>
      </c>
    </row>
    <row r="248" spans="1:33">
      <c r="A248" s="46"/>
      <c r="B248" s="46" t="s">
        <v>811</v>
      </c>
      <c r="C248" s="1" t="s">
        <v>785</v>
      </c>
      <c r="D248" s="46">
        <v>17.48</v>
      </c>
      <c r="E248" s="46">
        <v>54.35</v>
      </c>
      <c r="F248" s="46">
        <v>2.3208774174294038</v>
      </c>
      <c r="G248" s="46">
        <v>14.62</v>
      </c>
      <c r="H248" s="46">
        <v>13.301648943610271</v>
      </c>
      <c r="J248" s="46"/>
      <c r="K248" s="46" t="s">
        <v>811</v>
      </c>
      <c r="L248" s="1" t="s">
        <v>785</v>
      </c>
      <c r="M248" s="1">
        <f t="shared" si="15"/>
        <v>1.4988863299802979</v>
      </c>
      <c r="N248" s="1">
        <f t="shared" si="15"/>
        <v>-0.38818117021686138</v>
      </c>
      <c r="O248" s="1">
        <f t="shared" si="15"/>
        <v>0.37617586900924499</v>
      </c>
      <c r="P248" s="1">
        <f t="shared" si="15"/>
        <v>1.4575306909902865</v>
      </c>
      <c r="Q248" s="1">
        <f t="shared" si="15"/>
        <v>-0.87773425594939292</v>
      </c>
      <c r="Z248" s="46"/>
      <c r="AA248" s="46" t="s">
        <v>811</v>
      </c>
      <c r="AB248" s="1" t="s">
        <v>786</v>
      </c>
      <c r="AC248" s="1">
        <v>2.289092440576765</v>
      </c>
      <c r="AD248" s="1">
        <v>-0.35035797462487572</v>
      </c>
      <c r="AE248" s="1">
        <v>2.8166495930492259E-2</v>
      </c>
      <c r="AF248" s="1">
        <v>0.47656384497643473</v>
      </c>
      <c r="AG248" s="1">
        <v>-3.5058058415347072E-2</v>
      </c>
    </row>
    <row r="249" spans="1:33">
      <c r="A249" s="46"/>
      <c r="B249" s="46" t="s">
        <v>811</v>
      </c>
      <c r="C249" s="1" t="s">
        <v>786</v>
      </c>
      <c r="D249" s="46">
        <v>17.739999999999998</v>
      </c>
      <c r="E249" s="46">
        <v>53.58</v>
      </c>
      <c r="F249" s="46">
        <v>2.2560984729278695</v>
      </c>
      <c r="G249" s="46">
        <v>14.43</v>
      </c>
      <c r="H249" s="46">
        <v>13.479937751181774</v>
      </c>
      <c r="J249" s="46"/>
      <c r="K249" s="46" t="s">
        <v>811</v>
      </c>
      <c r="L249" s="1" t="s">
        <v>786</v>
      </c>
      <c r="M249" s="1">
        <f t="shared" si="15"/>
        <v>1.5996533722842714</v>
      </c>
      <c r="N249" s="1">
        <f t="shared" si="15"/>
        <v>-0.65891808217807857</v>
      </c>
      <c r="O249" s="1">
        <f t="shared" si="15"/>
        <v>0.32959793681940219</v>
      </c>
      <c r="P249" s="1">
        <f t="shared" si="15"/>
        <v>1.355029213923447</v>
      </c>
      <c r="Q249" s="1">
        <f t="shared" si="15"/>
        <v>-0.80871967217153662</v>
      </c>
      <c r="Z249" s="46"/>
      <c r="AA249" s="46" t="s">
        <v>811</v>
      </c>
      <c r="AB249" s="1" t="s">
        <v>787</v>
      </c>
      <c r="AC249" s="1">
        <v>2.1727212741056361</v>
      </c>
      <c r="AD249" s="1">
        <v>-0.36890269563154632</v>
      </c>
      <c r="AE249" s="1">
        <v>4.6798972951539418E-2</v>
      </c>
      <c r="AF249" s="1">
        <v>0.55798494551645894</v>
      </c>
      <c r="AG249" s="1">
        <v>-5.2151308588434121E-2</v>
      </c>
    </row>
    <row r="250" spans="1:33">
      <c r="A250" s="46"/>
      <c r="B250" s="46" t="s">
        <v>811</v>
      </c>
      <c r="C250" s="1" t="s">
        <v>787</v>
      </c>
      <c r="D250" s="46">
        <v>17.73</v>
      </c>
      <c r="E250" s="46">
        <v>53.78</v>
      </c>
      <c r="F250" s="46">
        <v>2.217074968366294</v>
      </c>
      <c r="G250" s="46">
        <v>14.34</v>
      </c>
      <c r="H250" s="46">
        <v>13.775051530290995</v>
      </c>
      <c r="J250" s="46"/>
      <c r="K250" s="46" t="s">
        <v>811</v>
      </c>
      <c r="L250" s="1" t="s">
        <v>787</v>
      </c>
      <c r="M250" s="1">
        <f t="shared" si="15"/>
        <v>1.5957777168110423</v>
      </c>
      <c r="N250" s="1">
        <f t="shared" si="15"/>
        <v>-0.58859680634399547</v>
      </c>
      <c r="O250" s="1">
        <f t="shared" si="15"/>
        <v>0.30153890987375581</v>
      </c>
      <c r="P250" s="1">
        <f t="shared" si="15"/>
        <v>1.3064758826812599</v>
      </c>
      <c r="Q250" s="1">
        <f t="shared" si="15"/>
        <v>-0.69448280610149593</v>
      </c>
      <c r="Z250" s="46"/>
      <c r="AA250" s="46" t="s">
        <v>811</v>
      </c>
      <c r="AB250" s="1" t="s">
        <v>788</v>
      </c>
      <c r="AC250" s="1">
        <v>1.947482711159003</v>
      </c>
      <c r="AD250" s="1">
        <v>-0.36121158189677632</v>
      </c>
      <c r="AE250" s="1">
        <v>0.1641588784349694</v>
      </c>
      <c r="AF250" s="1">
        <v>0.64278193377868553</v>
      </c>
      <c r="AG250" s="1">
        <v>-5.3140179996234563E-2</v>
      </c>
    </row>
    <row r="251" spans="1:33">
      <c r="A251" s="46"/>
      <c r="B251" s="46" t="s">
        <v>811</v>
      </c>
      <c r="C251" s="1" t="s">
        <v>788</v>
      </c>
      <c r="D251" s="46">
        <v>17.62</v>
      </c>
      <c r="E251" s="46">
        <v>54.14</v>
      </c>
      <c r="F251" s="46">
        <v>2.0252397036754415</v>
      </c>
      <c r="G251" s="46">
        <v>14.12</v>
      </c>
      <c r="H251" s="46">
        <v>14.147667013841037</v>
      </c>
      <c r="J251" s="46"/>
      <c r="K251" s="46" t="s">
        <v>811</v>
      </c>
      <c r="L251" s="1" t="s">
        <v>788</v>
      </c>
      <c r="M251" s="1">
        <f t="shared" si="15"/>
        <v>1.5531455066055149</v>
      </c>
      <c r="N251" s="1">
        <f t="shared" si="15"/>
        <v>-0.46201850984264792</v>
      </c>
      <c r="O251" s="1">
        <f t="shared" si="15"/>
        <v>0.16360381353733069</v>
      </c>
      <c r="P251" s="1">
        <f t="shared" si="15"/>
        <v>1.187789961867024</v>
      </c>
      <c r="Q251" s="1">
        <f t="shared" si="15"/>
        <v>-0.5502454708662069</v>
      </c>
      <c r="Z251" s="46"/>
      <c r="AA251" s="46" t="s">
        <v>811</v>
      </c>
      <c r="AB251" s="1" t="s">
        <v>789</v>
      </c>
      <c r="AC251" s="1">
        <v>2.5345914591241292</v>
      </c>
      <c r="AD251" s="1">
        <v>-0.1660312359045247</v>
      </c>
      <c r="AE251" s="1">
        <v>-0.30515738210970011</v>
      </c>
      <c r="AF251" s="1">
        <v>0.34671019482975352</v>
      </c>
      <c r="AG251" s="1">
        <v>-2.9058056375880721E-2</v>
      </c>
    </row>
    <row r="252" spans="1:33">
      <c r="A252" s="46"/>
      <c r="B252" s="46" t="s">
        <v>811</v>
      </c>
      <c r="C252" s="1" t="s">
        <v>789</v>
      </c>
      <c r="D252" s="46">
        <v>17.47</v>
      </c>
      <c r="E252" s="46">
        <v>53.5</v>
      </c>
      <c r="F252" s="46">
        <v>2.7180399011360676</v>
      </c>
      <c r="G252" s="46">
        <v>14.79</v>
      </c>
      <c r="H252" s="46">
        <v>12.834277767442838</v>
      </c>
      <c r="J252" s="46"/>
      <c r="K252" s="46" t="s">
        <v>811</v>
      </c>
      <c r="L252" s="1" t="s">
        <v>789</v>
      </c>
      <c r="M252" s="1">
        <f t="shared" si="15"/>
        <v>1.4950106745070675</v>
      </c>
      <c r="N252" s="1">
        <f t="shared" si="15"/>
        <v>-0.68704659251171085</v>
      </c>
      <c r="O252" s="1">
        <f t="shared" si="15"/>
        <v>0.66174716654714139</v>
      </c>
      <c r="P252" s="1">
        <f t="shared" si="15"/>
        <v>1.5492425388921958</v>
      </c>
      <c r="Q252" s="1">
        <f t="shared" si="15"/>
        <v>-1.0586509810782343</v>
      </c>
      <c r="Z252" s="46"/>
      <c r="AA252" s="46" t="s">
        <v>811</v>
      </c>
      <c r="AB252" s="1" t="s">
        <v>790</v>
      </c>
      <c r="AC252" s="1">
        <v>2.2936682267773159</v>
      </c>
      <c r="AD252" s="1">
        <v>-0.10667873357793239</v>
      </c>
      <c r="AE252" s="1">
        <v>4.3946986191774638E-2</v>
      </c>
      <c r="AF252" s="1">
        <v>0.59601409439095265</v>
      </c>
      <c r="AG252" s="1">
        <v>-3.9066033772472412E-2</v>
      </c>
    </row>
    <row r="253" spans="1:33">
      <c r="A253" s="46"/>
      <c r="B253" s="46" t="s">
        <v>811</v>
      </c>
      <c r="C253" s="1" t="s">
        <v>790</v>
      </c>
      <c r="D253" s="46">
        <v>17.649999999999999</v>
      </c>
      <c r="E253" s="46">
        <v>54.25</v>
      </c>
      <c r="F253" s="46">
        <v>2.2187737049330494</v>
      </c>
      <c r="G253" s="46">
        <v>14.64</v>
      </c>
      <c r="H253" s="46">
        <v>13.323522988422704</v>
      </c>
      <c r="J253" s="46"/>
      <c r="K253" s="46" t="s">
        <v>811</v>
      </c>
      <c r="L253" s="1" t="s">
        <v>790</v>
      </c>
      <c r="M253" s="1">
        <f t="shared" si="15"/>
        <v>1.5647724730252033</v>
      </c>
      <c r="N253" s="1">
        <f t="shared" si="15"/>
        <v>-0.42334180813390293</v>
      </c>
      <c r="O253" s="1">
        <f t="shared" si="15"/>
        <v>0.30276035053203737</v>
      </c>
      <c r="P253" s="1">
        <f t="shared" si="15"/>
        <v>1.4683203201552177</v>
      </c>
      <c r="Q253" s="1">
        <f t="shared" si="15"/>
        <v>-0.86926693756395357</v>
      </c>
      <c r="Z253" s="46"/>
      <c r="AA253" s="46" t="s">
        <v>811</v>
      </c>
      <c r="AB253" s="1" t="s">
        <v>791</v>
      </c>
      <c r="AC253" s="1">
        <v>2.410029008223797</v>
      </c>
      <c r="AD253" s="1">
        <v>-4.2667125070728867E-2</v>
      </c>
      <c r="AE253" s="1">
        <v>-6.8660475957655773E-2</v>
      </c>
      <c r="AF253" s="1">
        <v>0.54197675041876758</v>
      </c>
      <c r="AG253" s="1">
        <v>-6.3472790241632243E-2</v>
      </c>
    </row>
    <row r="254" spans="1:33">
      <c r="A254" s="46"/>
      <c r="B254" s="46" t="s">
        <v>811</v>
      </c>
      <c r="C254" s="1" t="s">
        <v>791</v>
      </c>
      <c r="D254" s="46">
        <v>17.559999999999999</v>
      </c>
      <c r="E254" s="46">
        <v>54.16</v>
      </c>
      <c r="F254" s="46">
        <v>2.3741957755117289</v>
      </c>
      <c r="G254" s="46">
        <v>14.83</v>
      </c>
      <c r="H254" s="46">
        <v>13.08367249789625</v>
      </c>
      <c r="J254" s="46"/>
      <c r="K254" s="46" t="s">
        <v>811</v>
      </c>
      <c r="L254" s="1" t="s">
        <v>791</v>
      </c>
      <c r="M254" s="1">
        <f t="shared" si="15"/>
        <v>1.5298915737661354</v>
      </c>
      <c r="N254" s="1">
        <f t="shared" si="15"/>
        <v>-0.4549863822592411</v>
      </c>
      <c r="O254" s="1">
        <f t="shared" si="15"/>
        <v>0.41451330853287716</v>
      </c>
      <c r="P254" s="1">
        <f t="shared" si="15"/>
        <v>1.5708217972220573</v>
      </c>
      <c r="Q254" s="1">
        <f t="shared" si="15"/>
        <v>-0.9621116988143712</v>
      </c>
      <c r="Z254" s="46"/>
      <c r="AA254" s="46" t="s">
        <v>811</v>
      </c>
      <c r="AB254" s="1" t="s">
        <v>792</v>
      </c>
      <c r="AC254" s="1">
        <v>2.6883632884535849</v>
      </c>
      <c r="AD254" s="1">
        <v>7.5864352999166676E-2</v>
      </c>
      <c r="AE254" s="1">
        <v>-3.3987587262383823E-2</v>
      </c>
      <c r="AF254" s="1">
        <v>-4.716518650684947E-2</v>
      </c>
      <c r="AG254" s="1">
        <v>-1.9437030703987598E-2</v>
      </c>
    </row>
    <row r="255" spans="1:33">
      <c r="A255" s="46"/>
      <c r="B255" s="46" t="s">
        <v>811</v>
      </c>
      <c r="C255" s="1" t="s">
        <v>792</v>
      </c>
      <c r="D255" s="46">
        <v>16.93</v>
      </c>
      <c r="E255" s="46">
        <v>53.12</v>
      </c>
      <c r="F255" s="46">
        <v>2.3108402724641137</v>
      </c>
      <c r="G255" s="46">
        <v>14.94</v>
      </c>
      <c r="H255" s="46">
        <v>11.810680477173392</v>
      </c>
      <c r="J255" s="46"/>
      <c r="K255" s="46" t="s">
        <v>811</v>
      </c>
      <c r="L255" s="1" t="s">
        <v>792</v>
      </c>
      <c r="M255" s="1">
        <f t="shared" si="15"/>
        <v>1.2857252789526596</v>
      </c>
      <c r="N255" s="1">
        <f t="shared" si="15"/>
        <v>-0.82065701659646773</v>
      </c>
      <c r="O255" s="1">
        <f t="shared" si="15"/>
        <v>0.36895887186348525</v>
      </c>
      <c r="P255" s="1">
        <f t="shared" si="15"/>
        <v>1.6301647576291747</v>
      </c>
      <c r="Q255" s="1">
        <f t="shared" si="15"/>
        <v>-1.4548796726395696</v>
      </c>
      <c r="Z255" s="46"/>
      <c r="AA255" s="46" t="s">
        <v>811</v>
      </c>
      <c r="AB255" s="1" t="s">
        <v>793</v>
      </c>
      <c r="AC255" s="1">
        <v>2.467922982025641</v>
      </c>
      <c r="AD255" s="1">
        <v>1.681375497665823E-2</v>
      </c>
      <c r="AE255" s="1">
        <v>-0.1087291572416723</v>
      </c>
      <c r="AF255" s="1">
        <v>0.17615041315883831</v>
      </c>
      <c r="AG255" s="1">
        <v>-3.8313284552998372E-2</v>
      </c>
    </row>
    <row r="256" spans="1:33">
      <c r="A256" s="46"/>
      <c r="B256" s="46" t="s">
        <v>811</v>
      </c>
      <c r="C256" s="1" t="s">
        <v>793</v>
      </c>
      <c r="D256" s="46">
        <v>17</v>
      </c>
      <c r="E256" s="46">
        <v>53.59</v>
      </c>
      <c r="F256" s="46">
        <v>2.3987817092491195</v>
      </c>
      <c r="G256" s="46">
        <v>14.77</v>
      </c>
      <c r="H256" s="46">
        <v>12.481549803992978</v>
      </c>
      <c r="J256" s="46"/>
      <c r="K256" s="46" t="s">
        <v>811</v>
      </c>
      <c r="L256" s="1" t="s">
        <v>793</v>
      </c>
      <c r="M256" s="1">
        <f t="shared" si="15"/>
        <v>1.3128548672652682</v>
      </c>
      <c r="N256" s="1">
        <f t="shared" si="15"/>
        <v>-0.65540201838637269</v>
      </c>
      <c r="O256" s="1">
        <f t="shared" si="15"/>
        <v>0.43219130503708114</v>
      </c>
      <c r="P256" s="1">
        <f t="shared" si="15"/>
        <v>1.5384529097272654</v>
      </c>
      <c r="Q256" s="1">
        <f t="shared" si="15"/>
        <v>-1.1951899703501212</v>
      </c>
      <c r="Z256" s="46"/>
      <c r="AA256" s="46" t="s">
        <v>811</v>
      </c>
      <c r="AB256" s="1" t="s">
        <v>794</v>
      </c>
      <c r="AC256" s="1">
        <v>1.96466385603306</v>
      </c>
      <c r="AD256" s="1">
        <v>0.27728233096902982</v>
      </c>
      <c r="AE256" s="1">
        <v>8.3757860147985114E-2</v>
      </c>
      <c r="AF256" s="1">
        <v>0.19889823593208189</v>
      </c>
      <c r="AG256" s="1">
        <v>-3.2357330537208177E-2</v>
      </c>
    </row>
    <row r="257" spans="1:33">
      <c r="A257" s="46"/>
      <c r="B257" s="46" t="s">
        <v>811</v>
      </c>
      <c r="C257" s="1" t="s">
        <v>794</v>
      </c>
      <c r="D257" s="46">
        <v>16.18</v>
      </c>
      <c r="E257" s="46">
        <v>54.57</v>
      </c>
      <c r="F257" s="46">
        <v>2.0204105187064307</v>
      </c>
      <c r="G257" s="46">
        <v>14.37</v>
      </c>
      <c r="H257" s="46">
        <v>12.832012367652398</v>
      </c>
      <c r="J257" s="46"/>
      <c r="K257" s="46" t="s">
        <v>811</v>
      </c>
      <c r="L257" s="1" t="s">
        <v>794</v>
      </c>
      <c r="M257" s="1">
        <f t="shared" si="15"/>
        <v>0.99505111846042638</v>
      </c>
      <c r="N257" s="1">
        <f t="shared" si="15"/>
        <v>-0.31082776679937152</v>
      </c>
      <c r="O257" s="1">
        <f t="shared" si="15"/>
        <v>0.16013149005707603</v>
      </c>
      <c r="P257" s="1">
        <f t="shared" si="15"/>
        <v>1.3226603264286552</v>
      </c>
      <c r="Q257" s="1">
        <f t="shared" si="15"/>
        <v>-1.0595279044575381</v>
      </c>
      <c r="Z257" s="46"/>
      <c r="AA257" s="46" t="s">
        <v>811</v>
      </c>
      <c r="AB257" s="1" t="s">
        <v>795</v>
      </c>
      <c r="AC257" s="1">
        <v>2.2713276917200411</v>
      </c>
      <c r="AD257" s="1">
        <v>0.12370416157487441</v>
      </c>
      <c r="AE257" s="1">
        <v>0.13767276715118179</v>
      </c>
      <c r="AF257" s="1">
        <v>0.24288236792886761</v>
      </c>
      <c r="AG257" s="1">
        <v>-6.2993479686181367E-2</v>
      </c>
    </row>
    <row r="258" spans="1:33">
      <c r="A258" s="46"/>
      <c r="B258" s="46" t="s">
        <v>811</v>
      </c>
      <c r="C258" s="1" t="s">
        <v>795</v>
      </c>
      <c r="D258" s="46">
        <v>16.829999999999998</v>
      </c>
      <c r="E258" s="46">
        <v>54.06</v>
      </c>
      <c r="F258" s="46">
        <v>2.0189724670094402</v>
      </c>
      <c r="G258" s="46">
        <v>14.66</v>
      </c>
      <c r="H258" s="46">
        <v>12.683306342404364</v>
      </c>
      <c r="J258" s="46"/>
      <c r="K258" s="46" t="s">
        <v>811</v>
      </c>
      <c r="L258" s="1" t="s">
        <v>795</v>
      </c>
      <c r="M258" s="1">
        <f t="shared" si="15"/>
        <v>1.2469687242203613</v>
      </c>
      <c r="N258" s="1">
        <f t="shared" si="15"/>
        <v>-0.49014702017628015</v>
      </c>
      <c r="O258" s="1">
        <f t="shared" si="15"/>
        <v>0.15909748934985046</v>
      </c>
      <c r="P258" s="1">
        <f t="shared" si="15"/>
        <v>1.4791099493201481</v>
      </c>
      <c r="Q258" s="1">
        <f t="shared" si="15"/>
        <v>-1.117091161386252</v>
      </c>
      <c r="Z258" s="46"/>
      <c r="AA258" s="46" t="s">
        <v>811</v>
      </c>
      <c r="AB258" s="1" t="s">
        <v>796</v>
      </c>
      <c r="AC258" s="1">
        <v>2.289781014248673</v>
      </c>
      <c r="AD258" s="1">
        <v>0.14122591459855791</v>
      </c>
      <c r="AE258" s="1">
        <v>0.30887722410502888</v>
      </c>
      <c r="AF258" s="1">
        <v>0.2039940045529941</v>
      </c>
      <c r="AG258" s="1">
        <v>-3.6171645784157727E-2</v>
      </c>
    </row>
    <row r="259" spans="1:33">
      <c r="A259" s="46"/>
      <c r="B259" s="46" t="s">
        <v>811</v>
      </c>
      <c r="C259" s="1" t="s">
        <v>796</v>
      </c>
      <c r="D259" s="46">
        <v>16.89</v>
      </c>
      <c r="E259" s="46">
        <v>54.02</v>
      </c>
      <c r="F259" s="46">
        <v>1.7897118097295908</v>
      </c>
      <c r="G259" s="46">
        <v>14.63</v>
      </c>
      <c r="H259" s="46">
        <v>12.519597606313198</v>
      </c>
      <c r="J259" s="46"/>
      <c r="K259" s="46" t="s">
        <v>811</v>
      </c>
      <c r="L259" s="1" t="s">
        <v>796</v>
      </c>
      <c r="M259" s="1">
        <f t="shared" si="15"/>
        <v>1.270222657059741</v>
      </c>
      <c r="N259" s="1">
        <f t="shared" si="15"/>
        <v>-0.50421127534309629</v>
      </c>
      <c r="O259" s="1">
        <f t="shared" si="15"/>
        <v>-5.7475452636217049E-3</v>
      </c>
      <c r="P259" s="1">
        <f t="shared" si="15"/>
        <v>1.4629255055727526</v>
      </c>
      <c r="Q259" s="1">
        <f t="shared" si="15"/>
        <v>-1.1804618823867812</v>
      </c>
      <c r="Z259" s="46"/>
      <c r="AA259" s="46" t="s">
        <v>811</v>
      </c>
      <c r="AB259" s="1" t="s">
        <v>797</v>
      </c>
      <c r="AC259" s="1">
        <v>2.4911045363917488</v>
      </c>
      <c r="AD259" s="1">
        <v>0.14356704845011509</v>
      </c>
      <c r="AE259" s="1">
        <v>-0.13684838530452489</v>
      </c>
      <c r="AF259" s="1">
        <v>0.1112129970401023</v>
      </c>
      <c r="AG259" s="1">
        <v>-3.3608007651590152E-2</v>
      </c>
    </row>
    <row r="260" spans="1:33">
      <c r="A260" s="46"/>
      <c r="B260" s="46" t="s">
        <v>811</v>
      </c>
      <c r="C260" s="1" t="s">
        <v>797</v>
      </c>
      <c r="D260" s="46">
        <v>16.77</v>
      </c>
      <c r="E260" s="46">
        <v>53.7</v>
      </c>
      <c r="F260" s="46">
        <v>2.420407215348634</v>
      </c>
      <c r="G260" s="46">
        <v>14.85</v>
      </c>
      <c r="H260" s="46">
        <v>12.222090935476823</v>
      </c>
      <c r="J260" s="46"/>
      <c r="K260" s="46" t="s">
        <v>811</v>
      </c>
      <c r="L260" s="1" t="s">
        <v>797</v>
      </c>
      <c r="M260" s="1">
        <f t="shared" si="15"/>
        <v>1.2237147913809832</v>
      </c>
      <c r="N260" s="1">
        <f t="shared" si="15"/>
        <v>-0.61672531667762776</v>
      </c>
      <c r="O260" s="1">
        <f t="shared" si="15"/>
        <v>0.44774066855982825</v>
      </c>
      <c r="P260" s="1">
        <f t="shared" si="15"/>
        <v>1.5816114263869874</v>
      </c>
      <c r="Q260" s="1">
        <f t="shared" si="15"/>
        <v>-1.2956250232399926</v>
      </c>
      <c r="Z260" s="46"/>
      <c r="AA260" s="46" t="s">
        <v>811</v>
      </c>
      <c r="AB260" s="1" t="s">
        <v>798</v>
      </c>
      <c r="AC260" s="1">
        <v>2.4335313437423269</v>
      </c>
      <c r="AD260" s="1">
        <v>4.7631799169939197E-2</v>
      </c>
      <c r="AE260" s="1">
        <v>0.1935440275700343</v>
      </c>
      <c r="AF260" s="1">
        <v>0.27457589772587337</v>
      </c>
      <c r="AG260" s="1">
        <v>-4.2226155788505457E-2</v>
      </c>
    </row>
    <row r="261" spans="1:33">
      <c r="A261" s="46"/>
      <c r="B261" s="46" t="s">
        <v>811</v>
      </c>
      <c r="C261" s="1" t="s">
        <v>798</v>
      </c>
      <c r="D261" s="46">
        <v>17.23</v>
      </c>
      <c r="E261" s="46">
        <v>53.84</v>
      </c>
      <c r="F261" s="46">
        <v>1.9889807705877003</v>
      </c>
      <c r="G261" s="46">
        <v>14.77</v>
      </c>
      <c r="H261" s="46">
        <v>12.55029320109621</v>
      </c>
      <c r="J261" s="46"/>
      <c r="K261" s="46" t="s">
        <v>811</v>
      </c>
      <c r="L261" s="1" t="s">
        <v>798</v>
      </c>
      <c r="M261" s="1">
        <f t="shared" si="15"/>
        <v>1.4019949431495533</v>
      </c>
      <c r="N261" s="1">
        <f t="shared" si="15"/>
        <v>-0.56750042359377006</v>
      </c>
      <c r="O261" s="1">
        <f t="shared" si="15"/>
        <v>0.13753259333403059</v>
      </c>
      <c r="P261" s="1">
        <f t="shared" si="15"/>
        <v>1.5384529097272654</v>
      </c>
      <c r="Q261" s="1">
        <f t="shared" si="15"/>
        <v>-1.1685797921612706</v>
      </c>
      <c r="Z261" s="46"/>
      <c r="AA261" s="46" t="s">
        <v>811</v>
      </c>
      <c r="AB261" s="1" t="s">
        <v>799</v>
      </c>
      <c r="AC261" s="1">
        <v>2.4042489249701742</v>
      </c>
      <c r="AD261" s="1">
        <v>0.19838317030155819</v>
      </c>
      <c r="AE261" s="1">
        <v>0.25102992450624961</v>
      </c>
      <c r="AF261" s="1">
        <v>0.19005782630847881</v>
      </c>
      <c r="AG261" s="1">
        <v>-5.7553069548095658E-2</v>
      </c>
    </row>
    <row r="262" spans="1:33">
      <c r="A262" s="46"/>
      <c r="B262" s="46" t="s">
        <v>811</v>
      </c>
      <c r="C262" s="1" t="s">
        <v>799</v>
      </c>
      <c r="D262" s="46">
        <v>16.899999999999999</v>
      </c>
      <c r="E262" s="46">
        <v>53.99</v>
      </c>
      <c r="F262" s="46">
        <v>1.8762246054632667</v>
      </c>
      <c r="G262" s="46">
        <v>14.82</v>
      </c>
      <c r="H262" s="46">
        <v>12.321752440082159</v>
      </c>
      <c r="J262" s="46"/>
      <c r="K262" s="46" t="s">
        <v>811</v>
      </c>
      <c r="L262" s="1" t="s">
        <v>799</v>
      </c>
      <c r="M262" s="1">
        <f t="shared" si="15"/>
        <v>1.2740983125329699</v>
      </c>
      <c r="N262" s="1">
        <f t="shared" si="15"/>
        <v>-0.51475946671820894</v>
      </c>
      <c r="O262" s="1">
        <f t="shared" si="15"/>
        <v>5.6457653728798407E-2</v>
      </c>
      <c r="P262" s="1">
        <f t="shared" si="15"/>
        <v>1.5654269826395921</v>
      </c>
      <c r="Q262" s="1">
        <f t="shared" si="15"/>
        <v>-1.2570466214171316</v>
      </c>
      <c r="Z262" s="46"/>
      <c r="AA262" s="46" t="s">
        <v>811</v>
      </c>
      <c r="AB262" s="1" t="s">
        <v>800</v>
      </c>
      <c r="AC262" s="1">
        <v>2.615926312375263</v>
      </c>
      <c r="AD262" s="1">
        <v>0.15049939675118029</v>
      </c>
      <c r="AE262" s="1">
        <v>-0.30371566323001492</v>
      </c>
      <c r="AF262" s="1">
        <v>9.523178012491508E-2</v>
      </c>
      <c r="AG262" s="1">
        <v>-3.4527153858524208E-2</v>
      </c>
    </row>
    <row r="263" spans="1:33">
      <c r="A263" s="46"/>
      <c r="B263" s="46" t="s">
        <v>811</v>
      </c>
      <c r="C263" s="1" t="s">
        <v>800</v>
      </c>
      <c r="D263" s="46">
        <v>16.809999999999999</v>
      </c>
      <c r="E263" s="46">
        <v>53.58</v>
      </c>
      <c r="F263" s="46">
        <v>2.6663146890612595</v>
      </c>
      <c r="G263" s="46">
        <v>15</v>
      </c>
      <c r="H263" s="46">
        <v>12.06082068283647</v>
      </c>
      <c r="J263" s="46"/>
      <c r="K263" s="46" t="s">
        <v>811</v>
      </c>
      <c r="L263" s="1" t="s">
        <v>800</v>
      </c>
      <c r="M263" s="1">
        <f t="shared" si="15"/>
        <v>1.239217413273902</v>
      </c>
      <c r="N263" s="1">
        <f t="shared" si="15"/>
        <v>-0.65891808217807857</v>
      </c>
      <c r="O263" s="1">
        <f t="shared" si="15"/>
        <v>0.62455524501979098</v>
      </c>
      <c r="P263" s="1">
        <f t="shared" si="15"/>
        <v>1.6625336451239663</v>
      </c>
      <c r="Q263" s="1">
        <f t="shared" si="15"/>
        <v>-1.3580518211603274</v>
      </c>
      <c r="Z263" s="46"/>
      <c r="AA263" s="46" t="s">
        <v>811</v>
      </c>
      <c r="AB263" s="1" t="s">
        <v>801</v>
      </c>
      <c r="AC263" s="1">
        <v>2.460046901718866</v>
      </c>
      <c r="AD263" s="1">
        <v>0.24008076899617489</v>
      </c>
      <c r="AE263" s="1">
        <v>0.17838823021759009</v>
      </c>
      <c r="AF263" s="1">
        <v>0.17924970706627</v>
      </c>
      <c r="AG263" s="1">
        <v>-3.4302757168826067E-2</v>
      </c>
    </row>
    <row r="264" spans="1:33">
      <c r="A264" s="46"/>
      <c r="B264" s="46" t="s">
        <v>811</v>
      </c>
      <c r="C264" s="1" t="s">
        <v>801</v>
      </c>
      <c r="D264" s="46">
        <v>16.89</v>
      </c>
      <c r="E264" s="46">
        <v>54.02</v>
      </c>
      <c r="F264" s="46">
        <v>1.9834435003766258</v>
      </c>
      <c r="G264" s="46">
        <v>14.88</v>
      </c>
      <c r="H264" s="46">
        <v>12.165275697805411</v>
      </c>
      <c r="J264" s="46"/>
      <c r="K264" s="46" t="s">
        <v>811</v>
      </c>
      <c r="L264" s="1" t="s">
        <v>801</v>
      </c>
      <c r="M264" s="1">
        <f t="shared" si="15"/>
        <v>1.270222657059741</v>
      </c>
      <c r="N264" s="1">
        <f t="shared" si="15"/>
        <v>-0.50421127534309629</v>
      </c>
      <c r="O264" s="1">
        <f t="shared" si="15"/>
        <v>0.13355113611219893</v>
      </c>
      <c r="P264" s="1">
        <f t="shared" si="15"/>
        <v>1.5977958701343837</v>
      </c>
      <c r="Q264" s="1">
        <f t="shared" si="15"/>
        <v>-1.3176178787284669</v>
      </c>
      <c r="Z264" s="46"/>
      <c r="AA264" s="46" t="s">
        <v>811</v>
      </c>
      <c r="AB264" s="1" t="s">
        <v>802</v>
      </c>
      <c r="AC264" s="1">
        <v>2.5120534792392459</v>
      </c>
      <c r="AD264" s="1">
        <v>0.27485559151236078</v>
      </c>
      <c r="AE264" s="1">
        <v>-8.0111680408819677E-2</v>
      </c>
      <c r="AF264" s="1">
        <v>6.7622891320163081E-2</v>
      </c>
      <c r="AG264" s="1">
        <v>-5.0737449489666533E-2</v>
      </c>
    </row>
    <row r="265" spans="1:33">
      <c r="A265" s="46"/>
      <c r="B265" s="46" t="s">
        <v>811</v>
      </c>
      <c r="C265" s="1" t="s">
        <v>802</v>
      </c>
      <c r="D265" s="46">
        <v>16.59</v>
      </c>
      <c r="E265" s="46">
        <v>53.84</v>
      </c>
      <c r="F265" s="46">
        <v>2.3239192027314033</v>
      </c>
      <c r="G265" s="46">
        <v>14.96</v>
      </c>
      <c r="H265" s="46">
        <v>11.998911911701116</v>
      </c>
      <c r="J265" s="46"/>
      <c r="K265" s="46" t="s">
        <v>811</v>
      </c>
      <c r="L265" s="1" t="s">
        <v>802</v>
      </c>
      <c r="M265" s="1">
        <f t="shared" si="15"/>
        <v>1.1539529928628474</v>
      </c>
      <c r="N265" s="1">
        <f t="shared" si="15"/>
        <v>-0.56750042359377006</v>
      </c>
      <c r="O265" s="1">
        <f t="shared" si="15"/>
        <v>0.37836300050116423</v>
      </c>
      <c r="P265" s="1">
        <f t="shared" si="15"/>
        <v>1.6409543867941059</v>
      </c>
      <c r="Q265" s="1">
        <f t="shared" si="15"/>
        <v>-1.3820163544942075</v>
      </c>
      <c r="Z265" s="46"/>
      <c r="AA265" s="46" t="s">
        <v>811</v>
      </c>
      <c r="AB265" s="1" t="s">
        <v>803</v>
      </c>
      <c r="AC265" s="1">
        <v>2.1213879559229829</v>
      </c>
      <c r="AD265" s="1">
        <v>0.27369443998325688</v>
      </c>
      <c r="AE265" s="1">
        <v>0.3338620173138957</v>
      </c>
      <c r="AF265" s="1">
        <v>0.23203307491037781</v>
      </c>
      <c r="AG265" s="1">
        <v>-3.7386345792417022E-2</v>
      </c>
    </row>
    <row r="266" spans="1:33">
      <c r="A266" s="46"/>
      <c r="B266" s="46" t="s">
        <v>811</v>
      </c>
      <c r="C266" s="1" t="s">
        <v>803</v>
      </c>
      <c r="D266" s="46">
        <v>16.57</v>
      </c>
      <c r="E266" s="46">
        <v>54.47</v>
      </c>
      <c r="F266" s="46">
        <v>1.7127067203890949</v>
      </c>
      <c r="G266" s="46">
        <v>14.54</v>
      </c>
      <c r="H266" s="46">
        <v>12.61888763363817</v>
      </c>
      <c r="J266" s="46"/>
      <c r="K266" s="46" t="s">
        <v>811</v>
      </c>
      <c r="L266" s="1" t="s">
        <v>803</v>
      </c>
      <c r="M266" s="1">
        <f t="shared" si="15"/>
        <v>1.146201681916388</v>
      </c>
      <c r="N266" s="1">
        <f t="shared" si="15"/>
        <v>-0.34598840471641307</v>
      </c>
      <c r="O266" s="1">
        <f t="shared" si="15"/>
        <v>-6.1116428736081647E-2</v>
      </c>
      <c r="P266" s="1">
        <f t="shared" si="15"/>
        <v>1.4143721743305644</v>
      </c>
      <c r="Q266" s="1">
        <f t="shared" si="15"/>
        <v>-1.1420272773071731</v>
      </c>
      <c r="Z266" s="46"/>
      <c r="AA266" s="46" t="s">
        <v>812</v>
      </c>
      <c r="AB266" s="1" t="s">
        <v>804</v>
      </c>
      <c r="AC266" s="1">
        <v>3.6206363677961022</v>
      </c>
      <c r="AD266" s="1">
        <v>-0.47955907119563562</v>
      </c>
      <c r="AE266" s="1">
        <v>-0.1220292709065408</v>
      </c>
      <c r="AF266" s="1">
        <v>0.51320764040629763</v>
      </c>
      <c r="AG266" s="1">
        <v>-1.3198972267372719E-2</v>
      </c>
    </row>
    <row r="267" spans="1:33">
      <c r="A267" s="46"/>
      <c r="B267" s="46" t="s">
        <v>812</v>
      </c>
      <c r="C267" s="1" t="s">
        <v>804</v>
      </c>
      <c r="D267" s="46">
        <v>19.63</v>
      </c>
      <c r="E267" s="46">
        <v>52.24</v>
      </c>
      <c r="F267" s="46">
        <v>2.7231256485185984</v>
      </c>
      <c r="G267" s="46">
        <v>15.81</v>
      </c>
      <c r="H267" s="46">
        <v>11.869701555946673</v>
      </c>
      <c r="J267" s="46"/>
      <c r="K267" s="46" t="s">
        <v>812</v>
      </c>
      <c r="L267" s="1" t="s">
        <v>804</v>
      </c>
      <c r="M267" s="1">
        <f t="shared" si="15"/>
        <v>2.3321522567246995</v>
      </c>
      <c r="N267" s="1">
        <f t="shared" si="15"/>
        <v>-1.1300706302664274</v>
      </c>
      <c r="O267" s="1">
        <f t="shared" si="15"/>
        <v>0.66540396581333772</v>
      </c>
      <c r="P267" s="1">
        <f t="shared" si="15"/>
        <v>2.099513626303652</v>
      </c>
      <c r="Q267" s="1">
        <f t="shared" si="15"/>
        <v>-1.4320329486015257</v>
      </c>
      <c r="Z267" s="46"/>
      <c r="AA267" s="46" t="s">
        <v>812</v>
      </c>
      <c r="AB267" s="1" t="s">
        <v>805</v>
      </c>
      <c r="AC267" s="1">
        <v>3.5371483212123489</v>
      </c>
      <c r="AD267" s="1">
        <v>-0.66752765704687611</v>
      </c>
      <c r="AE267" s="1">
        <v>-0.27594651107339457</v>
      </c>
      <c r="AF267" s="1">
        <v>0.42848346303885049</v>
      </c>
      <c r="AG267" s="1">
        <v>2.0055349434566671E-4</v>
      </c>
    </row>
    <row r="268" spans="1:33">
      <c r="A268" s="46"/>
      <c r="B268" s="46" t="s">
        <v>812</v>
      </c>
      <c r="C268" s="1" t="s">
        <v>805</v>
      </c>
      <c r="D268" s="46">
        <v>19.54</v>
      </c>
      <c r="E268" s="46">
        <v>51.82</v>
      </c>
      <c r="F268" s="46">
        <v>2.9324087903884575</v>
      </c>
      <c r="G268" s="46">
        <v>15.56</v>
      </c>
      <c r="H268" s="46">
        <v>12.121386280384822</v>
      </c>
      <c r="J268" s="46"/>
      <c r="K268" s="46" t="s">
        <v>812</v>
      </c>
      <c r="L268" s="1" t="s">
        <v>805</v>
      </c>
      <c r="M268" s="1">
        <f t="shared" si="15"/>
        <v>2.2972713574656316</v>
      </c>
      <c r="N268" s="1">
        <f t="shared" si="15"/>
        <v>-1.2777453095180002</v>
      </c>
      <c r="O268" s="1">
        <f t="shared" si="15"/>
        <v>0.81588458981085688</v>
      </c>
      <c r="P268" s="1">
        <f t="shared" si="15"/>
        <v>1.9646432617420206</v>
      </c>
      <c r="Q268" s="1">
        <f t="shared" si="15"/>
        <v>-1.3346072226855727</v>
      </c>
      <c r="Z268" s="46"/>
      <c r="AA268" s="46" t="s">
        <v>812</v>
      </c>
      <c r="AB268" s="1" t="s">
        <v>806</v>
      </c>
      <c r="AC268" s="1">
        <v>3.439435215987988</v>
      </c>
      <c r="AD268" s="1">
        <v>-1.017955095202002</v>
      </c>
      <c r="AE268" s="1">
        <v>-4.0937804690326943E-2</v>
      </c>
      <c r="AF268" s="1">
        <v>0.54343217797374022</v>
      </c>
      <c r="AG268" s="1">
        <v>-6.2034262113767571E-2</v>
      </c>
    </row>
    <row r="269" spans="1:33">
      <c r="A269" s="46"/>
      <c r="B269" s="46" t="s">
        <v>812</v>
      </c>
      <c r="C269" s="1" t="s">
        <v>806</v>
      </c>
      <c r="D269" s="46">
        <v>20.07</v>
      </c>
      <c r="E269" s="46">
        <v>51.39</v>
      </c>
      <c r="F269" s="46">
        <v>2.6366794684382606</v>
      </c>
      <c r="G269" s="46">
        <v>15.33</v>
      </c>
      <c r="H269" s="46">
        <v>12.847486780679302</v>
      </c>
      <c r="J269" s="46"/>
      <c r="K269" s="46" t="s">
        <v>812</v>
      </c>
      <c r="L269" s="1" t="s">
        <v>806</v>
      </c>
      <c r="M269" s="1">
        <f t="shared" si="15"/>
        <v>2.5026810975468101</v>
      </c>
      <c r="N269" s="1">
        <f t="shared" si="15"/>
        <v>-1.4289360525612766</v>
      </c>
      <c r="O269" s="1">
        <f t="shared" si="15"/>
        <v>0.60324666539981309</v>
      </c>
      <c r="P269" s="1">
        <f t="shared" si="15"/>
        <v>1.8405625263453196</v>
      </c>
      <c r="Q269" s="1">
        <f t="shared" si="15"/>
        <v>-1.0535378471521735</v>
      </c>
      <c r="Z269" s="46"/>
      <c r="AA269" s="46" t="s">
        <v>812</v>
      </c>
      <c r="AB269" s="1" t="s">
        <v>795</v>
      </c>
      <c r="AC269" s="1">
        <v>3.1447685104128671</v>
      </c>
      <c r="AD269" s="1">
        <v>-0.69920839940473023</v>
      </c>
      <c r="AE269" s="1">
        <v>0.19514762152509271</v>
      </c>
      <c r="AF269" s="1">
        <v>0.56818648333827737</v>
      </c>
      <c r="AG269" s="1">
        <v>-6.772690211965314E-2</v>
      </c>
    </row>
    <row r="270" spans="1:33">
      <c r="A270" s="46"/>
      <c r="B270" s="46" t="s">
        <v>812</v>
      </c>
      <c r="C270" s="1" t="s">
        <v>795</v>
      </c>
      <c r="D270" s="46">
        <v>19.47</v>
      </c>
      <c r="E270" s="46">
        <v>52.29</v>
      </c>
      <c r="F270" s="46">
        <v>2.2278873522693745</v>
      </c>
      <c r="G270" s="46">
        <v>15.21</v>
      </c>
      <c r="H270" s="46">
        <v>12.855322428195164</v>
      </c>
      <c r="J270" s="46"/>
      <c r="K270" s="46" t="s">
        <v>812</v>
      </c>
      <c r="L270" s="1" t="s">
        <v>795</v>
      </c>
      <c r="M270" s="1">
        <f t="shared" si="15"/>
        <v>2.2701417691530232</v>
      </c>
      <c r="N270" s="1">
        <f t="shared" si="15"/>
        <v>-1.1124903113079079</v>
      </c>
      <c r="O270" s="1">
        <f t="shared" si="15"/>
        <v>0.30931332620800628</v>
      </c>
      <c r="P270" s="1">
        <f t="shared" si="15"/>
        <v>1.775824751355737</v>
      </c>
      <c r="Q270" s="1">
        <f t="shared" si="15"/>
        <v>-1.0505047125471294</v>
      </c>
      <c r="Z270" s="46"/>
      <c r="AA270" s="46" t="s">
        <v>812</v>
      </c>
      <c r="AB270" s="1" t="s">
        <v>796</v>
      </c>
      <c r="AC270" s="1">
        <v>3.4910471427648369</v>
      </c>
      <c r="AD270" s="1">
        <v>-0.5278545896523712</v>
      </c>
      <c r="AE270" s="1">
        <v>0.15243872633161221</v>
      </c>
      <c r="AF270" s="1">
        <v>0.5111780986613309</v>
      </c>
      <c r="AG270" s="1">
        <v>-2.5194180753914421E-2</v>
      </c>
    </row>
    <row r="271" spans="1:33">
      <c r="A271" s="46"/>
      <c r="B271" s="46" t="s">
        <v>812</v>
      </c>
      <c r="C271" s="1" t="s">
        <v>796</v>
      </c>
      <c r="D271" s="46">
        <v>19.649999999999999</v>
      </c>
      <c r="E271" s="46">
        <v>52.24</v>
      </c>
      <c r="F271" s="46">
        <v>2.330893006212583</v>
      </c>
      <c r="G271" s="46">
        <v>15.63</v>
      </c>
      <c r="H271" s="46">
        <v>12.062636806537178</v>
      </c>
      <c r="J271" s="46"/>
      <c r="K271" s="46" t="s">
        <v>812</v>
      </c>
      <c r="L271" s="1" t="s">
        <v>796</v>
      </c>
      <c r="M271" s="1">
        <f t="shared" ref="M271:Q286" si="16">(D271-D$277)/D$278</f>
        <v>2.339903567671159</v>
      </c>
      <c r="N271" s="1">
        <f t="shared" si="16"/>
        <v>-1.1300706302664274</v>
      </c>
      <c r="O271" s="1">
        <f t="shared" si="16"/>
        <v>0.38337736663743222</v>
      </c>
      <c r="P271" s="1">
        <f t="shared" si="16"/>
        <v>2.0024069638192774</v>
      </c>
      <c r="Q271" s="1">
        <f t="shared" si="16"/>
        <v>-1.35734881000107</v>
      </c>
      <c r="Z271" s="46"/>
      <c r="AA271" s="46" t="s">
        <v>812</v>
      </c>
      <c r="AB271" s="1" t="s">
        <v>797</v>
      </c>
      <c r="AC271" s="1">
        <v>3.2762130843310482</v>
      </c>
      <c r="AD271" s="1">
        <v>-0.61459613879117492</v>
      </c>
      <c r="AE271" s="1">
        <v>-0.20109249889281439</v>
      </c>
      <c r="AF271" s="1">
        <v>0.52727697465278189</v>
      </c>
      <c r="AG271" s="1">
        <v>-6.4145979658453589E-2</v>
      </c>
    </row>
    <row r="272" spans="1:33">
      <c r="A272" s="46"/>
      <c r="B272" s="46" t="s">
        <v>812</v>
      </c>
      <c r="C272" s="1" t="s">
        <v>797</v>
      </c>
      <c r="D272" s="46">
        <v>19.27</v>
      </c>
      <c r="E272" s="46">
        <v>52.28</v>
      </c>
      <c r="F272" s="46">
        <v>2.7749691016537201</v>
      </c>
      <c r="G272" s="46">
        <v>15.42</v>
      </c>
      <c r="H272" s="46">
        <v>12.603052245944964</v>
      </c>
      <c r="J272" s="46"/>
      <c r="K272" s="46" t="s">
        <v>812</v>
      </c>
      <c r="L272" s="1" t="s">
        <v>797</v>
      </c>
      <c r="M272" s="1">
        <f t="shared" si="16"/>
        <v>2.1926286596884279</v>
      </c>
      <c r="N272" s="1">
        <f t="shared" si="16"/>
        <v>-1.1160063750996112</v>
      </c>
      <c r="O272" s="1">
        <f t="shared" si="16"/>
        <v>0.70268090607836164</v>
      </c>
      <c r="P272" s="1">
        <f t="shared" si="16"/>
        <v>1.8891158575875069</v>
      </c>
      <c r="Q272" s="1">
        <f t="shared" si="16"/>
        <v>-1.1481570658535984</v>
      </c>
      <c r="Z272" s="46"/>
      <c r="AA272" s="46" t="s">
        <v>812</v>
      </c>
      <c r="AB272" s="1" t="s">
        <v>807</v>
      </c>
      <c r="AC272" s="1">
        <v>2.652379967206973</v>
      </c>
      <c r="AD272" s="1">
        <v>-0.48163728326100569</v>
      </c>
      <c r="AE272" s="1">
        <v>0.12889944389970021</v>
      </c>
      <c r="AF272" s="1">
        <v>0.3489096662508438</v>
      </c>
      <c r="AG272" s="1">
        <v>-7.2693870609552347E-2</v>
      </c>
    </row>
    <row r="273" spans="1:33">
      <c r="A273" s="46"/>
      <c r="B273" s="46" t="s">
        <v>812</v>
      </c>
      <c r="C273" s="1" t="s">
        <v>807</v>
      </c>
      <c r="D273" s="46">
        <v>18.190000000000001</v>
      </c>
      <c r="E273" s="46">
        <v>52.75</v>
      </c>
      <c r="F273" s="46">
        <v>2.1794291615702925</v>
      </c>
      <c r="G273" s="46">
        <v>14.74</v>
      </c>
      <c r="H273" s="46">
        <v>13.028925641780326</v>
      </c>
      <c r="J273" s="46"/>
      <c r="K273" s="46" t="s">
        <v>812</v>
      </c>
      <c r="L273" s="1" t="s">
        <v>807</v>
      </c>
      <c r="M273" s="1">
        <f t="shared" si="16"/>
        <v>1.7740578685796125</v>
      </c>
      <c r="N273" s="1">
        <f t="shared" si="16"/>
        <v>-0.95075137688951872</v>
      </c>
      <c r="O273" s="1">
        <f t="shared" si="16"/>
        <v>0.27447048741536662</v>
      </c>
      <c r="P273" s="1">
        <f t="shared" si="16"/>
        <v>1.52226846597987</v>
      </c>
      <c r="Q273" s="1">
        <f t="shared" si="16"/>
        <v>-0.98330389556217557</v>
      </c>
      <c r="Z273" s="46"/>
      <c r="AA273" s="46" t="s">
        <v>812</v>
      </c>
      <c r="AB273" s="1" t="s">
        <v>808</v>
      </c>
      <c r="AC273" s="1">
        <v>3.2030751769107391</v>
      </c>
      <c r="AD273" s="1">
        <v>-0.5592722684120921</v>
      </c>
      <c r="AE273" s="1">
        <v>-0.75974610374854012</v>
      </c>
      <c r="AF273" s="1">
        <v>0.34093545118918223</v>
      </c>
      <c r="AG273" s="1">
        <v>2.0863636910263519E-2</v>
      </c>
    </row>
    <row r="274" spans="1:33">
      <c r="A274" s="46"/>
      <c r="B274" s="46" t="s">
        <v>812</v>
      </c>
      <c r="C274" s="1" t="s">
        <v>808</v>
      </c>
      <c r="D274" s="46">
        <v>18.600000000000001</v>
      </c>
      <c r="E274" s="46">
        <v>52.2</v>
      </c>
      <c r="F274" s="46">
        <v>3.5099936200116391</v>
      </c>
      <c r="G274" s="46">
        <v>15.24</v>
      </c>
      <c r="H274" s="46">
        <v>12.41166909065309</v>
      </c>
      <c r="J274" s="46"/>
      <c r="K274" s="46" t="s">
        <v>812</v>
      </c>
      <c r="L274" s="1" t="s">
        <v>808</v>
      </c>
      <c r="M274" s="1">
        <f t="shared" si="16"/>
        <v>1.9329597429820333</v>
      </c>
      <c r="N274" s="1">
        <f t="shared" si="16"/>
        <v>-1.1441348854332434</v>
      </c>
      <c r="O274" s="1">
        <f t="shared" si="16"/>
        <v>1.2311847654324781</v>
      </c>
      <c r="P274" s="1">
        <f t="shared" si="16"/>
        <v>1.7920091951031325</v>
      </c>
      <c r="Q274" s="1">
        <f t="shared" si="16"/>
        <v>-1.2222403971881486</v>
      </c>
      <c r="Z274" s="46"/>
      <c r="AA274" s="46" t="s">
        <v>812</v>
      </c>
      <c r="AB274" s="1" t="s">
        <v>809</v>
      </c>
      <c r="AC274" s="1">
        <v>3.2454862177905901</v>
      </c>
      <c r="AD274" s="1">
        <v>-0.68314022727937485</v>
      </c>
      <c r="AE274" s="1">
        <v>-0.59875950106386733</v>
      </c>
      <c r="AF274" s="1">
        <v>0.224390083657516</v>
      </c>
      <c r="AG274" s="1">
        <v>-3.9452350074125113E-2</v>
      </c>
    </row>
    <row r="275" spans="1:33">
      <c r="A275" s="46"/>
      <c r="B275" s="46" t="s">
        <v>812</v>
      </c>
      <c r="C275" s="1" t="s">
        <v>809</v>
      </c>
      <c r="D275" s="46">
        <v>18.649999999999999</v>
      </c>
      <c r="E275" s="46">
        <v>51.67</v>
      </c>
      <c r="F275" s="46">
        <v>3.2894907989309772</v>
      </c>
      <c r="G275" s="46">
        <v>15.23</v>
      </c>
      <c r="H275" s="46">
        <v>12.420079957113568</v>
      </c>
      <c r="J275" s="46"/>
      <c r="K275" s="46" t="s">
        <v>812</v>
      </c>
      <c r="L275" s="1" t="s">
        <v>809</v>
      </c>
      <c r="M275" s="1">
        <f t="shared" si="16"/>
        <v>1.9523380203481813</v>
      </c>
      <c r="N275" s="1">
        <f t="shared" si="16"/>
        <v>-1.3304862663935615</v>
      </c>
      <c r="O275" s="1">
        <f t="shared" si="16"/>
        <v>1.072636868010024</v>
      </c>
      <c r="P275" s="1">
        <f t="shared" si="16"/>
        <v>1.7866143805206673</v>
      </c>
      <c r="Q275" s="1">
        <f t="shared" si="16"/>
        <v>-1.2189845985999606</v>
      </c>
    </row>
    <row r="277" spans="1:33">
      <c r="C277" s="1" t="s">
        <v>1090</v>
      </c>
      <c r="D277" s="1">
        <f xml:space="preserve"> AVERAGE(D3:D275)</f>
        <v>13.612560439560433</v>
      </c>
      <c r="E277" s="1">
        <f t="shared" ref="E277:H277" si="17" xml:space="preserve"> AVERAGE(E3:E275)</f>
        <v>55.454021978021977</v>
      </c>
      <c r="F277" s="1">
        <f t="shared" si="17"/>
        <v>1.7977052928695185</v>
      </c>
      <c r="G277" s="1">
        <f t="shared" si="17"/>
        <v>11.918274725274721</v>
      </c>
      <c r="H277" s="1">
        <f t="shared" si="17"/>
        <v>15.569143512027686</v>
      </c>
      <c r="M277" s="1">
        <f xml:space="preserve"> AVERAGE(M3:M275)</f>
        <v>2.550666230933693E-15</v>
      </c>
      <c r="N277" s="1">
        <f t="shared" ref="N277:Q277" si="18" xml:space="preserve"> AVERAGE(N3:N275)</f>
        <v>2.9931287403813746E-16</v>
      </c>
      <c r="O277" s="1">
        <f t="shared" si="18"/>
        <v>-6.0187914888103728E-16</v>
      </c>
      <c r="P277" s="1">
        <f t="shared" si="18"/>
        <v>2.5254523746967848E-15</v>
      </c>
      <c r="Q277" s="1">
        <f t="shared" si="18"/>
        <v>2.1854719905991178E-15</v>
      </c>
    </row>
    <row r="278" spans="1:33">
      <c r="C278" s="1" t="s">
        <v>1108</v>
      </c>
      <c r="D278" s="1">
        <f>STDEV(D3:D275)</f>
        <v>2.5802087076812579</v>
      </c>
      <c r="E278" s="1">
        <f t="shared" ref="E278:H278" si="19">STDEV(E3:E275)</f>
        <v>2.8440894683407816</v>
      </c>
      <c r="F278" s="1">
        <f t="shared" si="19"/>
        <v>1.3907647131587477</v>
      </c>
      <c r="G278" s="1">
        <f t="shared" si="19"/>
        <v>1.853631824994129</v>
      </c>
      <c r="H278" s="1">
        <f t="shared" si="19"/>
        <v>2.5833497474298772</v>
      </c>
      <c r="M278" s="1">
        <f>STDEV(M3:M275)</f>
        <v>0.99999999999998035</v>
      </c>
      <c r="N278" s="1">
        <f t="shared" ref="N278:Q278" si="20">STDEV(N3:N275)</f>
        <v>1.0000000000000007</v>
      </c>
      <c r="O278" s="1">
        <f t="shared" si="20"/>
        <v>1.0000000000000007</v>
      </c>
      <c r="P278" s="1">
        <f t="shared" si="20"/>
        <v>0.99999999999997558</v>
      </c>
      <c r="Q278" s="1">
        <f t="shared" si="20"/>
        <v>0.9999999999999819</v>
      </c>
    </row>
  </sheetData>
  <mergeCells count="3">
    <mergeCell ref="A1:H1"/>
    <mergeCell ref="J1:Q1"/>
    <mergeCell ref="S1:X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50FC-5A09-F947-B4F2-E5FC5916CE49}">
  <dimension ref="A1:AP268"/>
  <sheetViews>
    <sheetView tabSelected="1" workbookViewId="0">
      <selection activeCell="AF22" sqref="N22:AF22"/>
    </sheetView>
  </sheetViews>
  <sheetFormatPr baseColWidth="10" defaultRowHeight="16"/>
  <cols>
    <col min="1" max="14" width="10.83203125" style="1"/>
    <col min="15" max="15" width="9.1640625" style="1" bestFit="1" customWidth="1"/>
    <col min="16" max="16384" width="10.83203125" style="1"/>
  </cols>
  <sheetData>
    <row r="1" spans="1:42">
      <c r="A1" s="58" t="s">
        <v>1092</v>
      </c>
      <c r="B1" s="58"/>
      <c r="C1" s="58"/>
      <c r="D1" s="58"/>
      <c r="E1" s="58"/>
      <c r="F1" s="58"/>
      <c r="G1" s="58"/>
      <c r="H1" s="58"/>
      <c r="J1" s="49" t="s">
        <v>1104</v>
      </c>
      <c r="K1" s="49"/>
      <c r="L1" s="49"/>
      <c r="M1" s="49"/>
      <c r="N1" s="49"/>
      <c r="O1" s="49"/>
      <c r="P1" s="49"/>
      <c r="Q1" s="49"/>
      <c r="S1" s="58" t="s">
        <v>1094</v>
      </c>
      <c r="T1" s="58"/>
      <c r="U1" s="58"/>
      <c r="V1" s="58"/>
      <c r="W1" s="58"/>
      <c r="X1" s="58"/>
      <c r="AA1" s="49" t="s">
        <v>1109</v>
      </c>
      <c r="AB1" s="49"/>
      <c r="AC1" s="49"/>
      <c r="AD1" s="49"/>
      <c r="AE1" s="49"/>
      <c r="AF1" s="49"/>
      <c r="AG1" s="49"/>
      <c r="AH1" s="49"/>
      <c r="AJ1" s="13" t="s">
        <v>1103</v>
      </c>
      <c r="AK1" s="13" t="s">
        <v>1096</v>
      </c>
      <c r="AL1" s="13" t="s">
        <v>1097</v>
      </c>
      <c r="AM1" s="13" t="s">
        <v>1098</v>
      </c>
      <c r="AN1" s="13" t="s">
        <v>1099</v>
      </c>
      <c r="AO1" s="13" t="s">
        <v>1100</v>
      </c>
    </row>
    <row r="2" spans="1:42">
      <c r="A2" s="1" t="s">
        <v>429</v>
      </c>
      <c r="B2" s="1" t="s">
        <v>428</v>
      </c>
      <c r="C2" s="1" t="s">
        <v>14</v>
      </c>
      <c r="D2" s="1" t="s">
        <v>4</v>
      </c>
      <c r="E2" s="1" t="s">
        <v>5</v>
      </c>
      <c r="F2" s="1" t="s">
        <v>6</v>
      </c>
      <c r="G2" s="1" t="s">
        <v>8</v>
      </c>
      <c r="H2" s="1" t="s">
        <v>9</v>
      </c>
      <c r="J2" s="38" t="s">
        <v>429</v>
      </c>
      <c r="K2" s="38" t="s">
        <v>428</v>
      </c>
      <c r="M2" s="38" t="s">
        <v>4</v>
      </c>
      <c r="N2" s="38" t="s">
        <v>5</v>
      </c>
      <c r="O2" s="38" t="s">
        <v>6</v>
      </c>
      <c r="P2" s="38" t="s">
        <v>8</v>
      </c>
      <c r="Q2" s="38" t="s">
        <v>9</v>
      </c>
      <c r="T2" s="38" t="s">
        <v>4</v>
      </c>
      <c r="U2" s="38" t="s">
        <v>5</v>
      </c>
      <c r="V2" s="38" t="s">
        <v>6</v>
      </c>
      <c r="W2" s="38" t="s">
        <v>8</v>
      </c>
      <c r="X2" s="38" t="s">
        <v>9</v>
      </c>
      <c r="AA2" s="38" t="s">
        <v>429</v>
      </c>
      <c r="AB2" s="38" t="s">
        <v>428</v>
      </c>
      <c r="AD2" s="1" t="s">
        <v>1096</v>
      </c>
      <c r="AE2" s="1" t="s">
        <v>1097</v>
      </c>
      <c r="AF2" s="1" t="s">
        <v>1098</v>
      </c>
      <c r="AG2" s="1" t="s">
        <v>1099</v>
      </c>
      <c r="AH2" s="1" t="s">
        <v>1100</v>
      </c>
      <c r="AJ2" s="13" t="s">
        <v>4</v>
      </c>
      <c r="AK2" s="7">
        <f>T27*5</f>
        <v>4.5550388387691365</v>
      </c>
      <c r="AL2" s="7">
        <f t="shared" ref="AL2:AO6" si="0">U27*5</f>
        <v>-1.2977039786406388</v>
      </c>
      <c r="AM2" s="7">
        <f t="shared" si="0"/>
        <v>-1.5060462617158059</v>
      </c>
      <c r="AN2" s="7">
        <f t="shared" si="0"/>
        <v>-0.13611292683183604</v>
      </c>
      <c r="AO2" s="7">
        <f t="shared" si="0"/>
        <v>-0.52998442415427549</v>
      </c>
      <c r="AP2" s="1">
        <v>0</v>
      </c>
    </row>
    <row r="3" spans="1:42">
      <c r="A3" s="59" t="s">
        <v>686</v>
      </c>
      <c r="B3" s="59" t="s">
        <v>686</v>
      </c>
      <c r="C3" s="1" t="s">
        <v>675</v>
      </c>
      <c r="D3" s="1">
        <v>16.850000000000001</v>
      </c>
      <c r="E3" s="1">
        <v>53.41</v>
      </c>
      <c r="F3" s="1">
        <v>1.0606096475529618</v>
      </c>
      <c r="G3" s="1">
        <v>13.49</v>
      </c>
      <c r="H3" s="1">
        <v>15.389390352447037</v>
      </c>
      <c r="J3" s="59" t="s">
        <v>686</v>
      </c>
      <c r="K3" s="59" t="s">
        <v>686</v>
      </c>
      <c r="L3" s="1" t="s">
        <v>675</v>
      </c>
      <c r="M3" s="1">
        <f>(D3-D$267)/D$268</f>
        <v>1.5055416514269622</v>
      </c>
      <c r="N3" s="1">
        <f t="shared" ref="N3:Q18" si="1">(E3-E$267)/E$268</f>
        <v>-0.51195096321180489</v>
      </c>
      <c r="O3" s="1">
        <f t="shared" si="1"/>
        <v>-0.92408449040599017</v>
      </c>
      <c r="P3" s="1">
        <f t="shared" si="1"/>
        <v>2.5791503553724522</v>
      </c>
      <c r="Q3" s="1">
        <f t="shared" si="1"/>
        <v>-1.857632698864055</v>
      </c>
      <c r="S3" s="38" t="s">
        <v>4</v>
      </c>
      <c r="T3" s="7">
        <f>_xlfn.COVARIANCE.S($M3:$M265,M3:M265)</f>
        <v>1.0000000000000016</v>
      </c>
      <c r="U3" s="7">
        <f>_xlfn.COVARIANCE.S($M3:$M265,N3:N265)</f>
        <v>-0.86964576924278214</v>
      </c>
      <c r="V3" s="7">
        <f t="shared" ref="V3:W3" si="2">_xlfn.COVARIANCE.S($M3:$M265,O3:O265)</f>
        <v>0.23098046524343444</v>
      </c>
      <c r="W3" s="7">
        <f t="shared" si="2"/>
        <v>0.52882942216162876</v>
      </c>
      <c r="X3" s="7">
        <f>_xlfn.COVARIANCE.S($M3:$M265,Q3:Q265)</f>
        <v>-0.29415218473935867</v>
      </c>
      <c r="AA3" s="59" t="s">
        <v>686</v>
      </c>
      <c r="AB3" s="59" t="s">
        <v>686</v>
      </c>
      <c r="AC3" s="1" t="s">
        <v>675</v>
      </c>
      <c r="AD3" s="1">
        <v>3.0442571227527369</v>
      </c>
      <c r="AE3" s="1">
        <v>1.9807268925663239</v>
      </c>
      <c r="AF3" s="1">
        <v>-0.31700542448784019</v>
      </c>
      <c r="AG3" s="1">
        <v>0.44066955085818821</v>
      </c>
      <c r="AH3" s="1">
        <v>-5.9036646345128384E-3</v>
      </c>
      <c r="AJ3" s="13" t="s">
        <v>5</v>
      </c>
      <c r="AK3" s="7">
        <f t="shared" ref="AK3:AK6" si="3">T28*5</f>
        <v>-3.5835877796331306</v>
      </c>
      <c r="AL3" s="7">
        <f t="shared" si="0"/>
        <v>3.3120706785312093</v>
      </c>
      <c r="AM3" s="7">
        <f t="shared" si="0"/>
        <v>0.93164149686675057</v>
      </c>
      <c r="AN3" s="7">
        <f t="shared" si="0"/>
        <v>9.1699042259680313E-2</v>
      </c>
      <c r="AO3" s="7">
        <f t="shared" si="0"/>
        <v>-0.55832056476764724</v>
      </c>
    </row>
    <row r="4" spans="1:42">
      <c r="A4" s="59"/>
      <c r="B4" s="59" t="s">
        <v>686</v>
      </c>
      <c r="C4" s="1" t="s">
        <v>676</v>
      </c>
      <c r="D4" s="1">
        <v>17.68</v>
      </c>
      <c r="E4" s="1">
        <v>52.68</v>
      </c>
      <c r="F4" s="1">
        <v>1.2332626349710072</v>
      </c>
      <c r="G4" s="1">
        <v>14.22</v>
      </c>
      <c r="H4" s="1">
        <v>14.716737365028992</v>
      </c>
      <c r="J4" s="59"/>
      <c r="K4" s="59" t="s">
        <v>686</v>
      </c>
      <c r="L4" s="1" t="s">
        <v>676</v>
      </c>
      <c r="M4" s="1">
        <f t="shared" ref="M4:Q67" si="4">(D4-D$267)/D$268</f>
        <v>1.7381126531366791</v>
      </c>
      <c r="N4" s="1">
        <f t="shared" si="1"/>
        <v>-0.66851321002851016</v>
      </c>
      <c r="O4" s="1">
        <f t="shared" si="1"/>
        <v>-0.83065246111909996</v>
      </c>
      <c r="P4" s="1">
        <f t="shared" si="1"/>
        <v>2.9593641665152082</v>
      </c>
      <c r="Q4" s="1">
        <f t="shared" si="1"/>
        <v>-2.0939915764364456</v>
      </c>
      <c r="S4" s="38" t="s">
        <v>5</v>
      </c>
      <c r="T4" s="7">
        <f>_xlfn.COVARIANCE.S($N3:$N265,M3:M265)</f>
        <v>-0.86964576924278214</v>
      </c>
      <c r="U4" s="7">
        <f t="shared" ref="U4:X4" si="5">_xlfn.COVARIANCE.S($N3:$N265,N3:N265)</f>
        <v>1</v>
      </c>
      <c r="V4" s="7">
        <f t="shared" si="5"/>
        <v>-0.5591212064928448</v>
      </c>
      <c r="W4" s="7">
        <f t="shared" si="5"/>
        <v>-0.18069578644268991</v>
      </c>
      <c r="X4" s="7">
        <f t="shared" si="5"/>
        <v>-9.7773236279423845E-2</v>
      </c>
      <c r="AA4" s="59"/>
      <c r="AB4" s="59" t="s">
        <v>686</v>
      </c>
      <c r="AC4" s="1" t="s">
        <v>676</v>
      </c>
      <c r="AD4" s="1">
        <v>3.5557429977264712</v>
      </c>
      <c r="AE4" s="1">
        <v>2.0855887403463331</v>
      </c>
      <c r="AF4" s="1">
        <v>-0.21589198065296419</v>
      </c>
      <c r="AG4" s="1">
        <v>0.51081827077346142</v>
      </c>
      <c r="AH4" s="1">
        <v>-5.7181792750233993E-3</v>
      </c>
      <c r="AJ4" s="13" t="s">
        <v>6</v>
      </c>
      <c r="AK4" s="7">
        <f t="shared" si="3"/>
        <v>1.1323668881392361</v>
      </c>
      <c r="AL4" s="7">
        <f t="shared" si="0"/>
        <v>-3.8546272389291754</v>
      </c>
      <c r="AM4" s="7">
        <f t="shared" si="0"/>
        <v>2.9717903596370125</v>
      </c>
      <c r="AN4" s="7">
        <f t="shared" si="0"/>
        <v>-7.1367750780177028E-2</v>
      </c>
      <c r="AO4" s="7">
        <f t="shared" si="0"/>
        <v>-0.15153475531472035</v>
      </c>
    </row>
    <row r="5" spans="1:42">
      <c r="A5" s="59"/>
      <c r="B5" s="59" t="s">
        <v>686</v>
      </c>
      <c r="C5" s="1" t="s">
        <v>677</v>
      </c>
      <c r="D5" s="1">
        <v>16.399999999999999</v>
      </c>
      <c r="E5" s="1">
        <v>53.93</v>
      </c>
      <c r="F5" s="1">
        <v>1.0970180143129458</v>
      </c>
      <c r="G5" s="1">
        <v>13.66</v>
      </c>
      <c r="H5" s="1">
        <v>15.112981985687055</v>
      </c>
      <c r="J5" s="59"/>
      <c r="K5" s="59" t="s">
        <v>686</v>
      </c>
      <c r="L5" s="1" t="s">
        <v>677</v>
      </c>
      <c r="M5" s="1">
        <f t="shared" si="4"/>
        <v>1.3794489396566327</v>
      </c>
      <c r="N5" s="1">
        <f t="shared" si="1"/>
        <v>-0.40042717095880825</v>
      </c>
      <c r="O5" s="1">
        <f t="shared" si="1"/>
        <v>-0.90438192029540132</v>
      </c>
      <c r="P5" s="1">
        <f t="shared" si="1"/>
        <v>2.667693297693368</v>
      </c>
      <c r="Q5" s="1">
        <f t="shared" si="1"/>
        <v>-1.9547579217368174</v>
      </c>
      <c r="S5" s="38" t="s">
        <v>6</v>
      </c>
      <c r="T5" s="7">
        <f>_xlfn.COVARIANCE.S($O3:$O265,M3:M265)</f>
        <v>0.23098046524343444</v>
      </c>
      <c r="U5" s="7">
        <f t="shared" ref="U5:X5" si="6">_xlfn.COVARIANCE.S($O3:$O265,N3:N265)</f>
        <v>-0.5591212064928448</v>
      </c>
      <c r="V5" s="7">
        <f t="shared" si="6"/>
        <v>1.0000000000000038</v>
      </c>
      <c r="W5" s="7">
        <f t="shared" si="6"/>
        <v>-0.12986290827254576</v>
      </c>
      <c r="X5" s="7">
        <f t="shared" si="6"/>
        <v>0.31407753573306635</v>
      </c>
      <c r="AA5" s="59"/>
      <c r="AB5" s="59" t="s">
        <v>686</v>
      </c>
      <c r="AC5" s="1" t="s">
        <v>677</v>
      </c>
      <c r="AD5" s="1">
        <v>3.005065591473306</v>
      </c>
      <c r="AE5" s="1">
        <v>2.1324221527353369</v>
      </c>
      <c r="AF5" s="1">
        <v>-0.1734396840762161</v>
      </c>
      <c r="AG5" s="1">
        <v>0.45912869184357169</v>
      </c>
      <c r="AH5" s="1">
        <v>1.6434447066101129E-2</v>
      </c>
      <c r="AJ5" s="13" t="s">
        <v>8</v>
      </c>
      <c r="AK5" s="7">
        <f t="shared" si="3"/>
        <v>4.0078456931724347</v>
      </c>
      <c r="AL5" s="7">
        <f t="shared" si="0"/>
        <v>2.7026107222293554</v>
      </c>
      <c r="AM5" s="7">
        <f t="shared" si="0"/>
        <v>0.91068777946408619</v>
      </c>
      <c r="AN5" s="7">
        <f t="shared" si="0"/>
        <v>0.89410366055114809</v>
      </c>
      <c r="AO5" s="7">
        <f t="shared" si="0"/>
        <v>6.5533169722972934E-2</v>
      </c>
    </row>
    <row r="6" spans="1:42">
      <c r="A6" s="59"/>
      <c r="B6" s="59" t="s">
        <v>686</v>
      </c>
      <c r="C6" s="1" t="s">
        <v>678</v>
      </c>
      <c r="D6" s="1">
        <v>16.52</v>
      </c>
      <c r="E6" s="1">
        <v>54.27</v>
      </c>
      <c r="F6" s="1">
        <v>1.0625467929592212</v>
      </c>
      <c r="G6" s="1">
        <v>13.73</v>
      </c>
      <c r="H6" s="1">
        <v>15.37745320704078</v>
      </c>
      <c r="J6" s="59"/>
      <c r="K6" s="59" t="s">
        <v>686</v>
      </c>
      <c r="L6" s="1" t="s">
        <v>678</v>
      </c>
      <c r="M6" s="1">
        <f t="shared" si="4"/>
        <v>1.4130736627953873</v>
      </c>
      <c r="N6" s="1">
        <f t="shared" si="1"/>
        <v>-0.32750776833184864</v>
      </c>
      <c r="O6" s="1">
        <f t="shared" si="1"/>
        <v>-0.92303619446256491</v>
      </c>
      <c r="P6" s="1">
        <f t="shared" si="1"/>
        <v>2.704152156296098</v>
      </c>
      <c r="Q6" s="1">
        <f t="shared" si="1"/>
        <v>-1.8618272097670265</v>
      </c>
      <c r="S6" s="38" t="s">
        <v>8</v>
      </c>
      <c r="T6" s="7">
        <f>_xlfn.COVARIANCE.S($P3:$P265,M3:M265)</f>
        <v>0.52882942216162876</v>
      </c>
      <c r="U6" s="7">
        <f t="shared" ref="U6:X6" si="7">_xlfn.COVARIANCE.S($P3:$P265,N3:N265)</f>
        <v>-0.18069578644268991</v>
      </c>
      <c r="V6" s="7">
        <f t="shared" si="7"/>
        <v>-0.12986290827254576</v>
      </c>
      <c r="W6" s="7">
        <f t="shared" si="7"/>
        <v>1.000000000000002</v>
      </c>
      <c r="X6" s="7">
        <f t="shared" si="7"/>
        <v>-0.89751801420510224</v>
      </c>
      <c r="AA6" s="59"/>
      <c r="AB6" s="59" t="s">
        <v>686</v>
      </c>
      <c r="AC6" s="1" t="s">
        <v>678</v>
      </c>
      <c r="AD6" s="1">
        <v>2.9710428646580151</v>
      </c>
      <c r="AE6" s="1">
        <v>2.1352803199862702</v>
      </c>
      <c r="AF6" s="1">
        <v>-0.20104731787076419</v>
      </c>
      <c r="AG6" s="1">
        <v>0.55131375417175865</v>
      </c>
      <c r="AH6" s="1">
        <v>-6.3159689702837279E-2</v>
      </c>
      <c r="AJ6" s="13" t="s">
        <v>9</v>
      </c>
      <c r="AK6" s="7">
        <f t="shared" si="3"/>
        <v>-3.0182161142483235</v>
      </c>
      <c r="AL6" s="7">
        <f t="shared" si="0"/>
        <v>-3.7483709292602918</v>
      </c>
      <c r="AM6" s="7">
        <f t="shared" si="0"/>
        <v>-1.0548168458665828</v>
      </c>
      <c r="AN6" s="7">
        <f t="shared" si="0"/>
        <v>0.8461964601689369</v>
      </c>
      <c r="AO6" s="7">
        <f t="shared" si="0"/>
        <v>-0.10677001845939184</v>
      </c>
    </row>
    <row r="7" spans="1:42">
      <c r="A7" s="59"/>
      <c r="B7" s="59" t="s">
        <v>686</v>
      </c>
      <c r="C7" s="1" t="s">
        <v>679</v>
      </c>
      <c r="D7" s="1">
        <v>12.8</v>
      </c>
      <c r="E7" s="1">
        <v>57.97</v>
      </c>
      <c r="F7" s="1">
        <v>1.0568026690857906</v>
      </c>
      <c r="G7" s="1">
        <v>12.37</v>
      </c>
      <c r="H7" s="1">
        <v>16.76319733091421</v>
      </c>
      <c r="J7" s="59"/>
      <c r="K7" s="59" t="s">
        <v>686</v>
      </c>
      <c r="L7" s="1" t="s">
        <v>679</v>
      </c>
      <c r="M7" s="1">
        <f t="shared" si="4"/>
        <v>0.37070724549400375</v>
      </c>
      <c r="N7" s="1">
        <f t="shared" si="1"/>
        <v>0.46602690731446811</v>
      </c>
      <c r="O7" s="1">
        <f t="shared" si="1"/>
        <v>-0.92614465587986095</v>
      </c>
      <c r="P7" s="1">
        <f t="shared" si="1"/>
        <v>1.9958086177287715</v>
      </c>
      <c r="Q7" s="1">
        <f t="shared" si="1"/>
        <v>-1.3749001733191801</v>
      </c>
      <c r="S7" s="38" t="s">
        <v>9</v>
      </c>
      <c r="T7" s="7">
        <f>_xlfn.COVARIANCE.S($Q3:$Q265,M3:M265)</f>
        <v>-0.29415218473935867</v>
      </c>
      <c r="U7" s="7">
        <f t="shared" ref="U7:X7" si="8">_xlfn.COVARIANCE.S($Q3:$Q265,N3:N265)</f>
        <v>-9.7773236279423845E-2</v>
      </c>
      <c r="V7" s="7">
        <f t="shared" si="8"/>
        <v>0.31407753573306635</v>
      </c>
      <c r="W7" s="7">
        <f t="shared" si="8"/>
        <v>-0.89751801420510224</v>
      </c>
      <c r="X7" s="7">
        <f t="shared" si="8"/>
        <v>1.0000000000000029</v>
      </c>
      <c r="AA7" s="59"/>
      <c r="AB7" s="59" t="s">
        <v>686</v>
      </c>
      <c r="AC7" s="1" t="s">
        <v>679</v>
      </c>
      <c r="AD7" s="1">
        <v>1.434844299298929</v>
      </c>
      <c r="AE7" s="1">
        <v>2.1715223295427002</v>
      </c>
      <c r="AF7" s="1">
        <v>0.10494154092542569</v>
      </c>
      <c r="AG7" s="1">
        <v>0.5461457989554046</v>
      </c>
      <c r="AH7" s="1">
        <v>-4.8744613544194862E-2</v>
      </c>
    </row>
    <row r="8" spans="1:42">
      <c r="A8" s="59"/>
      <c r="B8" s="59" t="s">
        <v>686</v>
      </c>
      <c r="C8" s="1" t="s">
        <v>680</v>
      </c>
      <c r="D8" s="1">
        <v>3.8</v>
      </c>
      <c r="E8" s="1">
        <v>67.94</v>
      </c>
      <c r="F8" s="1">
        <v>0.57102081293891516</v>
      </c>
      <c r="G8" s="1">
        <v>9.36</v>
      </c>
      <c r="H8" s="1">
        <v>19.158979187061085</v>
      </c>
      <c r="J8" s="59"/>
      <c r="K8" s="59" t="s">
        <v>686</v>
      </c>
      <c r="L8" s="1" t="s">
        <v>680</v>
      </c>
      <c r="M8" s="1">
        <f t="shared" si="4"/>
        <v>-2.1511469899125704</v>
      </c>
      <c r="N8" s="1">
        <f t="shared" si="1"/>
        <v>2.60428115493441</v>
      </c>
      <c r="O8" s="1">
        <f t="shared" si="1"/>
        <v>-1.1890279415345573</v>
      </c>
      <c r="P8" s="1">
        <f t="shared" si="1"/>
        <v>0.42807769781138089</v>
      </c>
      <c r="Q8" s="1">
        <f t="shared" si="1"/>
        <v>-0.53306296896696426</v>
      </c>
      <c r="AA8" s="59"/>
      <c r="AB8" s="59" t="s">
        <v>686</v>
      </c>
      <c r="AC8" s="1" t="s">
        <v>680</v>
      </c>
      <c r="AD8" s="1">
        <v>-2.213619056295399</v>
      </c>
      <c r="AE8" s="1">
        <v>2.7402270861889928</v>
      </c>
      <c r="AF8" s="1">
        <v>0.82705888975453923</v>
      </c>
      <c r="AG8" s="1">
        <v>0.44062999396408781</v>
      </c>
      <c r="AH8" s="1">
        <v>-6.1423018266277982E-2</v>
      </c>
    </row>
    <row r="9" spans="1:42">
      <c r="A9" s="59"/>
      <c r="B9" s="59" t="s">
        <v>686</v>
      </c>
      <c r="C9" s="1" t="s">
        <v>681</v>
      </c>
      <c r="D9" s="1">
        <v>6.78</v>
      </c>
      <c r="E9" s="1">
        <v>64.37</v>
      </c>
      <c r="F9" s="1">
        <v>1.0483713656510538</v>
      </c>
      <c r="G9" s="1">
        <v>10.86</v>
      </c>
      <c r="H9" s="1">
        <v>18.171628634348945</v>
      </c>
      <c r="J9" s="59"/>
      <c r="K9" s="59" t="s">
        <v>686</v>
      </c>
      <c r="L9" s="1" t="s">
        <v>681</v>
      </c>
      <c r="M9" s="1">
        <f t="shared" si="4"/>
        <v>-1.3161330319668381</v>
      </c>
      <c r="N9" s="1">
        <f t="shared" si="1"/>
        <v>1.838627427351343</v>
      </c>
      <c r="O9" s="1">
        <f t="shared" si="1"/>
        <v>-0.93070729798192653</v>
      </c>
      <c r="P9" s="1">
        <f t="shared" si="1"/>
        <v>1.209338953584167</v>
      </c>
      <c r="Q9" s="1">
        <f t="shared" si="1"/>
        <v>-0.8800012458715234</v>
      </c>
      <c r="AA9" s="59"/>
      <c r="AB9" s="59" t="s">
        <v>686</v>
      </c>
      <c r="AC9" s="1" t="s">
        <v>681</v>
      </c>
      <c r="AD9" s="1">
        <v>-0.79171978492120343</v>
      </c>
      <c r="AE9" s="1">
        <v>2.5680877212989111</v>
      </c>
      <c r="AF9" s="1">
        <v>0.79333694168469071</v>
      </c>
      <c r="AG9" s="1">
        <v>0.60353303637396138</v>
      </c>
      <c r="AH9" s="1">
        <v>-1.8589114902070821E-2</v>
      </c>
    </row>
    <row r="10" spans="1:42">
      <c r="A10" s="59"/>
      <c r="B10" s="59" t="s">
        <v>686</v>
      </c>
      <c r="C10" s="1" t="s">
        <v>682</v>
      </c>
      <c r="D10" s="1">
        <v>4.22</v>
      </c>
      <c r="E10" s="1">
        <v>66.87</v>
      </c>
      <c r="F10" s="1">
        <v>0.89446976131718259</v>
      </c>
      <c r="G10" s="1">
        <v>9.76</v>
      </c>
      <c r="H10" s="1">
        <v>19.345530238682816</v>
      </c>
      <c r="J10" s="59"/>
      <c r="K10" s="59" t="s">
        <v>686</v>
      </c>
      <c r="L10" s="1" t="s">
        <v>682</v>
      </c>
      <c r="M10" s="1">
        <f t="shared" si="4"/>
        <v>-2.0334604589269305</v>
      </c>
      <c r="N10" s="1">
        <f t="shared" si="1"/>
        <v>2.3747995054907469</v>
      </c>
      <c r="O10" s="1">
        <f t="shared" si="1"/>
        <v>-1.0139919223516451</v>
      </c>
      <c r="P10" s="1">
        <f t="shared" si="1"/>
        <v>0.636414032684124</v>
      </c>
      <c r="Q10" s="1">
        <f t="shared" si="1"/>
        <v>-0.46751208612541073</v>
      </c>
      <c r="AA10" s="59"/>
      <c r="AB10" s="59" t="s">
        <v>686</v>
      </c>
      <c r="AC10" s="1" t="s">
        <v>682</v>
      </c>
      <c r="AD10" s="1">
        <v>-1.930510839766016</v>
      </c>
      <c r="AE10" s="1">
        <v>2.5585310039214328</v>
      </c>
      <c r="AF10" s="1">
        <v>0.89401562648608424</v>
      </c>
      <c r="AG10" s="1">
        <v>0.59512492496428238</v>
      </c>
      <c r="AH10" s="1">
        <v>-3.6745567160897511E-3</v>
      </c>
    </row>
    <row r="11" spans="1:42">
      <c r="A11" s="59"/>
      <c r="B11" s="59" t="s">
        <v>686</v>
      </c>
      <c r="C11" s="1" t="s">
        <v>683</v>
      </c>
      <c r="D11" s="1">
        <v>3.24</v>
      </c>
      <c r="E11" s="1">
        <v>65.260000000000005</v>
      </c>
      <c r="F11" s="1">
        <v>0.33648896128320516</v>
      </c>
      <c r="G11" s="1">
        <v>9.4700000000000006</v>
      </c>
      <c r="H11" s="1">
        <v>20.613511038716794</v>
      </c>
      <c r="J11" s="59"/>
      <c r="K11" s="59" t="s">
        <v>686</v>
      </c>
      <c r="L11" s="1" t="s">
        <v>683</v>
      </c>
      <c r="M11" s="1">
        <f t="shared" si="4"/>
        <v>-2.3080623645600906</v>
      </c>
      <c r="N11" s="1">
        <f t="shared" si="1"/>
        <v>2.0295046871689708</v>
      </c>
      <c r="O11" s="1">
        <f t="shared" si="1"/>
        <v>-1.3159460282720163</v>
      </c>
      <c r="P11" s="1">
        <f t="shared" si="1"/>
        <v>0.48537018990138586</v>
      </c>
      <c r="Q11" s="1">
        <f t="shared" si="1"/>
        <v>-2.1965088958632618E-2</v>
      </c>
      <c r="S11" s="1" t="s">
        <v>1095</v>
      </c>
      <c r="T11" s="1" t="s">
        <v>1096</v>
      </c>
      <c r="U11" s="1" t="s">
        <v>1097</v>
      </c>
      <c r="V11" s="1" t="s">
        <v>1098</v>
      </c>
      <c r="W11" s="1" t="s">
        <v>1099</v>
      </c>
      <c r="X11" s="1" t="s">
        <v>1100</v>
      </c>
      <c r="AA11" s="59"/>
      <c r="AB11" s="59" t="s">
        <v>686</v>
      </c>
      <c r="AC11" s="1" t="s">
        <v>683</v>
      </c>
      <c r="AD11" s="1">
        <v>-2.2280335113896248</v>
      </c>
      <c r="AE11" s="1">
        <v>2.3151051146365229</v>
      </c>
      <c r="AF11" s="1">
        <v>0.5151521072903178</v>
      </c>
      <c r="AG11" s="1">
        <v>0.81155429996563455</v>
      </c>
      <c r="AH11" s="1">
        <v>0.40739991962759708</v>
      </c>
    </row>
    <row r="12" spans="1:42">
      <c r="A12" s="59"/>
      <c r="B12" s="59" t="s">
        <v>686</v>
      </c>
      <c r="C12" s="1" t="s">
        <v>684</v>
      </c>
      <c r="D12" s="1">
        <v>3.22</v>
      </c>
      <c r="E12" s="1">
        <v>66.63</v>
      </c>
      <c r="F12" s="1">
        <v>1.5034436199209509</v>
      </c>
      <c r="G12" s="1">
        <v>9.16</v>
      </c>
      <c r="H12" s="1">
        <v>20.736556380079048</v>
      </c>
      <c r="J12" s="59"/>
      <c r="K12" s="59" t="s">
        <v>686</v>
      </c>
      <c r="L12" s="1" t="s">
        <v>684</v>
      </c>
      <c r="M12" s="1">
        <f t="shared" si="4"/>
        <v>-2.3136664850832163</v>
      </c>
      <c r="N12" s="1">
        <f t="shared" si="1"/>
        <v>2.3233269859893619</v>
      </c>
      <c r="O12" s="1">
        <f t="shared" si="1"/>
        <v>-0.68444266726548053</v>
      </c>
      <c r="P12" s="1">
        <f t="shared" si="1"/>
        <v>0.3239095303750098</v>
      </c>
      <c r="Q12" s="1">
        <f t="shared" si="1"/>
        <v>2.1270961901005071E-2</v>
      </c>
      <c r="T12" s="1">
        <v>2.4018076231589758</v>
      </c>
      <c r="U12" s="1">
        <v>1.954655531443737</v>
      </c>
      <c r="V12" s="1">
        <v>0.55638639890931652</v>
      </c>
      <c r="W12" s="1">
        <v>6.1899944162675788E-2</v>
      </c>
      <c r="X12" s="1">
        <v>2.5250502325306189E-2</v>
      </c>
      <c r="Y12" s="1">
        <f>SUM(T12:X12)</f>
        <v>5.0000000000000107</v>
      </c>
      <c r="AA12" s="59"/>
      <c r="AB12" s="59" t="s">
        <v>686</v>
      </c>
      <c r="AC12" s="1" t="s">
        <v>684</v>
      </c>
      <c r="AD12" s="1">
        <v>-2.3752775229129108</v>
      </c>
      <c r="AE12" s="1">
        <v>2.021532100921891</v>
      </c>
      <c r="AF12" s="1">
        <v>1.0423519286953209</v>
      </c>
      <c r="AG12" s="1">
        <v>0.71095876669973523</v>
      </c>
      <c r="AH12" s="1">
        <v>6.5094034827703845E-2</v>
      </c>
    </row>
    <row r="13" spans="1:42">
      <c r="A13" s="59"/>
      <c r="B13" s="59" t="s">
        <v>686</v>
      </c>
      <c r="C13" s="1" t="s">
        <v>813</v>
      </c>
      <c r="D13" s="1">
        <v>15.78</v>
      </c>
      <c r="E13" s="1">
        <v>54.3</v>
      </c>
      <c r="F13" s="1">
        <v>1.47</v>
      </c>
      <c r="G13" s="1">
        <v>13.18</v>
      </c>
      <c r="H13" s="1">
        <v>14.27</v>
      </c>
      <c r="J13" s="59"/>
      <c r="K13" s="59" t="s">
        <v>686</v>
      </c>
      <c r="L13" s="1" t="s">
        <v>813</v>
      </c>
      <c r="M13" s="1">
        <f t="shared" si="4"/>
        <v>1.2057212034397355</v>
      </c>
      <c r="N13" s="1">
        <f t="shared" si="1"/>
        <v>-0.32107370339417707</v>
      </c>
      <c r="O13" s="1">
        <f t="shared" si="1"/>
        <v>-0.70254084976809805</v>
      </c>
      <c r="P13" s="1">
        <f t="shared" si="1"/>
        <v>2.4176896958460761</v>
      </c>
      <c r="Q13" s="1">
        <f t="shared" si="1"/>
        <v>-2.2509675271018912</v>
      </c>
      <c r="AA13" s="59"/>
      <c r="AB13" s="59" t="s">
        <v>686</v>
      </c>
      <c r="AC13" s="1" t="s">
        <v>813</v>
      </c>
      <c r="AD13" s="1">
        <v>2.8818091440783209</v>
      </c>
      <c r="AE13" s="1">
        <v>2.1531490647872942</v>
      </c>
      <c r="AF13" s="1">
        <v>0.10009672461984941</v>
      </c>
      <c r="AG13" s="1">
        <v>9.1228450323932564E-2</v>
      </c>
      <c r="AH13" s="1">
        <v>5.7245436323242548E-2</v>
      </c>
    </row>
    <row r="14" spans="1:42">
      <c r="A14" s="59"/>
      <c r="B14" s="59" t="s">
        <v>686</v>
      </c>
      <c r="C14" s="1" t="s">
        <v>814</v>
      </c>
      <c r="D14" s="1">
        <v>16.38</v>
      </c>
      <c r="E14" s="1">
        <v>54.11</v>
      </c>
      <c r="F14" s="1">
        <v>1.82</v>
      </c>
      <c r="G14" s="1">
        <v>13.55</v>
      </c>
      <c r="H14" s="1">
        <v>13.78</v>
      </c>
      <c r="J14" s="59"/>
      <c r="K14" s="59" t="s">
        <v>686</v>
      </c>
      <c r="L14" s="1" t="s">
        <v>814</v>
      </c>
      <c r="M14" s="1">
        <f t="shared" si="4"/>
        <v>1.3738448191335071</v>
      </c>
      <c r="N14" s="1">
        <f t="shared" si="1"/>
        <v>-0.36182278133277124</v>
      </c>
      <c r="O14" s="1">
        <f t="shared" si="1"/>
        <v>-0.51313659595561112</v>
      </c>
      <c r="P14" s="1">
        <f t="shared" si="1"/>
        <v>2.6104008056033638</v>
      </c>
      <c r="Q14" s="1">
        <f t="shared" si="1"/>
        <v>-2.4231452356333385</v>
      </c>
      <c r="T14" s="1">
        <f>T12/$Y12*100</f>
        <v>48.036152463179413</v>
      </c>
      <c r="U14" s="1">
        <f t="shared" ref="U14:X14" si="9">U12/$Y12*100</f>
        <v>39.093110628874655</v>
      </c>
      <c r="V14" s="1">
        <f t="shared" si="9"/>
        <v>11.127727978186307</v>
      </c>
      <c r="W14" s="1">
        <f t="shared" si="9"/>
        <v>1.2379988832535131</v>
      </c>
      <c r="X14" s="1">
        <f t="shared" si="9"/>
        <v>0.50501004650612269</v>
      </c>
      <c r="AA14" s="59"/>
      <c r="AB14" s="59" t="s">
        <v>686</v>
      </c>
      <c r="AC14" s="1" t="s">
        <v>814</v>
      </c>
      <c r="AD14" s="1">
        <v>3.1938977988014869</v>
      </c>
      <c r="AE14" s="1">
        <v>2.165020650193608</v>
      </c>
      <c r="AF14" s="1">
        <v>0.26870077102874168</v>
      </c>
      <c r="AG14" s="1">
        <v>8.035190152813447E-2</v>
      </c>
      <c r="AH14" s="1">
        <v>-2.335764849333501E-2</v>
      </c>
    </row>
    <row r="15" spans="1:42">
      <c r="A15" s="59"/>
      <c r="B15" s="59" t="s">
        <v>686</v>
      </c>
      <c r="C15" s="1" t="s">
        <v>815</v>
      </c>
      <c r="D15" s="1">
        <v>15.3</v>
      </c>
      <c r="E15" s="1">
        <v>54.4</v>
      </c>
      <c r="F15" s="1">
        <v>0.98</v>
      </c>
      <c r="G15" s="1">
        <v>12.21</v>
      </c>
      <c r="H15" s="1">
        <v>15.43</v>
      </c>
      <c r="J15" s="59"/>
      <c r="K15" s="59" t="s">
        <v>686</v>
      </c>
      <c r="L15" s="1" t="s">
        <v>815</v>
      </c>
      <c r="M15" s="1">
        <f t="shared" si="4"/>
        <v>1.0712223108847188</v>
      </c>
      <c r="N15" s="1">
        <f t="shared" si="1"/>
        <v>-0.2996268202686006</v>
      </c>
      <c r="O15" s="1">
        <f t="shared" si="1"/>
        <v>-0.9677068051055796</v>
      </c>
      <c r="P15" s="1">
        <f t="shared" si="1"/>
        <v>1.9124740837796752</v>
      </c>
      <c r="Q15" s="1">
        <f t="shared" si="1"/>
        <v>-1.8433631558845882</v>
      </c>
      <c r="T15" s="1">
        <f>T14</f>
        <v>48.036152463179413</v>
      </c>
      <c r="U15" s="1">
        <f>T15+U14</f>
        <v>87.12926309205406</v>
      </c>
      <c r="V15" s="1">
        <f>U15+V14</f>
        <v>98.25699107024036</v>
      </c>
      <c r="AA15" s="59"/>
      <c r="AB15" s="59" t="s">
        <v>686</v>
      </c>
      <c r="AC15" s="1" t="s">
        <v>815</v>
      </c>
      <c r="AD15" s="1">
        <v>2.334009698450088</v>
      </c>
      <c r="AE15" s="1">
        <v>1.920608341456395</v>
      </c>
      <c r="AF15" s="1">
        <v>-0.29016773108624733</v>
      </c>
      <c r="AG15" s="1">
        <v>3.6883937064594093E-2</v>
      </c>
      <c r="AH15" s="1">
        <v>8.6019569300994275E-2</v>
      </c>
    </row>
    <row r="16" spans="1:42">
      <c r="A16" s="59"/>
      <c r="B16" s="59" t="s">
        <v>686</v>
      </c>
      <c r="C16" s="1" t="s">
        <v>816</v>
      </c>
      <c r="D16" s="1">
        <v>15.69</v>
      </c>
      <c r="E16" s="1">
        <v>54.14</v>
      </c>
      <c r="F16" s="1">
        <v>1.1399999999999999</v>
      </c>
      <c r="G16" s="1">
        <v>12.22</v>
      </c>
      <c r="H16" s="1">
        <v>15.3</v>
      </c>
      <c r="J16" s="59"/>
      <c r="K16" s="59" t="s">
        <v>686</v>
      </c>
      <c r="L16" s="1" t="s">
        <v>816</v>
      </c>
      <c r="M16" s="1">
        <f t="shared" si="4"/>
        <v>1.1805026610856699</v>
      </c>
      <c r="N16" s="1">
        <f t="shared" si="1"/>
        <v>-0.35538871639509817</v>
      </c>
      <c r="O16" s="1">
        <f t="shared" si="1"/>
        <v>-0.8811220033627285</v>
      </c>
      <c r="P16" s="1">
        <f t="shared" si="1"/>
        <v>1.9176824921514937</v>
      </c>
      <c r="Q16" s="1">
        <f t="shared" si="1"/>
        <v>-1.8890429561072166</v>
      </c>
      <c r="AA16" s="59"/>
      <c r="AB16" s="59" t="s">
        <v>686</v>
      </c>
      <c r="AC16" s="1" t="s">
        <v>816</v>
      </c>
      <c r="AD16" s="1">
        <v>2.4571752740827528</v>
      </c>
      <c r="AE16" s="1">
        <v>1.8526653763667831</v>
      </c>
      <c r="AF16" s="1">
        <v>-0.26504213063915177</v>
      </c>
      <c r="AG16" s="1">
        <v>-1.148029005370505E-2</v>
      </c>
      <c r="AH16" s="1">
        <v>4.2363140564906768E-2</v>
      </c>
    </row>
    <row r="17" spans="1:34">
      <c r="A17" s="59"/>
      <c r="B17" s="59" t="s">
        <v>686</v>
      </c>
      <c r="C17" s="1" t="s">
        <v>817</v>
      </c>
      <c r="D17" s="1">
        <v>16.05</v>
      </c>
      <c r="E17" s="1">
        <v>54.25</v>
      </c>
      <c r="F17" s="1">
        <v>1.38</v>
      </c>
      <c r="G17" s="1">
        <v>12.6</v>
      </c>
      <c r="H17" s="1">
        <v>15.27</v>
      </c>
      <c r="J17" s="59"/>
      <c r="K17" s="59" t="s">
        <v>686</v>
      </c>
      <c r="L17" s="1" t="s">
        <v>817</v>
      </c>
      <c r="M17" s="1">
        <f t="shared" si="4"/>
        <v>1.2813768305019333</v>
      </c>
      <c r="N17" s="1">
        <f t="shared" si="1"/>
        <v>-0.3317971449569645</v>
      </c>
      <c r="O17" s="1">
        <f t="shared" si="1"/>
        <v>-0.75124480074845179</v>
      </c>
      <c r="P17" s="1">
        <f t="shared" si="1"/>
        <v>2.115602010280599</v>
      </c>
      <c r="Q17" s="1">
        <f t="shared" si="1"/>
        <v>-1.8995844484662852</v>
      </c>
      <c r="AA17" s="59"/>
      <c r="AB17" s="59" t="s">
        <v>686</v>
      </c>
      <c r="AC17" s="1" t="s">
        <v>817</v>
      </c>
      <c r="AD17" s="1">
        <v>2.631014431913937</v>
      </c>
      <c r="AE17" s="1">
        <v>1.855671874386988</v>
      </c>
      <c r="AF17" s="1">
        <v>-0.14508506017567349</v>
      </c>
      <c r="AG17" s="1">
        <v>0.10685264643181799</v>
      </c>
      <c r="AH17" s="1">
        <v>-4.8532581763469647E-2</v>
      </c>
    </row>
    <row r="18" spans="1:34">
      <c r="A18" s="59"/>
      <c r="B18" s="59" t="s">
        <v>686</v>
      </c>
      <c r="C18" s="1" t="s">
        <v>818</v>
      </c>
      <c r="D18" s="1">
        <v>10.72</v>
      </c>
      <c r="E18" s="1">
        <v>58.97</v>
      </c>
      <c r="F18" s="1">
        <v>4.0999999999999996</v>
      </c>
      <c r="G18" s="1">
        <v>13.72</v>
      </c>
      <c r="H18" s="1">
        <v>12.57</v>
      </c>
      <c r="J18" s="59"/>
      <c r="K18" s="59" t="s">
        <v>686</v>
      </c>
      <c r="L18" s="1" t="s">
        <v>818</v>
      </c>
      <c r="M18" s="1">
        <f t="shared" si="4"/>
        <v>-0.21212128891107115</v>
      </c>
      <c r="N18" s="1">
        <f t="shared" si="1"/>
        <v>0.6804957385702296</v>
      </c>
      <c r="O18" s="1">
        <f t="shared" si="1"/>
        <v>0.72069682888001696</v>
      </c>
      <c r="P18" s="1">
        <f t="shared" si="1"/>
        <v>2.6989437479242797</v>
      </c>
      <c r="Q18" s="1">
        <f t="shared" si="1"/>
        <v>-2.8483187607824214</v>
      </c>
      <c r="S18" s="1" t="s">
        <v>1102</v>
      </c>
      <c r="T18" s="1" t="s">
        <v>1096</v>
      </c>
      <c r="U18" s="1" t="s">
        <v>1097</v>
      </c>
      <c r="V18" s="1" t="s">
        <v>1098</v>
      </c>
      <c r="W18" s="1" t="s">
        <v>1099</v>
      </c>
      <c r="X18" s="1" t="s">
        <v>1100</v>
      </c>
      <c r="AA18" s="59"/>
      <c r="AB18" s="59" t="s">
        <v>686</v>
      </c>
      <c r="AC18" s="1" t="s">
        <v>818</v>
      </c>
      <c r="AD18" s="1">
        <v>2.171286824814417</v>
      </c>
      <c r="AE18" s="1">
        <v>2.535151968241816</v>
      </c>
      <c r="AF18" s="1">
        <v>2.2945170894504492</v>
      </c>
      <c r="AG18" s="1">
        <v>3.4354898314397357E-2</v>
      </c>
      <c r="AH18" s="1">
        <v>0.13122506449811919</v>
      </c>
    </row>
    <row r="19" spans="1:34">
      <c r="A19" s="59"/>
      <c r="B19" s="59" t="s">
        <v>686</v>
      </c>
      <c r="C19" s="1" t="s">
        <v>819</v>
      </c>
      <c r="D19" s="1">
        <v>10.62</v>
      </c>
      <c r="E19" s="1">
        <v>59.04</v>
      </c>
      <c r="F19" s="1">
        <v>4.26</v>
      </c>
      <c r="G19" s="1">
        <v>13.71</v>
      </c>
      <c r="H19" s="1">
        <v>12.8</v>
      </c>
      <c r="J19" s="59"/>
      <c r="K19" s="59" t="s">
        <v>686</v>
      </c>
      <c r="L19" s="1" t="s">
        <v>819</v>
      </c>
      <c r="M19" s="1">
        <f t="shared" si="4"/>
        <v>-0.24014189152670015</v>
      </c>
      <c r="N19" s="1">
        <f t="shared" si="4"/>
        <v>0.69550855675813295</v>
      </c>
      <c r="O19" s="1">
        <f t="shared" si="4"/>
        <v>0.80728163062286817</v>
      </c>
      <c r="P19" s="1">
        <f t="shared" si="4"/>
        <v>2.693735339552461</v>
      </c>
      <c r="Q19" s="1">
        <f t="shared" si="4"/>
        <v>-2.7675006526962318</v>
      </c>
      <c r="S19" s="1" t="s">
        <v>4</v>
      </c>
      <c r="T19" s="1">
        <v>0.58783165668887094</v>
      </c>
      <c r="U19" s="1">
        <v>-0.18563955358595349</v>
      </c>
      <c r="V19" s="1">
        <v>-0.40381277637975621</v>
      </c>
      <c r="W19" s="1">
        <v>-0.10941685806592941</v>
      </c>
      <c r="X19" s="1">
        <v>-0.6670495426445322</v>
      </c>
      <c r="AA19" s="59"/>
      <c r="AB19" s="59" t="s">
        <v>686</v>
      </c>
      <c r="AC19" s="1" t="s">
        <v>819</v>
      </c>
      <c r="AD19" s="1">
        <v>2.1263526159113701</v>
      </c>
      <c r="AE19" s="1">
        <v>2.4543733721679328</v>
      </c>
      <c r="AF19" s="1">
        <v>2.3544455777296971</v>
      </c>
      <c r="AG19" s="1">
        <v>8.4791524370184168E-2</v>
      </c>
      <c r="AH19" s="1">
        <v>0.1115624294408277</v>
      </c>
    </row>
    <row r="20" spans="1:34">
      <c r="A20" s="59"/>
      <c r="B20" s="59" t="s">
        <v>686</v>
      </c>
      <c r="C20" s="1" t="s">
        <v>820</v>
      </c>
      <c r="D20" s="1">
        <v>9.6999999999999993</v>
      </c>
      <c r="E20" s="1">
        <v>58.54</v>
      </c>
      <c r="F20" s="1">
        <v>5.28</v>
      </c>
      <c r="G20" s="1">
        <v>12.77</v>
      </c>
      <c r="H20" s="1">
        <v>13.79</v>
      </c>
      <c r="J20" s="59"/>
      <c r="K20" s="59" t="s">
        <v>686</v>
      </c>
      <c r="L20" s="1" t="s">
        <v>820</v>
      </c>
      <c r="M20" s="1">
        <f t="shared" si="4"/>
        <v>-0.49793143559048325</v>
      </c>
      <c r="N20" s="1">
        <f t="shared" si="4"/>
        <v>0.58827414113025223</v>
      </c>
      <c r="O20" s="1">
        <f t="shared" si="4"/>
        <v>1.3592597417335444</v>
      </c>
      <c r="P20" s="1">
        <f t="shared" si="4"/>
        <v>2.2041449526015144</v>
      </c>
      <c r="Q20" s="1">
        <f t="shared" si="4"/>
        <v>-2.4196314048469825</v>
      </c>
      <c r="S20" s="1" t="s">
        <v>5</v>
      </c>
      <c r="T20" s="1">
        <v>-0.46246506691937822</v>
      </c>
      <c r="U20" s="1">
        <v>0.47379936590140093</v>
      </c>
      <c r="V20" s="1">
        <v>0.2497989265029269</v>
      </c>
      <c r="W20" s="1">
        <v>7.3713947126455764E-2</v>
      </c>
      <c r="X20" s="1">
        <v>-0.70271400517401705</v>
      </c>
      <c r="AA20" s="59"/>
      <c r="AB20" s="59" t="s">
        <v>686</v>
      </c>
      <c r="AC20" s="1" t="s">
        <v>820</v>
      </c>
      <c r="AD20" s="1">
        <v>1.7163499192122129</v>
      </c>
      <c r="AE20" s="1">
        <v>1.771238716069377</v>
      </c>
      <c r="AF20" s="1">
        <v>2.6536492800290081</v>
      </c>
      <c r="AG20" s="1">
        <v>-4.1831445375329838E-2</v>
      </c>
      <c r="AH20" s="1">
        <v>0.16647019813246269</v>
      </c>
    </row>
    <row r="21" spans="1:34">
      <c r="A21" s="59"/>
      <c r="B21" s="59" t="s">
        <v>686</v>
      </c>
      <c r="C21" s="1" t="s">
        <v>821</v>
      </c>
      <c r="D21" s="1">
        <v>10.34</v>
      </c>
      <c r="E21" s="1">
        <v>57.31</v>
      </c>
      <c r="F21" s="1">
        <v>5.12</v>
      </c>
      <c r="G21" s="1">
        <v>12.54</v>
      </c>
      <c r="H21" s="1">
        <v>13.71</v>
      </c>
      <c r="J21" s="59"/>
      <c r="K21" s="59" t="s">
        <v>686</v>
      </c>
      <c r="L21" s="1" t="s">
        <v>821</v>
      </c>
      <c r="M21" s="1">
        <f t="shared" si="4"/>
        <v>-0.31859957885046003</v>
      </c>
      <c r="N21" s="1">
        <f t="shared" si="4"/>
        <v>0.32447747868566623</v>
      </c>
      <c r="O21" s="1">
        <f t="shared" si="4"/>
        <v>1.2726749399906931</v>
      </c>
      <c r="P21" s="1">
        <f t="shared" si="4"/>
        <v>2.0843515600496874</v>
      </c>
      <c r="Q21" s="1">
        <f t="shared" si="4"/>
        <v>-2.4477420511378303</v>
      </c>
      <c r="S21" s="1" t="s">
        <v>6</v>
      </c>
      <c r="T21" s="1">
        <v>0.14613291508495199</v>
      </c>
      <c r="U21" s="1">
        <v>-0.55141333590164254</v>
      </c>
      <c r="V21" s="1">
        <v>0.79681942477412915</v>
      </c>
      <c r="W21" s="1">
        <v>-5.7370267757498622E-2</v>
      </c>
      <c r="X21" s="1">
        <v>-0.19072483005276231</v>
      </c>
      <c r="AA21" s="59"/>
      <c r="AB21" s="59" t="s">
        <v>686</v>
      </c>
      <c r="AC21" s="1" t="s">
        <v>821</v>
      </c>
      <c r="AD21" s="1">
        <v>1.880100855844768</v>
      </c>
      <c r="AE21" s="1">
        <v>1.6294643629350469</v>
      </c>
      <c r="AF21" s="1">
        <v>2.425043393079283</v>
      </c>
      <c r="AG21" s="1">
        <v>-0.1811536776208478</v>
      </c>
      <c r="AH21" s="1">
        <v>0.242631308844556</v>
      </c>
    </row>
    <row r="22" spans="1:34">
      <c r="A22" s="59"/>
      <c r="B22" s="59" t="s">
        <v>686</v>
      </c>
      <c r="C22" s="1" t="s">
        <v>822</v>
      </c>
      <c r="D22" s="1">
        <v>10.61</v>
      </c>
      <c r="E22" s="1">
        <v>58.55</v>
      </c>
      <c r="F22" s="1">
        <v>4.3099999999999996</v>
      </c>
      <c r="G22" s="1">
        <v>14.03</v>
      </c>
      <c r="H22" s="1">
        <v>12.14</v>
      </c>
      <c r="J22" s="59"/>
      <c r="K22" s="59" t="s">
        <v>686</v>
      </c>
      <c r="L22" s="1" t="s">
        <v>822</v>
      </c>
      <c r="M22" s="1">
        <f t="shared" si="4"/>
        <v>-0.24294395178826295</v>
      </c>
      <c r="N22" s="1">
        <f t="shared" si="4"/>
        <v>0.59041882944280943</v>
      </c>
      <c r="O22" s="1">
        <f t="shared" si="4"/>
        <v>0.83433938116750905</v>
      </c>
      <c r="P22" s="1">
        <f t="shared" si="4"/>
        <v>2.8604044074506549</v>
      </c>
      <c r="Q22" s="1">
        <f t="shared" si="4"/>
        <v>-2.9994134845957321</v>
      </c>
      <c r="S22" s="1" t="s">
        <v>8</v>
      </c>
      <c r="T22" s="1">
        <v>0.51721591340097783</v>
      </c>
      <c r="U22" s="1">
        <v>0.38661471048028839</v>
      </c>
      <c r="V22" s="1">
        <v>0.24418065366832831</v>
      </c>
      <c r="W22" s="1">
        <v>0.71874153028550558</v>
      </c>
      <c r="X22" s="1">
        <v>8.2481425678711515E-2</v>
      </c>
      <c r="AA22" s="59"/>
      <c r="AB22" s="59" t="s">
        <v>686</v>
      </c>
      <c r="AC22" s="1" t="s">
        <v>822</v>
      </c>
      <c r="AD22" s="1">
        <v>2.3537945557091442</v>
      </c>
      <c r="AE22" s="1">
        <v>2.5789735125297168</v>
      </c>
      <c r="AF22" s="1">
        <v>2.4571741859442828</v>
      </c>
      <c r="AG22" s="1">
        <v>3.7837038045736411E-2</v>
      </c>
      <c r="AH22" s="1">
        <v>0.22703122305323201</v>
      </c>
    </row>
    <row r="23" spans="1:34">
      <c r="A23" s="59"/>
      <c r="B23" s="59" t="s">
        <v>686</v>
      </c>
      <c r="C23" s="1" t="s">
        <v>854</v>
      </c>
      <c r="D23" s="1">
        <v>12.3</v>
      </c>
      <c r="E23" s="1">
        <v>53.71</v>
      </c>
      <c r="F23" s="1">
        <v>4.5713130853088941</v>
      </c>
      <c r="G23" s="1">
        <v>8.33</v>
      </c>
      <c r="H23" s="1">
        <v>21.126682149130179</v>
      </c>
      <c r="J23" s="59"/>
      <c r="K23" s="59" t="s">
        <v>686</v>
      </c>
      <c r="L23" s="1" t="s">
        <v>854</v>
      </c>
      <c r="M23" s="1">
        <f t="shared" si="4"/>
        <v>0.23060423241586073</v>
      </c>
      <c r="N23" s="1">
        <f t="shared" si="4"/>
        <v>-0.44761031383507555</v>
      </c>
      <c r="O23" s="1">
        <f t="shared" si="4"/>
        <v>0.97575026669428011</v>
      </c>
      <c r="P23" s="1">
        <f t="shared" si="4"/>
        <v>-0.10838836448593185</v>
      </c>
      <c r="Q23" s="1">
        <f t="shared" si="4"/>
        <v>0.15835455568527512</v>
      </c>
      <c r="S23" s="1" t="s">
        <v>9</v>
      </c>
      <c r="T23" s="1">
        <v>-0.38950337011024561</v>
      </c>
      <c r="U23" s="1">
        <v>-0.53621312520853448</v>
      </c>
      <c r="V23" s="1">
        <v>-0.28282565411785437</v>
      </c>
      <c r="W23" s="1">
        <v>0.68023045373630608</v>
      </c>
      <c r="X23" s="1">
        <v>-0.13438299077399599</v>
      </c>
      <c r="AA23" s="59"/>
      <c r="AB23" s="59" t="s">
        <v>686</v>
      </c>
      <c r="AC23" s="1" t="s">
        <v>854</v>
      </c>
      <c r="AD23" s="1">
        <v>0.36741001253762301</v>
      </c>
      <c r="AE23" s="1">
        <v>-0.9197447865416789</v>
      </c>
      <c r="AF23" s="1">
        <v>0.50131018252168202</v>
      </c>
      <c r="AG23" s="1">
        <v>-8.4391795330401378E-2</v>
      </c>
      <c r="AH23" s="1">
        <v>-5.5602400787310748E-2</v>
      </c>
    </row>
    <row r="24" spans="1:34">
      <c r="A24" s="59"/>
      <c r="B24" s="59" t="s">
        <v>686</v>
      </c>
      <c r="C24" s="1" t="s">
        <v>855</v>
      </c>
      <c r="D24" s="1">
        <v>12.42</v>
      </c>
      <c r="E24" s="1">
        <v>53.99</v>
      </c>
      <c r="F24" s="1">
        <v>4.3577578565188313</v>
      </c>
      <c r="G24" s="1">
        <v>8.3800000000000008</v>
      </c>
      <c r="H24" s="1">
        <v>21.308841495544627</v>
      </c>
      <c r="J24" s="59"/>
      <c r="K24" s="59" t="s">
        <v>686</v>
      </c>
      <c r="L24" s="1" t="s">
        <v>855</v>
      </c>
      <c r="M24" s="1">
        <f t="shared" si="4"/>
        <v>0.26422895555461484</v>
      </c>
      <c r="N24" s="1">
        <f t="shared" si="4"/>
        <v>-0.38755904108346206</v>
      </c>
      <c r="O24" s="1">
        <f t="shared" si="4"/>
        <v>0.86018378453217514</v>
      </c>
      <c r="P24" s="1">
        <f t="shared" si="4"/>
        <v>-8.2346322626838608E-2</v>
      </c>
      <c r="Q24" s="1">
        <f t="shared" si="4"/>
        <v>0.22236226763063363</v>
      </c>
      <c r="AA24" s="59"/>
      <c r="AB24" s="59" t="s">
        <v>686</v>
      </c>
      <c r="AC24" s="1" t="s">
        <v>855</v>
      </c>
      <c r="AD24" s="1">
        <v>0.33105414540106548</v>
      </c>
      <c r="AE24" s="1">
        <v>-0.85806324952189739</v>
      </c>
      <c r="AF24" s="1">
        <v>0.39890315514940861</v>
      </c>
      <c r="AG24" s="1">
        <v>-1.4756718562881761E-2</v>
      </c>
      <c r="AH24" s="1">
        <v>-0.1046427927231813</v>
      </c>
    </row>
    <row r="25" spans="1:34">
      <c r="A25" s="59"/>
      <c r="B25" s="59" t="s">
        <v>686</v>
      </c>
      <c r="C25" s="1" t="s">
        <v>856</v>
      </c>
      <c r="D25" s="1">
        <v>9.43</v>
      </c>
      <c r="E25" s="1">
        <v>54.02</v>
      </c>
      <c r="F25" s="1">
        <v>5.5777103797115259</v>
      </c>
      <c r="G25" s="1">
        <v>6.58</v>
      </c>
      <c r="H25" s="1">
        <v>23.341114781750061</v>
      </c>
      <c r="J25" s="59"/>
      <c r="K25" s="59" t="s">
        <v>686</v>
      </c>
      <c r="L25" s="1" t="s">
        <v>856</v>
      </c>
      <c r="M25" s="1">
        <f t="shared" si="4"/>
        <v>-0.57358706265268034</v>
      </c>
      <c r="N25" s="1">
        <f t="shared" si="4"/>
        <v>-0.381124976145789</v>
      </c>
      <c r="O25" s="1">
        <f t="shared" si="4"/>
        <v>1.5203672055092403</v>
      </c>
      <c r="P25" s="1">
        <f t="shared" si="4"/>
        <v>-1.0198598295541823</v>
      </c>
      <c r="Q25" s="1">
        <f t="shared" si="4"/>
        <v>0.93646871156639944</v>
      </c>
      <c r="AA25" s="59"/>
      <c r="AB25" s="59" t="s">
        <v>686</v>
      </c>
      <c r="AC25" s="1" t="s">
        <v>856</v>
      </c>
      <c r="AD25" s="1">
        <v>-0.83098540639763607</v>
      </c>
      <c r="AE25" s="1">
        <v>-1.808886705581443</v>
      </c>
      <c r="AF25" s="1">
        <v>0.83398788075965802</v>
      </c>
      <c r="AG25" s="1">
        <v>-0.1485590837790679</v>
      </c>
      <c r="AH25" s="1">
        <v>0.15049611041936711</v>
      </c>
    </row>
    <row r="26" spans="1:34">
      <c r="A26" s="59"/>
      <c r="B26" s="59" t="s">
        <v>686</v>
      </c>
      <c r="C26" s="1" t="s">
        <v>857</v>
      </c>
      <c r="D26" s="1">
        <v>11.63</v>
      </c>
      <c r="E26" s="1">
        <v>53.29</v>
      </c>
      <c r="F26" s="1">
        <v>5.5373755640293671</v>
      </c>
      <c r="G26" s="1">
        <v>6.94</v>
      </c>
      <c r="H26" s="1">
        <v>23.557408493045006</v>
      </c>
      <c r="J26" s="59"/>
      <c r="K26" s="59" t="s">
        <v>686</v>
      </c>
      <c r="L26" s="1" t="s">
        <v>857</v>
      </c>
      <c r="M26" s="1">
        <f t="shared" si="4"/>
        <v>4.2866194891149137E-2</v>
      </c>
      <c r="N26" s="1">
        <f t="shared" si="4"/>
        <v>-0.53768722296249571</v>
      </c>
      <c r="O26" s="1">
        <f t="shared" si="4"/>
        <v>1.4985398178894018</v>
      </c>
      <c r="P26" s="1">
        <f t="shared" si="4"/>
        <v>-0.83235712816871343</v>
      </c>
      <c r="Q26" s="1">
        <f t="shared" si="4"/>
        <v>1.0124706617307382</v>
      </c>
      <c r="S26" s="13" t="s">
        <v>1103</v>
      </c>
      <c r="T26" s="13" t="s">
        <v>1096</v>
      </c>
      <c r="U26" s="13" t="s">
        <v>1097</v>
      </c>
      <c r="V26" s="13" t="s">
        <v>1098</v>
      </c>
      <c r="W26" s="13" t="s">
        <v>1099</v>
      </c>
      <c r="X26" s="13" t="s">
        <v>1100</v>
      </c>
      <c r="AA26" s="59"/>
      <c r="AB26" s="59" t="s">
        <v>686</v>
      </c>
      <c r="AC26" s="1" t="s">
        <v>857</v>
      </c>
      <c r="AD26" s="1">
        <v>-0.33202343133656009</v>
      </c>
      <c r="AE26" s="1">
        <v>-1.953729934372016</v>
      </c>
      <c r="AF26" s="1">
        <v>0.55284384260869746</v>
      </c>
      <c r="AG26" s="1">
        <v>-3.9833220904079508E-2</v>
      </c>
      <c r="AH26" s="1">
        <v>-0.14127512401193279</v>
      </c>
    </row>
    <row r="27" spans="1:34">
      <c r="A27" s="59"/>
      <c r="B27" s="59" t="s">
        <v>686</v>
      </c>
      <c r="C27" s="1" t="s">
        <v>858</v>
      </c>
      <c r="D27" s="1">
        <v>11.87</v>
      </c>
      <c r="E27" s="1">
        <v>54.27</v>
      </c>
      <c r="F27" s="1">
        <v>4.067462009747949</v>
      </c>
      <c r="G27" s="1">
        <v>6.9</v>
      </c>
      <c r="H27" s="1">
        <v>23.580052895042403</v>
      </c>
      <c r="J27" s="59"/>
      <c r="K27" s="59" t="s">
        <v>686</v>
      </c>
      <c r="L27" s="1" t="s">
        <v>858</v>
      </c>
      <c r="M27" s="1">
        <f t="shared" si="4"/>
        <v>0.11011564116865734</v>
      </c>
      <c r="N27" s="1">
        <f t="shared" si="4"/>
        <v>-0.32750776833184864</v>
      </c>
      <c r="O27" s="1">
        <f t="shared" si="4"/>
        <v>0.7030887324107381</v>
      </c>
      <c r="P27" s="1">
        <f t="shared" si="4"/>
        <v>-0.85319076165598773</v>
      </c>
      <c r="Q27" s="1">
        <f t="shared" si="4"/>
        <v>1.0204275214184457</v>
      </c>
      <c r="S27" s="13" t="s">
        <v>4</v>
      </c>
      <c r="T27" s="1">
        <f>T19*SQRT(T$12)</f>
        <v>0.9110077677538273</v>
      </c>
      <c r="U27" s="1">
        <f t="shared" ref="U27:W27" si="10">U19*SQRT(U$12)</f>
        <v>-0.25954079572812777</v>
      </c>
      <c r="V27" s="1">
        <f t="shared" si="10"/>
        <v>-0.3012092523431612</v>
      </c>
      <c r="W27" s="7">
        <f t="shared" si="10"/>
        <v>-2.7222585366367208E-2</v>
      </c>
      <c r="X27" s="7">
        <f>X19*SQRT(X$12)</f>
        <v>-0.10599688483085511</v>
      </c>
      <c r="AA27" s="59"/>
      <c r="AB27" s="59" t="s">
        <v>686</v>
      </c>
      <c r="AC27" s="1" t="s">
        <v>858</v>
      </c>
      <c r="AD27" s="1">
        <v>-0.51980902983660848</v>
      </c>
      <c r="AE27" s="1">
        <v>-1.4403300244169259</v>
      </c>
      <c r="AF27" s="1">
        <v>-6.2978191519092355E-2</v>
      </c>
      <c r="AG27" s="1">
        <v>4.3754556068113367E-3</v>
      </c>
      <c r="AH27" s="1">
        <v>-0.1849052640641331</v>
      </c>
    </row>
    <row r="28" spans="1:34">
      <c r="A28" s="59"/>
      <c r="B28" s="59" t="s">
        <v>686</v>
      </c>
      <c r="C28" s="1" t="s">
        <v>859</v>
      </c>
      <c r="D28" s="1">
        <v>12.41</v>
      </c>
      <c r="E28" s="1">
        <v>53.6</v>
      </c>
      <c r="F28" s="1">
        <v>4.4025023185065288</v>
      </c>
      <c r="G28" s="1">
        <v>7.62</v>
      </c>
      <c r="H28" s="1">
        <v>22.678579935947436</v>
      </c>
      <c r="J28" s="59"/>
      <c r="K28" s="59" t="s">
        <v>686</v>
      </c>
      <c r="L28" s="1" t="s">
        <v>859</v>
      </c>
      <c r="M28" s="1">
        <f t="shared" si="4"/>
        <v>0.26142689529305202</v>
      </c>
      <c r="N28" s="1">
        <f t="shared" si="4"/>
        <v>-0.47120188527320922</v>
      </c>
      <c r="O28" s="1">
        <f t="shared" si="4"/>
        <v>0.88439747434652094</v>
      </c>
      <c r="P28" s="1">
        <f t="shared" si="4"/>
        <v>-0.47818535888505054</v>
      </c>
      <c r="Q28" s="1">
        <f t="shared" si="4"/>
        <v>0.70366517774490644</v>
      </c>
      <c r="S28" s="13" t="s">
        <v>5</v>
      </c>
      <c r="T28" s="1">
        <f t="shared" ref="T28:X31" si="11">T20*SQRT(T$12)</f>
        <v>-0.71671755592662612</v>
      </c>
      <c r="U28" s="1">
        <f t="shared" si="11"/>
        <v>0.66241413570624186</v>
      </c>
      <c r="V28" s="1">
        <f t="shared" si="11"/>
        <v>0.1863282993733501</v>
      </c>
      <c r="W28" s="7">
        <f t="shared" si="11"/>
        <v>1.8339808451936064E-2</v>
      </c>
      <c r="X28" s="7">
        <f t="shared" si="11"/>
        <v>-0.11166411295352946</v>
      </c>
      <c r="AA28" s="59"/>
      <c r="AB28" s="59" t="s">
        <v>686</v>
      </c>
      <c r="AC28" s="1" t="s">
        <v>859</v>
      </c>
      <c r="AD28" s="1">
        <v>-2.0576037942991069E-2</v>
      </c>
      <c r="AE28" s="1">
        <v>-1.3216428863242291</v>
      </c>
      <c r="AF28" s="1">
        <v>0.16565366358162209</v>
      </c>
      <c r="AG28" s="1">
        <v>2.0886026269563769E-2</v>
      </c>
      <c r="AH28" s="1">
        <v>-0.14594312611655949</v>
      </c>
    </row>
    <row r="29" spans="1:34">
      <c r="A29" s="59"/>
      <c r="B29" s="59" t="s">
        <v>686</v>
      </c>
      <c r="C29" s="1" t="s">
        <v>860</v>
      </c>
      <c r="D29" s="1">
        <v>12.59</v>
      </c>
      <c r="E29" s="1">
        <v>53.75</v>
      </c>
      <c r="F29" s="1">
        <v>4.3777546322031515</v>
      </c>
      <c r="G29" s="1">
        <v>7.79</v>
      </c>
      <c r="H29" s="1">
        <v>22.250848176590704</v>
      </c>
      <c r="J29" s="59"/>
      <c r="K29" s="59" t="s">
        <v>686</v>
      </c>
      <c r="L29" s="1" t="s">
        <v>860</v>
      </c>
      <c r="M29" s="1">
        <f t="shared" si="4"/>
        <v>0.31186398000118343</v>
      </c>
      <c r="N29" s="1">
        <f t="shared" si="4"/>
        <v>-0.43903156058484527</v>
      </c>
      <c r="O29" s="1">
        <f t="shared" si="4"/>
        <v>0.8710051398954447</v>
      </c>
      <c r="P29" s="1">
        <f t="shared" si="4"/>
        <v>-0.38964241656413484</v>
      </c>
      <c r="Q29" s="1">
        <f t="shared" si="4"/>
        <v>0.55336747531191377</v>
      </c>
      <c r="S29" s="13" t="s">
        <v>6</v>
      </c>
      <c r="T29" s="1">
        <f t="shared" si="11"/>
        <v>0.22647337762784722</v>
      </c>
      <c r="U29" s="1">
        <f t="shared" si="11"/>
        <v>-0.77092544778583505</v>
      </c>
      <c r="V29" s="1">
        <f t="shared" si="11"/>
        <v>0.59435807192740253</v>
      </c>
      <c r="W29" s="7">
        <f t="shared" si="11"/>
        <v>-1.4273550156035405E-2</v>
      </c>
      <c r="X29" s="7">
        <f t="shared" si="11"/>
        <v>-3.0306951062944069E-2</v>
      </c>
      <c r="AA29" s="59"/>
      <c r="AB29" s="59" t="s">
        <v>686</v>
      </c>
      <c r="AC29" s="1" t="s">
        <v>860</v>
      </c>
      <c r="AD29" s="1">
        <v>9.657504529179603E-2</v>
      </c>
      <c r="AE29" s="1">
        <v>-1.1935554082165249</v>
      </c>
      <c r="AF29" s="1">
        <v>0.2067798842485053</v>
      </c>
      <c r="AG29" s="1">
        <v>-2.0090502104532629E-2</v>
      </c>
      <c r="AH29" s="1">
        <v>-0.172138844524937</v>
      </c>
    </row>
    <row r="30" spans="1:34">
      <c r="A30" s="59"/>
      <c r="B30" s="59" t="s">
        <v>686</v>
      </c>
      <c r="C30" s="1" t="s">
        <v>861</v>
      </c>
      <c r="D30" s="1">
        <v>12.4</v>
      </c>
      <c r="E30" s="1">
        <v>54.21</v>
      </c>
      <c r="F30" s="1">
        <v>4.2579483409995413</v>
      </c>
      <c r="G30" s="1">
        <v>7.83</v>
      </c>
      <c r="H30" s="1">
        <v>22.148651196654697</v>
      </c>
      <c r="J30" s="59"/>
      <c r="K30" s="59" t="s">
        <v>686</v>
      </c>
      <c r="L30" s="1" t="s">
        <v>861</v>
      </c>
      <c r="M30" s="1">
        <f t="shared" si="4"/>
        <v>0.25862483503148925</v>
      </c>
      <c r="N30" s="1">
        <f t="shared" si="4"/>
        <v>-0.34037589820719477</v>
      </c>
      <c r="O30" s="1">
        <f t="shared" si="4"/>
        <v>0.80617136507412679</v>
      </c>
      <c r="P30" s="1">
        <f t="shared" si="4"/>
        <v>-0.36880878307686055</v>
      </c>
      <c r="Q30" s="1">
        <f t="shared" si="4"/>
        <v>0.51745718587473832</v>
      </c>
      <c r="S30" s="13" t="s">
        <v>8</v>
      </c>
      <c r="T30" s="1">
        <f t="shared" si="11"/>
        <v>0.80156913863448687</v>
      </c>
      <c r="U30" s="1">
        <f t="shared" si="11"/>
        <v>0.5405221444458711</v>
      </c>
      <c r="V30" s="1">
        <f>V22*SQRT(V$12)</f>
        <v>0.18213755589281724</v>
      </c>
      <c r="W30" s="7">
        <f t="shared" si="11"/>
        <v>0.17882073211022961</v>
      </c>
      <c r="X30" s="7">
        <f>X22*SQRT(X$12)</f>
        <v>1.3106633944594586E-2</v>
      </c>
      <c r="AA30" s="59"/>
      <c r="AB30" s="59" t="s">
        <v>686</v>
      </c>
      <c r="AC30" s="1" t="s">
        <v>861</v>
      </c>
      <c r="AD30" s="1">
        <v>3.4942910020501393E-2</v>
      </c>
      <c r="AE30" s="1">
        <v>-1.0738687610754349</v>
      </c>
      <c r="AF30" s="1">
        <v>0.21650531992995581</v>
      </c>
      <c r="AG30" s="1">
        <v>-1.272668769797322E-2</v>
      </c>
      <c r="AH30" s="1">
        <v>-0.18704288229391031</v>
      </c>
    </row>
    <row r="31" spans="1:34">
      <c r="A31" s="59"/>
      <c r="B31" s="59" t="s">
        <v>686</v>
      </c>
      <c r="C31" s="1" t="s">
        <v>862</v>
      </c>
      <c r="D31" s="1">
        <v>6.56</v>
      </c>
      <c r="E31" s="1">
        <v>56.75</v>
      </c>
      <c r="F31" s="1">
        <v>5.9604589918669388</v>
      </c>
      <c r="G31" s="1">
        <v>5.15</v>
      </c>
      <c r="H31" s="1">
        <v>25.006713365921833</v>
      </c>
      <c r="J31" s="59"/>
      <c r="K31" s="59" t="s">
        <v>686</v>
      </c>
      <c r="L31" s="1" t="s">
        <v>862</v>
      </c>
      <c r="M31" s="1">
        <f t="shared" si="4"/>
        <v>-1.3777783577212213</v>
      </c>
      <c r="N31" s="1">
        <f t="shared" si="4"/>
        <v>0.20437493318243929</v>
      </c>
      <c r="O31" s="1">
        <f t="shared" si="4"/>
        <v>1.7274935348894145</v>
      </c>
      <c r="P31" s="1">
        <f t="shared" si="4"/>
        <v>-1.764662226724238</v>
      </c>
      <c r="Q31" s="1">
        <f t="shared" si="4"/>
        <v>1.5217318698437832</v>
      </c>
      <c r="S31" s="13" t="s">
        <v>9</v>
      </c>
      <c r="T31" s="1">
        <f t="shared" si="11"/>
        <v>-0.60364322284966465</v>
      </c>
      <c r="U31" s="1">
        <f t="shared" si="11"/>
        <v>-0.74967418585205836</v>
      </c>
      <c r="V31" s="1">
        <f t="shared" si="11"/>
        <v>-0.21096336917331657</v>
      </c>
      <c r="W31" s="7">
        <f t="shared" si="11"/>
        <v>0.16923929203378738</v>
      </c>
      <c r="X31" s="7">
        <f>X23*SQRT(X$12)</f>
        <v>-2.1354003691878367E-2</v>
      </c>
      <c r="AA31" s="59"/>
      <c r="AB31" s="59" t="s">
        <v>686</v>
      </c>
      <c r="AC31" s="1" t="s">
        <v>862</v>
      </c>
      <c r="AD31" s="1">
        <v>-2.1574054128240991</v>
      </c>
      <c r="AE31" s="1">
        <v>-2.0981770773450101</v>
      </c>
      <c r="AF31" s="1">
        <v>1.1226363600461531</v>
      </c>
      <c r="AG31" s="1">
        <v>-0.1664969735982505</v>
      </c>
      <c r="AH31" s="1">
        <v>9.5906648543344589E-2</v>
      </c>
    </row>
    <row r="32" spans="1:34">
      <c r="A32" s="59"/>
      <c r="B32" s="59" t="s">
        <v>686</v>
      </c>
      <c r="C32" s="1" t="s">
        <v>863</v>
      </c>
      <c r="D32" s="1">
        <v>11.54</v>
      </c>
      <c r="E32" s="1">
        <v>53.37</v>
      </c>
      <c r="F32" s="1">
        <v>5.2509681367964864</v>
      </c>
      <c r="G32" s="1">
        <v>6.78</v>
      </c>
      <c r="H32" s="1">
        <v>23.51512104982541</v>
      </c>
      <c r="J32" s="59"/>
      <c r="K32" s="59" t="s">
        <v>686</v>
      </c>
      <c r="L32" s="1" t="s">
        <v>863</v>
      </c>
      <c r="M32" s="1">
        <f t="shared" si="4"/>
        <v>1.7647652537082944E-2</v>
      </c>
      <c r="N32" s="1">
        <f t="shared" si="4"/>
        <v>-0.52052971646203516</v>
      </c>
      <c r="O32" s="1">
        <f t="shared" si="4"/>
        <v>1.3435490034854078</v>
      </c>
      <c r="P32" s="1">
        <f t="shared" si="4"/>
        <v>-0.91569166211781061</v>
      </c>
      <c r="Q32" s="1">
        <f t="shared" si="4"/>
        <v>0.99761156974460807</v>
      </c>
      <c r="AA32" s="59"/>
      <c r="AB32" s="59" t="s">
        <v>686</v>
      </c>
      <c r="AC32" s="1" t="s">
        <v>863</v>
      </c>
      <c r="AD32" s="1">
        <v>-0.41474597646893208</v>
      </c>
      <c r="AE32" s="1">
        <v>-1.8797058742864281</v>
      </c>
      <c r="AF32" s="1">
        <v>0.42766749877729981</v>
      </c>
      <c r="AG32" s="1">
        <v>-9.6920872525426582E-2</v>
      </c>
      <c r="AH32" s="1">
        <v>-0.1118260721903985</v>
      </c>
    </row>
    <row r="33" spans="1:34">
      <c r="A33" s="59"/>
      <c r="B33" s="59" t="s">
        <v>686</v>
      </c>
      <c r="C33" s="1" t="s">
        <v>864</v>
      </c>
      <c r="D33" s="1">
        <v>10.37</v>
      </c>
      <c r="E33" s="1">
        <v>57.85</v>
      </c>
      <c r="F33" s="1">
        <v>2.4203319123596847</v>
      </c>
      <c r="G33" s="1">
        <v>7.06</v>
      </c>
      <c r="H33" s="1">
        <v>23.232158693935467</v>
      </c>
      <c r="J33" s="59"/>
      <c r="K33" s="59" t="s">
        <v>686</v>
      </c>
      <c r="L33" s="1" t="s">
        <v>864</v>
      </c>
      <c r="M33" s="1">
        <f t="shared" si="4"/>
        <v>-0.31019339806577167</v>
      </c>
      <c r="N33" s="1">
        <f t="shared" si="4"/>
        <v>0.44029064756377728</v>
      </c>
      <c r="O33" s="1">
        <f t="shared" si="4"/>
        <v>-0.18826397338329889</v>
      </c>
      <c r="P33" s="1">
        <f t="shared" si="4"/>
        <v>-0.76985622770689088</v>
      </c>
      <c r="Q33" s="1">
        <f t="shared" si="4"/>
        <v>0.89818338599401593</v>
      </c>
      <c r="AA33" s="59"/>
      <c r="AB33" s="59" t="s">
        <v>686</v>
      </c>
      <c r="AC33" s="1" t="s">
        <v>864</v>
      </c>
      <c r="AD33" s="1">
        <v>-1.16149945392704</v>
      </c>
      <c r="AE33" s="1">
        <v>-0.40925060383692369</v>
      </c>
      <c r="AF33" s="1">
        <v>-0.35678150315230078</v>
      </c>
      <c r="AG33" s="1">
        <v>0.13484075207727439</v>
      </c>
      <c r="AH33" s="1">
        <v>-0.25077683465277922</v>
      </c>
    </row>
    <row r="34" spans="1:34">
      <c r="A34" s="59"/>
      <c r="B34" s="59" t="s">
        <v>686</v>
      </c>
      <c r="C34" s="1" t="s">
        <v>865</v>
      </c>
      <c r="D34" s="1">
        <v>12.32</v>
      </c>
      <c r="E34" s="1">
        <v>53.59</v>
      </c>
      <c r="F34" s="1">
        <v>4.4282350161802313</v>
      </c>
      <c r="G34" s="1">
        <v>7.85</v>
      </c>
      <c r="H34" s="1">
        <v>22.185425371226764</v>
      </c>
      <c r="J34" s="59"/>
      <c r="K34" s="59" t="s">
        <v>686</v>
      </c>
      <c r="L34" s="1" t="s">
        <v>865</v>
      </c>
      <c r="M34" s="1">
        <f t="shared" si="4"/>
        <v>0.23620835293898634</v>
      </c>
      <c r="N34" s="1">
        <f t="shared" si="4"/>
        <v>-0.47334657358576637</v>
      </c>
      <c r="O34" s="1">
        <f t="shared" si="4"/>
        <v>0.89832285263643508</v>
      </c>
      <c r="P34" s="1">
        <f t="shared" si="4"/>
        <v>-0.35839196633322362</v>
      </c>
      <c r="Q34" s="1">
        <f t="shared" si="4"/>
        <v>0.53037900855015419</v>
      </c>
      <c r="AA34" s="59"/>
      <c r="AB34" s="59" t="s">
        <v>686</v>
      </c>
      <c r="AC34" s="1" t="s">
        <v>865</v>
      </c>
      <c r="AD34" s="1">
        <v>9.7081099915839089E-2</v>
      </c>
      <c r="AE34" s="1">
        <v>-1.186423912520403</v>
      </c>
      <c r="AF34" s="1">
        <v>0.26465850731697388</v>
      </c>
      <c r="AG34" s="1">
        <v>-9.0856793998234982E-3</v>
      </c>
      <c r="AH34" s="1">
        <v>-9.710247838619189E-2</v>
      </c>
    </row>
    <row r="35" spans="1:34">
      <c r="A35" s="59"/>
      <c r="B35" s="59" t="s">
        <v>686</v>
      </c>
      <c r="C35" s="1" t="s">
        <v>866</v>
      </c>
      <c r="D35" s="1">
        <v>9.9499999999999993</v>
      </c>
      <c r="E35" s="1">
        <v>54.55</v>
      </c>
      <c r="F35" s="1">
        <v>5.3695232413087064</v>
      </c>
      <c r="G35" s="1">
        <v>6.16</v>
      </c>
      <c r="H35" s="1">
        <v>24.328443861323695</v>
      </c>
      <c r="J35" s="59"/>
      <c r="K35" s="59" t="s">
        <v>686</v>
      </c>
      <c r="L35" s="1" t="s">
        <v>866</v>
      </c>
      <c r="M35" s="1">
        <f t="shared" si="4"/>
        <v>-0.42787992905141176</v>
      </c>
      <c r="N35" s="1">
        <f t="shared" si="4"/>
        <v>-0.26745649558023665</v>
      </c>
      <c r="O35" s="1">
        <f t="shared" si="4"/>
        <v>1.4077056923591176</v>
      </c>
      <c r="P35" s="1">
        <f t="shared" si="4"/>
        <v>-1.2386129811705622</v>
      </c>
      <c r="Q35" s="1">
        <f t="shared" si="4"/>
        <v>1.2833994431734421</v>
      </c>
      <c r="AA35" s="59"/>
      <c r="AB35" s="59" t="s">
        <v>686</v>
      </c>
      <c r="AC35" s="1" t="s">
        <v>866</v>
      </c>
      <c r="AD35" s="1">
        <v>-1.0626386977456621</v>
      </c>
      <c r="AE35" s="1">
        <v>-1.990558596213414</v>
      </c>
      <c r="AF35" s="1">
        <v>0.56223666226778135</v>
      </c>
      <c r="AG35" s="1">
        <v>-7.089365296517687E-2</v>
      </c>
      <c r="AH35" s="1">
        <v>-6.9751512822420134E-2</v>
      </c>
    </row>
    <row r="36" spans="1:34">
      <c r="A36" s="59"/>
      <c r="B36" s="59" t="s">
        <v>686</v>
      </c>
      <c r="C36" s="1" t="s">
        <v>867</v>
      </c>
      <c r="D36" s="1">
        <v>12.91</v>
      </c>
      <c r="E36" s="1">
        <v>52.33</v>
      </c>
      <c r="F36" s="1">
        <v>4.3995914052489633</v>
      </c>
      <c r="G36" s="1">
        <v>7.29</v>
      </c>
      <c r="H36" s="1">
        <v>22.941199207749914</v>
      </c>
      <c r="J36" s="59"/>
      <c r="K36" s="59" t="s">
        <v>686</v>
      </c>
      <c r="L36" s="1" t="s">
        <v>867</v>
      </c>
      <c r="M36" s="1">
        <f t="shared" si="4"/>
        <v>0.40152990837119507</v>
      </c>
      <c r="N36" s="1">
        <f t="shared" si="4"/>
        <v>-0.74357730096802699</v>
      </c>
      <c r="O36" s="1">
        <f t="shared" si="4"/>
        <v>0.88282221905091507</v>
      </c>
      <c r="P36" s="1">
        <f t="shared" si="4"/>
        <v>-0.65006283515506347</v>
      </c>
      <c r="Q36" s="1">
        <f t="shared" si="4"/>
        <v>0.79594514597990218</v>
      </c>
      <c r="AA36" s="59"/>
      <c r="AB36" s="59" t="s">
        <v>686</v>
      </c>
      <c r="AC36" s="1" t="s">
        <v>867</v>
      </c>
      <c r="AD36" s="1">
        <v>6.2673742036736965E-2</v>
      </c>
      <c r="AE36" s="1">
        <v>-1.5917663204816359</v>
      </c>
      <c r="AF36" s="1">
        <v>-2.828430045801503E-2</v>
      </c>
      <c r="AG36" s="1">
        <v>-7.5194935052652082E-2</v>
      </c>
      <c r="AH36" s="1">
        <v>-7.427387474582603E-2</v>
      </c>
    </row>
    <row r="37" spans="1:34">
      <c r="A37" s="59"/>
      <c r="B37" s="59" t="s">
        <v>686</v>
      </c>
      <c r="C37" s="1" t="s">
        <v>868</v>
      </c>
      <c r="D37" s="1">
        <v>13.05</v>
      </c>
      <c r="E37" s="1">
        <v>53.03</v>
      </c>
      <c r="F37" s="1">
        <v>4.2166109340839153</v>
      </c>
      <c r="G37" s="1">
        <v>7.59</v>
      </c>
      <c r="H37" s="1">
        <v>22.765847050581478</v>
      </c>
      <c r="J37" s="59"/>
      <c r="K37" s="59" t="s">
        <v>686</v>
      </c>
      <c r="L37" s="1" t="s">
        <v>868</v>
      </c>
      <c r="M37" s="1">
        <f t="shared" si="4"/>
        <v>0.44075875203307524</v>
      </c>
      <c r="N37" s="1">
        <f t="shared" si="4"/>
        <v>-0.59344911908899334</v>
      </c>
      <c r="O37" s="1">
        <f t="shared" si="4"/>
        <v>0.78380142018442023</v>
      </c>
      <c r="P37" s="1">
        <f t="shared" si="4"/>
        <v>-0.49381058400050643</v>
      </c>
      <c r="Q37" s="1">
        <f t="shared" si="4"/>
        <v>0.73432936514866232</v>
      </c>
      <c r="AA37" s="59"/>
      <c r="AB37" s="59" t="s">
        <v>686</v>
      </c>
      <c r="AC37" s="1" t="s">
        <v>868</v>
      </c>
      <c r="AD37" s="1">
        <v>0.10665016561252059</v>
      </c>
      <c r="AE37" s="1">
        <v>-1.3798681098581891</v>
      </c>
      <c r="AF37" s="1">
        <v>-2.9944945711897309E-2</v>
      </c>
      <c r="AG37" s="1">
        <v>7.6522102872901001E-3</v>
      </c>
      <c r="AH37" s="1">
        <v>-0.1658848865634521</v>
      </c>
    </row>
    <row r="38" spans="1:34">
      <c r="A38" s="59"/>
      <c r="B38" s="59" t="s">
        <v>686</v>
      </c>
      <c r="C38" s="1" t="s">
        <v>869</v>
      </c>
      <c r="D38" s="1">
        <v>12.75</v>
      </c>
      <c r="E38" s="1">
        <v>53.69</v>
      </c>
      <c r="F38" s="1">
        <v>4.0808208873053262</v>
      </c>
      <c r="G38" s="1">
        <v>7.59</v>
      </c>
      <c r="H38" s="1">
        <v>22.488032429915879</v>
      </c>
      <c r="J38" s="59"/>
      <c r="K38" s="59" t="s">
        <v>686</v>
      </c>
      <c r="L38" s="1" t="s">
        <v>869</v>
      </c>
      <c r="M38" s="1">
        <f t="shared" si="4"/>
        <v>0.35669694418618925</v>
      </c>
      <c r="N38" s="1">
        <f t="shared" si="4"/>
        <v>-0.45189969046019146</v>
      </c>
      <c r="O38" s="1">
        <f t="shared" si="4"/>
        <v>0.71031795594081637</v>
      </c>
      <c r="P38" s="1">
        <f t="shared" si="4"/>
        <v>-0.49381058400050643</v>
      </c>
      <c r="Q38" s="1">
        <f t="shared" si="4"/>
        <v>0.63671000844920134</v>
      </c>
      <c r="AA38" s="59"/>
      <c r="AB38" s="59" t="s">
        <v>686</v>
      </c>
      <c r="AC38" s="1" t="s">
        <v>869</v>
      </c>
      <c r="AD38" s="1">
        <v>1.9059023440381E-2</v>
      </c>
      <c r="AE38" s="1">
        <v>-1.2043323413589939</v>
      </c>
      <c r="AF38" s="1">
        <v>8.415388324923119E-3</v>
      </c>
      <c r="AG38" s="1">
        <v>-3.4903736998754702E-2</v>
      </c>
      <c r="AH38" s="1">
        <v>-0.18214675966689661</v>
      </c>
    </row>
    <row r="39" spans="1:34">
      <c r="A39" s="59"/>
      <c r="B39" s="59" t="s">
        <v>686</v>
      </c>
      <c r="C39" s="1" t="s">
        <v>870</v>
      </c>
      <c r="D39" s="1">
        <v>12.48</v>
      </c>
      <c r="E39" s="1">
        <v>54.02</v>
      </c>
      <c r="F39" s="1">
        <v>4.3224708086440025</v>
      </c>
      <c r="G39" s="1">
        <v>8.07</v>
      </c>
      <c r="H39" s="1">
        <v>21.810593169783367</v>
      </c>
      <c r="J39" s="59"/>
      <c r="K39" s="59" t="s">
        <v>686</v>
      </c>
      <c r="L39" s="1" t="s">
        <v>870</v>
      </c>
      <c r="M39" s="1">
        <f t="shared" si="4"/>
        <v>0.28104131712399216</v>
      </c>
      <c r="N39" s="1">
        <f t="shared" si="4"/>
        <v>-0.381124976145789</v>
      </c>
      <c r="O39" s="1">
        <f t="shared" si="4"/>
        <v>0.84108802175509667</v>
      </c>
      <c r="P39" s="1">
        <f t="shared" si="4"/>
        <v>-0.24380698215321464</v>
      </c>
      <c r="Q39" s="1">
        <f t="shared" si="4"/>
        <v>0.3986693156352118</v>
      </c>
      <c r="AA39" s="59"/>
      <c r="AB39" s="59" t="s">
        <v>686</v>
      </c>
      <c r="AC39" s="1" t="s">
        <v>870</v>
      </c>
      <c r="AD39" s="1">
        <v>0.18298872213566419</v>
      </c>
      <c r="AE39" s="1">
        <v>-1.004567394019801</v>
      </c>
      <c r="AF39" s="1">
        <v>0.28921573098705128</v>
      </c>
      <c r="AG39" s="1">
        <v>-1.1145523244124531E-2</v>
      </c>
      <c r="AH39" s="1">
        <v>-0.15374691604447499</v>
      </c>
    </row>
    <row r="40" spans="1:34">
      <c r="A40" s="59"/>
      <c r="B40" s="59" t="s">
        <v>686</v>
      </c>
      <c r="C40" s="1" t="s">
        <v>871</v>
      </c>
      <c r="D40" s="1">
        <v>12.21</v>
      </c>
      <c r="E40" s="1">
        <v>52.76</v>
      </c>
      <c r="F40" s="1">
        <v>5.1583678250030456</v>
      </c>
      <c r="G40" s="1">
        <v>6.76</v>
      </c>
      <c r="H40" s="1">
        <v>23.738443830039298</v>
      </c>
      <c r="J40" s="59"/>
      <c r="K40" s="59" t="s">
        <v>686</v>
      </c>
      <c r="L40" s="1" t="s">
        <v>871</v>
      </c>
      <c r="M40" s="1">
        <f t="shared" si="4"/>
        <v>0.20538569006179505</v>
      </c>
      <c r="N40" s="1">
        <f t="shared" si="4"/>
        <v>-0.65135570352804961</v>
      </c>
      <c r="O40" s="1">
        <f t="shared" si="4"/>
        <v>1.2934378807481499</v>
      </c>
      <c r="P40" s="1">
        <f t="shared" si="4"/>
        <v>-0.92610847886144809</v>
      </c>
      <c r="Q40" s="1">
        <f t="shared" si="4"/>
        <v>1.0760834157856267</v>
      </c>
      <c r="AA40" s="59"/>
      <c r="AB40" s="59" t="s">
        <v>686</v>
      </c>
      <c r="AC40" s="1" t="s">
        <v>871</v>
      </c>
      <c r="AD40" s="1">
        <v>-0.28716084230630062</v>
      </c>
      <c r="AE40" s="1">
        <v>-1.995015736520598</v>
      </c>
      <c r="AF40" s="1">
        <v>0.2545093371823039</v>
      </c>
      <c r="AG40" s="1">
        <v>-7.8339449464147365E-2</v>
      </c>
      <c r="AH40" s="1">
        <v>-0.14697043079701769</v>
      </c>
    </row>
    <row r="41" spans="1:34">
      <c r="A41" s="59"/>
      <c r="B41" s="59" t="s">
        <v>686</v>
      </c>
      <c r="C41" s="1" t="s">
        <v>872</v>
      </c>
      <c r="D41" s="1">
        <v>12.92</v>
      </c>
      <c r="E41" s="1">
        <v>52.69</v>
      </c>
      <c r="F41" s="1">
        <v>4.3882766988270134</v>
      </c>
      <c r="G41" s="1">
        <v>7.14</v>
      </c>
      <c r="H41" s="1">
        <v>23.291380305179526</v>
      </c>
      <c r="J41" s="59"/>
      <c r="K41" s="59" t="s">
        <v>686</v>
      </c>
      <c r="L41" s="1" t="s">
        <v>872</v>
      </c>
      <c r="M41" s="1">
        <f t="shared" si="4"/>
        <v>0.40433196863275783</v>
      </c>
      <c r="N41" s="1">
        <f t="shared" si="4"/>
        <v>-0.66636852171595296</v>
      </c>
      <c r="O41" s="1">
        <f t="shared" si="4"/>
        <v>0.87669920897389564</v>
      </c>
      <c r="P41" s="1">
        <f t="shared" si="4"/>
        <v>-0.72818896073234229</v>
      </c>
      <c r="Q41" s="1">
        <f t="shared" si="4"/>
        <v>0.91899285807471442</v>
      </c>
      <c r="AA41" s="59"/>
      <c r="AB41" s="59" t="s">
        <v>686</v>
      </c>
      <c r="AC41" s="1" t="s">
        <v>872</v>
      </c>
      <c r="AD41" s="1">
        <v>-6.0615828759006278E-2</v>
      </c>
      <c r="AE41" s="1">
        <v>-1.648513221306857</v>
      </c>
      <c r="AF41" s="1">
        <v>-6.8886009458461864E-2</v>
      </c>
      <c r="AG41" s="1">
        <v>-4.1910575106720083E-2</v>
      </c>
      <c r="AH41" s="1">
        <v>-0.15221034198780101</v>
      </c>
    </row>
    <row r="42" spans="1:34">
      <c r="A42" s="59"/>
      <c r="B42" s="59" t="s">
        <v>686</v>
      </c>
      <c r="C42" s="1" t="s">
        <v>873</v>
      </c>
      <c r="D42" s="1">
        <v>12.98</v>
      </c>
      <c r="E42" s="1">
        <v>52.77</v>
      </c>
      <c r="F42" s="1">
        <v>5.0732432746822509</v>
      </c>
      <c r="G42" s="1">
        <v>7.49</v>
      </c>
      <c r="H42" s="1">
        <v>22.885039837761262</v>
      </c>
      <c r="J42" s="59"/>
      <c r="K42" s="59" t="s">
        <v>686</v>
      </c>
      <c r="L42" s="1" t="s">
        <v>873</v>
      </c>
      <c r="M42" s="1">
        <f t="shared" si="4"/>
        <v>0.42114433020213515</v>
      </c>
      <c r="N42" s="1">
        <f t="shared" si="4"/>
        <v>-0.64921101521549085</v>
      </c>
      <c r="O42" s="1">
        <f t="shared" si="4"/>
        <v>1.2473723037920539</v>
      </c>
      <c r="P42" s="1">
        <f t="shared" si="4"/>
        <v>-0.54589466771869199</v>
      </c>
      <c r="Q42" s="1">
        <f t="shared" si="4"/>
        <v>0.77621169365905351</v>
      </c>
      <c r="AA42" s="59"/>
      <c r="AB42" s="59" t="s">
        <v>686</v>
      </c>
      <c r="AC42" s="1" t="s">
        <v>873</v>
      </c>
      <c r="AD42" s="1">
        <v>0.14539905608961121</v>
      </c>
      <c r="AE42" s="1">
        <v>-1.7008603429377041</v>
      </c>
      <c r="AF42" s="1">
        <v>0.30886530888588809</v>
      </c>
      <c r="AG42" s="1">
        <v>-2.9852615192049001E-2</v>
      </c>
      <c r="AH42" s="1">
        <v>-0.21195515012826349</v>
      </c>
    </row>
    <row r="43" spans="1:34">
      <c r="A43" s="59"/>
      <c r="B43" s="59" t="s">
        <v>686</v>
      </c>
      <c r="C43" s="1" t="s">
        <v>874</v>
      </c>
      <c r="D43" s="1">
        <v>12.93</v>
      </c>
      <c r="E43" s="1">
        <v>52.91</v>
      </c>
      <c r="F43" s="1">
        <v>4.6837957614903685</v>
      </c>
      <c r="G43" s="1">
        <v>7.68</v>
      </c>
      <c r="H43" s="1">
        <v>22.595468998506604</v>
      </c>
      <c r="J43" s="59"/>
      <c r="K43" s="59" t="s">
        <v>686</v>
      </c>
      <c r="L43" s="1" t="s">
        <v>874</v>
      </c>
      <c r="M43" s="1">
        <f t="shared" si="4"/>
        <v>0.40713402889432065</v>
      </c>
      <c r="N43" s="1">
        <f t="shared" si="4"/>
        <v>-0.61918537883968572</v>
      </c>
      <c r="O43" s="1">
        <f t="shared" si="4"/>
        <v>1.0366208305485194</v>
      </c>
      <c r="P43" s="1">
        <f t="shared" si="4"/>
        <v>-0.44693490865413932</v>
      </c>
      <c r="Q43" s="1">
        <f t="shared" si="4"/>
        <v>0.67446140067865556</v>
      </c>
      <c r="AA43" s="59"/>
      <c r="AB43" s="59" t="s">
        <v>686</v>
      </c>
      <c r="AC43" s="1" t="s">
        <v>874</v>
      </c>
      <c r="AD43" s="1">
        <v>0.18329546658185181</v>
      </c>
      <c r="AE43" s="1">
        <v>-1.4750030352844259</v>
      </c>
      <c r="AF43" s="1">
        <v>0.2070340034330507</v>
      </c>
      <c r="AG43" s="1">
        <v>-1.2102634714994429E-2</v>
      </c>
      <c r="AH43" s="1">
        <v>-0.16167763063106971</v>
      </c>
    </row>
    <row r="44" spans="1:34">
      <c r="A44" s="59"/>
      <c r="B44" s="59" t="s">
        <v>686</v>
      </c>
      <c r="C44" s="1" t="s">
        <v>875</v>
      </c>
      <c r="D44" s="1">
        <v>12.56</v>
      </c>
      <c r="E44" s="1">
        <v>54.62</v>
      </c>
      <c r="F44" s="1">
        <v>4.2592176394527934</v>
      </c>
      <c r="G44" s="1">
        <v>7.84</v>
      </c>
      <c r="H44" s="1">
        <v>22.767509067929662</v>
      </c>
      <c r="J44" s="59"/>
      <c r="K44" s="59" t="s">
        <v>686</v>
      </c>
      <c r="L44" s="1" t="s">
        <v>875</v>
      </c>
      <c r="M44" s="1">
        <f t="shared" si="4"/>
        <v>0.30345779921649502</v>
      </c>
      <c r="N44" s="1">
        <f t="shared" si="4"/>
        <v>-0.25244367739233331</v>
      </c>
      <c r="O44" s="1">
        <f t="shared" si="4"/>
        <v>0.80685825229242258</v>
      </c>
      <c r="P44" s="1">
        <f t="shared" si="4"/>
        <v>-0.36360037470504208</v>
      </c>
      <c r="Q44" s="1">
        <f t="shared" si="4"/>
        <v>0.73491336992121326</v>
      </c>
      <c r="AA44" s="59"/>
      <c r="AB44" s="59" t="s">
        <v>686</v>
      </c>
      <c r="AC44" s="1" t="s">
        <v>875</v>
      </c>
      <c r="AD44" s="1">
        <v>-6.1274102764344529E-2</v>
      </c>
      <c r="AE44" s="1">
        <v>-1.1554972735894691</v>
      </c>
      <c r="AF44" s="1">
        <v>0.16068350069769771</v>
      </c>
      <c r="AG44" s="1">
        <v>0.1404740725405588</v>
      </c>
      <c r="AH44" s="1">
        <v>-0.3076637154959907</v>
      </c>
    </row>
    <row r="45" spans="1:34">
      <c r="A45" s="59"/>
      <c r="B45" s="59" t="s">
        <v>686</v>
      </c>
      <c r="C45" s="1" t="s">
        <v>876</v>
      </c>
      <c r="D45" s="1">
        <v>12.58</v>
      </c>
      <c r="E45" s="1">
        <v>54.08</v>
      </c>
      <c r="F45" s="1">
        <v>3.9102490400029355</v>
      </c>
      <c r="G45" s="1">
        <v>7.78</v>
      </c>
      <c r="H45" s="1">
        <v>22.471514856359075</v>
      </c>
      <c r="J45" s="59"/>
      <c r="K45" s="59" t="s">
        <v>686</v>
      </c>
      <c r="L45" s="1" t="s">
        <v>876</v>
      </c>
      <c r="M45" s="1">
        <f t="shared" si="4"/>
        <v>0.30906191973962066</v>
      </c>
      <c r="N45" s="1">
        <f t="shared" si="4"/>
        <v>-0.36825684627044436</v>
      </c>
      <c r="O45" s="1">
        <f t="shared" si="4"/>
        <v>0.61801214605588284</v>
      </c>
      <c r="P45" s="1">
        <f t="shared" si="4"/>
        <v>-0.3948508249359533</v>
      </c>
      <c r="Q45" s="1">
        <f t="shared" si="4"/>
        <v>0.63090601260122137</v>
      </c>
      <c r="AA45" s="59"/>
      <c r="AB45" s="59" t="s">
        <v>686</v>
      </c>
      <c r="AC45" s="1" t="s">
        <v>876</v>
      </c>
      <c r="AD45" s="1">
        <v>-7.6689243923538921E-3</v>
      </c>
      <c r="AE45" s="1">
        <v>-1.0635893382423469</v>
      </c>
      <c r="AF45" s="1">
        <v>7.9942772948220198E-4</v>
      </c>
      <c r="AG45" s="1">
        <v>4.8948024870450142E-2</v>
      </c>
      <c r="AH45" s="1">
        <v>-0.18260152620453129</v>
      </c>
    </row>
    <row r="46" spans="1:34">
      <c r="A46" s="59"/>
      <c r="B46" s="59" t="s">
        <v>686</v>
      </c>
      <c r="C46" s="1" t="s">
        <v>877</v>
      </c>
      <c r="D46" s="1">
        <v>3.57</v>
      </c>
      <c r="E46" s="1">
        <v>60.32</v>
      </c>
      <c r="F46" s="1">
        <v>5.8210152920344882</v>
      </c>
      <c r="G46" s="1">
        <v>4.28</v>
      </c>
      <c r="H46" s="1">
        <v>25.81218634250606</v>
      </c>
      <c r="J46" s="59"/>
      <c r="K46" s="59" t="s">
        <v>686</v>
      </c>
      <c r="L46" s="1" t="s">
        <v>877</v>
      </c>
      <c r="M46" s="1">
        <f t="shared" si="4"/>
        <v>-2.2155943759285162</v>
      </c>
      <c r="N46" s="1">
        <f t="shared" si="4"/>
        <v>0.97002866076550798</v>
      </c>
      <c r="O46" s="1">
        <f t="shared" si="4"/>
        <v>1.6520328779876496</v>
      </c>
      <c r="P46" s="1">
        <f t="shared" si="4"/>
        <v>-2.2177937550724542</v>
      </c>
      <c r="Q46" s="1">
        <f t="shared" si="4"/>
        <v>1.8047614441137343</v>
      </c>
      <c r="AA46" s="59"/>
      <c r="AB46" s="59" t="s">
        <v>686</v>
      </c>
      <c r="AC46" s="1" t="s">
        <v>877</v>
      </c>
      <c r="AD46" s="1">
        <v>-3.3596233892828389</v>
      </c>
      <c r="AE46" s="1">
        <v>-1.865220509744981</v>
      </c>
      <c r="AF46" s="1">
        <v>1.4013941571841531</v>
      </c>
      <c r="AG46" s="1">
        <v>-0.1472163331440223</v>
      </c>
      <c r="AH46" s="1">
        <v>5.5718768639707331E-2</v>
      </c>
    </row>
    <row r="47" spans="1:34">
      <c r="A47" s="59"/>
      <c r="B47" s="59" t="s">
        <v>686</v>
      </c>
      <c r="C47" s="1" t="s">
        <v>878</v>
      </c>
      <c r="D47" s="1">
        <v>11.87</v>
      </c>
      <c r="E47" s="1">
        <v>53.32</v>
      </c>
      <c r="F47" s="1">
        <v>5.0131783965090584</v>
      </c>
      <c r="G47" s="1">
        <v>6.82</v>
      </c>
      <c r="H47" s="1">
        <v>23.529086876541886</v>
      </c>
      <c r="J47" s="59"/>
      <c r="K47" s="59" t="s">
        <v>686</v>
      </c>
      <c r="L47" s="1" t="s">
        <v>878</v>
      </c>
      <c r="M47" s="1">
        <f t="shared" si="4"/>
        <v>0.11011564116865734</v>
      </c>
      <c r="N47" s="1">
        <f t="shared" si="4"/>
        <v>-0.53125315802482265</v>
      </c>
      <c r="O47" s="1">
        <f t="shared" si="4"/>
        <v>1.2148678939899642</v>
      </c>
      <c r="P47" s="1">
        <f t="shared" si="4"/>
        <v>-0.89485802863053632</v>
      </c>
      <c r="Q47" s="1">
        <f t="shared" si="4"/>
        <v>1.0025189249319346</v>
      </c>
      <c r="AA47" s="59"/>
      <c r="AB47" s="59" t="s">
        <v>686</v>
      </c>
      <c r="AC47" s="1" t="s">
        <v>878</v>
      </c>
      <c r="AD47" s="1">
        <v>-0.36537163865815048</v>
      </c>
      <c r="AE47" s="1">
        <v>-1.8255726694578771</v>
      </c>
      <c r="AF47" s="1">
        <v>0.28881267602583938</v>
      </c>
      <c r="AG47" s="1">
        <v>-8.2134296750685717E-2</v>
      </c>
      <c r="AH47" s="1">
        <v>-0.14036968368175981</v>
      </c>
    </row>
    <row r="48" spans="1:34">
      <c r="A48" s="59"/>
      <c r="B48" s="59" t="s">
        <v>686</v>
      </c>
      <c r="C48" s="1" t="s">
        <v>879</v>
      </c>
      <c r="D48" s="1">
        <v>11.77</v>
      </c>
      <c r="E48" s="1">
        <v>54.86</v>
      </c>
      <c r="F48" s="1">
        <v>3.9561704809168021</v>
      </c>
      <c r="G48" s="1">
        <v>7.4</v>
      </c>
      <c r="H48" s="1">
        <v>22.860194238163903</v>
      </c>
      <c r="J48" s="59"/>
      <c r="K48" s="59" t="s">
        <v>686</v>
      </c>
      <c r="L48" s="1" t="s">
        <v>879</v>
      </c>
      <c r="M48" s="1">
        <f t="shared" si="4"/>
        <v>8.209503855302884E-2</v>
      </c>
      <c r="N48" s="1">
        <f t="shared" si="4"/>
        <v>-0.2009711578909501</v>
      </c>
      <c r="O48" s="1">
        <f t="shared" si="4"/>
        <v>0.64286276391384023</v>
      </c>
      <c r="P48" s="1">
        <f t="shared" si="4"/>
        <v>-0.59277034306505905</v>
      </c>
      <c r="Q48" s="1">
        <f t="shared" si="4"/>
        <v>0.76748137038198583</v>
      </c>
      <c r="AA48" s="59"/>
      <c r="AB48" s="59" t="s">
        <v>686</v>
      </c>
      <c r="AC48" s="1" t="s">
        <v>879</v>
      </c>
      <c r="AD48" s="1">
        <v>-0.37038322249425298</v>
      </c>
      <c r="AE48" s="1">
        <v>-1.1056505133757411</v>
      </c>
      <c r="AF48" s="1">
        <v>6.7085662359843937E-2</v>
      </c>
      <c r="AG48" s="1">
        <v>3.5337369941603018E-2</v>
      </c>
      <c r="AH48" s="1">
        <v>-0.18817508694021121</v>
      </c>
    </row>
    <row r="49" spans="1:34">
      <c r="A49" s="59"/>
      <c r="B49" s="59" t="s">
        <v>686</v>
      </c>
      <c r="C49" s="1" t="s">
        <v>880</v>
      </c>
      <c r="D49" s="1">
        <v>10</v>
      </c>
      <c r="E49" s="1">
        <v>53.67</v>
      </c>
      <c r="F49" s="1">
        <v>5.9110500759447397</v>
      </c>
      <c r="G49" s="1">
        <v>6</v>
      </c>
      <c r="H49" s="1">
        <v>24.331172052531606</v>
      </c>
      <c r="J49" s="59"/>
      <c r="K49" s="59" t="s">
        <v>686</v>
      </c>
      <c r="L49" s="1" t="s">
        <v>880</v>
      </c>
      <c r="M49" s="1">
        <f t="shared" si="4"/>
        <v>-0.41386962774359726</v>
      </c>
      <c r="N49" s="1">
        <f t="shared" si="4"/>
        <v>-0.45618906708530582</v>
      </c>
      <c r="O49" s="1">
        <f t="shared" si="4"/>
        <v>1.7007556524553344</v>
      </c>
      <c r="P49" s="1">
        <f t="shared" si="4"/>
        <v>-1.3219475151196596</v>
      </c>
      <c r="Q49" s="1">
        <f t="shared" si="4"/>
        <v>1.2843580833991846</v>
      </c>
      <c r="AA49" s="59"/>
      <c r="AB49" s="59" t="s">
        <v>686</v>
      </c>
      <c r="AC49" s="1" t="s">
        <v>880</v>
      </c>
      <c r="AD49" s="1">
        <v>-0.96777187356480887</v>
      </c>
      <c r="AE49" s="1">
        <v>-2.2769048832674779</v>
      </c>
      <c r="AF49" s="1">
        <v>0.7223220214528564</v>
      </c>
      <c r="AG49" s="1">
        <v>-0.16239508776932091</v>
      </c>
      <c r="AH49" s="1">
        <v>-9.3663366183149716E-3</v>
      </c>
    </row>
    <row r="50" spans="1:34">
      <c r="A50" s="59"/>
      <c r="B50" s="59" t="s">
        <v>686</v>
      </c>
      <c r="C50" s="1" t="s">
        <v>881</v>
      </c>
      <c r="D50" s="1">
        <v>13.05</v>
      </c>
      <c r="E50" s="1">
        <v>51.9</v>
      </c>
      <c r="F50" s="1">
        <v>5.1443464155190055</v>
      </c>
      <c r="G50" s="1">
        <v>7.35</v>
      </c>
      <c r="H50" s="1">
        <v>23.031060448688859</v>
      </c>
      <c r="J50" s="59"/>
      <c r="K50" s="59" t="s">
        <v>686</v>
      </c>
      <c r="L50" s="1" t="s">
        <v>881</v>
      </c>
      <c r="M50" s="1">
        <f t="shared" si="4"/>
        <v>0.44075875203307524</v>
      </c>
      <c r="N50" s="1">
        <f t="shared" si="4"/>
        <v>-0.83579889840800436</v>
      </c>
      <c r="O50" s="1">
        <f t="shared" si="4"/>
        <v>1.2858501247460816</v>
      </c>
      <c r="P50" s="1">
        <f t="shared" si="4"/>
        <v>-0.61881238492415225</v>
      </c>
      <c r="Q50" s="1">
        <f t="shared" si="4"/>
        <v>0.82752086547104442</v>
      </c>
      <c r="AA50" s="59"/>
      <c r="AB50" s="59" t="s">
        <v>686</v>
      </c>
      <c r="AC50" s="1" t="s">
        <v>881</v>
      </c>
      <c r="AD50" s="1">
        <v>0.19114298915271441</v>
      </c>
      <c r="AE50" s="1">
        <v>-1.869827673297672</v>
      </c>
      <c r="AF50" s="1">
        <v>0.25267853105725618</v>
      </c>
      <c r="AG50" s="1">
        <v>-6.5467306275191706E-2</v>
      </c>
      <c r="AH50" s="1">
        <v>-0.11416913562150929</v>
      </c>
    </row>
    <row r="51" spans="1:34">
      <c r="A51" s="59"/>
      <c r="B51" s="59" t="s">
        <v>686</v>
      </c>
      <c r="C51" s="1" t="s">
        <v>882</v>
      </c>
      <c r="D51" s="1">
        <v>11.97</v>
      </c>
      <c r="E51" s="1">
        <v>53.73</v>
      </c>
      <c r="F51" s="1">
        <v>4.518526701840222</v>
      </c>
      <c r="G51" s="1">
        <v>7.09</v>
      </c>
      <c r="H51" s="1">
        <v>23.434179918229024</v>
      </c>
      <c r="J51" s="59"/>
      <c r="K51" s="59" t="s">
        <v>686</v>
      </c>
      <c r="L51" s="1" t="s">
        <v>882</v>
      </c>
      <c r="M51" s="1">
        <f t="shared" si="4"/>
        <v>0.13813624378428635</v>
      </c>
      <c r="N51" s="1">
        <f t="shared" si="4"/>
        <v>-0.44332093720996119</v>
      </c>
      <c r="O51" s="1">
        <f t="shared" si="4"/>
        <v>0.94718465077329828</v>
      </c>
      <c r="P51" s="1">
        <f t="shared" si="4"/>
        <v>-0.75423100259143505</v>
      </c>
      <c r="Q51" s="1">
        <f t="shared" si="4"/>
        <v>0.96917022573602007</v>
      </c>
      <c r="AA51" s="59"/>
      <c r="AB51" s="59" t="s">
        <v>686</v>
      </c>
      <c r="AC51" s="1" t="s">
        <v>882</v>
      </c>
      <c r="AD51" s="1">
        <v>-0.34295918798806641</v>
      </c>
      <c r="AE51" s="1">
        <v>-1.5692575738719039</v>
      </c>
      <c r="AF51" s="1">
        <v>0.129938031976507</v>
      </c>
      <c r="AG51" s="1">
        <v>1.50283504726833E-2</v>
      </c>
      <c r="AH51" s="1">
        <v>-0.1537175603102941</v>
      </c>
    </row>
    <row r="52" spans="1:34">
      <c r="A52" s="59"/>
      <c r="B52" s="59" t="s">
        <v>686</v>
      </c>
      <c r="C52" s="1" t="s">
        <v>883</v>
      </c>
      <c r="D52" s="1">
        <v>13.42</v>
      </c>
      <c r="E52" s="1">
        <v>52.82</v>
      </c>
      <c r="F52" s="1">
        <v>4.3321220793427164</v>
      </c>
      <c r="G52" s="1">
        <v>8.66</v>
      </c>
      <c r="H52" s="1">
        <v>20.981908850134335</v>
      </c>
      <c r="J52" s="59"/>
      <c r="K52" s="59" t="s">
        <v>686</v>
      </c>
      <c r="L52" s="1" t="s">
        <v>883</v>
      </c>
      <c r="M52" s="1">
        <f t="shared" si="4"/>
        <v>0.54443498171090088</v>
      </c>
      <c r="N52" s="1">
        <f t="shared" si="4"/>
        <v>-0.63848757365270348</v>
      </c>
      <c r="O52" s="1">
        <f t="shared" si="4"/>
        <v>0.84631085525518879</v>
      </c>
      <c r="P52" s="1">
        <f t="shared" si="4"/>
        <v>6.348911178408112E-2</v>
      </c>
      <c r="Q52" s="1">
        <f t="shared" si="4"/>
        <v>0.10748366817988238</v>
      </c>
      <c r="AA52" s="59"/>
      <c r="AB52" s="59" t="s">
        <v>686</v>
      </c>
      <c r="AC52" s="1" t="s">
        <v>883</v>
      </c>
      <c r="AD52" s="1">
        <v>0.72996051603600742</v>
      </c>
      <c r="AE52" s="1">
        <v>-0.90333909545255775</v>
      </c>
      <c r="AF52" s="1">
        <v>0.28011729091399318</v>
      </c>
      <c r="AG52" s="1">
        <v>-3.644295900178883E-2</v>
      </c>
      <c r="AH52" s="1">
        <v>-8.5110743789309315E-2</v>
      </c>
    </row>
    <row r="53" spans="1:34">
      <c r="A53" s="59"/>
      <c r="B53" s="59" t="s">
        <v>686</v>
      </c>
      <c r="C53" s="1" t="s">
        <v>884</v>
      </c>
      <c r="D53" s="1">
        <v>12.99</v>
      </c>
      <c r="E53" s="1">
        <v>53.21</v>
      </c>
      <c r="F53" s="1">
        <v>4.1728318128655539</v>
      </c>
      <c r="G53" s="1">
        <v>8.74</v>
      </c>
      <c r="H53" s="1">
        <v>20.595239985924636</v>
      </c>
      <c r="J53" s="59"/>
      <c r="K53" s="59" t="s">
        <v>686</v>
      </c>
      <c r="L53" s="1" t="s">
        <v>884</v>
      </c>
      <c r="M53" s="1">
        <f t="shared" si="4"/>
        <v>0.42394639046369792</v>
      </c>
      <c r="N53" s="1">
        <f t="shared" si="4"/>
        <v>-0.55484472946295627</v>
      </c>
      <c r="O53" s="1">
        <f t="shared" si="4"/>
        <v>0.76011012936461986</v>
      </c>
      <c r="P53" s="1">
        <f t="shared" si="4"/>
        <v>0.10515637875862975</v>
      </c>
      <c r="Q53" s="1">
        <f t="shared" si="4"/>
        <v>-2.8385227738654987E-2</v>
      </c>
      <c r="AA53" s="59"/>
      <c r="AB53" s="59" t="s">
        <v>686</v>
      </c>
      <c r="AC53" s="1" t="s">
        <v>884</v>
      </c>
      <c r="AD53" s="1">
        <v>0.68232721733928148</v>
      </c>
      <c r="AE53" s="1">
        <v>-0.70484562714449095</v>
      </c>
      <c r="AF53" s="1">
        <v>0.32958115318547571</v>
      </c>
      <c r="AG53" s="1">
        <v>-7.4622638486603582E-2</v>
      </c>
      <c r="AH53" s="1">
        <v>-2.5380019181908509E-2</v>
      </c>
    </row>
    <row r="54" spans="1:34">
      <c r="A54" s="59"/>
      <c r="B54" s="59" t="s">
        <v>686</v>
      </c>
      <c r="C54" s="1" t="s">
        <v>885</v>
      </c>
      <c r="D54" s="1">
        <v>12.95</v>
      </c>
      <c r="E54" s="1">
        <v>53.77</v>
      </c>
      <c r="F54" s="1">
        <v>4.0193071607922661</v>
      </c>
      <c r="G54" s="1">
        <v>8.5299999999999994</v>
      </c>
      <c r="H54" s="1">
        <v>21.013383158386631</v>
      </c>
      <c r="J54" s="59"/>
      <c r="K54" s="59" t="s">
        <v>686</v>
      </c>
      <c r="L54" s="1" t="s">
        <v>885</v>
      </c>
      <c r="M54" s="1">
        <f t="shared" si="4"/>
        <v>0.41273814941744624</v>
      </c>
      <c r="N54" s="1">
        <f t="shared" si="4"/>
        <v>-0.43474218395972936</v>
      </c>
      <c r="O54" s="1">
        <f t="shared" si="4"/>
        <v>0.67702949459958339</v>
      </c>
      <c r="P54" s="1">
        <f t="shared" si="4"/>
        <v>-4.220197049560742E-3</v>
      </c>
      <c r="Q54" s="1">
        <f t="shared" si="4"/>
        <v>0.11854320751150019</v>
      </c>
      <c r="AA54" s="59"/>
      <c r="AB54" s="59" t="s">
        <v>686</v>
      </c>
      <c r="AC54" s="1" t="s">
        <v>885</v>
      </c>
      <c r="AD54" s="1">
        <v>0.49425418509156982</v>
      </c>
      <c r="AE54" s="1">
        <v>-0.72112020304988755</v>
      </c>
      <c r="AF54" s="1">
        <v>0.22964563286933989</v>
      </c>
      <c r="AG54" s="1">
        <v>-3.8444968312755352E-2</v>
      </c>
      <c r="AH54" s="1">
        <v>-0.11522198642126109</v>
      </c>
    </row>
    <row r="55" spans="1:34">
      <c r="A55" s="59"/>
      <c r="B55" s="59" t="s">
        <v>686</v>
      </c>
      <c r="C55" s="1" t="s">
        <v>886</v>
      </c>
      <c r="D55" s="1">
        <v>3.92</v>
      </c>
      <c r="E55" s="1">
        <v>61.02</v>
      </c>
      <c r="F55" s="1">
        <v>5.036698252394924</v>
      </c>
      <c r="G55" s="1">
        <v>5.51</v>
      </c>
      <c r="H55" s="1">
        <v>23.957923451228467</v>
      </c>
      <c r="J55" s="59"/>
      <c r="K55" s="59" t="s">
        <v>686</v>
      </c>
      <c r="L55" s="1" t="s">
        <v>886</v>
      </c>
      <c r="M55" s="1">
        <f t="shared" si="4"/>
        <v>-2.1175222667738161</v>
      </c>
      <c r="N55" s="1">
        <f t="shared" si="4"/>
        <v>1.1201568426445416</v>
      </c>
      <c r="O55" s="1">
        <f t="shared" si="4"/>
        <v>1.2275957818580772</v>
      </c>
      <c r="P55" s="1">
        <f t="shared" si="4"/>
        <v>-1.5771595253387698</v>
      </c>
      <c r="Q55" s="1">
        <f t="shared" si="4"/>
        <v>1.1532048407768536</v>
      </c>
      <c r="AA55" s="59"/>
      <c r="AB55" s="59" t="s">
        <v>686</v>
      </c>
      <c r="AC55" s="1" t="s">
        <v>886</v>
      </c>
      <c r="AD55" s="1">
        <v>-2.8482970575852988</v>
      </c>
      <c r="AE55" s="1">
        <v>-0.98120384009448525</v>
      </c>
      <c r="AF55" s="1">
        <v>1.401800929893664</v>
      </c>
      <c r="AG55" s="1">
        <v>-0.105288681769906</v>
      </c>
      <c r="AH55" s="1">
        <v>0.1061518797535454</v>
      </c>
    </row>
    <row r="56" spans="1:34">
      <c r="A56" s="59"/>
      <c r="B56" s="59" t="s">
        <v>686</v>
      </c>
      <c r="C56" s="1" t="s">
        <v>887</v>
      </c>
      <c r="D56" s="1">
        <v>13.41</v>
      </c>
      <c r="E56" s="1">
        <v>53.43</v>
      </c>
      <c r="F56" s="1">
        <v>3.8795068884231019</v>
      </c>
      <c r="G56" s="1">
        <v>8.8000000000000007</v>
      </c>
      <c r="H56" s="1">
        <v>20.699176982865776</v>
      </c>
      <c r="J56" s="59"/>
      <c r="K56" s="59" t="s">
        <v>686</v>
      </c>
      <c r="L56" s="1" t="s">
        <v>887</v>
      </c>
      <c r="M56" s="1">
        <f t="shared" si="4"/>
        <v>0.54163292144933806</v>
      </c>
      <c r="N56" s="1">
        <f t="shared" si="4"/>
        <v>-0.50766158658668903</v>
      </c>
      <c r="O56" s="1">
        <f t="shared" si="4"/>
        <v>0.60137587668282921</v>
      </c>
      <c r="P56" s="1">
        <f t="shared" si="4"/>
        <v>0.13640682898954146</v>
      </c>
      <c r="Q56" s="1">
        <f t="shared" si="4"/>
        <v>8.1364742306624799E-3</v>
      </c>
      <c r="AA56" s="59"/>
      <c r="AB56" s="59" t="s">
        <v>686</v>
      </c>
      <c r="AC56" s="1" t="s">
        <v>887</v>
      </c>
      <c r="AD56" s="1">
        <v>0.7084281355837373</v>
      </c>
      <c r="AE56" s="1">
        <v>-0.62431090743311346</v>
      </c>
      <c r="AF56" s="1">
        <v>0.16466307200717631</v>
      </c>
      <c r="AG56" s="1">
        <v>-2.7610676342961549E-2</v>
      </c>
      <c r="AH56" s="1">
        <v>-0.1090947716429404</v>
      </c>
    </row>
    <row r="57" spans="1:34">
      <c r="A57" s="59"/>
      <c r="B57" s="59" t="s">
        <v>686</v>
      </c>
      <c r="C57" s="1" t="s">
        <v>888</v>
      </c>
      <c r="D57" s="1">
        <v>13.05</v>
      </c>
      <c r="E57" s="1">
        <v>54.58</v>
      </c>
      <c r="F57" s="1">
        <v>3.8112458441421087</v>
      </c>
      <c r="G57" s="1">
        <v>8.92</v>
      </c>
      <c r="H57" s="1">
        <v>20.720599022161739</v>
      </c>
      <c r="J57" s="59"/>
      <c r="K57" s="59" t="s">
        <v>686</v>
      </c>
      <c r="L57" s="1" t="s">
        <v>888</v>
      </c>
      <c r="M57" s="1">
        <f t="shared" si="4"/>
        <v>0.44075875203307524</v>
      </c>
      <c r="N57" s="1">
        <f t="shared" si="4"/>
        <v>-0.26102243064256359</v>
      </c>
      <c r="O57" s="1">
        <f t="shared" si="4"/>
        <v>0.56443607052139311</v>
      </c>
      <c r="P57" s="1">
        <f t="shared" si="4"/>
        <v>0.19890772945136392</v>
      </c>
      <c r="Q57" s="1">
        <f t="shared" si="4"/>
        <v>1.5663816349130961E-2</v>
      </c>
      <c r="AA57" s="59"/>
      <c r="AB57" s="59" t="s">
        <v>686</v>
      </c>
      <c r="AC57" s="1" t="s">
        <v>888</v>
      </c>
      <c r="AD57" s="1">
        <v>0.55906552534060794</v>
      </c>
      <c r="AE57" s="1">
        <v>-0.44823058632355661</v>
      </c>
      <c r="AF57" s="1">
        <v>0.25070577698696872</v>
      </c>
      <c r="AG57" s="1">
        <v>5.3768970792373402E-2</v>
      </c>
      <c r="AH57" s="1">
        <v>-0.20393453729325331</v>
      </c>
    </row>
    <row r="58" spans="1:34">
      <c r="A58" s="59"/>
      <c r="B58" s="59" t="s">
        <v>686</v>
      </c>
      <c r="C58" s="1" t="s">
        <v>889</v>
      </c>
      <c r="D58" s="1">
        <v>13</v>
      </c>
      <c r="E58" s="1">
        <v>54.35</v>
      </c>
      <c r="F58" s="1">
        <v>3.5124457140354828</v>
      </c>
      <c r="G58" s="1">
        <v>8.89</v>
      </c>
      <c r="H58" s="1">
        <v>20.749462669449368</v>
      </c>
      <c r="J58" s="59"/>
      <c r="K58" s="59" t="s">
        <v>686</v>
      </c>
      <c r="L58" s="1" t="s">
        <v>889</v>
      </c>
      <c r="M58" s="1">
        <f t="shared" si="4"/>
        <v>0.42674845072526074</v>
      </c>
      <c r="N58" s="1">
        <f t="shared" si="4"/>
        <v>-0.31035026183138803</v>
      </c>
      <c r="O58" s="1">
        <f t="shared" si="4"/>
        <v>0.40273888285876613</v>
      </c>
      <c r="P58" s="1">
        <f t="shared" si="4"/>
        <v>0.18328250433590854</v>
      </c>
      <c r="Q58" s="1">
        <f t="shared" si="4"/>
        <v>2.5806013593710347E-2</v>
      </c>
      <c r="AA58" s="59"/>
      <c r="AB58" s="59" t="s">
        <v>686</v>
      </c>
      <c r="AC58" s="1" t="s">
        <v>889</v>
      </c>
      <c r="AD58" s="1">
        <v>0.53798090898240158</v>
      </c>
      <c r="AE58" s="1">
        <v>-0.39131855089196099</v>
      </c>
      <c r="AF58" s="1">
        <v>0.1085139650650823</v>
      </c>
      <c r="AG58" s="1">
        <v>5.6610928976780543E-2</v>
      </c>
      <c r="AH58" s="1">
        <v>-0.13173767539817269</v>
      </c>
    </row>
    <row r="59" spans="1:34">
      <c r="A59" s="59"/>
      <c r="B59" s="59" t="s">
        <v>686</v>
      </c>
      <c r="C59" s="1" t="s">
        <v>890</v>
      </c>
      <c r="D59" s="1">
        <v>12.96</v>
      </c>
      <c r="E59" s="1">
        <v>54.02</v>
      </c>
      <c r="F59" s="1">
        <v>3.8601711545808346</v>
      </c>
      <c r="G59" s="1">
        <v>8.75</v>
      </c>
      <c r="H59" s="1">
        <v>20.866575489091186</v>
      </c>
      <c r="J59" s="59"/>
      <c r="K59" s="59" t="s">
        <v>686</v>
      </c>
      <c r="L59" s="1" t="s">
        <v>890</v>
      </c>
      <c r="M59" s="1">
        <f t="shared" si="4"/>
        <v>0.41554020967900956</v>
      </c>
      <c r="N59" s="1">
        <f t="shared" si="4"/>
        <v>-0.381124976145789</v>
      </c>
      <c r="O59" s="1">
        <f t="shared" si="4"/>
        <v>0.59091224742479642</v>
      </c>
      <c r="P59" s="1">
        <f t="shared" si="4"/>
        <v>0.11036478713044821</v>
      </c>
      <c r="Q59" s="1">
        <f t="shared" si="4"/>
        <v>6.6957476707148869E-2</v>
      </c>
      <c r="AA59" s="59"/>
      <c r="AB59" s="59" t="s">
        <v>686</v>
      </c>
      <c r="AC59" s="1" t="s">
        <v>890</v>
      </c>
      <c r="AD59" s="1">
        <v>0.53787866810141416</v>
      </c>
      <c r="AE59" s="1">
        <v>-0.57678919224409109</v>
      </c>
      <c r="AF59" s="1">
        <v>0.21585695512813399</v>
      </c>
      <c r="AG59" s="1">
        <v>1.7408146414051459E-2</v>
      </c>
      <c r="AH59" s="1">
        <v>-0.12196058731106731</v>
      </c>
    </row>
    <row r="60" spans="1:34">
      <c r="A60" s="59"/>
      <c r="B60" s="59" t="s">
        <v>686</v>
      </c>
      <c r="C60" s="1" t="s">
        <v>891</v>
      </c>
      <c r="D60" s="1">
        <v>13.3</v>
      </c>
      <c r="E60" s="1">
        <v>53.93</v>
      </c>
      <c r="F60" s="1">
        <v>3.9065408577732246</v>
      </c>
      <c r="G60" s="1">
        <v>8.6199999999999992</v>
      </c>
      <c r="H60" s="1">
        <v>21.034851519561787</v>
      </c>
      <c r="J60" s="59"/>
      <c r="K60" s="59" t="s">
        <v>686</v>
      </c>
      <c r="L60" s="1" t="s">
        <v>891</v>
      </c>
      <c r="M60" s="1">
        <f t="shared" si="4"/>
        <v>0.51081025857214679</v>
      </c>
      <c r="N60" s="1">
        <f t="shared" si="4"/>
        <v>-0.40042717095880825</v>
      </c>
      <c r="O60" s="1">
        <f t="shared" si="4"/>
        <v>0.61600544466097107</v>
      </c>
      <c r="P60" s="1">
        <f t="shared" si="4"/>
        <v>4.2655478296806347E-2</v>
      </c>
      <c r="Q60" s="1">
        <f t="shared" si="4"/>
        <v>0.12608682635448765</v>
      </c>
      <c r="AA60" s="59"/>
      <c r="AB60" s="59" t="s">
        <v>686</v>
      </c>
      <c r="AC60" s="1" t="s">
        <v>891</v>
      </c>
      <c r="AD60" s="1">
        <v>0.54842353867770788</v>
      </c>
      <c r="AE60" s="1">
        <v>-0.67534052104756237</v>
      </c>
      <c r="AF60" s="1">
        <v>0.15930217134078961</v>
      </c>
      <c r="AG60" s="1">
        <v>-4.3223553217493216E-3</v>
      </c>
      <c r="AH60" s="1">
        <v>-0.19026314217805029</v>
      </c>
    </row>
    <row r="61" spans="1:34">
      <c r="A61" s="59"/>
      <c r="B61" s="59" t="s">
        <v>686</v>
      </c>
      <c r="C61" s="1" t="s">
        <v>892</v>
      </c>
      <c r="D61" s="1">
        <v>13.05</v>
      </c>
      <c r="E61" s="1">
        <v>54.23</v>
      </c>
      <c r="F61" s="1">
        <v>3.8367446402686749</v>
      </c>
      <c r="G61" s="1">
        <v>9.01</v>
      </c>
      <c r="H61" s="1">
        <v>20.497654924628772</v>
      </c>
      <c r="J61" s="59"/>
      <c r="K61" s="59" t="s">
        <v>686</v>
      </c>
      <c r="L61" s="1" t="s">
        <v>892</v>
      </c>
      <c r="M61" s="1">
        <f t="shared" si="4"/>
        <v>0.44075875203307524</v>
      </c>
      <c r="N61" s="1">
        <f t="shared" si="4"/>
        <v>-0.33608652158208041</v>
      </c>
      <c r="O61" s="1">
        <f t="shared" si="4"/>
        <v>0.57823487181701883</v>
      </c>
      <c r="P61" s="1">
        <f t="shared" si="4"/>
        <v>0.245783404797731</v>
      </c>
      <c r="Q61" s="1">
        <f t="shared" si="4"/>
        <v>-6.2674967005639681E-2</v>
      </c>
      <c r="AA61" s="59"/>
      <c r="AB61" s="59" t="s">
        <v>686</v>
      </c>
      <c r="AC61" s="1" t="s">
        <v>892</v>
      </c>
      <c r="AD61" s="1">
        <v>0.65055456960578006</v>
      </c>
      <c r="AE61" s="1">
        <v>-0.43127563856623008</v>
      </c>
      <c r="AF61" s="1">
        <v>0.27655235125464239</v>
      </c>
      <c r="AG61" s="1">
        <v>2.784712792174843E-2</v>
      </c>
      <c r="AH61" s="1">
        <v>-0.1394239508034078</v>
      </c>
    </row>
    <row r="62" spans="1:34">
      <c r="A62" s="59"/>
      <c r="B62" s="59" t="s">
        <v>686</v>
      </c>
      <c r="C62" s="1" t="s">
        <v>893</v>
      </c>
      <c r="D62" s="1">
        <v>12.94</v>
      </c>
      <c r="E62" s="1">
        <v>54.13</v>
      </c>
      <c r="F62" s="1">
        <v>4.2961868397329006</v>
      </c>
      <c r="G62" s="1">
        <v>9.26</v>
      </c>
      <c r="H62" s="1">
        <v>20.024243774433746</v>
      </c>
      <c r="J62" s="59"/>
      <c r="K62" s="59" t="s">
        <v>686</v>
      </c>
      <c r="L62" s="1" t="s">
        <v>893</v>
      </c>
      <c r="M62" s="1">
        <f t="shared" si="4"/>
        <v>0.40993608915588342</v>
      </c>
      <c r="N62" s="1">
        <f t="shared" si="4"/>
        <v>-0.35753340470765532</v>
      </c>
      <c r="O62" s="1">
        <f t="shared" si="4"/>
        <v>0.82686432027270285</v>
      </c>
      <c r="P62" s="1">
        <f t="shared" si="4"/>
        <v>0.37599361409319537</v>
      </c>
      <c r="Q62" s="1">
        <f t="shared" si="4"/>
        <v>-0.22902363442159146</v>
      </c>
      <c r="AA62" s="59"/>
      <c r="AB62" s="59" t="s">
        <v>686</v>
      </c>
      <c r="AC62" s="1" t="s">
        <v>893</v>
      </c>
      <c r="AD62" s="1">
        <v>0.81082757184853949</v>
      </c>
      <c r="AE62" s="1">
        <v>-0.43327332519344458</v>
      </c>
      <c r="AF62" s="1">
        <v>0.56059678673886959</v>
      </c>
      <c r="AG62" s="1">
        <v>-4.1931700150163063E-3</v>
      </c>
      <c r="AH62" s="1">
        <v>-0.1181181366520033</v>
      </c>
    </row>
    <row r="63" spans="1:34">
      <c r="A63" s="59"/>
      <c r="B63" s="59" t="s">
        <v>686</v>
      </c>
      <c r="C63" s="1" t="s">
        <v>894</v>
      </c>
      <c r="D63" s="1">
        <v>12.85</v>
      </c>
      <c r="E63" s="1">
        <v>54.61</v>
      </c>
      <c r="F63" s="1">
        <v>3.6332067019847649</v>
      </c>
      <c r="G63" s="1">
        <v>8.81</v>
      </c>
      <c r="H63" s="1">
        <v>20.750800602741045</v>
      </c>
      <c r="J63" s="59"/>
      <c r="K63" s="59" t="s">
        <v>686</v>
      </c>
      <c r="L63" s="1" t="s">
        <v>894</v>
      </c>
      <c r="M63" s="1">
        <f t="shared" si="4"/>
        <v>0.38471754680181774</v>
      </c>
      <c r="N63" s="1">
        <f t="shared" si="4"/>
        <v>-0.25458836570489046</v>
      </c>
      <c r="O63" s="1">
        <f t="shared" si="4"/>
        <v>0.46808929660788751</v>
      </c>
      <c r="P63" s="1">
        <f t="shared" si="4"/>
        <v>0.14161523736135992</v>
      </c>
      <c r="Q63" s="1">
        <f t="shared" si="4"/>
        <v>2.6276140712748641E-2</v>
      </c>
      <c r="AA63" s="59"/>
      <c r="AB63" s="59" t="s">
        <v>686</v>
      </c>
      <c r="AC63" s="1" t="s">
        <v>894</v>
      </c>
      <c r="AD63" s="1">
        <v>0.47530164089201882</v>
      </c>
      <c r="AE63" s="1">
        <v>-0.40949235796217498</v>
      </c>
      <c r="AF63" s="1">
        <v>0.18118101746027299</v>
      </c>
      <c r="AG63" s="1">
        <v>3.1942876709039142E-2</v>
      </c>
      <c r="AH63" s="1">
        <v>-0.1588495447509278</v>
      </c>
    </row>
    <row r="64" spans="1:34">
      <c r="A64" s="59"/>
      <c r="B64" s="59" t="s">
        <v>686</v>
      </c>
      <c r="C64" s="1" t="s">
        <v>895</v>
      </c>
      <c r="D64" s="1">
        <v>13.32</v>
      </c>
      <c r="E64" s="1">
        <v>52.63</v>
      </c>
      <c r="F64" s="1">
        <v>4.7344126569931833</v>
      </c>
      <c r="G64" s="1">
        <v>8.44</v>
      </c>
      <c r="H64" s="1">
        <v>21.279923358568613</v>
      </c>
      <c r="J64" s="59"/>
      <c r="K64" s="59" t="s">
        <v>686</v>
      </c>
      <c r="L64" s="1" t="s">
        <v>895</v>
      </c>
      <c r="M64" s="1">
        <f t="shared" si="4"/>
        <v>0.51641437909527232</v>
      </c>
      <c r="N64" s="1">
        <f t="shared" si="4"/>
        <v>-0.67923665159129765</v>
      </c>
      <c r="O64" s="1">
        <f t="shared" si="4"/>
        <v>1.0640124171857057</v>
      </c>
      <c r="P64" s="1">
        <f t="shared" si="4"/>
        <v>-5.1095872395927833E-2</v>
      </c>
      <c r="Q64" s="1">
        <f t="shared" si="4"/>
        <v>0.21220092363159579</v>
      </c>
      <c r="AA64" s="59"/>
      <c r="AB64" s="59" t="s">
        <v>686</v>
      </c>
      <c r="AC64" s="1" t="s">
        <v>895</v>
      </c>
      <c r="AD64" s="1">
        <v>0.6640946065364326</v>
      </c>
      <c r="AE64" s="1">
        <v>-1.137938802368426</v>
      </c>
      <c r="AF64" s="1">
        <v>0.39712596306869608</v>
      </c>
      <c r="AG64" s="1">
        <v>-5.9995525665609957E-2</v>
      </c>
      <c r="AH64" s="1">
        <v>-0.1028291100957567</v>
      </c>
    </row>
    <row r="65" spans="1:34">
      <c r="A65" s="59"/>
      <c r="B65" s="59" t="s">
        <v>686</v>
      </c>
      <c r="C65" s="1" t="s">
        <v>896</v>
      </c>
      <c r="D65" s="1">
        <v>13.15</v>
      </c>
      <c r="E65" s="1">
        <v>53.35</v>
      </c>
      <c r="F65" s="1">
        <v>3.8091799022752224</v>
      </c>
      <c r="G65" s="1">
        <v>8.84</v>
      </c>
      <c r="H65" s="1">
        <v>20.692457979402548</v>
      </c>
      <c r="J65" s="59"/>
      <c r="K65" s="59" t="s">
        <v>686</v>
      </c>
      <c r="L65" s="1" t="s">
        <v>896</v>
      </c>
      <c r="M65" s="1">
        <f t="shared" si="4"/>
        <v>0.46877935464870374</v>
      </c>
      <c r="N65" s="1">
        <f t="shared" si="4"/>
        <v>-0.52481909308714958</v>
      </c>
      <c r="O65" s="1">
        <f t="shared" si="4"/>
        <v>0.56331807572791437</v>
      </c>
      <c r="P65" s="1">
        <f t="shared" si="4"/>
        <v>0.15724046247681531</v>
      </c>
      <c r="Q65" s="1">
        <f t="shared" si="4"/>
        <v>5.7755301083900236E-3</v>
      </c>
      <c r="AA65" s="59"/>
      <c r="AB65" s="59" t="s">
        <v>686</v>
      </c>
      <c r="AC65" s="1" t="s">
        <v>896</v>
      </c>
      <c r="AD65" s="1">
        <v>0.67967083517811622</v>
      </c>
      <c r="AE65" s="1">
        <v>-0.58860948212865505</v>
      </c>
      <c r="AF65" s="1">
        <v>0.16522605712468921</v>
      </c>
      <c r="AG65" s="1">
        <v>-5.3526177381804504E-3</v>
      </c>
      <c r="AH65" s="1">
        <v>-3.9146786973209231E-2</v>
      </c>
    </row>
    <row r="66" spans="1:34">
      <c r="A66" s="59"/>
      <c r="B66" s="59" t="s">
        <v>686</v>
      </c>
      <c r="C66" s="1" t="s">
        <v>897</v>
      </c>
      <c r="D66" s="1">
        <v>13.24</v>
      </c>
      <c r="E66" s="1">
        <v>53.66</v>
      </c>
      <c r="F66" s="1">
        <v>4.2807174108560107</v>
      </c>
      <c r="G66" s="1">
        <v>8.7100000000000009</v>
      </c>
      <c r="H66" s="1">
        <v>21.058163336877744</v>
      </c>
      <c r="J66" s="59"/>
      <c r="K66" s="59" t="s">
        <v>686</v>
      </c>
      <c r="L66" s="1" t="s">
        <v>897</v>
      </c>
      <c r="M66" s="1">
        <f t="shared" si="4"/>
        <v>0.49399789700276941</v>
      </c>
      <c r="N66" s="1">
        <f t="shared" si="4"/>
        <v>-0.45833375539786453</v>
      </c>
      <c r="O66" s="1">
        <f t="shared" si="4"/>
        <v>0.81849296132032379</v>
      </c>
      <c r="P66" s="1">
        <f t="shared" si="4"/>
        <v>8.9531153643174363E-2</v>
      </c>
      <c r="Q66" s="1">
        <f t="shared" si="4"/>
        <v>0.13427820449155936</v>
      </c>
      <c r="AA66" s="59"/>
      <c r="AB66" s="59" t="s">
        <v>686</v>
      </c>
      <c r="AC66" s="1" t="s">
        <v>897</v>
      </c>
      <c r="AD66" s="1">
        <v>0.61596483969927596</v>
      </c>
      <c r="AE66" s="1">
        <v>-0.79757940059745147</v>
      </c>
      <c r="AF66" s="1">
        <v>0.32210160282921668</v>
      </c>
      <c r="AG66" s="1">
        <v>2.0895434004449109E-2</v>
      </c>
      <c r="AH66" s="1">
        <v>-0.17421050276836661</v>
      </c>
    </row>
    <row r="67" spans="1:34">
      <c r="A67" s="59"/>
      <c r="B67" s="59" t="s">
        <v>686</v>
      </c>
      <c r="C67" s="1" t="s">
        <v>898</v>
      </c>
      <c r="D67" s="1">
        <v>13.09</v>
      </c>
      <c r="E67" s="1">
        <v>54.83</v>
      </c>
      <c r="F67" s="1">
        <v>3.5138128234494692</v>
      </c>
      <c r="G67" s="1">
        <v>9.09</v>
      </c>
      <c r="H67" s="1">
        <v>20.618232529344834</v>
      </c>
      <c r="J67" s="59"/>
      <c r="K67" s="59" t="s">
        <v>686</v>
      </c>
      <c r="L67" s="1" t="s">
        <v>898</v>
      </c>
      <c r="M67" s="1">
        <f t="shared" ref="M67:Q130" si="12">(D67-D$267)/D$268</f>
        <v>0.45196699307932642</v>
      </c>
      <c r="N67" s="1">
        <f t="shared" si="12"/>
        <v>-0.2074052228286232</v>
      </c>
      <c r="O67" s="1">
        <f t="shared" si="12"/>
        <v>0.40347870096858363</v>
      </c>
      <c r="P67" s="1">
        <f t="shared" si="12"/>
        <v>0.28745067177227962</v>
      </c>
      <c r="Q67" s="1">
        <f t="shared" si="12"/>
        <v>-2.0306037046002937E-2</v>
      </c>
      <c r="AA67" s="59"/>
      <c r="AB67" s="59" t="s">
        <v>686</v>
      </c>
      <c r="AC67" s="1" t="s">
        <v>898</v>
      </c>
      <c r="AD67" s="1">
        <v>0.57714302693403041</v>
      </c>
      <c r="AE67" s="1">
        <v>-0.28263392852837849</v>
      </c>
      <c r="AF67" s="1">
        <v>0.1631129792341689</v>
      </c>
      <c r="AG67" s="1">
        <v>0.1049008038472152</v>
      </c>
      <c r="AH67" s="1">
        <v>-0.20625310065912991</v>
      </c>
    </row>
    <row r="68" spans="1:34">
      <c r="A68" s="59"/>
      <c r="B68" s="59" t="s">
        <v>686</v>
      </c>
      <c r="C68" s="1" t="s">
        <v>899</v>
      </c>
      <c r="D68" s="1">
        <v>12.82</v>
      </c>
      <c r="E68" s="1">
        <v>54.51</v>
      </c>
      <c r="F68" s="1">
        <v>3.3721943264449381</v>
      </c>
      <c r="G68" s="1">
        <v>8.9</v>
      </c>
      <c r="H68" s="1">
        <v>20.925662412372127</v>
      </c>
      <c r="J68" s="59"/>
      <c r="K68" s="59" t="s">
        <v>686</v>
      </c>
      <c r="L68" s="1" t="s">
        <v>899</v>
      </c>
      <c r="M68" s="1">
        <f t="shared" si="12"/>
        <v>0.37631136601712933</v>
      </c>
      <c r="N68" s="1">
        <f t="shared" si="12"/>
        <v>-0.27603524883046693</v>
      </c>
      <c r="O68" s="1">
        <f t="shared" si="12"/>
        <v>0.32684114167947187</v>
      </c>
      <c r="P68" s="1">
        <f t="shared" si="12"/>
        <v>0.188490912707727</v>
      </c>
      <c r="Q68" s="1">
        <f t="shared" si="12"/>
        <v>8.7719621716711549E-2</v>
      </c>
      <c r="AA68" s="59"/>
      <c r="AB68" s="59" t="s">
        <v>686</v>
      </c>
      <c r="AC68" s="1" t="s">
        <v>899</v>
      </c>
      <c r="AD68" s="1">
        <v>0.45995005364296132</v>
      </c>
      <c r="AE68" s="1">
        <v>-0.35503121696059498</v>
      </c>
      <c r="AF68" s="1">
        <v>6.0737199060614727E-2</v>
      </c>
      <c r="AG68" s="1">
        <v>0.114872386252662</v>
      </c>
      <c r="AH68" s="1">
        <v>-0.1156222364281099</v>
      </c>
    </row>
    <row r="69" spans="1:34">
      <c r="A69" s="59"/>
      <c r="B69" s="59" t="s">
        <v>686</v>
      </c>
      <c r="C69" s="1" t="s">
        <v>900</v>
      </c>
      <c r="D69" s="1">
        <v>13.28</v>
      </c>
      <c r="E69" s="1">
        <v>54.14</v>
      </c>
      <c r="F69" s="1">
        <v>3.6184992713228143</v>
      </c>
      <c r="G69" s="1">
        <v>8.58</v>
      </c>
      <c r="H69" s="1">
        <v>21.15403451080056</v>
      </c>
      <c r="J69" s="59"/>
      <c r="K69" s="59" t="s">
        <v>686</v>
      </c>
      <c r="L69" s="1" t="s">
        <v>900</v>
      </c>
      <c r="M69" s="1">
        <f t="shared" si="12"/>
        <v>0.50520613804902059</v>
      </c>
      <c r="N69" s="1">
        <f t="shared" si="12"/>
        <v>-0.35538871639509817</v>
      </c>
      <c r="O69" s="1">
        <f t="shared" si="12"/>
        <v>0.46013029680781425</v>
      </c>
      <c r="P69" s="1">
        <f t="shared" si="12"/>
        <v>2.1821844809532497E-2</v>
      </c>
      <c r="Q69" s="1">
        <f t="shared" si="12"/>
        <v>0.16796571273696823</v>
      </c>
      <c r="AA69" s="59"/>
      <c r="AB69" s="59" t="s">
        <v>686</v>
      </c>
      <c r="AC69" s="1" t="s">
        <v>900</v>
      </c>
      <c r="AD69" s="1">
        <v>0.47443460342146149</v>
      </c>
      <c r="AE69" s="1">
        <v>-0.59751994586640944</v>
      </c>
      <c r="AF69" s="1">
        <v>3.1679805082769609E-2</v>
      </c>
      <c r="AG69" s="1">
        <v>2.2066687437431249E-2</v>
      </c>
      <c r="AH69" s="1">
        <v>-0.1957910056502046</v>
      </c>
    </row>
    <row r="70" spans="1:34">
      <c r="A70" s="59"/>
      <c r="B70" s="59" t="s">
        <v>686</v>
      </c>
      <c r="C70" s="1" t="s">
        <v>901</v>
      </c>
      <c r="D70" s="1">
        <v>13.17</v>
      </c>
      <c r="E70" s="1">
        <v>53.98</v>
      </c>
      <c r="F70" s="1">
        <v>4.0552075184082703</v>
      </c>
      <c r="G70" s="1">
        <v>8.77</v>
      </c>
      <c r="H70" s="1">
        <v>20.941079621289351</v>
      </c>
      <c r="J70" s="59"/>
      <c r="K70" s="59" t="s">
        <v>686</v>
      </c>
      <c r="L70" s="1" t="s">
        <v>901</v>
      </c>
      <c r="M70" s="1">
        <f t="shared" si="12"/>
        <v>0.47438347517182933</v>
      </c>
      <c r="N70" s="1">
        <f t="shared" si="12"/>
        <v>-0.38970372939602077</v>
      </c>
      <c r="O70" s="1">
        <f t="shared" si="12"/>
        <v>0.69645715301632827</v>
      </c>
      <c r="P70" s="1">
        <f t="shared" si="12"/>
        <v>0.12078160387408514</v>
      </c>
      <c r="Q70" s="1">
        <f t="shared" si="12"/>
        <v>9.3136968050014105E-2</v>
      </c>
      <c r="AA70" s="59"/>
      <c r="AB70" s="59" t="s">
        <v>686</v>
      </c>
      <c r="AC70" s="1" t="s">
        <v>901</v>
      </c>
      <c r="AD70" s="1">
        <v>0.58705030404442404</v>
      </c>
      <c r="AE70" s="1">
        <v>-0.65998679839141283</v>
      </c>
      <c r="AF70" s="1">
        <v>0.26919191368495587</v>
      </c>
      <c r="AG70" s="1">
        <v>2.9577274009531401E-2</v>
      </c>
      <c r="AH70" s="1">
        <v>-0.17797246921932039</v>
      </c>
    </row>
    <row r="71" spans="1:34">
      <c r="A71" s="59"/>
      <c r="B71" s="59" t="s">
        <v>686</v>
      </c>
      <c r="C71" s="1" t="s">
        <v>902</v>
      </c>
      <c r="D71" s="1">
        <v>12.65</v>
      </c>
      <c r="E71" s="1">
        <v>53.49</v>
      </c>
      <c r="F71" s="1">
        <v>4.4443931296191517</v>
      </c>
      <c r="G71" s="1">
        <v>8.43</v>
      </c>
      <c r="H71" s="1">
        <v>21.280886122830427</v>
      </c>
      <c r="J71" s="59"/>
      <c r="K71" s="59" t="s">
        <v>686</v>
      </c>
      <c r="L71" s="1" t="s">
        <v>902</v>
      </c>
      <c r="M71" s="1">
        <f t="shared" si="12"/>
        <v>0.32867634157056075</v>
      </c>
      <c r="N71" s="1">
        <f t="shared" si="12"/>
        <v>-0.49479345671134284</v>
      </c>
      <c r="O71" s="1">
        <f t="shared" si="12"/>
        <v>0.90706689669048135</v>
      </c>
      <c r="P71" s="1">
        <f t="shared" si="12"/>
        <v>-5.6304280767746295E-2</v>
      </c>
      <c r="Q71" s="1">
        <f t="shared" si="12"/>
        <v>0.21253922270191239</v>
      </c>
      <c r="AA71" s="59"/>
      <c r="AB71" s="59" t="s">
        <v>686</v>
      </c>
      <c r="AC71" s="1" t="s">
        <v>902</v>
      </c>
      <c r="AD71" s="1">
        <v>0.44267716371090071</v>
      </c>
      <c r="AE71" s="1">
        <v>-0.93135132279767696</v>
      </c>
      <c r="AF71" s="1">
        <v>0.39258598173688658</v>
      </c>
      <c r="AG71" s="1">
        <v>-2.036715508423851E-2</v>
      </c>
      <c r="AH71" s="1">
        <v>-7.7751005093976353E-2</v>
      </c>
    </row>
    <row r="72" spans="1:34">
      <c r="A72" s="59"/>
      <c r="B72" s="59" t="s">
        <v>686</v>
      </c>
      <c r="C72" s="1" t="s">
        <v>903</v>
      </c>
      <c r="D72" s="1">
        <v>13.12</v>
      </c>
      <c r="E72" s="1">
        <v>54.51</v>
      </c>
      <c r="F72" s="1">
        <v>3.7863861378624519</v>
      </c>
      <c r="G72" s="1">
        <v>8.93</v>
      </c>
      <c r="H72" s="1">
        <v>20.972968059613169</v>
      </c>
      <c r="J72" s="59"/>
      <c r="K72" s="59" t="s">
        <v>686</v>
      </c>
      <c r="L72" s="1" t="s">
        <v>903</v>
      </c>
      <c r="M72" s="1">
        <f t="shared" si="12"/>
        <v>0.46037317386401483</v>
      </c>
      <c r="N72" s="1">
        <f t="shared" si="12"/>
        <v>-0.27603524883046693</v>
      </c>
      <c r="O72" s="1">
        <f t="shared" si="12"/>
        <v>0.5509831158988332</v>
      </c>
      <c r="P72" s="1">
        <f t="shared" si="12"/>
        <v>0.20411613782318239</v>
      </c>
      <c r="Q72" s="1">
        <f t="shared" si="12"/>
        <v>0.1043420256811191</v>
      </c>
      <c r="AA72" s="59"/>
      <c r="AB72" s="59" t="s">
        <v>686</v>
      </c>
      <c r="AC72" s="1" t="s">
        <v>903</v>
      </c>
      <c r="AD72" s="1">
        <v>0.54372589821614448</v>
      </c>
      <c r="AE72" s="1">
        <v>-0.49710349645682961</v>
      </c>
      <c r="AF72" s="1">
        <v>0.20450678141983339</v>
      </c>
      <c r="AG72" s="1">
        <v>0.11535308587948979</v>
      </c>
      <c r="AH72" s="1">
        <v>-0.2153900443614428</v>
      </c>
    </row>
    <row r="73" spans="1:34">
      <c r="A73" s="59"/>
      <c r="B73" s="59" t="s">
        <v>686</v>
      </c>
      <c r="C73" s="1" t="s">
        <v>904</v>
      </c>
      <c r="D73" s="1">
        <v>13.29</v>
      </c>
      <c r="E73" s="1">
        <v>54</v>
      </c>
      <c r="F73" s="1">
        <v>3.8648933716996545</v>
      </c>
      <c r="G73" s="1">
        <v>8.89</v>
      </c>
      <c r="H73" s="1">
        <v>20.822326386129291</v>
      </c>
      <c r="J73" s="59"/>
      <c r="K73" s="59" t="s">
        <v>686</v>
      </c>
      <c r="L73" s="1" t="s">
        <v>904</v>
      </c>
      <c r="M73" s="1">
        <f t="shared" si="12"/>
        <v>0.50800819831058341</v>
      </c>
      <c r="N73" s="1">
        <f t="shared" si="12"/>
        <v>-0.38541435277090491</v>
      </c>
      <c r="O73" s="1">
        <f t="shared" si="12"/>
        <v>0.59346769888116968</v>
      </c>
      <c r="P73" s="1">
        <f t="shared" si="12"/>
        <v>0.18328250433590854</v>
      </c>
      <c r="Q73" s="1">
        <f t="shared" si="12"/>
        <v>5.1409090681534049E-2</v>
      </c>
      <c r="AA73" s="59"/>
      <c r="AB73" s="59" t="s">
        <v>686</v>
      </c>
      <c r="AC73" s="1" t="s">
        <v>904</v>
      </c>
      <c r="AD73" s="1">
        <v>0.63836175393234273</v>
      </c>
      <c r="AE73" s="1">
        <v>-0.56086801152301691</v>
      </c>
      <c r="AF73" s="1">
        <v>0.2016845298951542</v>
      </c>
      <c r="AG73" s="1">
        <v>4.8660301778372973E-2</v>
      </c>
      <c r="AH73" s="1">
        <v>-0.17301070396563409</v>
      </c>
    </row>
    <row r="74" spans="1:34">
      <c r="A74" s="59"/>
      <c r="B74" s="59" t="s">
        <v>686</v>
      </c>
      <c r="C74" s="1" t="s">
        <v>905</v>
      </c>
      <c r="D74" s="1">
        <v>13.26</v>
      </c>
      <c r="E74" s="1">
        <v>53.95</v>
      </c>
      <c r="F74" s="1">
        <v>3.8544663510210713</v>
      </c>
      <c r="G74" s="1">
        <v>8.64</v>
      </c>
      <c r="H74" s="1">
        <v>21.181708734152316</v>
      </c>
      <c r="J74" s="59"/>
      <c r="K74" s="59" t="s">
        <v>686</v>
      </c>
      <c r="L74" s="1" t="s">
        <v>905</v>
      </c>
      <c r="M74" s="1">
        <f t="shared" si="12"/>
        <v>0.49960201752589506</v>
      </c>
      <c r="N74" s="1">
        <f t="shared" si="12"/>
        <v>-0.39613779433369234</v>
      </c>
      <c r="O74" s="1">
        <f t="shared" si="12"/>
        <v>0.58782506439227133</v>
      </c>
      <c r="P74" s="1">
        <f t="shared" si="12"/>
        <v>5.3072295040444195E-2</v>
      </c>
      <c r="Q74" s="1">
        <f t="shared" si="12"/>
        <v>0.1776899665371576</v>
      </c>
      <c r="AA74" s="59"/>
      <c r="AB74" s="59" t="s">
        <v>686</v>
      </c>
      <c r="AC74" s="1" t="s">
        <v>905</v>
      </c>
      <c r="AD74" s="1">
        <v>0.5210213581874471</v>
      </c>
      <c r="AE74" s="1">
        <v>-0.67933147324567544</v>
      </c>
      <c r="AF74" s="1">
        <v>0.130393902801615</v>
      </c>
      <c r="AG74" s="1">
        <v>4.1425944308951537E-2</v>
      </c>
      <c r="AH74" s="1">
        <v>-0.18650158731969141</v>
      </c>
    </row>
    <row r="75" spans="1:34">
      <c r="A75" s="59"/>
      <c r="B75" s="59" t="s">
        <v>686</v>
      </c>
      <c r="C75" s="1" t="s">
        <v>906</v>
      </c>
      <c r="D75" s="1">
        <v>10.93</v>
      </c>
      <c r="E75" s="1">
        <v>52.83</v>
      </c>
      <c r="F75" s="1">
        <v>6.2300873848976259</v>
      </c>
      <c r="G75" s="1">
        <v>7.65</v>
      </c>
      <c r="H75" s="1">
        <v>22.084098768877766</v>
      </c>
      <c r="J75" s="59"/>
      <c r="K75" s="59" t="s">
        <v>686</v>
      </c>
      <c r="L75" s="1" t="s">
        <v>906</v>
      </c>
      <c r="M75" s="1">
        <f t="shared" si="12"/>
        <v>-0.15327802341825136</v>
      </c>
      <c r="N75" s="1">
        <f t="shared" si="12"/>
        <v>-0.63634288534014627</v>
      </c>
      <c r="O75" s="1">
        <f t="shared" si="12"/>
        <v>1.8734042908569493</v>
      </c>
      <c r="P75" s="1">
        <f t="shared" si="12"/>
        <v>-0.46256013376959471</v>
      </c>
      <c r="Q75" s="1">
        <f t="shared" si="12"/>
        <v>0.49477455506907758</v>
      </c>
      <c r="AA75" s="59"/>
      <c r="AB75" s="59" t="s">
        <v>686</v>
      </c>
      <c r="AC75" s="1" t="s">
        <v>906</v>
      </c>
      <c r="AD75" s="1">
        <v>4.599089203341556E-2</v>
      </c>
      <c r="AE75" s="1">
        <v>-1.7502016638863169</v>
      </c>
      <c r="AF75" s="1">
        <v>1.14281961095575</v>
      </c>
      <c r="AG75" s="1">
        <v>-0.13351431015859791</v>
      </c>
      <c r="AH75" s="1">
        <v>8.7464474281652091E-2</v>
      </c>
    </row>
    <row r="76" spans="1:34">
      <c r="A76" s="59"/>
      <c r="B76" s="59" t="s">
        <v>686</v>
      </c>
      <c r="C76" s="1" t="s">
        <v>907</v>
      </c>
      <c r="D76" s="1">
        <v>13.14</v>
      </c>
      <c r="E76" s="1">
        <v>53.64</v>
      </c>
      <c r="F76" s="1">
        <v>4.2851234953214696</v>
      </c>
      <c r="G76" s="1">
        <v>8.48</v>
      </c>
      <c r="H76" s="1">
        <v>21.444198693558434</v>
      </c>
      <c r="J76" s="59"/>
      <c r="K76" s="59" t="s">
        <v>686</v>
      </c>
      <c r="L76" s="1" t="s">
        <v>907</v>
      </c>
      <c r="M76" s="1">
        <f t="shared" si="12"/>
        <v>0.46597729438714092</v>
      </c>
      <c r="N76" s="1">
        <f t="shared" si="12"/>
        <v>-0.46262313202297894</v>
      </c>
      <c r="O76" s="1">
        <f t="shared" si="12"/>
        <v>0.8208773360072239</v>
      </c>
      <c r="P76" s="1">
        <f t="shared" si="12"/>
        <v>-3.0262238908653056E-2</v>
      </c>
      <c r="Q76" s="1">
        <f t="shared" si="12"/>
        <v>0.26992449658421452</v>
      </c>
      <c r="AA76" s="59"/>
      <c r="AB76" s="59" t="s">
        <v>686</v>
      </c>
      <c r="AC76" s="1" t="s">
        <v>907</v>
      </c>
      <c r="AD76" s="1">
        <v>0.48703182805279471</v>
      </c>
      <c r="AE76" s="1">
        <v>-0.91477395834673991</v>
      </c>
      <c r="AF76" s="1">
        <v>0.26662963436919029</v>
      </c>
      <c r="AG76" s="1">
        <v>2.9678633744835939E-2</v>
      </c>
      <c r="AH76" s="1">
        <v>-0.18106921126137279</v>
      </c>
    </row>
    <row r="77" spans="1:34">
      <c r="A77" s="59"/>
      <c r="B77" s="59" t="s">
        <v>686</v>
      </c>
      <c r="C77" s="1" t="s">
        <v>908</v>
      </c>
      <c r="D77" s="1">
        <v>13.25</v>
      </c>
      <c r="E77" s="1">
        <v>54.34</v>
      </c>
      <c r="F77" s="1">
        <v>4.0675514344127341</v>
      </c>
      <c r="G77" s="1">
        <v>8.67</v>
      </c>
      <c r="H77" s="1">
        <v>21.419972429744337</v>
      </c>
      <c r="J77" s="59"/>
      <c r="K77" s="59" t="s">
        <v>686</v>
      </c>
      <c r="L77" s="1" t="s">
        <v>908</v>
      </c>
      <c r="M77" s="1">
        <f t="shared" si="12"/>
        <v>0.49679995726433224</v>
      </c>
      <c r="N77" s="1">
        <f t="shared" si="12"/>
        <v>-0.31249495014394524</v>
      </c>
      <c r="O77" s="1">
        <f t="shared" si="12"/>
        <v>0.70313712501618397</v>
      </c>
      <c r="P77" s="1">
        <f t="shared" si="12"/>
        <v>6.8697520155899583E-2</v>
      </c>
      <c r="Q77" s="1">
        <f t="shared" si="12"/>
        <v>0.26141179742137893</v>
      </c>
      <c r="AA77" s="59"/>
      <c r="AB77" s="59" t="s">
        <v>686</v>
      </c>
      <c r="AC77" s="1" t="s">
        <v>908</v>
      </c>
      <c r="AD77" s="1">
        <v>0.47301489228861909</v>
      </c>
      <c r="AE77" s="1">
        <v>-0.74161778421103786</v>
      </c>
      <c r="AF77" s="1">
        <v>0.2244388891381684</v>
      </c>
      <c r="AG77" s="1">
        <v>0.10946333455987579</v>
      </c>
      <c r="AH77" s="1">
        <v>-0.27536434469722931</v>
      </c>
    </row>
    <row r="78" spans="1:34">
      <c r="A78" s="59"/>
      <c r="B78" s="59" t="s">
        <v>686</v>
      </c>
      <c r="C78" s="1" t="s">
        <v>909</v>
      </c>
      <c r="D78" s="1">
        <v>13.29</v>
      </c>
      <c r="E78" s="1">
        <v>53.28</v>
      </c>
      <c r="F78" s="1">
        <v>3.904658374515706</v>
      </c>
      <c r="G78" s="1">
        <v>8.49</v>
      </c>
      <c r="H78" s="1">
        <v>20.996545398725733</v>
      </c>
      <c r="J78" s="59"/>
      <c r="K78" s="59" t="s">
        <v>686</v>
      </c>
      <c r="L78" s="1" t="s">
        <v>909</v>
      </c>
      <c r="M78" s="1">
        <f t="shared" si="12"/>
        <v>0.50800819831058341</v>
      </c>
      <c r="N78" s="1">
        <f t="shared" si="12"/>
        <v>-0.53983191127505292</v>
      </c>
      <c r="O78" s="1">
        <f t="shared" si="12"/>
        <v>0.61498672941324295</v>
      </c>
      <c r="P78" s="1">
        <f t="shared" si="12"/>
        <v>-2.5053830536834593E-2</v>
      </c>
      <c r="Q78" s="1">
        <f t="shared" si="12"/>
        <v>0.11262670368452729</v>
      </c>
      <c r="AA78" s="59"/>
      <c r="AB78" s="59" t="s">
        <v>686</v>
      </c>
      <c r="AC78" s="1" t="s">
        <v>909</v>
      </c>
      <c r="AD78" s="1">
        <v>0.58131978481035607</v>
      </c>
      <c r="AE78" s="1">
        <v>-0.75926841261287625</v>
      </c>
      <c r="AF78" s="1">
        <v>0.1120723572046833</v>
      </c>
      <c r="AG78" s="1">
        <v>-7.2054869978934247E-2</v>
      </c>
      <c r="AH78" s="1">
        <v>-9.4014020245489688E-2</v>
      </c>
    </row>
    <row r="79" spans="1:34">
      <c r="A79" s="60" t="s">
        <v>841</v>
      </c>
      <c r="B79" s="60" t="s">
        <v>852</v>
      </c>
      <c r="C79" s="1" t="s">
        <v>831</v>
      </c>
      <c r="D79" s="1">
        <v>19.28</v>
      </c>
      <c r="E79" s="1">
        <v>42.86</v>
      </c>
      <c r="F79" s="1">
        <v>9.8800000000000008</v>
      </c>
      <c r="G79" s="1">
        <v>14.91</v>
      </c>
      <c r="H79" s="1">
        <v>11.49</v>
      </c>
      <c r="J79" s="60" t="s">
        <v>841</v>
      </c>
      <c r="K79" s="60" t="s">
        <v>852</v>
      </c>
      <c r="L79" s="1" t="s">
        <v>831</v>
      </c>
      <c r="M79" s="1">
        <f t="shared" si="12"/>
        <v>2.1864422949867373</v>
      </c>
      <c r="N79" s="1">
        <f t="shared" si="12"/>
        <v>-2.7745971329600883</v>
      </c>
      <c r="O79" s="1">
        <f t="shared" si="12"/>
        <v>3.8485727918405144</v>
      </c>
      <c r="P79" s="1">
        <f t="shared" si="12"/>
        <v>3.3187443441706894</v>
      </c>
      <c r="Q79" s="1">
        <f t="shared" si="12"/>
        <v>-3.2278124857088759</v>
      </c>
      <c r="AA79" s="60" t="s">
        <v>841</v>
      </c>
      <c r="AB79" s="60" t="s">
        <v>852</v>
      </c>
      <c r="AC79" s="1" t="s">
        <v>831</v>
      </c>
      <c r="AD79" s="1">
        <v>6.1045686348557684</v>
      </c>
      <c r="AE79" s="1">
        <v>-0.82877609109146599</v>
      </c>
      <c r="AF79" s="1">
        <v>3.2138941803295311</v>
      </c>
      <c r="AG79" s="1">
        <v>-0.47489076734211361</v>
      </c>
      <c r="AH79" s="1">
        <v>0.46476239994526058</v>
      </c>
    </row>
    <row r="80" spans="1:34">
      <c r="A80" s="60"/>
      <c r="B80" s="60" t="s">
        <v>852</v>
      </c>
      <c r="C80" s="1" t="s">
        <v>832</v>
      </c>
      <c r="D80" s="1">
        <v>21.73</v>
      </c>
      <c r="E80" s="1">
        <v>44.24</v>
      </c>
      <c r="F80" s="1">
        <v>4.79</v>
      </c>
      <c r="G80" s="1">
        <v>12.7</v>
      </c>
      <c r="H80" s="1">
        <v>16.170000000000002</v>
      </c>
      <c r="J80" s="60"/>
      <c r="K80" s="60" t="s">
        <v>852</v>
      </c>
      <c r="L80" s="1" t="s">
        <v>832</v>
      </c>
      <c r="M80" s="1">
        <f t="shared" si="12"/>
        <v>2.8729470590696375</v>
      </c>
      <c r="N80" s="1">
        <f t="shared" si="12"/>
        <v>-2.4786301458271369</v>
      </c>
      <c r="O80" s="1">
        <f t="shared" si="12"/>
        <v>1.0940937863960627</v>
      </c>
      <c r="P80" s="1">
        <f t="shared" si="12"/>
        <v>2.1676860939987845</v>
      </c>
      <c r="Q80" s="1">
        <f t="shared" si="12"/>
        <v>-1.583339677694239</v>
      </c>
      <c r="AA80" s="60"/>
      <c r="AB80" s="60" t="s">
        <v>852</v>
      </c>
      <c r="AC80" s="1" t="s">
        <v>832</v>
      </c>
      <c r="AD80" s="1">
        <v>4.7328500835184046</v>
      </c>
      <c r="AE80" s="1">
        <v>-0.62393705697808322</v>
      </c>
      <c r="AF80" s="1">
        <v>6.9619390999676387E-2</v>
      </c>
      <c r="AG80" s="1">
        <v>-7.8856752583402551E-2</v>
      </c>
      <c r="AH80" s="1">
        <v>8.2670046093414901E-3</v>
      </c>
    </row>
    <row r="81" spans="1:34">
      <c r="A81" s="60"/>
      <c r="B81" s="60" t="s">
        <v>852</v>
      </c>
      <c r="C81" s="1" t="s">
        <v>833</v>
      </c>
      <c r="D81" s="1">
        <v>21.61</v>
      </c>
      <c r="E81" s="1">
        <v>43.62</v>
      </c>
      <c r="F81" s="1">
        <v>5.1100000000000003</v>
      </c>
      <c r="G81" s="1">
        <v>12.72</v>
      </c>
      <c r="H81" s="1">
        <v>15.91</v>
      </c>
      <c r="J81" s="60"/>
      <c r="K81" s="60" t="s">
        <v>852</v>
      </c>
      <c r="L81" s="1" t="s">
        <v>833</v>
      </c>
      <c r="M81" s="1">
        <f t="shared" si="12"/>
        <v>2.8393223359308832</v>
      </c>
      <c r="N81" s="1">
        <f t="shared" si="12"/>
        <v>-2.6116008212057102</v>
      </c>
      <c r="O81" s="1">
        <f t="shared" si="12"/>
        <v>1.2672633898817651</v>
      </c>
      <c r="P81" s="1">
        <f t="shared" si="12"/>
        <v>2.1781029107424223</v>
      </c>
      <c r="Q81" s="1">
        <f t="shared" si="12"/>
        <v>-1.6746992781394971</v>
      </c>
      <c r="AA81" s="60"/>
      <c r="AB81" s="60" t="s">
        <v>852</v>
      </c>
      <c r="AC81" s="1" t="s">
        <v>833</v>
      </c>
      <c r="AD81" s="1">
        <v>4.8408570937109294</v>
      </c>
      <c r="AE81" s="1">
        <v>-0.72316891733579569</v>
      </c>
      <c r="AF81" s="1">
        <v>0.21634887955472271</v>
      </c>
      <c r="AG81" s="1">
        <v>-0.14957280453490279</v>
      </c>
      <c r="AH81" s="1">
        <v>0.1042453437112532</v>
      </c>
    </row>
    <row r="82" spans="1:34">
      <c r="A82" s="60"/>
      <c r="B82" s="60" t="s">
        <v>852</v>
      </c>
      <c r="C82" s="1" t="s">
        <v>834</v>
      </c>
      <c r="D82" s="1">
        <v>26.49</v>
      </c>
      <c r="E82" s="1">
        <v>37.22</v>
      </c>
      <c r="F82" s="1">
        <v>4.96</v>
      </c>
      <c r="G82" s="1">
        <v>11.57</v>
      </c>
      <c r="H82" s="1">
        <v>18.36</v>
      </c>
      <c r="J82" s="60"/>
      <c r="K82" s="60" t="s">
        <v>852</v>
      </c>
      <c r="L82" s="1" t="s">
        <v>834</v>
      </c>
      <c r="M82" s="1">
        <f t="shared" si="12"/>
        <v>4.2067277435735582</v>
      </c>
      <c r="N82" s="1">
        <f t="shared" si="12"/>
        <v>-3.9842013412425836</v>
      </c>
      <c r="O82" s="1">
        <f t="shared" si="12"/>
        <v>1.1860901382478419</v>
      </c>
      <c r="P82" s="1">
        <f t="shared" si="12"/>
        <v>1.579135947983286</v>
      </c>
      <c r="Q82" s="1">
        <f t="shared" si="12"/>
        <v>-0.81381073548226246</v>
      </c>
      <c r="AA82" s="60"/>
      <c r="AB82" s="60" t="s">
        <v>852</v>
      </c>
      <c r="AC82" s="1" t="s">
        <v>834</v>
      </c>
      <c r="AD82" s="1">
        <v>5.6224647539203128</v>
      </c>
      <c r="AE82" s="1">
        <v>-2.275779864150397</v>
      </c>
      <c r="AF82" s="1">
        <v>-1.133118964330575</v>
      </c>
      <c r="AG82" s="1">
        <v>-0.24061270633612941</v>
      </c>
      <c r="AH82" s="1">
        <v>7.0531293871393787E-3</v>
      </c>
    </row>
    <row r="83" spans="1:34">
      <c r="A83" s="60"/>
      <c r="B83" s="60" t="s">
        <v>852</v>
      </c>
      <c r="C83" s="1" t="s">
        <v>835</v>
      </c>
      <c r="D83" s="1">
        <v>26.09</v>
      </c>
      <c r="E83" s="1">
        <v>36.96</v>
      </c>
      <c r="F83" s="1">
        <v>5.86</v>
      </c>
      <c r="G83" s="1">
        <v>11.43</v>
      </c>
      <c r="H83" s="1">
        <v>18.350000000000001</v>
      </c>
      <c r="J83" s="60"/>
      <c r="K83" s="60" t="s">
        <v>852</v>
      </c>
      <c r="L83" s="1" t="s">
        <v>835</v>
      </c>
      <c r="M83" s="1">
        <f t="shared" si="12"/>
        <v>4.0946453331110444</v>
      </c>
      <c r="N83" s="1">
        <f t="shared" si="12"/>
        <v>-4.039963237369081</v>
      </c>
      <c r="O83" s="1">
        <f t="shared" si="12"/>
        <v>1.6731296480513795</v>
      </c>
      <c r="P83" s="1">
        <f t="shared" si="12"/>
        <v>1.5062182307778258</v>
      </c>
      <c r="Q83" s="1">
        <f t="shared" si="12"/>
        <v>-0.81732456626861782</v>
      </c>
      <c r="AA83" s="60"/>
      <c r="AB83" s="60" t="s">
        <v>852</v>
      </c>
      <c r="AC83" s="1" t="s">
        <v>835</v>
      </c>
      <c r="AD83" s="1">
        <v>5.6171940424710263</v>
      </c>
      <c r="AE83" s="1">
        <v>-2.5762598672890289</v>
      </c>
      <c r="AF83" s="1">
        <v>-0.73051666908723101</v>
      </c>
      <c r="AG83" s="1">
        <v>-0.31520022404684811</v>
      </c>
      <c r="AH83" s="1">
        <v>2.2569629469344901E-2</v>
      </c>
    </row>
    <row r="84" spans="1:34">
      <c r="A84" s="60"/>
      <c r="B84" s="60" t="s">
        <v>853</v>
      </c>
      <c r="C84" s="1" t="s">
        <v>836</v>
      </c>
      <c r="D84" s="1">
        <v>8.92</v>
      </c>
      <c r="E84" s="1">
        <v>62</v>
      </c>
      <c r="F84" s="1">
        <v>0.27</v>
      </c>
      <c r="G84" s="1">
        <v>10.72</v>
      </c>
      <c r="H84" s="1">
        <v>16.760000000000002</v>
      </c>
      <c r="J84" s="60"/>
      <c r="K84" s="60" t="s">
        <v>853</v>
      </c>
      <c r="L84" s="1" t="s">
        <v>836</v>
      </c>
      <c r="M84" s="1">
        <f t="shared" si="12"/>
        <v>-0.71649213599238615</v>
      </c>
      <c r="N84" s="1">
        <f t="shared" si="12"/>
        <v>1.3303362972751873</v>
      </c>
      <c r="O84" s="1">
        <f t="shared" si="12"/>
        <v>-1.3519268628394814</v>
      </c>
      <c r="P84" s="1">
        <f t="shared" si="12"/>
        <v>1.1364212363787076</v>
      </c>
      <c r="Q84" s="1">
        <f t="shared" si="12"/>
        <v>-1.3760236612992314</v>
      </c>
      <c r="AA84" s="60"/>
      <c r="AB84" s="60" t="s">
        <v>853</v>
      </c>
      <c r="AC84" s="1" t="s">
        <v>836</v>
      </c>
      <c r="AD84" s="1">
        <v>-0.11023083628861539</v>
      </c>
      <c r="AE84" s="1">
        <v>2.6859913907637911</v>
      </c>
      <c r="AF84" s="1">
        <v>0.21107054488224189</v>
      </c>
      <c r="AG84" s="1">
        <v>0.13480100294294711</v>
      </c>
      <c r="AH84" s="1">
        <v>7.9583643823585279E-2</v>
      </c>
    </row>
    <row r="85" spans="1:34">
      <c r="A85" s="60"/>
      <c r="B85" s="60" t="s">
        <v>853</v>
      </c>
      <c r="C85" s="1" t="s">
        <v>837</v>
      </c>
      <c r="D85" s="1">
        <v>9.08</v>
      </c>
      <c r="E85" s="1">
        <v>62.11</v>
      </c>
      <c r="F85" s="1">
        <v>0</v>
      </c>
      <c r="G85" s="1">
        <v>10.55</v>
      </c>
      <c r="H85" s="1">
        <v>16.78</v>
      </c>
      <c r="J85" s="60"/>
      <c r="K85" s="60" t="s">
        <v>853</v>
      </c>
      <c r="L85" s="1" t="s">
        <v>837</v>
      </c>
      <c r="M85" s="1">
        <f t="shared" si="12"/>
        <v>-0.67165917180738033</v>
      </c>
      <c r="N85" s="1">
        <f t="shared" si="12"/>
        <v>1.3539278687133209</v>
      </c>
      <c r="O85" s="1">
        <f t="shared" si="12"/>
        <v>-1.4980387157805426</v>
      </c>
      <c r="P85" s="1">
        <f t="shared" si="12"/>
        <v>1.0478782940577918</v>
      </c>
      <c r="Q85" s="1">
        <f t="shared" si="12"/>
        <v>-1.3689959997265195</v>
      </c>
      <c r="AA85" s="60"/>
      <c r="AB85" s="60" t="s">
        <v>853</v>
      </c>
      <c r="AC85" s="1" t="s">
        <v>837</v>
      </c>
      <c r="AD85" s="1">
        <v>-0.16467174599436959</v>
      </c>
      <c r="AE85" s="1">
        <v>2.7314139867542719</v>
      </c>
      <c r="AF85" s="1">
        <v>5.8826731233085301E-2</v>
      </c>
      <c r="AG85" s="1">
        <v>8.1157964400029523E-2</v>
      </c>
      <c r="AH85" s="1">
        <v>5.2719319939111137E-2</v>
      </c>
    </row>
    <row r="86" spans="1:34">
      <c r="A86" s="60"/>
      <c r="B86" s="60" t="s">
        <v>853</v>
      </c>
      <c r="C86" s="1" t="s">
        <v>838</v>
      </c>
      <c r="D86" s="1">
        <v>9.49</v>
      </c>
      <c r="E86" s="1">
        <v>58.49</v>
      </c>
      <c r="F86" s="1">
        <v>5.12</v>
      </c>
      <c r="G86" s="1">
        <v>11.82</v>
      </c>
      <c r="H86" s="1">
        <v>14.98</v>
      </c>
      <c r="J86" s="60"/>
      <c r="K86" s="60" t="s">
        <v>853</v>
      </c>
      <c r="L86" s="1" t="s">
        <v>838</v>
      </c>
      <c r="M86" s="1">
        <f t="shared" si="12"/>
        <v>-0.55677470108330307</v>
      </c>
      <c r="N86" s="1">
        <f t="shared" si="12"/>
        <v>0.57755069956746474</v>
      </c>
      <c r="O86" s="1">
        <f t="shared" si="12"/>
        <v>1.2726749399906931</v>
      </c>
      <c r="P86" s="1">
        <f t="shared" si="12"/>
        <v>1.7093461572787505</v>
      </c>
      <c r="Q86" s="1">
        <f t="shared" si="12"/>
        <v>-2.0014855412706107</v>
      </c>
      <c r="AA86" s="60"/>
      <c r="AB86" s="60" t="s">
        <v>853</v>
      </c>
      <c r="AC86" s="1" t="s">
        <v>838</v>
      </c>
      <c r="AD86" s="1">
        <v>1.255279278678568</v>
      </c>
      <c r="AE86" s="1">
        <v>1.409313814860669</v>
      </c>
      <c r="AF86" s="1">
        <v>2.3666571156703169</v>
      </c>
      <c r="AG86" s="1">
        <v>-0.102412966916615</v>
      </c>
      <c r="AH86" s="1">
        <v>0.13276755384505359</v>
      </c>
    </row>
    <row r="87" spans="1:34">
      <c r="A87" s="60"/>
      <c r="B87" s="60" t="s">
        <v>853</v>
      </c>
      <c r="C87" s="1" t="s">
        <v>839</v>
      </c>
      <c r="D87" s="1">
        <v>8.94</v>
      </c>
      <c r="E87" s="1">
        <v>58.24</v>
      </c>
      <c r="F87" s="1">
        <v>4.6500000000000004</v>
      </c>
      <c r="G87" s="1">
        <v>11.99</v>
      </c>
      <c r="H87" s="1">
        <v>14.63</v>
      </c>
      <c r="J87" s="60"/>
      <c r="K87" s="60" t="s">
        <v>853</v>
      </c>
      <c r="L87" s="1" t="s">
        <v>839</v>
      </c>
      <c r="M87" s="1">
        <f t="shared" si="12"/>
        <v>-0.7108880154692605</v>
      </c>
      <c r="N87" s="1">
        <f t="shared" si="12"/>
        <v>0.52393349175352444</v>
      </c>
      <c r="O87" s="1">
        <f t="shared" si="12"/>
        <v>1.0183320848710682</v>
      </c>
      <c r="P87" s="1">
        <f t="shared" si="12"/>
        <v>1.7978890995996661</v>
      </c>
      <c r="Q87" s="1">
        <f t="shared" si="12"/>
        <v>-2.1244696187930727</v>
      </c>
      <c r="AA87" s="60"/>
      <c r="AB87" s="60" t="s">
        <v>853</v>
      </c>
      <c r="AC87" s="1" t="s">
        <v>839</v>
      </c>
      <c r="AD87" s="1">
        <v>1.246013347967923</v>
      </c>
      <c r="AE87" s="1">
        <v>1.652945265455223</v>
      </c>
      <c r="AF87" s="1">
        <v>2.2692347182687702</v>
      </c>
      <c r="AG87" s="1">
        <v>-9.4929015587551208E-2</v>
      </c>
      <c r="AH87" s="1">
        <v>0.34558594666011239</v>
      </c>
    </row>
    <row r="88" spans="1:34">
      <c r="A88" s="60"/>
      <c r="B88" s="60" t="s">
        <v>853</v>
      </c>
      <c r="C88" s="1" t="s">
        <v>840</v>
      </c>
      <c r="D88" s="1">
        <v>13.95</v>
      </c>
      <c r="E88" s="1">
        <v>55.14</v>
      </c>
      <c r="F88" s="1">
        <v>1.68</v>
      </c>
      <c r="G88" s="1">
        <v>10.89</v>
      </c>
      <c r="H88" s="1">
        <v>17.36</v>
      </c>
      <c r="J88" s="60"/>
      <c r="K88" s="60" t="s">
        <v>853</v>
      </c>
      <c r="L88" s="1" t="s">
        <v>840</v>
      </c>
      <c r="M88" s="1">
        <f t="shared" si="12"/>
        <v>0.69294417557373222</v>
      </c>
      <c r="N88" s="1">
        <f t="shared" si="12"/>
        <v>-0.14091988513933665</v>
      </c>
      <c r="O88" s="1">
        <f t="shared" si="12"/>
        <v>-0.58889829748060596</v>
      </c>
      <c r="P88" s="1">
        <f t="shared" si="12"/>
        <v>1.2249641786996233</v>
      </c>
      <c r="Q88" s="1">
        <f t="shared" si="12"/>
        <v>-1.1651938141178686</v>
      </c>
      <c r="AA88" s="60"/>
      <c r="AB88" s="60" t="s">
        <v>853</v>
      </c>
      <c r="AC88" s="1" t="s">
        <v>840</v>
      </c>
      <c r="AD88" s="1">
        <v>1.473865505932364</v>
      </c>
      <c r="AE88" s="1">
        <v>1.227702162923642</v>
      </c>
      <c r="AF88" s="1">
        <v>-0.1556076935671678</v>
      </c>
      <c r="AG88" s="1">
        <v>3.541002901516651E-2</v>
      </c>
      <c r="AH88" s="1">
        <v>6.7348306426404797E-3</v>
      </c>
    </row>
    <row r="89" spans="1:34">
      <c r="A89" s="60"/>
      <c r="B89" s="60" t="s">
        <v>935</v>
      </c>
      <c r="C89" s="1" t="s">
        <v>910</v>
      </c>
      <c r="D89" s="1">
        <v>11.913</v>
      </c>
      <c r="E89" s="1">
        <v>56.023000000000003</v>
      </c>
      <c r="F89" s="1">
        <v>2.3404854495257501</v>
      </c>
      <c r="G89" s="1">
        <v>8.2720000000000002</v>
      </c>
      <c r="H89" s="1">
        <v>21.476005420417444</v>
      </c>
      <c r="J89" s="60"/>
      <c r="K89" s="60" t="s">
        <v>935</v>
      </c>
      <c r="L89" s="1" t="s">
        <v>910</v>
      </c>
      <c r="M89" s="1">
        <f t="shared" si="12"/>
        <v>0.12216450029337793</v>
      </c>
      <c r="N89" s="1">
        <f t="shared" si="12"/>
        <v>4.8456092859501365E-2</v>
      </c>
      <c r="O89" s="1">
        <f t="shared" si="12"/>
        <v>-0.23147328684794985</v>
      </c>
      <c r="P89" s="1">
        <f t="shared" si="12"/>
        <v>-0.13859713304247948</v>
      </c>
      <c r="Q89" s="1">
        <f t="shared" si="12"/>
        <v>0.28110084218925518</v>
      </c>
      <c r="AA89" s="60"/>
      <c r="AB89" s="60" t="s">
        <v>935</v>
      </c>
      <c r="AC89" s="1" t="s">
        <v>910</v>
      </c>
      <c r="AD89" s="1">
        <v>-0.16559732393714879</v>
      </c>
      <c r="AE89" s="1">
        <v>-7.6396291508344594E-2</v>
      </c>
      <c r="AF89" s="1">
        <v>-0.33501498544456998</v>
      </c>
      <c r="AG89" s="1">
        <v>9.5082556454798683E-2</v>
      </c>
      <c r="AH89" s="1">
        <v>-0.12059970685145729</v>
      </c>
    </row>
    <row r="90" spans="1:34">
      <c r="A90" s="60"/>
      <c r="B90" s="60" t="s">
        <v>935</v>
      </c>
      <c r="C90" s="1" t="s">
        <v>911</v>
      </c>
      <c r="D90" s="1">
        <v>11.409000000000001</v>
      </c>
      <c r="E90" s="1">
        <v>56.585999999999999</v>
      </c>
      <c r="F90" s="1">
        <v>1.1696415487097576</v>
      </c>
      <c r="G90" s="1">
        <v>8.0649999999999995</v>
      </c>
      <c r="H90" s="1">
        <v>21.774543655041128</v>
      </c>
      <c r="J90" s="60"/>
      <c r="K90" s="60" t="s">
        <v>935</v>
      </c>
      <c r="L90" s="1" t="s">
        <v>911</v>
      </c>
      <c r="M90" s="1">
        <f t="shared" si="12"/>
        <v>-1.9059336889390089E-2</v>
      </c>
      <c r="N90" s="1">
        <f t="shared" si="12"/>
        <v>0.16920204485649409</v>
      </c>
      <c r="O90" s="1">
        <f t="shared" si="12"/>
        <v>-0.86508133074781957</v>
      </c>
      <c r="P90" s="1">
        <f t="shared" si="12"/>
        <v>-0.24641118633912434</v>
      </c>
      <c r="Q90" s="1">
        <f t="shared" si="12"/>
        <v>0.38600212616176444</v>
      </c>
      <c r="AA90" s="60"/>
      <c r="AB90" s="60" t="s">
        <v>935</v>
      </c>
      <c r="AC90" s="1" t="s">
        <v>911</v>
      </c>
      <c r="AD90" s="1">
        <v>-0.49366748904862018</v>
      </c>
      <c r="AE90" s="1">
        <v>0.25847777489596169</v>
      </c>
      <c r="AF90" s="1">
        <v>-0.80869086381086097</v>
      </c>
      <c r="AG90" s="1">
        <v>0.14965235919785941</v>
      </c>
      <c r="AH90" s="1">
        <v>-1.3391100992042441E-2</v>
      </c>
    </row>
    <row r="91" spans="1:34">
      <c r="A91" s="60"/>
      <c r="B91" s="60" t="s">
        <v>935</v>
      </c>
      <c r="C91" s="1" t="s">
        <v>912</v>
      </c>
      <c r="D91" s="1">
        <v>6.242</v>
      </c>
      <c r="E91" s="1">
        <v>62.921999999999997</v>
      </c>
      <c r="F91" s="1">
        <v>1.7241410062617684</v>
      </c>
      <c r="G91" s="1">
        <v>6.6109999999999998</v>
      </c>
      <c r="H91" s="1">
        <v>23.206598937302058</v>
      </c>
      <c r="J91" s="60"/>
      <c r="K91" s="60" t="s">
        <v>935</v>
      </c>
      <c r="L91" s="1" t="s">
        <v>912</v>
      </c>
      <c r="M91" s="1">
        <f t="shared" si="12"/>
        <v>-1.4668838740389201</v>
      </c>
      <c r="N91" s="1">
        <f t="shared" si="12"/>
        <v>1.5280765596929988</v>
      </c>
      <c r="O91" s="1">
        <f t="shared" si="12"/>
        <v>-0.56501117075619867</v>
      </c>
      <c r="P91" s="1">
        <f t="shared" si="12"/>
        <v>-1.0037137636015447</v>
      </c>
      <c r="Q91" s="1">
        <f t="shared" si="12"/>
        <v>0.88920212001899168</v>
      </c>
      <c r="AA91" s="60"/>
      <c r="AB91" s="60" t="s">
        <v>935</v>
      </c>
      <c r="AC91" s="1" t="s">
        <v>912</v>
      </c>
      <c r="AD91" s="1">
        <v>-2.5170134892118869</v>
      </c>
      <c r="AE91" s="1">
        <v>0.4430157132213946</v>
      </c>
      <c r="AF91" s="1">
        <v>2.7269803825556851E-2</v>
      </c>
      <c r="AG91" s="1">
        <v>0.18900881666776981</v>
      </c>
      <c r="AH91" s="1">
        <v>-0.18983630514964109</v>
      </c>
    </row>
    <row r="92" spans="1:34">
      <c r="A92" s="60"/>
      <c r="B92" s="60" t="s">
        <v>935</v>
      </c>
      <c r="C92" s="1" t="s">
        <v>913</v>
      </c>
      <c r="D92" s="1">
        <v>11.547000000000001</v>
      </c>
      <c r="E92" s="1">
        <v>55.981000000000002</v>
      </c>
      <c r="F92" s="1">
        <v>2.4111867569493062</v>
      </c>
      <c r="G92" s="1">
        <v>8.0090000000000003</v>
      </c>
      <c r="H92" s="1">
        <v>21.808387605475001</v>
      </c>
      <c r="J92" s="60"/>
      <c r="K92" s="60" t="s">
        <v>935</v>
      </c>
      <c r="L92" s="1" t="s">
        <v>913</v>
      </c>
      <c r="M92" s="1">
        <f t="shared" si="12"/>
        <v>1.9609094720177352E-2</v>
      </c>
      <c r="N92" s="1">
        <f t="shared" si="12"/>
        <v>3.944840194675904E-2</v>
      </c>
      <c r="O92" s="1">
        <f t="shared" si="12"/>
        <v>-0.1932129200590188</v>
      </c>
      <c r="P92" s="1">
        <f t="shared" si="12"/>
        <v>-0.2755782732213079</v>
      </c>
      <c r="Q92" s="1">
        <f t="shared" si="12"/>
        <v>0.3978943176584096</v>
      </c>
      <c r="AA92" s="60"/>
      <c r="AB92" s="60" t="s">
        <v>935</v>
      </c>
      <c r="AC92" s="1" t="s">
        <v>913</v>
      </c>
      <c r="AD92" s="1">
        <v>-0.33246607442422987</v>
      </c>
      <c r="AE92" s="1">
        <v>-0.19830818486328641</v>
      </c>
      <c r="AF92" s="1">
        <v>-0.33184564589653442</v>
      </c>
      <c r="AG92" s="1">
        <v>8.4437291270879497E-2</v>
      </c>
      <c r="AH92" s="1">
        <v>-8.0150998132521287E-2</v>
      </c>
    </row>
    <row r="93" spans="1:34">
      <c r="A93" s="60"/>
      <c r="B93" s="60" t="s">
        <v>935</v>
      </c>
      <c r="C93" s="1" t="s">
        <v>914</v>
      </c>
      <c r="D93" s="1">
        <v>11.48</v>
      </c>
      <c r="E93" s="1">
        <v>55.965000000000003</v>
      </c>
      <c r="F93" s="1">
        <v>2.1316005773180113</v>
      </c>
      <c r="G93" s="1">
        <v>8.1010000000000009</v>
      </c>
      <c r="H93" s="1">
        <v>21.205962328551788</v>
      </c>
      <c r="J93" s="60"/>
      <c r="K93" s="60" t="s">
        <v>935</v>
      </c>
      <c r="L93" s="1" t="s">
        <v>914</v>
      </c>
      <c r="M93" s="1">
        <f t="shared" si="12"/>
        <v>8.3529096770614095E-4</v>
      </c>
      <c r="N93" s="1">
        <f t="shared" si="12"/>
        <v>3.6016900646667231E-2</v>
      </c>
      <c r="O93" s="1">
        <f t="shared" si="12"/>
        <v>-0.34451238214287394</v>
      </c>
      <c r="P93" s="1">
        <f t="shared" si="12"/>
        <v>-0.22766091620057677</v>
      </c>
      <c r="Q93" s="1">
        <f t="shared" si="12"/>
        <v>0.18621226920522327</v>
      </c>
      <c r="AA93" s="60"/>
      <c r="AB93" s="60" t="s">
        <v>935</v>
      </c>
      <c r="AC93" s="1" t="s">
        <v>914</v>
      </c>
      <c r="AD93" s="1">
        <v>-0.25679030170952027</v>
      </c>
      <c r="AE93" s="1">
        <v>1.9011921515320052E-2</v>
      </c>
      <c r="AF93" s="1">
        <v>-0.37411047438922868</v>
      </c>
      <c r="AG93" s="1">
        <v>-1.4633778317486249E-2</v>
      </c>
      <c r="AH93" s="1">
        <v>-3.9612540242413502E-3</v>
      </c>
    </row>
    <row r="94" spans="1:34">
      <c r="A94" s="60"/>
      <c r="B94" s="60" t="s">
        <v>935</v>
      </c>
      <c r="C94" s="1" t="s">
        <v>915</v>
      </c>
      <c r="D94" s="1">
        <v>11.627000000000001</v>
      </c>
      <c r="E94" s="1">
        <v>54.747999999999998</v>
      </c>
      <c r="F94" s="1">
        <v>2.156257617281101</v>
      </c>
      <c r="G94" s="1">
        <v>8.3450000000000006</v>
      </c>
      <c r="H94" s="1">
        <v>21.135775652483652</v>
      </c>
      <c r="J94" s="60"/>
      <c r="K94" s="60" t="s">
        <v>935</v>
      </c>
      <c r="L94" s="1" t="s">
        <v>915</v>
      </c>
      <c r="M94" s="1">
        <f t="shared" si="12"/>
        <v>4.2025576812680251E-2</v>
      </c>
      <c r="N94" s="1">
        <f t="shared" si="12"/>
        <v>-0.22499166699159578</v>
      </c>
      <c r="O94" s="1">
        <f t="shared" si="12"/>
        <v>-0.33116910141306349</v>
      </c>
      <c r="P94" s="1">
        <f t="shared" si="12"/>
        <v>-0.10057575192820369</v>
      </c>
      <c r="Q94" s="1">
        <f t="shared" si="12"/>
        <v>0.16154985888920156</v>
      </c>
      <c r="AA94" s="60"/>
      <c r="AB94" s="60" t="s">
        <v>935</v>
      </c>
      <c r="AC94" s="1" t="s">
        <v>915</v>
      </c>
      <c r="AD94" s="1">
        <v>-3.4583549280595677E-2</v>
      </c>
      <c r="AE94" s="1">
        <v>-5.7300679439724972E-2</v>
      </c>
      <c r="AF94" s="1">
        <v>-0.40730421199121408</v>
      </c>
      <c r="AG94" s="1">
        <v>3.5419093566059483E-2</v>
      </c>
      <c r="AH94" s="1">
        <v>0.16322863963150991</v>
      </c>
    </row>
    <row r="95" spans="1:34">
      <c r="A95" s="60"/>
      <c r="B95" s="60" t="s">
        <v>935</v>
      </c>
      <c r="C95" s="1" t="s">
        <v>916</v>
      </c>
      <c r="D95" s="1">
        <v>11.045</v>
      </c>
      <c r="E95" s="1">
        <v>57.625</v>
      </c>
      <c r="F95" s="1">
        <v>0.88793911236765399</v>
      </c>
      <c r="G95" s="1">
        <v>7.9450000000000003</v>
      </c>
      <c r="H95" s="1">
        <v>21.47902260920932</v>
      </c>
      <c r="J95" s="60"/>
      <c r="K95" s="60" t="s">
        <v>935</v>
      </c>
      <c r="L95" s="1" t="s">
        <v>916</v>
      </c>
      <c r="M95" s="1">
        <f t="shared" si="12"/>
        <v>-0.12105433041027841</v>
      </c>
      <c r="N95" s="1">
        <f t="shared" si="12"/>
        <v>0.39203516053123061</v>
      </c>
      <c r="O95" s="1">
        <f t="shared" si="12"/>
        <v>-1.0175260157550643</v>
      </c>
      <c r="P95" s="1">
        <f t="shared" si="12"/>
        <v>-0.30891208680094684</v>
      </c>
      <c r="Q95" s="1">
        <f t="shared" si="12"/>
        <v>0.28216103127576952</v>
      </c>
      <c r="AA95" s="60"/>
      <c r="AB95" s="60" t="s">
        <v>935</v>
      </c>
      <c r="AC95" s="1" t="s">
        <v>916</v>
      </c>
      <c r="AD95" s="1">
        <v>-0.67083309693237347</v>
      </c>
      <c r="AE95" s="1">
        <v>0.49856749164711572</v>
      </c>
      <c r="AF95" s="1">
        <v>-0.81920398057703137</v>
      </c>
      <c r="AG95" s="1">
        <v>7.0426163898386379E-2</v>
      </c>
      <c r="AH95" s="1">
        <v>-6.4069038252915433E-2</v>
      </c>
    </row>
    <row r="96" spans="1:34">
      <c r="A96" s="60"/>
      <c r="B96" s="60" t="s">
        <v>935</v>
      </c>
      <c r="C96" s="1" t="s">
        <v>917</v>
      </c>
      <c r="D96" s="1">
        <v>12.055999999999999</v>
      </c>
      <c r="E96" s="1">
        <v>56.557000000000002</v>
      </c>
      <c r="F96" s="1">
        <v>0.5522289463208202</v>
      </c>
      <c r="G96" s="1">
        <v>7.8079999999999998</v>
      </c>
      <c r="H96" s="1">
        <v>22.049098313268349</v>
      </c>
      <c r="J96" s="60"/>
      <c r="K96" s="60" t="s">
        <v>935</v>
      </c>
      <c r="L96" s="1" t="s">
        <v>917</v>
      </c>
      <c r="M96" s="1">
        <f t="shared" si="12"/>
        <v>0.16223396203372653</v>
      </c>
      <c r="N96" s="1">
        <f t="shared" si="12"/>
        <v>0.16298244875007778</v>
      </c>
      <c r="O96" s="1">
        <f t="shared" si="12"/>
        <v>-1.1991972543189688</v>
      </c>
      <c r="P96" s="1">
        <f t="shared" si="12"/>
        <v>-0.3802672814948615</v>
      </c>
      <c r="Q96" s="1">
        <f t="shared" si="12"/>
        <v>0.4824759872233918</v>
      </c>
      <c r="AA96" s="60"/>
      <c r="AB96" s="60" t="s">
        <v>935</v>
      </c>
      <c r="AC96" s="1" t="s">
        <v>917</v>
      </c>
      <c r="AD96" s="1">
        <v>-0.53985593328555592</v>
      </c>
      <c r="AE96" s="1">
        <v>0.30263041710314581</v>
      </c>
      <c r="AF96" s="1">
        <v>-1.2096534723192021</v>
      </c>
      <c r="AG96" s="1">
        <v>0.11794218867343639</v>
      </c>
      <c r="AH96" s="1">
        <v>-9.0233000636899041E-2</v>
      </c>
    </row>
    <row r="97" spans="1:34">
      <c r="A97" s="60"/>
      <c r="B97" s="60" t="s">
        <v>935</v>
      </c>
      <c r="C97" s="1" t="s">
        <v>918</v>
      </c>
      <c r="D97" s="1">
        <v>11.343</v>
      </c>
      <c r="E97" s="1">
        <v>55.777000000000001</v>
      </c>
      <c r="F97" s="1">
        <v>2.2471404580710161</v>
      </c>
      <c r="G97" s="1">
        <v>8.3279999999999994</v>
      </c>
      <c r="H97" s="1">
        <v>20.991998271590553</v>
      </c>
      <c r="J97" s="60"/>
      <c r="K97" s="60" t="s">
        <v>935</v>
      </c>
      <c r="L97" s="1" t="s">
        <v>918</v>
      </c>
      <c r="M97" s="1">
        <f t="shared" si="12"/>
        <v>-3.755293461570517E-2</v>
      </c>
      <c r="N97" s="1">
        <f t="shared" si="12"/>
        <v>-4.3032396294164482E-3</v>
      </c>
      <c r="O97" s="1">
        <f t="shared" si="12"/>
        <v>-0.28198739671542655</v>
      </c>
      <c r="P97" s="1">
        <f t="shared" si="12"/>
        <v>-0.1094300461602959</v>
      </c>
      <c r="Q97" s="1">
        <f t="shared" si="12"/>
        <v>0.11102892015282045</v>
      </c>
      <c r="AA97" s="60"/>
      <c r="AB97" s="60" t="s">
        <v>935</v>
      </c>
      <c r="AC97" s="1" t="s">
        <v>918</v>
      </c>
      <c r="AD97" s="1">
        <v>-0.16113744592226631</v>
      </c>
      <c r="AE97" s="1">
        <v>5.8581619037455873E-2</v>
      </c>
      <c r="AF97" s="1">
        <v>-0.26872615226647489</v>
      </c>
      <c r="AG97" s="1">
        <v>1.6842741689035039E-2</v>
      </c>
      <c r="AH97" s="1">
        <v>5.79092683592159E-2</v>
      </c>
    </row>
    <row r="98" spans="1:34">
      <c r="A98" s="60"/>
      <c r="B98" s="60" t="s">
        <v>935</v>
      </c>
      <c r="C98" s="1" t="s">
        <v>919</v>
      </c>
      <c r="D98" s="1">
        <v>11.567</v>
      </c>
      <c r="E98" s="1">
        <v>56.674999999999997</v>
      </c>
      <c r="F98" s="1">
        <v>2.4006163553266826</v>
      </c>
      <c r="G98" s="1">
        <v>8.4640000000000004</v>
      </c>
      <c r="H98" s="1">
        <v>21.204898969250305</v>
      </c>
      <c r="J98" s="60"/>
      <c r="K98" s="60" t="s">
        <v>935</v>
      </c>
      <c r="L98" s="1" t="s">
        <v>919</v>
      </c>
      <c r="M98" s="1">
        <f t="shared" si="12"/>
        <v>2.5213215243302951E-2</v>
      </c>
      <c r="N98" s="1">
        <f t="shared" si="12"/>
        <v>0.18828977083825657</v>
      </c>
      <c r="O98" s="1">
        <f t="shared" si="12"/>
        <v>-0.19893314586425112</v>
      </c>
      <c r="P98" s="1">
        <f t="shared" si="12"/>
        <v>-3.859569230356278E-2</v>
      </c>
      <c r="Q98" s="1">
        <f t="shared" si="12"/>
        <v>0.18583862274017235</v>
      </c>
      <c r="AA98" s="60"/>
      <c r="AB98" s="60" t="s">
        <v>935</v>
      </c>
      <c r="AC98" s="1" t="s">
        <v>919</v>
      </c>
      <c r="AD98" s="1">
        <v>-0.19367407199826181</v>
      </c>
      <c r="AE98" s="1">
        <v>7.9654622499381614E-2</v>
      </c>
      <c r="AF98" s="1">
        <v>-0.18364488209035651</v>
      </c>
      <c r="AG98" s="1">
        <v>0.1212064429820215</v>
      </c>
      <c r="AH98" s="1">
        <v>-0.13934780991027121</v>
      </c>
    </row>
    <row r="99" spans="1:34">
      <c r="A99" s="60"/>
      <c r="B99" s="60" t="s">
        <v>935</v>
      </c>
      <c r="C99" s="1" t="s">
        <v>920</v>
      </c>
      <c r="D99" s="1">
        <v>11.234</v>
      </c>
      <c r="E99" s="1">
        <v>56.106000000000002</v>
      </c>
      <c r="F99" s="1">
        <v>3.155284747940053</v>
      </c>
      <c r="G99" s="1">
        <v>8.5340000000000007</v>
      </c>
      <c r="H99" s="1">
        <v>20.807840039596172</v>
      </c>
      <c r="J99" s="60"/>
      <c r="K99" s="60" t="s">
        <v>935</v>
      </c>
      <c r="L99" s="1" t="s">
        <v>920</v>
      </c>
      <c r="M99" s="1">
        <f t="shared" si="12"/>
        <v>-6.8095391466740332E-2</v>
      </c>
      <c r="N99" s="1">
        <f t="shared" si="12"/>
        <v>6.6257005853729234E-2</v>
      </c>
      <c r="O99" s="1">
        <f t="shared" si="12"/>
        <v>0.20945943636090386</v>
      </c>
      <c r="P99" s="1">
        <f t="shared" si="12"/>
        <v>-2.1368337008326171E-3</v>
      </c>
      <c r="Q99" s="1">
        <f t="shared" si="12"/>
        <v>4.6318833638544658E-2</v>
      </c>
      <c r="AA99" s="60"/>
      <c r="AB99" s="60" t="s">
        <v>935</v>
      </c>
      <c r="AC99" s="1" t="s">
        <v>920</v>
      </c>
      <c r="AD99" s="1">
        <v>-5.9207805593474917E-2</v>
      </c>
      <c r="AE99" s="1">
        <v>-9.7127898990605199E-2</v>
      </c>
      <c r="AF99" s="1">
        <v>0.19732813774537189</v>
      </c>
      <c r="AG99" s="1">
        <v>3.0289755359341131E-2</v>
      </c>
      <c r="AH99" s="1">
        <v>-4.7486554106697408E-2</v>
      </c>
    </row>
    <row r="100" spans="1:34">
      <c r="A100" s="60"/>
      <c r="B100" s="60" t="s">
        <v>935</v>
      </c>
      <c r="C100" s="1" t="s">
        <v>921</v>
      </c>
      <c r="D100" s="1">
        <v>11.125</v>
      </c>
      <c r="E100" s="1">
        <v>55.991</v>
      </c>
      <c r="F100" s="1">
        <v>3.3952415057247851</v>
      </c>
      <c r="G100" s="1">
        <v>8.4329999999999998</v>
      </c>
      <c r="H100" s="1">
        <v>21.352924306673653</v>
      </c>
      <c r="J100" s="60"/>
      <c r="K100" s="60" t="s">
        <v>935</v>
      </c>
      <c r="L100" s="1" t="s">
        <v>921</v>
      </c>
      <c r="M100" s="1">
        <f t="shared" si="12"/>
        <v>-9.8637848317775514E-2</v>
      </c>
      <c r="N100" s="1">
        <f t="shared" si="12"/>
        <v>4.1593090259316227E-2</v>
      </c>
      <c r="O100" s="1">
        <f t="shared" si="12"/>
        <v>0.33931323823370624</v>
      </c>
      <c r="P100" s="1">
        <f t="shared" si="12"/>
        <v>-5.4741758256200659E-2</v>
      </c>
      <c r="Q100" s="1">
        <f t="shared" si="12"/>
        <v>0.23785222152006294</v>
      </c>
      <c r="AA100" s="60"/>
      <c r="AB100" s="60" t="s">
        <v>935</v>
      </c>
      <c r="AC100" s="1" t="s">
        <v>921</v>
      </c>
      <c r="AD100" s="1">
        <v>-0.14859051879694521</v>
      </c>
      <c r="AE100" s="1">
        <v>-0.29778743074937059</v>
      </c>
      <c r="AF100" s="1">
        <v>0.23995492354092229</v>
      </c>
      <c r="AG100" s="1">
        <v>0.1168412924415841</v>
      </c>
      <c r="AH100" s="1">
        <v>-6.4625646287887556E-2</v>
      </c>
    </row>
    <row r="101" spans="1:34">
      <c r="A101" s="60"/>
      <c r="B101" s="60" t="s">
        <v>935</v>
      </c>
      <c r="C101" s="1" t="s">
        <v>922</v>
      </c>
      <c r="D101" s="1">
        <v>10.601000000000001</v>
      </c>
      <c r="E101" s="1">
        <v>57.756</v>
      </c>
      <c r="F101" s="1">
        <v>1.9539261679825644</v>
      </c>
      <c r="G101" s="1">
        <v>7.7960000000000003</v>
      </c>
      <c r="H101" s="1">
        <v>22.154835718521728</v>
      </c>
      <c r="J101" s="60"/>
      <c r="K101" s="60" t="s">
        <v>935</v>
      </c>
      <c r="L101" s="1" t="s">
        <v>922</v>
      </c>
      <c r="M101" s="1">
        <f t="shared" si="12"/>
        <v>-0.24546580602366913</v>
      </c>
      <c r="N101" s="1">
        <f t="shared" si="12"/>
        <v>0.42013057742573545</v>
      </c>
      <c r="O101" s="1">
        <f t="shared" si="12"/>
        <v>-0.44066177906217302</v>
      </c>
      <c r="P101" s="1">
        <f t="shared" si="12"/>
        <v>-0.3865173715410436</v>
      </c>
      <c r="Q101" s="1">
        <f t="shared" si="12"/>
        <v>0.51963032220826477</v>
      </c>
      <c r="AA101" s="60"/>
      <c r="AB101" s="60" t="s">
        <v>935</v>
      </c>
      <c r="AC101" s="1" t="s">
        <v>922</v>
      </c>
      <c r="AD101" s="1">
        <v>-0.80529417443884654</v>
      </c>
      <c r="AE101" s="1">
        <v>5.9546644709624459E-2</v>
      </c>
      <c r="AF101" s="1">
        <v>-0.38840231965862909</v>
      </c>
      <c r="AG101" s="1">
        <v>0.15877074743112121</v>
      </c>
      <c r="AH101" s="1">
        <v>-0.14915862484306561</v>
      </c>
    </row>
    <row r="102" spans="1:34">
      <c r="A102" s="60"/>
      <c r="B102" s="60" t="s">
        <v>935</v>
      </c>
      <c r="C102" s="1" t="s">
        <v>923</v>
      </c>
      <c r="D102" s="1">
        <v>11.336</v>
      </c>
      <c r="E102" s="1">
        <v>56.918999999999997</v>
      </c>
      <c r="F102" s="1">
        <v>1.6848208243157936</v>
      </c>
      <c r="G102" s="1">
        <v>8.1790000000000003</v>
      </c>
      <c r="H102" s="1">
        <v>21.437979669988618</v>
      </c>
      <c r="J102" s="60"/>
      <c r="K102" s="60" t="s">
        <v>935</v>
      </c>
      <c r="L102" s="1" t="s">
        <v>923</v>
      </c>
      <c r="M102" s="1">
        <f t="shared" si="12"/>
        <v>-3.9514376798799079E-2</v>
      </c>
      <c r="N102" s="1">
        <f t="shared" si="12"/>
        <v>0.24062016566466232</v>
      </c>
      <c r="O102" s="1">
        <f t="shared" si="12"/>
        <v>-0.58628948424548022</v>
      </c>
      <c r="P102" s="1">
        <f t="shared" si="12"/>
        <v>-0.1870353309003922</v>
      </c>
      <c r="Q102" s="1">
        <f t="shared" si="12"/>
        <v>0.26773923693614515</v>
      </c>
      <c r="AA102" s="60"/>
      <c r="AB102" s="60" t="s">
        <v>935</v>
      </c>
      <c r="AC102" s="1" t="s">
        <v>923</v>
      </c>
      <c r="AD102" s="1">
        <v>-0.42120539861664591</v>
      </c>
      <c r="AE102" s="1">
        <v>0.22875305021189829</v>
      </c>
      <c r="AF102" s="1">
        <v>-0.51249771448538672</v>
      </c>
      <c r="AG102" s="1">
        <v>0.1033905084969733</v>
      </c>
      <c r="AH102" s="1">
        <v>-8.2315691275867478E-2</v>
      </c>
    </row>
    <row r="103" spans="1:34">
      <c r="A103" s="60"/>
      <c r="B103" s="60" t="s">
        <v>935</v>
      </c>
      <c r="C103" s="1" t="s">
        <v>924</v>
      </c>
      <c r="D103" s="1">
        <v>10.971</v>
      </c>
      <c r="E103" s="1">
        <v>56.792000000000002</v>
      </c>
      <c r="F103" s="1">
        <v>1.7318352566929092</v>
      </c>
      <c r="G103" s="1">
        <v>8.1639999999999997</v>
      </c>
      <c r="H103" s="1">
        <v>21.251675566039399</v>
      </c>
      <c r="J103" s="60"/>
      <c r="K103" s="60" t="s">
        <v>935</v>
      </c>
      <c r="L103" s="1" t="s">
        <v>924</v>
      </c>
      <c r="M103" s="1">
        <f t="shared" si="12"/>
        <v>-0.14178957634584352</v>
      </c>
      <c r="N103" s="1">
        <f t="shared" si="12"/>
        <v>0.21338262409518161</v>
      </c>
      <c r="O103" s="1">
        <f t="shared" si="12"/>
        <v>-0.56084738858032257</v>
      </c>
      <c r="P103" s="1">
        <f t="shared" si="12"/>
        <v>-0.19484794345812037</v>
      </c>
      <c r="Q103" s="1">
        <f t="shared" si="12"/>
        <v>0.20227512732802064</v>
      </c>
      <c r="AA103" s="60"/>
      <c r="AB103" s="60" t="s">
        <v>935</v>
      </c>
      <c r="AC103" s="1" t="s">
        <v>924</v>
      </c>
      <c r="AD103" s="1">
        <v>-0.44355397574096328</v>
      </c>
      <c r="AE103" s="1">
        <v>0.2528873756912054</v>
      </c>
      <c r="AF103" s="1">
        <v>-0.44112159403321971</v>
      </c>
      <c r="AG103" s="1">
        <v>6.0967802862300469E-2</v>
      </c>
      <c r="AH103" s="1">
        <v>8.3475637767866893E-3</v>
      </c>
    </row>
    <row r="104" spans="1:34">
      <c r="A104" s="60"/>
      <c r="B104" s="60" t="s">
        <v>935</v>
      </c>
      <c r="C104" s="1" t="s">
        <v>925</v>
      </c>
      <c r="D104" s="1">
        <v>6.4080000000000004</v>
      </c>
      <c r="E104" s="1">
        <v>62.960999999999999</v>
      </c>
      <c r="F104" s="1">
        <v>1.1703798142722492</v>
      </c>
      <c r="G104" s="1">
        <v>6.73</v>
      </c>
      <c r="H104" s="1">
        <v>22.951879355558631</v>
      </c>
      <c r="J104" s="60"/>
      <c r="K104" s="60" t="s">
        <v>935</v>
      </c>
      <c r="L104" s="1" t="s">
        <v>925</v>
      </c>
      <c r="M104" s="1">
        <f t="shared" si="12"/>
        <v>-1.4203696736969764</v>
      </c>
      <c r="N104" s="1">
        <f t="shared" si="12"/>
        <v>1.5364408441119737</v>
      </c>
      <c r="O104" s="1">
        <f t="shared" si="12"/>
        <v>-0.8646818146393076</v>
      </c>
      <c r="P104" s="1">
        <f t="shared" si="12"/>
        <v>-0.94173370397690348</v>
      </c>
      <c r="Q104" s="1">
        <f t="shared" si="12"/>
        <v>0.79969796919721259</v>
      </c>
      <c r="AA104" s="60"/>
      <c r="AB104" s="60" t="s">
        <v>935</v>
      </c>
      <c r="AC104" s="1" t="s">
        <v>925</v>
      </c>
      <c r="AD104" s="1">
        <v>-2.470411662339556</v>
      </c>
      <c r="AE104" s="1">
        <v>0.67554192314242989</v>
      </c>
      <c r="AF104" s="1">
        <v>-0.18775882389143461</v>
      </c>
      <c r="AG104" s="1">
        <v>0.18539232228597199</v>
      </c>
      <c r="AH104" s="1">
        <v>-0.152446609236666</v>
      </c>
    </row>
    <row r="105" spans="1:34">
      <c r="A105" s="60"/>
      <c r="B105" s="60" t="s">
        <v>935</v>
      </c>
      <c r="C105" s="1" t="s">
        <v>926</v>
      </c>
      <c r="D105" s="1">
        <v>12.031000000000001</v>
      </c>
      <c r="E105" s="1">
        <v>55.354999999999997</v>
      </c>
      <c r="F105" s="1">
        <v>2.1358434842882872</v>
      </c>
      <c r="G105" s="1">
        <v>8.2650000000000006</v>
      </c>
      <c r="H105" s="1">
        <v>20.820144514139447</v>
      </c>
      <c r="J105" s="60"/>
      <c r="K105" s="60" t="s">
        <v>935</v>
      </c>
      <c r="L105" s="1" t="s">
        <v>926</v>
      </c>
      <c r="M105" s="1">
        <f t="shared" si="12"/>
        <v>0.15522881137981978</v>
      </c>
      <c r="N105" s="1">
        <f t="shared" si="12"/>
        <v>-9.4809086419348695E-2</v>
      </c>
      <c r="O105" s="1">
        <f t="shared" si="12"/>
        <v>-0.3422163117751571</v>
      </c>
      <c r="P105" s="1">
        <f t="shared" si="12"/>
        <v>-0.14224301890275232</v>
      </c>
      <c r="Q105" s="1">
        <f t="shared" si="12"/>
        <v>5.0642417784553834E-2</v>
      </c>
      <c r="AA105" s="60"/>
      <c r="AB105" s="60" t="s">
        <v>935</v>
      </c>
      <c r="AC105" s="1" t="s">
        <v>926</v>
      </c>
      <c r="AD105" s="1">
        <v>-8.2105127189059223E-3</v>
      </c>
      <c r="AE105" s="1">
        <v>3.2817173121187829E-2</v>
      </c>
      <c r="AF105" s="1">
        <v>-0.40810715827615229</v>
      </c>
      <c r="AG105" s="1">
        <v>-7.212780961909139E-2</v>
      </c>
      <c r="AH105" s="1">
        <v>9.8096265592093768E-3</v>
      </c>
    </row>
    <row r="106" spans="1:34">
      <c r="A106" s="60"/>
      <c r="B106" s="60" t="s">
        <v>935</v>
      </c>
      <c r="C106" s="1" t="s">
        <v>927</v>
      </c>
      <c r="D106" s="1">
        <v>11.712</v>
      </c>
      <c r="E106" s="1">
        <v>56.143000000000001</v>
      </c>
      <c r="F106" s="1">
        <v>1.7637377121481754</v>
      </c>
      <c r="G106" s="1">
        <v>8.1769999999999996</v>
      </c>
      <c r="H106" s="1">
        <v>21.270969385328993</v>
      </c>
      <c r="J106" s="60"/>
      <c r="K106" s="60" t="s">
        <v>935</v>
      </c>
      <c r="L106" s="1" t="s">
        <v>927</v>
      </c>
      <c r="M106" s="1">
        <f t="shared" si="12"/>
        <v>6.5843089035964308E-2</v>
      </c>
      <c r="N106" s="1">
        <f t="shared" si="12"/>
        <v>7.4192352610192192E-2</v>
      </c>
      <c r="O106" s="1">
        <f t="shared" si="12"/>
        <v>-0.54358321495092032</v>
      </c>
      <c r="P106" s="1">
        <f t="shared" si="12"/>
        <v>-0.18807701257475626</v>
      </c>
      <c r="Q106" s="1">
        <f t="shared" si="12"/>
        <v>0.20905464894863712</v>
      </c>
      <c r="AA106" s="60"/>
      <c r="AB106" s="60" t="s">
        <v>935</v>
      </c>
      <c r="AC106" s="1" t="s">
        <v>927</v>
      </c>
      <c r="AD106" s="1">
        <v>-0.25374603314857119</v>
      </c>
      <c r="AE106" s="1">
        <v>0.1378570554456035</v>
      </c>
      <c r="AF106" s="1">
        <v>-0.54624356091211079</v>
      </c>
      <c r="AG106" s="1">
        <v>3.6476760700549872E-2</v>
      </c>
      <c r="AH106" s="1">
        <v>-3.5988040488170371E-2</v>
      </c>
    </row>
    <row r="107" spans="1:34">
      <c r="A107" s="60"/>
      <c r="B107" s="60" t="s">
        <v>935</v>
      </c>
      <c r="C107" s="1" t="s">
        <v>928</v>
      </c>
      <c r="D107" s="1">
        <v>10.339</v>
      </c>
      <c r="E107" s="1">
        <v>56.247</v>
      </c>
      <c r="F107" s="1">
        <v>2.6369064742390127</v>
      </c>
      <c r="G107" s="1">
        <v>7.7789999999999999</v>
      </c>
      <c r="H107" s="1">
        <v>21.485282518360126</v>
      </c>
      <c r="J107" s="60"/>
      <c r="K107" s="60" t="s">
        <v>935</v>
      </c>
      <c r="L107" s="1" t="s">
        <v>928</v>
      </c>
      <c r="M107" s="1">
        <f t="shared" si="12"/>
        <v>-0.31887978487661617</v>
      </c>
      <c r="N107" s="1">
        <f t="shared" si="12"/>
        <v>9.649711106079123E-2</v>
      </c>
      <c r="O107" s="1">
        <f t="shared" si="12"/>
        <v>-7.1063563990383535E-2</v>
      </c>
      <c r="P107" s="1">
        <f t="shared" si="12"/>
        <v>-0.39537166577313532</v>
      </c>
      <c r="Q107" s="1">
        <f t="shared" si="12"/>
        <v>0.28436065742515898</v>
      </c>
      <c r="AA107" s="60"/>
      <c r="AB107" s="60" t="s">
        <v>935</v>
      </c>
      <c r="AC107" s="1" t="s">
        <v>928</v>
      </c>
      <c r="AD107" s="1">
        <v>-0.55771085255469111</v>
      </c>
      <c r="AE107" s="1">
        <v>-0.16123205107429089</v>
      </c>
      <c r="AF107" s="1">
        <v>-8.0718822897265508E-2</v>
      </c>
      <c r="AG107" s="1">
        <v>-4.4658314265782408E-2</v>
      </c>
      <c r="AH107" s="1">
        <v>8.7628275155104768E-2</v>
      </c>
    </row>
    <row r="108" spans="1:34">
      <c r="A108" s="60"/>
      <c r="B108" s="60" t="s">
        <v>935</v>
      </c>
      <c r="C108" s="1" t="s">
        <v>929</v>
      </c>
      <c r="D108" s="1">
        <v>11.582000000000001</v>
      </c>
      <c r="E108" s="1">
        <v>55.237000000000002</v>
      </c>
      <c r="F108" s="1">
        <v>2.4580334951168856</v>
      </c>
      <c r="G108" s="1">
        <v>8.0890000000000004</v>
      </c>
      <c r="H108" s="1">
        <v>21.373234394622084</v>
      </c>
      <c r="J108" s="60"/>
      <c r="K108" s="60" t="s">
        <v>935</v>
      </c>
      <c r="L108" s="1" t="s">
        <v>929</v>
      </c>
      <c r="M108" s="1">
        <f t="shared" si="12"/>
        <v>2.94163056356474E-2</v>
      </c>
      <c r="N108" s="1">
        <f t="shared" si="12"/>
        <v>-0.12011640850752749</v>
      </c>
      <c r="O108" s="1">
        <f t="shared" si="12"/>
        <v>-0.16786157295564927</v>
      </c>
      <c r="P108" s="1">
        <f t="shared" si="12"/>
        <v>-0.23391100624675928</v>
      </c>
      <c r="Q108" s="1">
        <f t="shared" si="12"/>
        <v>0.24498884275074256</v>
      </c>
      <c r="AA108" s="60"/>
      <c r="AB108" s="60" t="s">
        <v>935</v>
      </c>
      <c r="AC108" s="1" t="s">
        <v>929</v>
      </c>
      <c r="AD108" s="1">
        <v>-0.1680950970540192</v>
      </c>
      <c r="AE108" s="1">
        <v>-0.1916104670892399</v>
      </c>
      <c r="AF108" s="1">
        <v>-0.30204466406243963</v>
      </c>
      <c r="AG108" s="1">
        <v>-3.9153138533908616E-3</v>
      </c>
      <c r="AH108" s="1">
        <v>4.4585072590968507E-2</v>
      </c>
    </row>
    <row r="109" spans="1:34">
      <c r="A109" s="60"/>
      <c r="B109" s="60" t="s">
        <v>935</v>
      </c>
      <c r="C109" s="1" t="s">
        <v>930</v>
      </c>
      <c r="D109" s="1">
        <v>11.736000000000001</v>
      </c>
      <c r="E109" s="1">
        <v>55.795000000000002</v>
      </c>
      <c r="F109" s="1">
        <v>2.198010262912502</v>
      </c>
      <c r="G109" s="1">
        <v>8.1720000000000006</v>
      </c>
      <c r="H109" s="1">
        <v>21.304206162188052</v>
      </c>
      <c r="J109" s="60"/>
      <c r="K109" s="60" t="s">
        <v>935</v>
      </c>
      <c r="L109" s="1" t="s">
        <v>930</v>
      </c>
      <c r="M109" s="1">
        <f t="shared" si="12"/>
        <v>7.256803366371542E-2</v>
      </c>
      <c r="N109" s="1">
        <f t="shared" si="12"/>
        <v>-4.428006668125941E-4</v>
      </c>
      <c r="O109" s="1">
        <f t="shared" si="12"/>
        <v>-0.30857444801159861</v>
      </c>
      <c r="P109" s="1">
        <f t="shared" si="12"/>
        <v>-0.19068121676066505</v>
      </c>
      <c r="Q109" s="1">
        <f t="shared" si="12"/>
        <v>0.22073348992529807</v>
      </c>
      <c r="AA109" s="60"/>
      <c r="AB109" s="60" t="s">
        <v>935</v>
      </c>
      <c r="AC109" s="1" t="s">
        <v>930</v>
      </c>
      <c r="AD109" s="1">
        <v>-0.18683011423483659</v>
      </c>
      <c r="AE109" s="1">
        <v>-3.5609588179999797E-2</v>
      </c>
      <c r="AF109" s="1">
        <v>-0.38428238227071609</v>
      </c>
      <c r="AG109" s="1">
        <v>2.2829324356521689E-2</v>
      </c>
      <c r="AH109" s="1">
        <v>-3.4632987429002039E-2</v>
      </c>
    </row>
    <row r="110" spans="1:34">
      <c r="A110" s="60"/>
      <c r="B110" s="60" t="s">
        <v>935</v>
      </c>
      <c r="C110" s="1" t="s">
        <v>931</v>
      </c>
      <c r="D110" s="1">
        <v>7.6950000000000003</v>
      </c>
      <c r="E110" s="1">
        <v>60.790999999999997</v>
      </c>
      <c r="F110" s="1">
        <v>1.9474057185586935</v>
      </c>
      <c r="G110" s="1">
        <v>6.992</v>
      </c>
      <c r="H110" s="1">
        <v>22.562702890712817</v>
      </c>
      <c r="J110" s="60"/>
      <c r="K110" s="60" t="s">
        <v>935</v>
      </c>
      <c r="L110" s="1" t="s">
        <v>931</v>
      </c>
      <c r="M110" s="1">
        <f t="shared" si="12"/>
        <v>-1.0597445180338365</v>
      </c>
      <c r="N110" s="1">
        <f t="shared" si="12"/>
        <v>1.0710434802869708</v>
      </c>
      <c r="O110" s="1">
        <f t="shared" si="12"/>
        <v>-0.44419035294117393</v>
      </c>
      <c r="P110" s="1">
        <f t="shared" si="12"/>
        <v>-0.80527340463525698</v>
      </c>
      <c r="Q110" s="1">
        <f t="shared" si="12"/>
        <v>0.66294794484716857</v>
      </c>
      <c r="AA110" s="60"/>
      <c r="AB110" s="60" t="s">
        <v>935</v>
      </c>
      <c r="AC110" s="1" t="s">
        <v>931</v>
      </c>
      <c r="AD110" s="1">
        <v>-1.8579030798567371</v>
      </c>
      <c r="AE110" s="1">
        <v>0.28231077179876851</v>
      </c>
      <c r="AF110" s="1">
        <v>-4.2586486299734418E-2</v>
      </c>
      <c r="AG110" s="1">
        <v>9.2562019656574318E-2</v>
      </c>
      <c r="AH110" s="1">
        <v>-0.11652605412917549</v>
      </c>
    </row>
    <row r="111" spans="1:34">
      <c r="A111" s="60"/>
      <c r="B111" s="60" t="s">
        <v>935</v>
      </c>
      <c r="C111" s="1" t="s">
        <v>932</v>
      </c>
      <c r="D111" s="1">
        <v>11.41</v>
      </c>
      <c r="E111" s="1">
        <v>56.802999999999997</v>
      </c>
      <c r="F111" s="1">
        <v>2.2341339456557261</v>
      </c>
      <c r="G111" s="1">
        <v>8.093</v>
      </c>
      <c r="H111" s="1">
        <v>21.603701674682171</v>
      </c>
      <c r="J111" s="60"/>
      <c r="K111" s="60" t="s">
        <v>935</v>
      </c>
      <c r="L111" s="1" t="s">
        <v>932</v>
      </c>
      <c r="M111" s="1">
        <f t="shared" si="12"/>
        <v>-1.8779130863233958E-2</v>
      </c>
      <c r="N111" s="1">
        <f t="shared" si="12"/>
        <v>0.21574178123899407</v>
      </c>
      <c r="O111" s="1">
        <f t="shared" si="12"/>
        <v>-0.28902593608320043</v>
      </c>
      <c r="P111" s="1">
        <f t="shared" si="12"/>
        <v>-0.23182764289803209</v>
      </c>
      <c r="Q111" s="1">
        <f t="shared" si="12"/>
        <v>0.32597114514303005</v>
      </c>
      <c r="AA111" s="60"/>
      <c r="AB111" s="60" t="s">
        <v>935</v>
      </c>
      <c r="AC111" s="1" t="s">
        <v>932</v>
      </c>
      <c r="AD111" s="1">
        <v>-0.39992001314451192</v>
      </c>
      <c r="AE111" s="1">
        <v>6.5924069209025149E-4</v>
      </c>
      <c r="AF111" s="1">
        <v>-0.31762698953726148</v>
      </c>
      <c r="AG111" s="1">
        <v>8.9650772240010779E-2</v>
      </c>
      <c r="AH111" s="1">
        <v>-0.1468801898722488</v>
      </c>
    </row>
    <row r="112" spans="1:34">
      <c r="A112" s="60"/>
      <c r="B112" s="60" t="s">
        <v>935</v>
      </c>
      <c r="C112" s="1" t="s">
        <v>933</v>
      </c>
      <c r="D112" s="1">
        <v>11.856999999999999</v>
      </c>
      <c r="E112" s="1">
        <v>55.985999999999997</v>
      </c>
      <c r="F112" s="1">
        <v>1.8353278444799923</v>
      </c>
      <c r="G112" s="1">
        <v>8.3699999999999992</v>
      </c>
      <c r="H112" s="1">
        <v>20.994551795946858</v>
      </c>
      <c r="J112" s="60"/>
      <c r="K112" s="60" t="s">
        <v>935</v>
      </c>
      <c r="L112" s="1" t="s">
        <v>933</v>
      </c>
      <c r="M112" s="1">
        <f t="shared" si="12"/>
        <v>0.10647296282862566</v>
      </c>
      <c r="N112" s="1">
        <f t="shared" si="12"/>
        <v>4.0520746103036867E-2</v>
      </c>
      <c r="O112" s="1">
        <f t="shared" si="12"/>
        <v>-0.5048418561090775</v>
      </c>
      <c r="P112" s="1">
        <f t="shared" si="12"/>
        <v>-8.7554730998658001E-2</v>
      </c>
      <c r="Q112" s="1">
        <f t="shared" si="12"/>
        <v>0.11192618540250986</v>
      </c>
      <c r="AA112" s="60"/>
      <c r="AB112" s="60" t="s">
        <v>935</v>
      </c>
      <c r="AC112" s="1" t="s">
        <v>933</v>
      </c>
      <c r="AD112" s="1">
        <v>-0.1188055901000674</v>
      </c>
      <c r="AE112" s="1">
        <v>0.18394340585729871</v>
      </c>
      <c r="AF112" s="1">
        <v>-0.48817566928469652</v>
      </c>
      <c r="AG112" s="1">
        <v>3.3506298073867409E-2</v>
      </c>
      <c r="AH112" s="1">
        <v>-2.5473974313622048E-2</v>
      </c>
    </row>
    <row r="113" spans="1:34">
      <c r="A113" s="60"/>
      <c r="B113" s="60" t="s">
        <v>935</v>
      </c>
      <c r="C113" s="1" t="s">
        <v>934</v>
      </c>
      <c r="D113" s="1">
        <v>11.962999999999999</v>
      </c>
      <c r="E113" s="1">
        <v>55.789000000000001</v>
      </c>
      <c r="F113" s="1">
        <v>2.0352971798505188</v>
      </c>
      <c r="G113" s="1">
        <v>8.4149999999999991</v>
      </c>
      <c r="H113" s="1">
        <v>21.106617186031478</v>
      </c>
      <c r="J113" s="60"/>
      <c r="K113" s="60" t="s">
        <v>935</v>
      </c>
      <c r="L113" s="1" t="s">
        <v>934</v>
      </c>
      <c r="M113" s="1">
        <f t="shared" si="12"/>
        <v>0.13617480160119194</v>
      </c>
      <c r="N113" s="1">
        <f t="shared" si="12"/>
        <v>-1.7296136543472119E-3</v>
      </c>
      <c r="O113" s="1">
        <f t="shared" si="12"/>
        <v>-0.39662744824841034</v>
      </c>
      <c r="P113" s="1">
        <f t="shared" si="12"/>
        <v>-6.4116893325474447E-2</v>
      </c>
      <c r="Q113" s="1">
        <f t="shared" si="12"/>
        <v>0.15130406717894376</v>
      </c>
      <c r="AA113" s="60"/>
      <c r="AB113" s="60" t="s">
        <v>935</v>
      </c>
      <c r="AC113" s="1" t="s">
        <v>934</v>
      </c>
      <c r="AD113" s="1">
        <v>-6.9208301719690737E-2</v>
      </c>
      <c r="AE113" s="1">
        <v>8.6686984248519533E-2</v>
      </c>
      <c r="AF113" s="1">
        <v>-0.42991041219856291</v>
      </c>
      <c r="AG113" s="1">
        <v>6.4565467560942696E-2</v>
      </c>
      <c r="AH113" s="1">
        <v>-3.9594358563247223E-2</v>
      </c>
    </row>
    <row r="114" spans="1:34">
      <c r="A114" s="60"/>
      <c r="B114" s="60" t="s">
        <v>935</v>
      </c>
      <c r="C114" s="1" t="s">
        <v>936</v>
      </c>
      <c r="D114" s="1">
        <v>11.218999999999999</v>
      </c>
      <c r="E114" s="1">
        <v>52.098999999999997</v>
      </c>
      <c r="F114" s="1">
        <v>5.1033089617200167</v>
      </c>
      <c r="G114" s="1">
        <v>5.3339999999999996</v>
      </c>
      <c r="H114" s="1">
        <v>25.550986401498378</v>
      </c>
      <c r="J114" s="60"/>
      <c r="K114" s="60" t="s">
        <v>935</v>
      </c>
      <c r="L114" s="1" t="s">
        <v>936</v>
      </c>
      <c r="M114" s="1">
        <f t="shared" si="12"/>
        <v>-7.2298481859084787E-2</v>
      </c>
      <c r="N114" s="1">
        <f t="shared" si="12"/>
        <v>-0.7931196009881083</v>
      </c>
      <c r="O114" s="1">
        <f t="shared" si="12"/>
        <v>1.2636425009884762</v>
      </c>
      <c r="P114" s="1">
        <f t="shared" si="12"/>
        <v>-1.6688275126827767</v>
      </c>
      <c r="Q114" s="1">
        <f t="shared" si="12"/>
        <v>1.7129802047030163</v>
      </c>
      <c r="AA114" s="60"/>
      <c r="AB114" s="60" t="s">
        <v>935</v>
      </c>
      <c r="AC114" s="1" t="s">
        <v>936</v>
      </c>
      <c r="AD114" s="1">
        <v>-1.021405173671462</v>
      </c>
      <c r="AE114" s="1">
        <v>-2.622863167633577</v>
      </c>
      <c r="AF114" s="1">
        <v>-5.4000623262558757E-2</v>
      </c>
      <c r="AG114" s="1">
        <v>-0.15728315059742931</v>
      </c>
      <c r="AH114" s="1">
        <v>-3.2877561006828728E-3</v>
      </c>
    </row>
    <row r="115" spans="1:34">
      <c r="A115" s="60"/>
      <c r="B115" s="60" t="s">
        <v>935</v>
      </c>
      <c r="C115" s="1" t="s">
        <v>937</v>
      </c>
      <c r="D115" s="1">
        <v>12.226000000000001</v>
      </c>
      <c r="E115" s="1">
        <v>51.427999999999997</v>
      </c>
      <c r="F115" s="1">
        <v>4.0626566873879977</v>
      </c>
      <c r="G115" s="1">
        <v>5.7830000000000004</v>
      </c>
      <c r="H115" s="1">
        <v>25.03637677701537</v>
      </c>
      <c r="J115" s="60"/>
      <c r="K115" s="60" t="s">
        <v>935</v>
      </c>
      <c r="L115" s="1" t="s">
        <v>937</v>
      </c>
      <c r="M115" s="1">
        <f t="shared" si="12"/>
        <v>0.20986898648029562</v>
      </c>
      <c r="N115" s="1">
        <f t="shared" si="12"/>
        <v>-0.93702818676072408</v>
      </c>
      <c r="O115" s="1">
        <f t="shared" si="12"/>
        <v>0.70048830813669516</v>
      </c>
      <c r="P115" s="1">
        <f t="shared" si="12"/>
        <v>-1.4349699767881223</v>
      </c>
      <c r="Q115" s="1">
        <f t="shared" si="12"/>
        <v>1.5321550905566639</v>
      </c>
      <c r="AA115" s="60"/>
      <c r="AB115" s="60" t="s">
        <v>935</v>
      </c>
      <c r="AC115" s="1" t="s">
        <v>937</v>
      </c>
      <c r="AD115" s="1">
        <v>-0.67989404299392808</v>
      </c>
      <c r="AE115" s="1">
        <v>-2.245524111965862</v>
      </c>
      <c r="AF115" s="1">
        <v>-0.54437839513518071</v>
      </c>
      <c r="AG115" s="1">
        <v>-0.121376417706534</v>
      </c>
      <c r="AH115" s="1">
        <v>6.061535221906527E-2</v>
      </c>
    </row>
    <row r="116" spans="1:34">
      <c r="A116" s="60"/>
      <c r="B116" s="60" t="s">
        <v>935</v>
      </c>
      <c r="C116" s="1" t="s">
        <v>938</v>
      </c>
      <c r="D116" s="1">
        <v>12.202</v>
      </c>
      <c r="E116" s="1">
        <v>51.128999999999998</v>
      </c>
      <c r="F116" s="1">
        <v>4.1619570316324506</v>
      </c>
      <c r="G116" s="1">
        <v>5.766</v>
      </c>
      <c r="H116" s="1">
        <v>25.032025233825106</v>
      </c>
      <c r="J116" s="60"/>
      <c r="K116" s="60" t="s">
        <v>935</v>
      </c>
      <c r="L116" s="1" t="s">
        <v>938</v>
      </c>
      <c r="M116" s="1">
        <f t="shared" si="12"/>
        <v>0.2031440418525445</v>
      </c>
      <c r="N116" s="1">
        <f t="shared" si="12"/>
        <v>-1.0011543673061967</v>
      </c>
      <c r="O116" s="1">
        <f t="shared" si="12"/>
        <v>0.75422518700796271</v>
      </c>
      <c r="P116" s="1">
        <f t="shared" si="12"/>
        <v>-1.443824271020214</v>
      </c>
      <c r="Q116" s="1">
        <f t="shared" si="12"/>
        <v>1.5306260319136531</v>
      </c>
      <c r="AA116" s="60"/>
      <c r="AB116" s="60" t="s">
        <v>935</v>
      </c>
      <c r="AC116" s="1" t="s">
        <v>938</v>
      </c>
      <c r="AD116" s="1">
        <v>-0.65032234158555191</v>
      </c>
      <c r="AE116" s="1">
        <v>-2.3068931706541989</v>
      </c>
      <c r="AF116" s="1">
        <v>-0.51659242906614977</v>
      </c>
      <c r="AG116" s="1">
        <v>-0.13585454964664179</v>
      </c>
      <c r="AH116" s="1">
        <v>9.9389796196524202E-2</v>
      </c>
    </row>
    <row r="117" spans="1:34">
      <c r="A117" s="60"/>
      <c r="B117" s="60" t="s">
        <v>935</v>
      </c>
      <c r="C117" s="1" t="s">
        <v>939</v>
      </c>
      <c r="D117" s="1">
        <v>10.305</v>
      </c>
      <c r="E117" s="1">
        <v>53.145000000000003</v>
      </c>
      <c r="F117" s="1">
        <v>4.9750830391057947</v>
      </c>
      <c r="G117" s="1">
        <v>5.0529999999999999</v>
      </c>
      <c r="H117" s="1">
        <v>25.988365498617835</v>
      </c>
      <c r="J117" s="60"/>
      <c r="K117" s="60" t="s">
        <v>935</v>
      </c>
      <c r="L117" s="1" t="s">
        <v>939</v>
      </c>
      <c r="M117" s="1">
        <f t="shared" si="12"/>
        <v>-0.32840678976593013</v>
      </c>
      <c r="N117" s="1">
        <f t="shared" si="12"/>
        <v>-0.56878520349458028</v>
      </c>
      <c r="O117" s="1">
        <f t="shared" si="12"/>
        <v>1.194252400439435</v>
      </c>
      <c r="P117" s="1">
        <f t="shared" si="12"/>
        <v>-1.8151837879308785</v>
      </c>
      <c r="Q117" s="1">
        <f t="shared" si="12"/>
        <v>1.866667818379713</v>
      </c>
      <c r="AA117" s="60"/>
      <c r="AB117" s="60" t="s">
        <v>935</v>
      </c>
      <c r="AC117" s="1" t="s">
        <v>939</v>
      </c>
      <c r="AD117" s="1">
        <v>-1.4214003824762449</v>
      </c>
      <c r="AE117" s="1">
        <v>-2.5697600181969338</v>
      </c>
      <c r="AF117" s="1">
        <v>-2.9037875552182939E-2</v>
      </c>
      <c r="AG117" s="1">
        <v>-0.10939241971173699</v>
      </c>
      <c r="AH117" s="1">
        <v>-9.5840096806561349E-3</v>
      </c>
    </row>
    <row r="118" spans="1:34">
      <c r="A118" s="60"/>
      <c r="B118" s="60" t="s">
        <v>935</v>
      </c>
      <c r="C118" s="1" t="s">
        <v>940</v>
      </c>
      <c r="D118" s="1">
        <v>6.2549999999999999</v>
      </c>
      <c r="E118" s="1">
        <v>56.006999999999998</v>
      </c>
      <c r="F118" s="1">
        <v>6.559793079009534</v>
      </c>
      <c r="G118" s="1">
        <v>4.282</v>
      </c>
      <c r="H118" s="1">
        <v>26.798425954783635</v>
      </c>
      <c r="J118" s="60"/>
      <c r="K118" s="60" t="s">
        <v>935</v>
      </c>
      <c r="L118" s="1" t="s">
        <v>940</v>
      </c>
      <c r="M118" s="1">
        <f t="shared" ref="M118:Q181" si="13">(D118-D$267)/D$268</f>
        <v>-1.4632411956988884</v>
      </c>
      <c r="N118" s="1">
        <f t="shared" si="13"/>
        <v>4.502459155940803E-2</v>
      </c>
      <c r="O118" s="1">
        <f t="shared" si="13"/>
        <v>2.0518261793455035</v>
      </c>
      <c r="P118" s="1">
        <f t="shared" si="13"/>
        <v>-2.2167520733980903</v>
      </c>
      <c r="Q118" s="1">
        <f t="shared" si="13"/>
        <v>2.1513093553482152</v>
      </c>
      <c r="AA118" s="60"/>
      <c r="AB118" s="60" t="s">
        <v>935</v>
      </c>
      <c r="AC118" s="1" t="s">
        <v>940</v>
      </c>
      <c r="AD118" s="1">
        <v>-2.5656041486001779</v>
      </c>
      <c r="AE118" s="1">
        <v>-2.8490255267392959</v>
      </c>
      <c r="AF118" s="1">
        <v>1.0873240944095719</v>
      </c>
      <c r="AG118" s="1">
        <v>-8.4177261295324671E-2</v>
      </c>
      <c r="AH118" s="1">
        <v>8.114050330818165E-2</v>
      </c>
    </row>
    <row r="119" spans="1:34">
      <c r="A119" s="60"/>
      <c r="B119" s="60" t="s">
        <v>935</v>
      </c>
      <c r="C119" s="1" t="s">
        <v>941</v>
      </c>
      <c r="D119" s="1">
        <v>6.3780000000000001</v>
      </c>
      <c r="E119" s="1">
        <v>55.463999999999999</v>
      </c>
      <c r="F119" s="1">
        <v>6.4708412850940551</v>
      </c>
      <c r="G119" s="1">
        <v>4.1820000000000004</v>
      </c>
      <c r="H119" s="1">
        <v>26.489465758435518</v>
      </c>
      <c r="J119" s="60"/>
      <c r="K119" s="60" t="s">
        <v>935</v>
      </c>
      <c r="L119" s="1" t="s">
        <v>941</v>
      </c>
      <c r="M119" s="1">
        <f t="shared" si="13"/>
        <v>-1.4287758544816651</v>
      </c>
      <c r="N119" s="1">
        <f t="shared" si="13"/>
        <v>-7.1431983812470318E-2</v>
      </c>
      <c r="O119" s="1">
        <f t="shared" si="13"/>
        <v>2.0036894703402366</v>
      </c>
      <c r="P119" s="1">
        <f t="shared" si="13"/>
        <v>-2.2688361571162758</v>
      </c>
      <c r="Q119" s="1">
        <f t="shared" si="13"/>
        <v>2.0427459703795523</v>
      </c>
      <c r="AA119" s="60"/>
      <c r="AB119" s="60" t="s">
        <v>935</v>
      </c>
      <c r="AC119" s="1" t="s">
        <v>941</v>
      </c>
      <c r="AD119" s="1">
        <v>-2.4831745022791729</v>
      </c>
      <c r="AE119" s="1">
        <v>-2.8459808465814458</v>
      </c>
      <c r="AF119" s="1">
        <v>1.023946141750558</v>
      </c>
      <c r="AG119" s="1">
        <v>-0.20505432324988701</v>
      </c>
      <c r="AH119" s="1">
        <v>0.1594600482452885</v>
      </c>
    </row>
    <row r="120" spans="1:34">
      <c r="A120" s="60"/>
      <c r="B120" s="60" t="s">
        <v>935</v>
      </c>
      <c r="C120" s="1" t="s">
        <v>942</v>
      </c>
      <c r="D120" s="1">
        <v>12.254</v>
      </c>
      <c r="E120" s="1">
        <v>51.994</v>
      </c>
      <c r="F120" s="1">
        <v>3.7588858267442826</v>
      </c>
      <c r="G120" s="1">
        <v>5.6870000000000003</v>
      </c>
      <c r="H120" s="1">
        <v>25.034713142375136</v>
      </c>
      <c r="J120" s="60"/>
      <c r="K120" s="60" t="s">
        <v>935</v>
      </c>
      <c r="L120" s="1" t="s">
        <v>942</v>
      </c>
      <c r="M120" s="1">
        <f t="shared" si="13"/>
        <v>0.21771475521267125</v>
      </c>
      <c r="N120" s="1">
        <f t="shared" si="13"/>
        <v>-0.81563882826996259</v>
      </c>
      <c r="O120" s="1">
        <f t="shared" si="13"/>
        <v>0.53610118473612434</v>
      </c>
      <c r="P120" s="1">
        <f t="shared" si="13"/>
        <v>-1.4849706971575807</v>
      </c>
      <c r="Q120" s="1">
        <f t="shared" si="13"/>
        <v>1.5315705174950536</v>
      </c>
      <c r="AA120" s="60"/>
      <c r="AB120" s="60" t="s">
        <v>935</v>
      </c>
      <c r="AC120" s="1" t="s">
        <v>942</v>
      </c>
      <c r="AD120" s="1">
        <v>-0.78107623418368699</v>
      </c>
      <c r="AE120" s="1">
        <v>-2.1178387020783598</v>
      </c>
      <c r="AF120" s="1">
        <v>-0.66025441478345237</v>
      </c>
      <c r="AG120" s="1">
        <v>-0.14019109370412769</v>
      </c>
      <c r="AH120" s="1">
        <v>-2.613034367362238E-3</v>
      </c>
    </row>
    <row r="121" spans="1:34">
      <c r="A121" s="60"/>
      <c r="B121" s="60" t="s">
        <v>935</v>
      </c>
      <c r="C121" s="1" t="s">
        <v>943</v>
      </c>
      <c r="D121" s="1">
        <v>10.143000000000001</v>
      </c>
      <c r="E121" s="1">
        <v>52.781999999999996</v>
      </c>
      <c r="F121" s="1">
        <v>4.6946005554185577</v>
      </c>
      <c r="G121" s="1">
        <v>5.14</v>
      </c>
      <c r="H121" s="1">
        <v>25.66874672595376</v>
      </c>
      <c r="J121" s="60"/>
      <c r="K121" s="60" t="s">
        <v>935</v>
      </c>
      <c r="L121" s="1" t="s">
        <v>943</v>
      </c>
      <c r="M121" s="1">
        <f t="shared" si="13"/>
        <v>-0.37380016600324817</v>
      </c>
      <c r="N121" s="1">
        <f t="shared" si="13"/>
        <v>-0.64663738924042313</v>
      </c>
      <c r="O121" s="1">
        <f t="shared" si="13"/>
        <v>1.0424678989244234</v>
      </c>
      <c r="P121" s="1">
        <f t="shared" si="13"/>
        <v>-1.7698706350960571</v>
      </c>
      <c r="Q121" s="1">
        <f t="shared" si="13"/>
        <v>1.7543591900512763</v>
      </c>
      <c r="AA121" s="60"/>
      <c r="AB121" s="60" t="s">
        <v>935</v>
      </c>
      <c r="AC121" s="1" t="s">
        <v>943</v>
      </c>
      <c r="AD121" s="1">
        <v>-1.3670795684539381</v>
      </c>
      <c r="AE121" s="1">
        <v>-2.436783437970278</v>
      </c>
      <c r="AF121" s="1">
        <v>-0.1082713253275296</v>
      </c>
      <c r="AG121" s="1">
        <v>-0.1452837979130325</v>
      </c>
      <c r="AH121" s="1">
        <v>0.1231823785029585</v>
      </c>
    </row>
    <row r="122" spans="1:34">
      <c r="A122" s="60"/>
      <c r="B122" s="60" t="s">
        <v>935</v>
      </c>
      <c r="C122" s="1" t="s">
        <v>944</v>
      </c>
      <c r="D122" s="1">
        <v>10.037000000000001</v>
      </c>
      <c r="E122" s="1">
        <v>52.924999999999997</v>
      </c>
      <c r="F122" s="1">
        <v>4.7232178587309379</v>
      </c>
      <c r="G122" s="1">
        <v>5.1189999999999998</v>
      </c>
      <c r="H122" s="1">
        <v>25.556996561315756</v>
      </c>
      <c r="J122" s="60"/>
      <c r="K122" s="60" t="s">
        <v>935</v>
      </c>
      <c r="L122" s="1" t="s">
        <v>944</v>
      </c>
      <c r="M122" s="1">
        <f t="shared" si="13"/>
        <v>-0.40350200477581444</v>
      </c>
      <c r="N122" s="1">
        <f t="shared" si="13"/>
        <v>-0.61596834637084918</v>
      </c>
      <c r="O122" s="1">
        <f t="shared" si="13"/>
        <v>1.0579542960101576</v>
      </c>
      <c r="P122" s="1">
        <f t="shared" si="13"/>
        <v>-1.780808292676876</v>
      </c>
      <c r="Q122" s="1">
        <f t="shared" si="13"/>
        <v>1.7150920731627388</v>
      </c>
      <c r="AA122" s="60"/>
      <c r="AB122" s="60" t="s">
        <v>935</v>
      </c>
      <c r="AC122" s="1" t="s">
        <v>944</v>
      </c>
      <c r="AD122" s="1">
        <v>-1.386821994352583</v>
      </c>
      <c r="AE122" s="1">
        <v>-2.4084511505478021</v>
      </c>
      <c r="AF122" s="1">
        <v>-6.7841403704187245E-2</v>
      </c>
      <c r="AG122" s="1">
        <v>-0.17523367606404119</v>
      </c>
      <c r="AH122" s="1">
        <v>0.1228644490855646</v>
      </c>
    </row>
    <row r="123" spans="1:34">
      <c r="A123" s="60"/>
      <c r="B123" s="60" t="s">
        <v>935</v>
      </c>
      <c r="C123" s="1" t="s">
        <v>945</v>
      </c>
      <c r="D123" s="1">
        <v>10.637</v>
      </c>
      <c r="E123" s="1">
        <v>52.976999999999997</v>
      </c>
      <c r="F123" s="1">
        <v>4.5580923136346767</v>
      </c>
      <c r="G123" s="1">
        <v>5.319</v>
      </c>
      <c r="H123" s="1">
        <v>25.690578345062285</v>
      </c>
      <c r="J123" s="60"/>
      <c r="K123" s="60" t="s">
        <v>935</v>
      </c>
      <c r="L123" s="1" t="s">
        <v>945</v>
      </c>
      <c r="M123" s="1">
        <f t="shared" si="13"/>
        <v>-0.23537838908204295</v>
      </c>
      <c r="N123" s="1">
        <f t="shared" si="13"/>
        <v>-0.60481596714554964</v>
      </c>
      <c r="O123" s="1">
        <f t="shared" si="13"/>
        <v>0.96859577985490752</v>
      </c>
      <c r="P123" s="1">
        <f t="shared" si="13"/>
        <v>-1.6766401252405043</v>
      </c>
      <c r="Q123" s="1">
        <f t="shared" si="13"/>
        <v>1.7620304515852299</v>
      </c>
      <c r="AA123" s="60"/>
      <c r="AB123" s="60" t="s">
        <v>935</v>
      </c>
      <c r="AC123" s="1" t="s">
        <v>945</v>
      </c>
      <c r="AD123" s="1">
        <v>-1.270614639784122</v>
      </c>
      <c r="AE123" s="1">
        <v>-2.3700001045142942</v>
      </c>
      <c r="AF123" s="1">
        <v>-0.19198814318008231</v>
      </c>
      <c r="AG123" s="1">
        <v>-8.088172344691813E-2</v>
      </c>
      <c r="AH123" s="1">
        <v>2.2207842150131191E-2</v>
      </c>
    </row>
    <row r="124" spans="1:34">
      <c r="A124" s="60"/>
      <c r="B124" s="60" t="s">
        <v>935</v>
      </c>
      <c r="C124" s="1" t="s">
        <v>946</v>
      </c>
      <c r="D124" s="1">
        <v>10.253</v>
      </c>
      <c r="E124" s="1">
        <v>53.058</v>
      </c>
      <c r="F124" s="1">
        <v>4.5393601816740237</v>
      </c>
      <c r="G124" s="1">
        <v>5.1630000000000003</v>
      </c>
      <c r="H124" s="1">
        <v>25.872433723668106</v>
      </c>
      <c r="J124" s="60"/>
      <c r="K124" s="60" t="s">
        <v>935</v>
      </c>
      <c r="L124" s="1" t="s">
        <v>946</v>
      </c>
      <c r="M124" s="1">
        <f t="shared" si="13"/>
        <v>-0.34297750312605685</v>
      </c>
      <c r="N124" s="1">
        <f t="shared" si="13"/>
        <v>-0.58744399181383233</v>
      </c>
      <c r="O124" s="1">
        <f t="shared" si="13"/>
        <v>0.95845879277969459</v>
      </c>
      <c r="P124" s="1">
        <f t="shared" si="13"/>
        <v>-1.7578912958408741</v>
      </c>
      <c r="Q124" s="1">
        <f t="shared" si="13"/>
        <v>1.8259313543861868</v>
      </c>
      <c r="AA124" s="60"/>
      <c r="AB124" s="60" t="s">
        <v>935</v>
      </c>
      <c r="AC124" s="1" t="s">
        <v>946</v>
      </c>
      <c r="AD124" s="1">
        <v>-1.4102940998676821</v>
      </c>
      <c r="AE124" s="1">
        <v>-2.4018823528535558</v>
      </c>
      <c r="AF124" s="1">
        <v>-0.1901888722049998</v>
      </c>
      <c r="AG124" s="1">
        <v>-8.2177698512044761E-2</v>
      </c>
      <c r="AH124" s="1">
        <v>6.8418719915445514E-2</v>
      </c>
    </row>
    <row r="125" spans="1:34">
      <c r="A125" s="60"/>
      <c r="B125" s="60" t="s">
        <v>935</v>
      </c>
      <c r="C125" s="1" t="s">
        <v>947</v>
      </c>
      <c r="D125" s="1">
        <v>8.9619999999999997</v>
      </c>
      <c r="E125" s="1">
        <v>52.981999999999999</v>
      </c>
      <c r="F125" s="1">
        <v>6.3173092551711623</v>
      </c>
      <c r="G125" s="1">
        <v>4.8550000000000004</v>
      </c>
      <c r="H125" s="1">
        <v>26.306615569567843</v>
      </c>
      <c r="J125" s="60"/>
      <c r="K125" s="60" t="s">
        <v>935</v>
      </c>
      <c r="L125" s="1" t="s">
        <v>947</v>
      </c>
      <c r="M125" s="1">
        <f t="shared" si="13"/>
        <v>-0.70472348289382214</v>
      </c>
      <c r="N125" s="1">
        <f t="shared" si="13"/>
        <v>-0.60374362298927031</v>
      </c>
      <c r="O125" s="1">
        <f t="shared" si="13"/>
        <v>1.920604843014917</v>
      </c>
      <c r="P125" s="1">
        <f t="shared" si="13"/>
        <v>-1.9183102736928861</v>
      </c>
      <c r="Q125" s="1">
        <f t="shared" si="13"/>
        <v>1.9784955080861266</v>
      </c>
      <c r="AA125" s="60"/>
      <c r="AB125" s="60" t="s">
        <v>935</v>
      </c>
      <c r="AC125" s="1" t="s">
        <v>947</v>
      </c>
      <c r="AD125" s="1">
        <v>-1.617196121555174</v>
      </c>
      <c r="AE125" s="1">
        <v>-3.0168181470861359</v>
      </c>
      <c r="AF125" s="1">
        <v>0.63615354071851704</v>
      </c>
      <c r="AG125" s="1">
        <v>-0.1105176747953221</v>
      </c>
      <c r="AH125" s="1">
        <v>0.1039364342038766</v>
      </c>
    </row>
    <row r="126" spans="1:34">
      <c r="A126" s="60"/>
      <c r="B126" s="60" t="s">
        <v>935</v>
      </c>
      <c r="C126" s="1" t="s">
        <v>948</v>
      </c>
      <c r="D126" s="1">
        <v>6.44</v>
      </c>
      <c r="E126" s="1">
        <v>55.235999999999997</v>
      </c>
      <c r="F126" s="1">
        <v>6.7168677159343932</v>
      </c>
      <c r="G126" s="1">
        <v>4.2469999999999999</v>
      </c>
      <c r="H126" s="1">
        <v>26.706088466861765</v>
      </c>
      <c r="J126" s="60"/>
      <c r="K126" s="60" t="s">
        <v>935</v>
      </c>
      <c r="L126" s="1" t="s">
        <v>948</v>
      </c>
      <c r="M126" s="1">
        <f t="shared" si="13"/>
        <v>-1.4114030808599753</v>
      </c>
      <c r="N126" s="1">
        <f t="shared" si="13"/>
        <v>-0.12033087733878427</v>
      </c>
      <c r="O126" s="1">
        <f t="shared" si="13"/>
        <v>2.1368279062015612</v>
      </c>
      <c r="P126" s="1">
        <f t="shared" si="13"/>
        <v>-2.2349815026994557</v>
      </c>
      <c r="Q126" s="1">
        <f t="shared" si="13"/>
        <v>2.1188635245687504</v>
      </c>
      <c r="AA126" s="60"/>
      <c r="AB126" s="60" t="s">
        <v>935</v>
      </c>
      <c r="AC126" s="1" t="s">
        <v>948</v>
      </c>
      <c r="AD126" s="1">
        <v>-2.4430301760448301</v>
      </c>
      <c r="AE126" s="1">
        <v>-2.9735150185214452</v>
      </c>
      <c r="AF126" s="1">
        <v>1.097541849161064</v>
      </c>
      <c r="AG126" s="1">
        <v>-0.14208769117533429</v>
      </c>
      <c r="AH126" s="1">
        <v>0.14940415489159889</v>
      </c>
    </row>
    <row r="127" spans="1:34">
      <c r="A127" s="60"/>
      <c r="B127" s="60" t="s">
        <v>935</v>
      </c>
      <c r="C127" s="1" t="s">
        <v>949</v>
      </c>
      <c r="D127" s="1">
        <v>12.071999999999999</v>
      </c>
      <c r="E127" s="1">
        <v>55.534999999999997</v>
      </c>
      <c r="F127" s="1">
        <v>0.88105054531735782</v>
      </c>
      <c r="G127" s="1">
        <v>8.3659999999999997</v>
      </c>
      <c r="H127" s="1">
        <v>20.775221017694179</v>
      </c>
      <c r="J127" s="60"/>
      <c r="K127" s="60" t="s">
        <v>935</v>
      </c>
      <c r="L127" s="1" t="s">
        <v>949</v>
      </c>
      <c r="M127" s="1">
        <f t="shared" si="13"/>
        <v>0.1667172584522271</v>
      </c>
      <c r="N127" s="1">
        <f t="shared" si="13"/>
        <v>-5.6204696793311686E-2</v>
      </c>
      <c r="O127" s="1">
        <f t="shared" si="13"/>
        <v>-1.0212537983322034</v>
      </c>
      <c r="P127" s="1">
        <f t="shared" si="13"/>
        <v>-8.9638094347385192E-2</v>
      </c>
      <c r="Q127" s="1">
        <f t="shared" si="13"/>
        <v>3.4857061300539921E-2</v>
      </c>
      <c r="AA127" s="60"/>
      <c r="AB127" s="60" t="s">
        <v>935</v>
      </c>
      <c r="AC127" s="1" t="s">
        <v>949</v>
      </c>
      <c r="AD127" s="1">
        <v>-8.5183595185668579E-2</v>
      </c>
      <c r="AE127" s="1">
        <v>0.45220767693541952</v>
      </c>
      <c r="AF127" s="1">
        <v>-0.92686365569914697</v>
      </c>
      <c r="AG127" s="1">
        <v>-4.5109312729435004E-3</v>
      </c>
      <c r="AH127" s="1">
        <v>0.1109879397553042</v>
      </c>
    </row>
    <row r="128" spans="1:34">
      <c r="A128" s="60"/>
      <c r="B128" s="60" t="s">
        <v>935</v>
      </c>
      <c r="C128" s="1" t="s">
        <v>950</v>
      </c>
      <c r="D128" s="1">
        <v>12.093</v>
      </c>
      <c r="E128" s="1">
        <v>55.250999999999998</v>
      </c>
      <c r="F128" s="1">
        <v>1.4230757617505634</v>
      </c>
      <c r="G128" s="1">
        <v>8.3320000000000007</v>
      </c>
      <c r="H128" s="1">
        <v>20.86250075947309</v>
      </c>
      <c r="J128" s="60"/>
      <c r="K128" s="60" t="s">
        <v>935</v>
      </c>
      <c r="L128" s="1" t="s">
        <v>950</v>
      </c>
      <c r="M128" s="1">
        <f t="shared" si="13"/>
        <v>0.17260158500150932</v>
      </c>
      <c r="N128" s="1">
        <f t="shared" si="13"/>
        <v>-0.11711384486994773</v>
      </c>
      <c r="O128" s="1">
        <f t="shared" si="13"/>
        <v>-0.72793413642910909</v>
      </c>
      <c r="P128" s="1">
        <f t="shared" si="13"/>
        <v>-0.10734668281156778</v>
      </c>
      <c r="Q128" s="1">
        <f t="shared" si="13"/>
        <v>6.5525685669334338E-2</v>
      </c>
      <c r="AA128" s="60"/>
      <c r="AB128" s="60" t="s">
        <v>935</v>
      </c>
      <c r="AC128" s="1" t="s">
        <v>950</v>
      </c>
      <c r="AD128" s="1">
        <v>-3.1797287580645033E-2</v>
      </c>
      <c r="AE128" s="1">
        <v>0.2372249044690925</v>
      </c>
      <c r="AF128" s="1">
        <v>-0.72373002592605007</v>
      </c>
      <c r="AG128" s="1">
        <v>-1.8338622760647481E-2</v>
      </c>
      <c r="AH128" s="1">
        <v>8.8339200062016995E-2</v>
      </c>
    </row>
    <row r="129" spans="1:34">
      <c r="A129" s="60"/>
      <c r="B129" s="60" t="s">
        <v>935</v>
      </c>
      <c r="C129" s="1" t="s">
        <v>951</v>
      </c>
      <c r="D129" s="1">
        <v>11.981</v>
      </c>
      <c r="E129" s="1">
        <v>55.167999999999999</v>
      </c>
      <c r="F129" s="1">
        <v>1.5146752146617741</v>
      </c>
      <c r="G129" s="1">
        <v>8.1750000000000007</v>
      </c>
      <c r="H129" s="1">
        <v>20.995078563102318</v>
      </c>
      <c r="J129" s="60"/>
      <c r="K129" s="60" t="s">
        <v>935</v>
      </c>
      <c r="L129" s="1" t="s">
        <v>951</v>
      </c>
      <c r="M129" s="1">
        <f t="shared" si="13"/>
        <v>0.14121851007200528</v>
      </c>
      <c r="N129" s="1">
        <f t="shared" si="13"/>
        <v>-0.13491475786417559</v>
      </c>
      <c r="O129" s="1">
        <f t="shared" si="13"/>
        <v>-0.6783646334911666</v>
      </c>
      <c r="P129" s="1">
        <f t="shared" si="13"/>
        <v>-0.1891186942491194</v>
      </c>
      <c r="Q129" s="1">
        <f t="shared" si="13"/>
        <v>0.11211128246731947</v>
      </c>
      <c r="AA129" s="60"/>
      <c r="AB129" s="60" t="s">
        <v>935</v>
      </c>
      <c r="AC129" s="1" t="s">
        <v>951</v>
      </c>
      <c r="AD129" s="1">
        <v>-9.5208248663431846E-2</v>
      </c>
      <c r="AE129" s="1">
        <v>0.15068942724995971</v>
      </c>
      <c r="AF129" s="1">
        <v>-0.70914859053826851</v>
      </c>
      <c r="AG129" s="1">
        <v>-4.6144775508508221E-2</v>
      </c>
      <c r="AH129" s="1">
        <v>9.9323097774120933E-2</v>
      </c>
    </row>
    <row r="130" spans="1:34">
      <c r="A130" s="60"/>
      <c r="B130" s="60" t="s">
        <v>935</v>
      </c>
      <c r="C130" s="1" t="s">
        <v>952</v>
      </c>
      <c r="D130" s="1">
        <v>8.5730000000000004</v>
      </c>
      <c r="E130" s="1">
        <v>58.573</v>
      </c>
      <c r="F130" s="1">
        <v>2.229740724840354</v>
      </c>
      <c r="G130" s="1">
        <v>6.9960000000000004</v>
      </c>
      <c r="H130" s="1">
        <v>22.417654743147509</v>
      </c>
      <c r="J130" s="60"/>
      <c r="K130" s="60" t="s">
        <v>935</v>
      </c>
      <c r="L130" s="1" t="s">
        <v>952</v>
      </c>
      <c r="M130" s="1">
        <f t="shared" si="13"/>
        <v>-0.81372362706861723</v>
      </c>
      <c r="N130" s="1">
        <f t="shared" si="13"/>
        <v>0.59535161256169267</v>
      </c>
      <c r="O130" s="1">
        <f t="shared" si="13"/>
        <v>-0.29140334954139768</v>
      </c>
      <c r="P130" s="1">
        <f t="shared" si="13"/>
        <v>-0.80319004128652938</v>
      </c>
      <c r="Q130" s="1">
        <f t="shared" si="13"/>
        <v>0.61198048020527884</v>
      </c>
      <c r="AA130" s="60"/>
      <c r="AB130" s="60" t="s">
        <v>935</v>
      </c>
      <c r="AC130" s="1" t="s">
        <v>952</v>
      </c>
      <c r="AD130" s="1">
        <v>-1.450036582384753</v>
      </c>
      <c r="AE130" s="1">
        <v>-4.4856850675132738E-2</v>
      </c>
      <c r="AF130" s="1">
        <v>-0.124092907519403</v>
      </c>
      <c r="AG130" s="1">
        <v>-1.1359591570054331E-2</v>
      </c>
      <c r="AH130" s="1">
        <v>3.1521884521675328E-2</v>
      </c>
    </row>
    <row r="131" spans="1:34">
      <c r="A131" s="60"/>
      <c r="B131" s="60" t="s">
        <v>935</v>
      </c>
      <c r="C131" s="1" t="s">
        <v>953</v>
      </c>
      <c r="D131" s="1">
        <v>7.6840000000000002</v>
      </c>
      <c r="E131" s="1">
        <v>58.042999999999999</v>
      </c>
      <c r="F131" s="1">
        <v>3.361468995729584</v>
      </c>
      <c r="G131" s="1">
        <v>6.5380000000000003</v>
      </c>
      <c r="H131" s="1">
        <v>22.768313183051067</v>
      </c>
      <c r="J131" s="60"/>
      <c r="K131" s="60" t="s">
        <v>935</v>
      </c>
      <c r="L131" s="1" t="s">
        <v>953</v>
      </c>
      <c r="M131" s="1">
        <f t="shared" si="13"/>
        <v>-1.0628267843215555</v>
      </c>
      <c r="N131" s="1">
        <f t="shared" si="13"/>
        <v>0.48168313199613877</v>
      </c>
      <c r="O131" s="1">
        <f t="shared" si="13"/>
        <v>0.32103707521937536</v>
      </c>
      <c r="P131" s="1">
        <f t="shared" si="13"/>
        <v>-1.0417351447158201</v>
      </c>
      <c r="Q131" s="1">
        <f t="shared" si="13"/>
        <v>0.73519592236814979</v>
      </c>
      <c r="AA131" s="60"/>
      <c r="AB131" s="60" t="s">
        <v>935</v>
      </c>
      <c r="AC131" s="1" t="s">
        <v>953</v>
      </c>
      <c r="AD131" s="1">
        <v>-1.6257740514712189</v>
      </c>
      <c r="AE131" s="1">
        <v>-0.54847210685404768</v>
      </c>
      <c r="AF131" s="1">
        <v>0.3430117052477995</v>
      </c>
      <c r="AG131" s="1">
        <v>-0.1152557068406435</v>
      </c>
      <c r="AH131" s="1">
        <v>0.1245212691019717</v>
      </c>
    </row>
    <row r="132" spans="1:34">
      <c r="A132" s="60"/>
      <c r="B132" s="60" t="s">
        <v>935</v>
      </c>
      <c r="C132" s="1" t="s">
        <v>954</v>
      </c>
      <c r="D132" s="1">
        <v>10.909000000000001</v>
      </c>
      <c r="E132" s="1">
        <v>54.962000000000003</v>
      </c>
      <c r="F132" s="1">
        <v>2.4136415677594223</v>
      </c>
      <c r="G132" s="1">
        <v>7.4359999999999999</v>
      </c>
      <c r="H132" s="1">
        <v>21.730178739677076</v>
      </c>
      <c r="J132" s="60"/>
      <c r="K132" s="60" t="s">
        <v>935</v>
      </c>
      <c r="L132" s="1" t="s">
        <v>954</v>
      </c>
      <c r="M132" s="1">
        <f t="shared" si="13"/>
        <v>-0.15916234996753309</v>
      </c>
      <c r="N132" s="1">
        <f t="shared" si="13"/>
        <v>-0.1790953371028616</v>
      </c>
      <c r="O132" s="1">
        <f t="shared" si="13"/>
        <v>-0.1918844868883306</v>
      </c>
      <c r="P132" s="1">
        <f t="shared" si="13"/>
        <v>-0.57402007292651236</v>
      </c>
      <c r="Q132" s="1">
        <f t="shared" si="13"/>
        <v>0.37041304561773541</v>
      </c>
      <c r="AA132" s="60"/>
      <c r="AB132" s="60" t="s">
        <v>935</v>
      </c>
      <c r="AC132" s="1" t="s">
        <v>954</v>
      </c>
      <c r="AD132" s="1">
        <v>-0.47994541616434738</v>
      </c>
      <c r="AE132" s="1">
        <v>-0.37004570564975492</v>
      </c>
      <c r="AF132" s="1">
        <v>-0.37829022752645708</v>
      </c>
      <c r="AG132" s="1">
        <v>-0.14538414710206379</v>
      </c>
      <c r="AH132" s="1">
        <v>0.1714959036721603</v>
      </c>
    </row>
    <row r="133" spans="1:34">
      <c r="A133" s="60"/>
      <c r="B133" s="60" t="s">
        <v>935</v>
      </c>
      <c r="C133" s="1" t="s">
        <v>955</v>
      </c>
      <c r="D133" s="1">
        <v>11.637</v>
      </c>
      <c r="E133" s="1">
        <v>55.244</v>
      </c>
      <c r="F133" s="1">
        <v>1.5497620021113223</v>
      </c>
      <c r="G133" s="1">
        <v>7.8659999999999997</v>
      </c>
      <c r="H133" s="1">
        <v>21.2805070853994</v>
      </c>
      <c r="J133" s="60"/>
      <c r="K133" s="60" t="s">
        <v>935</v>
      </c>
      <c r="L133" s="1" t="s">
        <v>955</v>
      </c>
      <c r="M133" s="1">
        <f t="shared" si="13"/>
        <v>4.4827637074243053E-2</v>
      </c>
      <c r="N133" s="1">
        <f t="shared" si="13"/>
        <v>-0.11861512668873761</v>
      </c>
      <c r="O133" s="1">
        <f t="shared" si="13"/>
        <v>-0.65937724264671227</v>
      </c>
      <c r="P133" s="1">
        <f t="shared" si="13"/>
        <v>-0.35005851293831386</v>
      </c>
      <c r="Q133" s="1">
        <f t="shared" si="13"/>
        <v>0.21240603536247973</v>
      </c>
      <c r="AA133" s="60"/>
      <c r="AB133" s="60" t="s">
        <v>935</v>
      </c>
      <c r="AC133" s="1" t="s">
        <v>955</v>
      </c>
      <c r="AD133" s="1">
        <v>-0.27893896205870439</v>
      </c>
      <c r="AE133" s="1">
        <v>4.9835175973560311E-2</v>
      </c>
      <c r="AF133" s="1">
        <v>-0.71868789149566803</v>
      </c>
      <c r="AG133" s="1">
        <v>-8.2936376884274562E-2</v>
      </c>
      <c r="AH133" s="1">
        <v>0.12179278497733161</v>
      </c>
    </row>
    <row r="134" spans="1:34">
      <c r="A134" s="60"/>
      <c r="B134" s="60" t="s">
        <v>935</v>
      </c>
      <c r="C134" s="1" t="s">
        <v>956</v>
      </c>
      <c r="D134" s="1">
        <v>6.6219999999999999</v>
      </c>
      <c r="E134" s="1">
        <v>60.819000000000003</v>
      </c>
      <c r="F134" s="1">
        <v>1.711191270528313</v>
      </c>
      <c r="G134" s="1">
        <v>6.3029999999999999</v>
      </c>
      <c r="H134" s="1">
        <v>23.252251252110181</v>
      </c>
      <c r="J134" s="60"/>
      <c r="K134" s="60" t="s">
        <v>935</v>
      </c>
      <c r="L134" s="1" t="s">
        <v>956</v>
      </c>
      <c r="M134" s="1">
        <f t="shared" si="13"/>
        <v>-1.3604055840995315</v>
      </c>
      <c r="N134" s="1">
        <f t="shared" si="13"/>
        <v>1.0770486075621335</v>
      </c>
      <c r="O134" s="1">
        <f t="shared" si="13"/>
        <v>-0.57201898513809579</v>
      </c>
      <c r="P134" s="1">
        <f t="shared" si="13"/>
        <v>-1.1641327414535567</v>
      </c>
      <c r="Q134" s="1">
        <f t="shared" si="13"/>
        <v>0.90524357094311181</v>
      </c>
      <c r="AA134" s="60"/>
      <c r="AB134" s="60" t="s">
        <v>935</v>
      </c>
      <c r="AC134" s="1" t="s">
        <v>956</v>
      </c>
      <c r="AD134" s="1">
        <v>-2.3360810272676908</v>
      </c>
      <c r="AE134" s="1">
        <v>0.1427946023820395</v>
      </c>
      <c r="AF134" s="1">
        <v>-0.17768589567217019</v>
      </c>
      <c r="AG134" s="1">
        <v>4.0125388114436097E-2</v>
      </c>
      <c r="AH134" s="1">
        <v>4.2030338988368561E-2</v>
      </c>
    </row>
    <row r="135" spans="1:34">
      <c r="A135" s="60"/>
      <c r="B135" s="60" t="s">
        <v>935</v>
      </c>
      <c r="C135" s="1" t="s">
        <v>957</v>
      </c>
      <c r="D135" s="1">
        <v>12.122999999999999</v>
      </c>
      <c r="E135" s="1">
        <v>55.241</v>
      </c>
      <c r="F135" s="1">
        <v>0.43044936601031764</v>
      </c>
      <c r="G135" s="1">
        <v>8.1199999999999992</v>
      </c>
      <c r="H135" s="1">
        <v>20.80067692059945</v>
      </c>
      <c r="J135" s="60"/>
      <c r="K135" s="60" t="s">
        <v>935</v>
      </c>
      <c r="L135" s="1" t="s">
        <v>957</v>
      </c>
      <c r="M135" s="1">
        <f t="shared" si="13"/>
        <v>0.18100776578619773</v>
      </c>
      <c r="N135" s="1">
        <f t="shared" si="13"/>
        <v>-0.11925853318250491</v>
      </c>
      <c r="O135" s="1">
        <f t="shared" si="13"/>
        <v>-1.2650988844284221</v>
      </c>
      <c r="P135" s="1">
        <f t="shared" si="13"/>
        <v>-0.21776494029412233</v>
      </c>
      <c r="Q135" s="1">
        <f t="shared" si="13"/>
        <v>4.3801834832843271E-2</v>
      </c>
      <c r="AA135" s="60"/>
      <c r="AB135" s="60" t="s">
        <v>935</v>
      </c>
      <c r="AC135" s="1" t="s">
        <v>957</v>
      </c>
      <c r="AD135" s="1">
        <v>-0.15301004227297901</v>
      </c>
      <c r="AE135" s="1">
        <v>0.4998073297816239</v>
      </c>
      <c r="AF135" s="1">
        <v>-1.1765015354415971</v>
      </c>
      <c r="AG135" s="1">
        <v>-8.2738620934583382E-2</v>
      </c>
      <c r="AH135" s="1">
        <v>0.18050147954908979</v>
      </c>
    </row>
    <row r="136" spans="1:34">
      <c r="A136" s="60"/>
      <c r="B136" s="60" t="s">
        <v>935</v>
      </c>
      <c r="C136" s="1" t="s">
        <v>958</v>
      </c>
      <c r="D136" s="1">
        <v>11.863</v>
      </c>
      <c r="E136" s="1">
        <v>54.779000000000003</v>
      </c>
      <c r="F136" s="1">
        <v>1.7280272459365396</v>
      </c>
      <c r="G136" s="1">
        <v>8.76</v>
      </c>
      <c r="H136" s="1">
        <v>19.706102056049637</v>
      </c>
      <c r="J136" s="60"/>
      <c r="K136" s="60" t="s">
        <v>935</v>
      </c>
      <c r="L136" s="1" t="s">
        <v>958</v>
      </c>
      <c r="M136" s="1">
        <f t="shared" si="13"/>
        <v>0.10815419898556343</v>
      </c>
      <c r="N136" s="1">
        <f t="shared" si="13"/>
        <v>-0.21834313322266594</v>
      </c>
      <c r="O136" s="1">
        <f t="shared" si="13"/>
        <v>-0.56290811268266572</v>
      </c>
      <c r="P136" s="1">
        <f t="shared" si="13"/>
        <v>0.11557319550226668</v>
      </c>
      <c r="Q136" s="1">
        <f t="shared" si="13"/>
        <v>-0.3408132508698215</v>
      </c>
      <c r="AA136" s="60"/>
      <c r="AB136" s="60" t="s">
        <v>935</v>
      </c>
      <c r="AC136" s="1" t="s">
        <v>958</v>
      </c>
      <c r="AD136" s="1">
        <v>0.27481733592186058</v>
      </c>
      <c r="AE136" s="1">
        <v>0.41429734081227371</v>
      </c>
      <c r="AF136" s="1">
        <v>-0.42214057717271819</v>
      </c>
      <c r="AG136" s="1">
        <v>-0.14439893455320441</v>
      </c>
      <c r="AH136" s="1">
        <v>0.24398126869002651</v>
      </c>
    </row>
    <row r="137" spans="1:34">
      <c r="A137" s="60"/>
      <c r="B137" s="60" t="s">
        <v>935</v>
      </c>
      <c r="C137" s="1" t="s">
        <v>959</v>
      </c>
      <c r="D137" s="1">
        <v>11.754</v>
      </c>
      <c r="E137" s="1">
        <v>54.932000000000002</v>
      </c>
      <c r="F137" s="1">
        <v>1.736025288439722</v>
      </c>
      <c r="G137" s="1">
        <v>8.7349999999999994</v>
      </c>
      <c r="H137" s="1">
        <v>19.90990532933537</v>
      </c>
      <c r="J137" s="60"/>
      <c r="K137" s="60" t="s">
        <v>935</v>
      </c>
      <c r="L137" s="1" t="s">
        <v>959</v>
      </c>
      <c r="M137" s="1">
        <f t="shared" si="13"/>
        <v>7.7611742134528261E-2</v>
      </c>
      <c r="N137" s="1">
        <f t="shared" si="13"/>
        <v>-0.1855294020405347</v>
      </c>
      <c r="O137" s="1">
        <f t="shared" si="13"/>
        <v>-0.55857993190473476</v>
      </c>
      <c r="P137" s="1">
        <f t="shared" si="13"/>
        <v>0.10255217457272005</v>
      </c>
      <c r="Q137" s="1">
        <f t="shared" si="13"/>
        <v>-0.26920022926666703</v>
      </c>
      <c r="AA137" s="60"/>
      <c r="AB137" s="60" t="s">
        <v>935</v>
      </c>
      <c r="AC137" s="1" t="s">
        <v>959</v>
      </c>
      <c r="AD137" s="1">
        <v>0.20769260570714801</v>
      </c>
      <c r="AE137" s="1">
        <v>0.38969377693703838</v>
      </c>
      <c r="AF137" s="1">
        <v>-0.42159501061287541</v>
      </c>
      <c r="AG137" s="1">
        <v>-9.9531944461941566E-2</v>
      </c>
      <c r="AH137" s="1">
        <v>0.22977287616528641</v>
      </c>
    </row>
    <row r="138" spans="1:34">
      <c r="A138" s="60"/>
      <c r="B138" s="60" t="s">
        <v>935</v>
      </c>
      <c r="C138" s="1" t="s">
        <v>960</v>
      </c>
      <c r="D138" s="1">
        <v>11.629</v>
      </c>
      <c r="E138" s="1">
        <v>55.107999999999997</v>
      </c>
      <c r="F138" s="1">
        <v>1.2840531132372295</v>
      </c>
      <c r="G138" s="1">
        <v>8.4629999999999992</v>
      </c>
      <c r="H138" s="1">
        <v>20.158594869444002</v>
      </c>
      <c r="J138" s="60"/>
      <c r="K138" s="60" t="s">
        <v>935</v>
      </c>
      <c r="L138" s="1" t="s">
        <v>960</v>
      </c>
      <c r="M138" s="1">
        <f t="shared" si="13"/>
        <v>4.2585988864992513E-2</v>
      </c>
      <c r="N138" s="1">
        <f t="shared" si="13"/>
        <v>-0.14778288773952178</v>
      </c>
      <c r="O138" s="1">
        <f t="shared" si="13"/>
        <v>-0.80316693929969096</v>
      </c>
      <c r="P138" s="1">
        <f t="shared" si="13"/>
        <v>-3.9116533140745272E-2</v>
      </c>
      <c r="Q138" s="1">
        <f t="shared" si="13"/>
        <v>-0.18181493303882282</v>
      </c>
      <c r="AA138" s="60"/>
      <c r="AB138" s="60" t="s">
        <v>935</v>
      </c>
      <c r="AC138" s="1" t="s">
        <v>960</v>
      </c>
      <c r="AD138" s="1">
        <v>2.6594525052036671E-2</v>
      </c>
      <c r="AE138" s="1">
        <v>0.44732040514030352</v>
      </c>
      <c r="AF138" s="1">
        <v>-0.65222136494810978</v>
      </c>
      <c r="AG138" s="1">
        <v>-0.1212661139967478</v>
      </c>
      <c r="AH138" s="1">
        <v>0.2498324655941675</v>
      </c>
    </row>
    <row r="139" spans="1:34">
      <c r="A139" s="60"/>
      <c r="B139" s="60" t="s">
        <v>935</v>
      </c>
      <c r="C139" s="1" t="s">
        <v>961</v>
      </c>
      <c r="D139" s="1">
        <v>11.478999999999999</v>
      </c>
      <c r="E139" s="1">
        <v>55.387999999999998</v>
      </c>
      <c r="F139" s="1">
        <v>1.2360319599084764</v>
      </c>
      <c r="G139" s="1">
        <v>8.2360000000000007</v>
      </c>
      <c r="H139" s="1">
        <v>20.46580483199094</v>
      </c>
      <c r="J139" s="60"/>
      <c r="K139" s="60" t="s">
        <v>935</v>
      </c>
      <c r="L139" s="1" t="s">
        <v>961</v>
      </c>
      <c r="M139" s="1">
        <f t="shared" si="13"/>
        <v>5.5508494154951247E-4</v>
      </c>
      <c r="N139" s="1">
        <f t="shared" si="13"/>
        <v>-8.7731614987908296E-2</v>
      </c>
      <c r="O139" s="1">
        <f t="shared" si="13"/>
        <v>-0.82915382705239815</v>
      </c>
      <c r="P139" s="1">
        <f t="shared" si="13"/>
        <v>-0.15734740318102614</v>
      </c>
      <c r="Q139" s="1">
        <f t="shared" si="13"/>
        <v>-7.3866550611550341E-2</v>
      </c>
      <c r="AA139" s="60"/>
      <c r="AB139" s="60" t="s">
        <v>935</v>
      </c>
      <c r="AC139" s="1" t="s">
        <v>961</v>
      </c>
      <c r="AD139" s="1">
        <v>-0.13287887255981731</v>
      </c>
      <c r="AE139" s="1">
        <v>0.39431164170518429</v>
      </c>
      <c r="AF139" s="1">
        <v>-0.70035512542449652</v>
      </c>
      <c r="AG139" s="1">
        <v>-0.12229739279586239</v>
      </c>
      <c r="AH139" s="1">
        <v>0.21636835799243931</v>
      </c>
    </row>
    <row r="140" spans="1:34">
      <c r="A140" s="60"/>
      <c r="B140" s="60" t="s">
        <v>935</v>
      </c>
      <c r="C140" s="1" t="s">
        <v>962</v>
      </c>
      <c r="D140" s="1">
        <v>11.224</v>
      </c>
      <c r="E140" s="1">
        <v>55.029000000000003</v>
      </c>
      <c r="F140" s="1">
        <v>1.6527771270962006</v>
      </c>
      <c r="G140" s="1">
        <v>7.8010000000000002</v>
      </c>
      <c r="H140" s="1">
        <v>21.257812941593834</v>
      </c>
      <c r="J140" s="60"/>
      <c r="K140" s="60" t="s">
        <v>935</v>
      </c>
      <c r="L140" s="1" t="s">
        <v>962</v>
      </c>
      <c r="M140" s="1">
        <f t="shared" si="13"/>
        <v>-7.089745172830314E-2</v>
      </c>
      <c r="N140" s="1">
        <f t="shared" si="13"/>
        <v>-0.16472592540872555</v>
      </c>
      <c r="O140" s="1">
        <f t="shared" si="13"/>
        <v>-0.60363009156339531</v>
      </c>
      <c r="P140" s="1">
        <f t="shared" si="13"/>
        <v>-0.38391316735513437</v>
      </c>
      <c r="Q140" s="1">
        <f t="shared" si="13"/>
        <v>0.20443169724508076</v>
      </c>
      <c r="AA140" s="60"/>
      <c r="AB140" s="60" t="s">
        <v>935</v>
      </c>
      <c r="AC140" s="1" t="s">
        <v>962</v>
      </c>
      <c r="AD140" s="1">
        <v>-0.33189883985468499</v>
      </c>
      <c r="AE140" s="1">
        <v>9.9185774045885081E-3</v>
      </c>
      <c r="AF140" s="1">
        <v>-0.64506594150196273</v>
      </c>
      <c r="AG140" s="1">
        <v>-0.10662847298994831</v>
      </c>
      <c r="AH140" s="1">
        <v>0.21903672591307199</v>
      </c>
    </row>
    <row r="141" spans="1:34">
      <c r="A141" s="60"/>
      <c r="B141" s="60" t="s">
        <v>935</v>
      </c>
      <c r="C141" s="1" t="s">
        <v>963</v>
      </c>
      <c r="D141" s="1">
        <v>9</v>
      </c>
      <c r="E141" s="1">
        <v>54.823999999999998</v>
      </c>
      <c r="F141" s="1">
        <v>3.1138649647397596</v>
      </c>
      <c r="G141" s="1">
        <v>6.7960000000000003</v>
      </c>
      <c r="H141" s="1">
        <v>21.805110016610971</v>
      </c>
      <c r="J141" s="60"/>
      <c r="K141" s="60" t="s">
        <v>935</v>
      </c>
      <c r="L141" s="1" t="s">
        <v>963</v>
      </c>
      <c r="M141" s="1">
        <f t="shared" si="13"/>
        <v>-0.69407565389988324</v>
      </c>
      <c r="N141" s="1">
        <f t="shared" si="13"/>
        <v>-0.20869203581615781</v>
      </c>
      <c r="O141" s="1">
        <f t="shared" si="13"/>
        <v>0.18704491313197089</v>
      </c>
      <c r="P141" s="1">
        <f t="shared" si="13"/>
        <v>-0.90735820872290096</v>
      </c>
      <c r="Q141" s="1">
        <f t="shared" si="13"/>
        <v>0.39674262839286489</v>
      </c>
      <c r="AA141" s="60"/>
      <c r="AB141" s="60" t="s">
        <v>935</v>
      </c>
      <c r="AC141" s="1" t="s">
        <v>963</v>
      </c>
      <c r="AD141" s="1">
        <v>-0.90798614231424057</v>
      </c>
      <c r="AE141" s="1">
        <v>-0.6367059550483517</v>
      </c>
      <c r="AF141" s="1">
        <v>4.3418276482133797E-2</v>
      </c>
      <c r="AG141" s="1">
        <v>-0.33245036245954313</v>
      </c>
      <c r="AH141" s="1">
        <v>0.44580389493386863</v>
      </c>
    </row>
    <row r="142" spans="1:34">
      <c r="A142" s="60"/>
      <c r="B142" s="60" t="s">
        <v>935</v>
      </c>
      <c r="C142" s="1" t="s">
        <v>964</v>
      </c>
      <c r="D142" s="1">
        <v>10.484999999999999</v>
      </c>
      <c r="E142" s="1">
        <v>55.792000000000002</v>
      </c>
      <c r="F142" s="1">
        <v>1.8296642935483047</v>
      </c>
      <c r="G142" s="1">
        <v>7.5709999999999997</v>
      </c>
      <c r="H142" s="1">
        <v>21.554647921439006</v>
      </c>
      <c r="J142" s="60"/>
      <c r="K142" s="60" t="s">
        <v>935</v>
      </c>
      <c r="L142" s="1" t="s">
        <v>964</v>
      </c>
      <c r="M142" s="1">
        <f t="shared" si="13"/>
        <v>-0.27796970505779872</v>
      </c>
      <c r="N142" s="1">
        <f t="shared" si="13"/>
        <v>-1.0862071605799029E-3</v>
      </c>
      <c r="O142" s="1">
        <f t="shared" si="13"/>
        <v>-0.5079067150752069</v>
      </c>
      <c r="P142" s="1">
        <f t="shared" si="13"/>
        <v>-0.50370655990696178</v>
      </c>
      <c r="Q142" s="1">
        <f t="shared" si="13"/>
        <v>0.30873448630981559</v>
      </c>
      <c r="AA142" s="60"/>
      <c r="AB142" s="60" t="s">
        <v>935</v>
      </c>
      <c r="AC142" s="1" t="s">
        <v>964</v>
      </c>
      <c r="AD142" s="1">
        <v>-0.61789711958667115</v>
      </c>
      <c r="AE142" s="1">
        <v>-2.913378580939625E-2</v>
      </c>
      <c r="AF142" s="1">
        <v>-0.50304698167338513</v>
      </c>
      <c r="AG142" s="1">
        <v>-9.2550976588375938E-2</v>
      </c>
      <c r="AH142" s="1">
        <v>0.2000181807172437</v>
      </c>
    </row>
    <row r="143" spans="1:34">
      <c r="A143" s="60"/>
      <c r="B143" s="60" t="s">
        <v>935</v>
      </c>
      <c r="C143" s="1" t="s">
        <v>965</v>
      </c>
      <c r="D143" s="1">
        <v>7.9980000000000002</v>
      </c>
      <c r="E143" s="1">
        <v>59.581000000000003</v>
      </c>
      <c r="F143" s="1">
        <v>1.8440625639109607</v>
      </c>
      <c r="G143" s="1">
        <v>7.2539999999999996</v>
      </c>
      <c r="H143" s="1">
        <v>21.984692199221094</v>
      </c>
      <c r="J143" s="60"/>
      <c r="K143" s="60" t="s">
        <v>935</v>
      </c>
      <c r="L143" s="1" t="s">
        <v>965</v>
      </c>
      <c r="M143" s="1">
        <f t="shared" si="13"/>
        <v>-0.97484209210848172</v>
      </c>
      <c r="N143" s="1">
        <f t="shared" si="13"/>
        <v>0.8115361944675008</v>
      </c>
      <c r="O143" s="1">
        <f t="shared" si="13"/>
        <v>-0.50011501892026611</v>
      </c>
      <c r="P143" s="1">
        <f t="shared" si="13"/>
        <v>-0.6688131052936106</v>
      </c>
      <c r="Q143" s="1">
        <f t="shared" si="13"/>
        <v>0.4598447685865113</v>
      </c>
      <c r="AA143" s="60"/>
      <c r="AB143" s="60" t="s">
        <v>935</v>
      </c>
      <c r="AC143" s="1" t="s">
        <v>965</v>
      </c>
      <c r="AD143" s="1">
        <v>-1.54646531632966</v>
      </c>
      <c r="AE143" s="1">
        <v>0.33609689051481001</v>
      </c>
      <c r="AF143" s="1">
        <v>-9.5493918455212698E-2</v>
      </c>
      <c r="AG143" s="1">
        <v>2.727408831425062E-2</v>
      </c>
      <c r="AH143" s="1">
        <v>5.8414500392411278E-2</v>
      </c>
    </row>
    <row r="144" spans="1:34">
      <c r="A144" s="60"/>
      <c r="B144" s="60" t="s">
        <v>935</v>
      </c>
      <c r="C144" s="1" t="s">
        <v>966</v>
      </c>
      <c r="D144" s="1">
        <v>10.412000000000001</v>
      </c>
      <c r="E144" s="1">
        <v>57.871000000000002</v>
      </c>
      <c r="F144" s="1">
        <v>0.95273791950107922</v>
      </c>
      <c r="G144" s="1">
        <v>7.6669999999999998</v>
      </c>
      <c r="H144" s="1">
        <v>21.808715929022927</v>
      </c>
      <c r="J144" s="60"/>
      <c r="K144" s="60" t="s">
        <v>935</v>
      </c>
      <c r="L144" s="1" t="s">
        <v>966</v>
      </c>
      <c r="M144" s="1">
        <f t="shared" si="13"/>
        <v>-0.29842474496720722</v>
      </c>
      <c r="N144" s="1">
        <f t="shared" si="13"/>
        <v>0.44479449302014845</v>
      </c>
      <c r="O144" s="1">
        <f t="shared" si="13"/>
        <v>-0.98245981657493398</v>
      </c>
      <c r="P144" s="1">
        <f t="shared" si="13"/>
        <v>-0.45370583953750343</v>
      </c>
      <c r="Q144" s="1">
        <f t="shared" si="13"/>
        <v>0.39800968499746836</v>
      </c>
      <c r="AA144" s="60"/>
      <c r="AB144" s="60" t="s">
        <v>935</v>
      </c>
      <c r="AC144" s="1" t="s">
        <v>966</v>
      </c>
      <c r="AD144" s="1">
        <v>-0.91438513801566201</v>
      </c>
      <c r="AE144" s="1">
        <v>0.41905686117923108</v>
      </c>
      <c r="AF144" s="1">
        <v>-0.77457969220651546</v>
      </c>
      <c r="AG144" s="1">
        <v>6.6445317650567853E-2</v>
      </c>
      <c r="AH144" s="1">
        <v>-1.702778478621169E-2</v>
      </c>
    </row>
    <row r="145" spans="1:34">
      <c r="A145" s="60"/>
      <c r="B145" s="60" t="s">
        <v>935</v>
      </c>
      <c r="C145" s="1" t="s">
        <v>967</v>
      </c>
      <c r="D145" s="1">
        <v>11.888</v>
      </c>
      <c r="E145" s="1">
        <v>54.405999999999999</v>
      </c>
      <c r="F145" s="1">
        <v>2.1084948034527122</v>
      </c>
      <c r="G145" s="1">
        <v>8.7070000000000007</v>
      </c>
      <c r="H145" s="1">
        <v>20.035753158303478</v>
      </c>
      <c r="J145" s="60"/>
      <c r="K145" s="60" t="s">
        <v>935</v>
      </c>
      <c r="L145" s="1" t="s">
        <v>967</v>
      </c>
      <c r="M145" s="1">
        <f t="shared" si="13"/>
        <v>0.11515934963947068</v>
      </c>
      <c r="N145" s="1">
        <f t="shared" si="13"/>
        <v>-0.29834000728106597</v>
      </c>
      <c r="O145" s="1">
        <f t="shared" si="13"/>
        <v>-0.3570161874506369</v>
      </c>
      <c r="P145" s="1">
        <f t="shared" si="13"/>
        <v>8.7968631131628727E-2</v>
      </c>
      <c r="Q145" s="1">
        <f t="shared" si="13"/>
        <v>-0.22497943168424583</v>
      </c>
      <c r="AA145" s="60"/>
      <c r="AB145" s="60" t="s">
        <v>935</v>
      </c>
      <c r="AC145" s="1" t="s">
        <v>967</v>
      </c>
      <c r="AD145" s="1">
        <v>0.28662334925695232</v>
      </c>
      <c r="AE145" s="1">
        <v>0.18877894138928469</v>
      </c>
      <c r="AF145" s="1">
        <v>-0.32039507059396738</v>
      </c>
      <c r="AG145" s="1">
        <v>-0.1039212318083281</v>
      </c>
      <c r="AH145" s="1">
        <v>0.23841174859258471</v>
      </c>
    </row>
    <row r="146" spans="1:34">
      <c r="A146" s="60"/>
      <c r="B146" s="60" t="s">
        <v>935</v>
      </c>
      <c r="C146" s="1" t="s">
        <v>968</v>
      </c>
      <c r="D146" s="1">
        <v>11.97</v>
      </c>
      <c r="E146" s="1">
        <v>55.198999999999998</v>
      </c>
      <c r="F146" s="1">
        <v>1.5726420849055625</v>
      </c>
      <c r="G146" s="1">
        <v>8.7409999999999997</v>
      </c>
      <c r="H146" s="1">
        <v>20.110919334958638</v>
      </c>
      <c r="J146" s="60"/>
      <c r="K146" s="60" t="s">
        <v>935</v>
      </c>
      <c r="L146" s="1" t="s">
        <v>968</v>
      </c>
      <c r="M146" s="1">
        <f t="shared" si="13"/>
        <v>0.13813624378428635</v>
      </c>
      <c r="N146" s="1">
        <f t="shared" si="13"/>
        <v>-0.12826622409524724</v>
      </c>
      <c r="O146" s="1">
        <f t="shared" si="13"/>
        <v>-0.64699557119296669</v>
      </c>
      <c r="P146" s="1">
        <f t="shared" si="13"/>
        <v>0.10567721959581132</v>
      </c>
      <c r="Q146" s="1">
        <f t="shared" si="13"/>
        <v>-0.19856730912188814</v>
      </c>
      <c r="AA146" s="60"/>
      <c r="AB146" s="60" t="s">
        <v>935</v>
      </c>
      <c r="AC146" s="1" t="s">
        <v>968</v>
      </c>
      <c r="AD146" s="1">
        <v>0.17797273183233911</v>
      </c>
      <c r="AE146" s="1">
        <v>0.41767674499894519</v>
      </c>
      <c r="AF146" s="1">
        <v>-0.52139632242859213</v>
      </c>
      <c r="AG146" s="1">
        <v>-4.6568058536285269E-2</v>
      </c>
      <c r="AH146" s="1">
        <v>0.15678935078801451</v>
      </c>
    </row>
    <row r="147" spans="1:34">
      <c r="A147" s="60"/>
      <c r="B147" s="60" t="s">
        <v>935</v>
      </c>
      <c r="C147" s="1" t="s">
        <v>969</v>
      </c>
      <c r="D147" s="1">
        <v>12.111000000000001</v>
      </c>
      <c r="E147" s="1">
        <v>54.859000000000002</v>
      </c>
      <c r="F147" s="1">
        <v>1.5664041169249925</v>
      </c>
      <c r="G147" s="1">
        <v>8.8559999999999999</v>
      </c>
      <c r="H147" s="1">
        <v>19.78253232723652</v>
      </c>
      <c r="J147" s="60"/>
      <c r="K147" s="60" t="s">
        <v>935</v>
      </c>
      <c r="L147" s="1" t="s">
        <v>969</v>
      </c>
      <c r="M147" s="1">
        <f t="shared" si="13"/>
        <v>0.17764529347232266</v>
      </c>
      <c r="N147" s="1">
        <f t="shared" si="13"/>
        <v>-0.20118562672220536</v>
      </c>
      <c r="O147" s="1">
        <f t="shared" si="13"/>
        <v>-0.65037127882344103</v>
      </c>
      <c r="P147" s="1">
        <f t="shared" si="13"/>
        <v>0.16557391587172501</v>
      </c>
      <c r="Q147" s="1">
        <f t="shared" si="13"/>
        <v>-0.31395694687922032</v>
      </c>
      <c r="AA147" s="60"/>
      <c r="AB147" s="60" t="s">
        <v>935</v>
      </c>
      <c r="AC147" s="1" t="s">
        <v>969</v>
      </c>
      <c r="AD147" s="1">
        <v>0.31035095364007093</v>
      </c>
      <c r="AE147" s="1">
        <v>0.46268492829921759</v>
      </c>
      <c r="AF147" s="1">
        <v>-0.51099483515864719</v>
      </c>
      <c r="AG147" s="1">
        <v>-9.151382886516761E-2</v>
      </c>
      <c r="AH147" s="1">
        <v>0.2027669435307467</v>
      </c>
    </row>
    <row r="148" spans="1:34">
      <c r="A148" s="60"/>
      <c r="B148" s="60" t="s">
        <v>935</v>
      </c>
      <c r="C148" s="1" t="s">
        <v>970</v>
      </c>
      <c r="D148" s="1">
        <v>11.992000000000001</v>
      </c>
      <c r="E148" s="1">
        <v>54.796999999999997</v>
      </c>
      <c r="F148" s="1">
        <v>1.6100093388823988</v>
      </c>
      <c r="G148" s="1">
        <v>8.8109999999999999</v>
      </c>
      <c r="H148" s="1">
        <v>19.697295868363256</v>
      </c>
      <c r="J148" s="60"/>
      <c r="K148" s="60" t="s">
        <v>935</v>
      </c>
      <c r="L148" s="1" t="s">
        <v>970</v>
      </c>
      <c r="M148" s="1">
        <f t="shared" si="13"/>
        <v>0.14430077635972469</v>
      </c>
      <c r="N148" s="1">
        <f t="shared" si="13"/>
        <v>-0.21448269426006358</v>
      </c>
      <c r="O148" s="1">
        <f t="shared" si="13"/>
        <v>-0.62677409446009702</v>
      </c>
      <c r="P148" s="1">
        <f t="shared" si="13"/>
        <v>0.14213607819854149</v>
      </c>
      <c r="Q148" s="1">
        <f t="shared" si="13"/>
        <v>-0.3439075962101053</v>
      </c>
      <c r="AA148" s="60"/>
      <c r="AB148" s="60" t="s">
        <v>935</v>
      </c>
      <c r="AC148" s="1" t="s">
        <v>970</v>
      </c>
      <c r="AD148" s="1">
        <v>0.299891201702912</v>
      </c>
      <c r="AE148" s="1">
        <v>0.45656156370851342</v>
      </c>
      <c r="AF148" s="1">
        <v>-0.4793010459876198</v>
      </c>
      <c r="AG148" s="1">
        <v>-0.12741842378750429</v>
      </c>
      <c r="AH148" s="1">
        <v>0.23194452659618039</v>
      </c>
    </row>
    <row r="149" spans="1:34">
      <c r="A149" s="60"/>
      <c r="B149" s="60" t="s">
        <v>935</v>
      </c>
      <c r="C149" s="1" t="s">
        <v>971</v>
      </c>
      <c r="D149" s="1">
        <v>11.925000000000001</v>
      </c>
      <c r="E149" s="1">
        <v>55.106000000000002</v>
      </c>
      <c r="F149" s="1">
        <v>1.6027503412386008</v>
      </c>
      <c r="G149" s="1">
        <v>8.6780000000000008</v>
      </c>
      <c r="H149" s="1">
        <v>20.298827594375116</v>
      </c>
      <c r="J149" s="60"/>
      <c r="K149" s="60" t="s">
        <v>935</v>
      </c>
      <c r="L149" s="1" t="s">
        <v>971</v>
      </c>
      <c r="M149" s="1">
        <f t="shared" si="13"/>
        <v>0.12552697260725348</v>
      </c>
      <c r="N149" s="1">
        <f t="shared" si="13"/>
        <v>-0.14821182540203229</v>
      </c>
      <c r="O149" s="1">
        <f t="shared" si="13"/>
        <v>-0.63070233740909754</v>
      </c>
      <c r="P149" s="1">
        <f t="shared" si="13"/>
        <v>7.2864246853354908E-2</v>
      </c>
      <c r="Q149" s="1">
        <f t="shared" si="13"/>
        <v>-0.13253952642706804</v>
      </c>
      <c r="AA149" s="60"/>
      <c r="AB149" s="60" t="s">
        <v>935</v>
      </c>
      <c r="AC149" s="1" t="s">
        <v>971</v>
      </c>
      <c r="AD149" s="1">
        <v>0.13947628910986129</v>
      </c>
      <c r="AE149" s="1">
        <v>0.35349206316002629</v>
      </c>
      <c r="AF149" s="1">
        <v>-0.53499080621365458</v>
      </c>
      <c r="AG149" s="1">
        <v>-2.6263345546972881E-2</v>
      </c>
      <c r="AH149" s="1">
        <v>0.16452941680993191</v>
      </c>
    </row>
    <row r="150" spans="1:34">
      <c r="A150" s="60"/>
      <c r="B150" s="60" t="s">
        <v>935</v>
      </c>
      <c r="C150" s="1" t="s">
        <v>972</v>
      </c>
      <c r="D150" s="1">
        <v>9.9380000000000006</v>
      </c>
      <c r="E150" s="1">
        <v>55.87</v>
      </c>
      <c r="F150" s="1">
        <v>2.3503730474167472</v>
      </c>
      <c r="G150" s="1">
        <v>7.3719999999999999</v>
      </c>
      <c r="H150" s="1">
        <v>21.593108450958496</v>
      </c>
      <c r="J150" s="60"/>
      <c r="K150" s="60" t="s">
        <v>935</v>
      </c>
      <c r="L150" s="1" t="s">
        <v>972</v>
      </c>
      <c r="M150" s="1">
        <f t="shared" si="13"/>
        <v>-0.4312424013652868</v>
      </c>
      <c r="N150" s="1">
        <f t="shared" si="13"/>
        <v>1.5642361677368606E-2</v>
      </c>
      <c r="O150" s="1">
        <f t="shared" si="13"/>
        <v>-0.2261225637035435</v>
      </c>
      <c r="P150" s="1">
        <f t="shared" si="13"/>
        <v>-0.6073538865061513</v>
      </c>
      <c r="Q150" s="1">
        <f t="shared" si="13"/>
        <v>0.32224886557832966</v>
      </c>
      <c r="AA150" s="60"/>
      <c r="AB150" s="60" t="s">
        <v>935</v>
      </c>
      <c r="AC150" s="1" t="s">
        <v>972</v>
      </c>
      <c r="AD150" s="1">
        <v>-0.73342604479330231</v>
      </c>
      <c r="AE150" s="1">
        <v>-0.1954520332021881</v>
      </c>
      <c r="AF150" s="1">
        <v>-0.24157452980674141</v>
      </c>
      <c r="AG150" s="1">
        <v>-0.15601600889442449</v>
      </c>
      <c r="AH150" s="1">
        <v>0.22639494672793631</v>
      </c>
    </row>
    <row r="151" spans="1:34">
      <c r="A151" s="60"/>
      <c r="B151" s="60" t="s">
        <v>935</v>
      </c>
      <c r="C151" s="1" t="s">
        <v>973</v>
      </c>
      <c r="D151" s="1">
        <v>9.9939999999999998</v>
      </c>
      <c r="E151" s="1">
        <v>57.15</v>
      </c>
      <c r="F151" s="1">
        <v>1.7688556476348123</v>
      </c>
      <c r="G151" s="1">
        <v>7.65</v>
      </c>
      <c r="H151" s="1">
        <v>21.646364210622313</v>
      </c>
      <c r="J151" s="60"/>
      <c r="K151" s="60" t="s">
        <v>935</v>
      </c>
      <c r="L151" s="1" t="s">
        <v>973</v>
      </c>
      <c r="M151" s="1">
        <f t="shared" si="13"/>
        <v>-0.41555086390053503</v>
      </c>
      <c r="N151" s="1">
        <f t="shared" si="13"/>
        <v>0.29016246568474358</v>
      </c>
      <c r="O151" s="1">
        <f t="shared" si="13"/>
        <v>-0.54081361851690057</v>
      </c>
      <c r="P151" s="1">
        <f t="shared" si="13"/>
        <v>-0.46256013376959471</v>
      </c>
      <c r="Q151" s="1">
        <f t="shared" si="13"/>
        <v>0.34096203836407935</v>
      </c>
      <c r="AA151" s="60"/>
      <c r="AB151" s="60" t="s">
        <v>935</v>
      </c>
      <c r="AC151" s="1" t="s">
        <v>973</v>
      </c>
      <c r="AD151" s="1">
        <v>-0.82954395258003277</v>
      </c>
      <c r="AE151" s="1">
        <v>0.15117243823828311</v>
      </c>
      <c r="AF151" s="1">
        <v>-0.40002482325292621</v>
      </c>
      <c r="AG151" s="1">
        <v>-2.6445036820104458E-3</v>
      </c>
      <c r="AH151" s="1">
        <v>9.2466253028538337E-2</v>
      </c>
    </row>
    <row r="152" spans="1:34">
      <c r="A152" s="60"/>
      <c r="B152" s="60" t="s">
        <v>935</v>
      </c>
      <c r="C152" s="1" t="s">
        <v>974</v>
      </c>
      <c r="D152" s="1">
        <v>12.162000000000001</v>
      </c>
      <c r="E152" s="1">
        <v>55.113999999999997</v>
      </c>
      <c r="F152" s="1">
        <v>1.4180747410538079</v>
      </c>
      <c r="G152" s="1">
        <v>8.3040000000000003</v>
      </c>
      <c r="H152" s="1">
        <v>21.123000732964442</v>
      </c>
      <c r="J152" s="60"/>
      <c r="K152" s="60" t="s">
        <v>935</v>
      </c>
      <c r="L152" s="1" t="s">
        <v>974</v>
      </c>
      <c r="M152" s="1">
        <f t="shared" si="13"/>
        <v>0.1919358008062933</v>
      </c>
      <c r="N152" s="1">
        <f t="shared" si="13"/>
        <v>-0.14649607475198714</v>
      </c>
      <c r="O152" s="1">
        <f t="shared" si="13"/>
        <v>-0.73064046383873704</v>
      </c>
      <c r="P152" s="1">
        <f t="shared" si="13"/>
        <v>-0.12193022625266003</v>
      </c>
      <c r="Q152" s="1">
        <f t="shared" si="13"/>
        <v>0.15706096833921962</v>
      </c>
      <c r="AA152" s="60"/>
      <c r="AB152" s="60" t="s">
        <v>935</v>
      </c>
      <c r="AC152" s="1" t="s">
        <v>974</v>
      </c>
      <c r="AD152" s="1">
        <v>-5.0435393903665693E-2</v>
      </c>
      <c r="AE152" s="1">
        <v>0.16648610000374309</v>
      </c>
      <c r="AF152" s="1">
        <v>-0.77048307838811059</v>
      </c>
      <c r="AG152" s="1">
        <v>2.9318559214553511E-2</v>
      </c>
      <c r="AH152" s="1">
        <v>8.3102132027674178E-2</v>
      </c>
    </row>
    <row r="153" spans="1:34">
      <c r="A153" s="60"/>
      <c r="B153" s="60" t="s">
        <v>935</v>
      </c>
      <c r="C153" s="1" t="s">
        <v>975</v>
      </c>
      <c r="D153" s="1">
        <v>11.971</v>
      </c>
      <c r="E153" s="1">
        <v>53.863999999999997</v>
      </c>
      <c r="F153" s="1">
        <v>1.8363015228210173</v>
      </c>
      <c r="G153" s="1">
        <v>8.3350000000000009</v>
      </c>
      <c r="H153" s="1">
        <v>20.417675669454017</v>
      </c>
      <c r="J153" s="60"/>
      <c r="K153" s="60" t="s">
        <v>935</v>
      </c>
      <c r="L153" s="1" t="s">
        <v>975</v>
      </c>
      <c r="M153" s="1">
        <f t="shared" si="13"/>
        <v>0.13841644981044246</v>
      </c>
      <c r="N153" s="1">
        <f t="shared" si="13"/>
        <v>-0.41458211382168908</v>
      </c>
      <c r="O153" s="1">
        <f t="shared" si="13"/>
        <v>-0.50431494519583397</v>
      </c>
      <c r="P153" s="1">
        <f t="shared" si="13"/>
        <v>-0.10578416030002215</v>
      </c>
      <c r="Q153" s="1">
        <f t="shared" si="13"/>
        <v>-9.0778323915928105E-2</v>
      </c>
      <c r="AA153" s="60"/>
      <c r="AB153" s="60" t="s">
        <v>935</v>
      </c>
      <c r="AC153" s="1" t="s">
        <v>975</v>
      </c>
      <c r="AD153" s="1">
        <v>0.1800435149600961</v>
      </c>
      <c r="AE153" s="1">
        <v>6.3740491941306029E-2</v>
      </c>
      <c r="AF153" s="1">
        <v>-0.56146044897906677</v>
      </c>
      <c r="AG153" s="1">
        <v>-0.1545545433414903</v>
      </c>
      <c r="AH153" s="1">
        <v>0.29866124466165928</v>
      </c>
    </row>
    <row r="154" spans="1:34">
      <c r="A154" s="60"/>
      <c r="B154" s="60" t="s">
        <v>935</v>
      </c>
      <c r="C154" s="1" t="s">
        <v>976</v>
      </c>
      <c r="D154" s="1">
        <v>11.997999999999999</v>
      </c>
      <c r="E154" s="1">
        <v>54.48</v>
      </c>
      <c r="F154" s="1">
        <v>1.9317539779627284</v>
      </c>
      <c r="G154" s="1">
        <v>8.157</v>
      </c>
      <c r="H154" s="1">
        <v>20.875786499249173</v>
      </c>
      <c r="J154" s="60"/>
      <c r="K154" s="60" t="s">
        <v>935</v>
      </c>
      <c r="L154" s="1" t="s">
        <v>976</v>
      </c>
      <c r="M154" s="1">
        <f t="shared" si="13"/>
        <v>0.14598201251666199</v>
      </c>
      <c r="N154" s="1">
        <f t="shared" si="13"/>
        <v>-0.28246931376814005</v>
      </c>
      <c r="O154" s="1">
        <f t="shared" si="13"/>
        <v>-0.452660370793875</v>
      </c>
      <c r="P154" s="1">
        <f t="shared" si="13"/>
        <v>-0.19849382931839318</v>
      </c>
      <c r="Q154" s="1">
        <f t="shared" si="13"/>
        <v>7.0194069813806173E-2</v>
      </c>
      <c r="AA154" s="60"/>
      <c r="AB154" s="60" t="s">
        <v>935</v>
      </c>
      <c r="AC154" s="1" t="s">
        <v>976</v>
      </c>
      <c r="AD154" s="1">
        <v>2.0291464841752541E-2</v>
      </c>
      <c r="AE154" s="1">
        <v>-2.571046819521719E-2</v>
      </c>
      <c r="AF154" s="1">
        <v>-0.55851954610155574</v>
      </c>
      <c r="AG154" s="1">
        <v>-0.1057431892055006</v>
      </c>
      <c r="AH154" s="1">
        <v>0.16164653735769441</v>
      </c>
    </row>
    <row r="155" spans="1:34">
      <c r="A155" s="60"/>
      <c r="B155" s="60" t="s">
        <v>935</v>
      </c>
      <c r="C155" s="1" t="s">
        <v>977</v>
      </c>
      <c r="D155" s="1">
        <v>11.744999999999999</v>
      </c>
      <c r="E155" s="1">
        <v>54.865000000000002</v>
      </c>
      <c r="F155" s="1">
        <v>2.0691775694985441</v>
      </c>
      <c r="G155" s="1">
        <v>8.2899999999999991</v>
      </c>
      <c r="H155" s="1">
        <v>20.67713123835453</v>
      </c>
      <c r="J155" s="60"/>
      <c r="K155" s="60" t="s">
        <v>935</v>
      </c>
      <c r="L155" s="1" t="s">
        <v>977</v>
      </c>
      <c r="M155" s="1">
        <f t="shared" si="13"/>
        <v>7.5089887899121591E-2</v>
      </c>
      <c r="N155" s="1">
        <f t="shared" si="13"/>
        <v>-0.19989881373467075</v>
      </c>
      <c r="O155" s="1">
        <f t="shared" si="13"/>
        <v>-0.37829290561938028</v>
      </c>
      <c r="P155" s="1">
        <f t="shared" si="13"/>
        <v>-0.12922199797320663</v>
      </c>
      <c r="Q155" s="1">
        <f t="shared" si="13"/>
        <v>3.8997265348689506E-4</v>
      </c>
      <c r="AA155" s="60"/>
      <c r="AB155" s="60" t="s">
        <v>935</v>
      </c>
      <c r="AC155" s="1" t="s">
        <v>977</v>
      </c>
      <c r="AD155" s="1">
        <v>1.431781704511907E-2</v>
      </c>
      <c r="AE155" s="1">
        <v>4.9775934785798448E-2</v>
      </c>
      <c r="AF155" s="1">
        <v>-0.41335170684672218</v>
      </c>
      <c r="AG155" s="1">
        <v>-9.3860610201364381E-2</v>
      </c>
      <c r="AH155" s="1">
        <v>0.15182205046973171</v>
      </c>
    </row>
    <row r="156" spans="1:34">
      <c r="A156" s="60"/>
      <c r="B156" s="60" t="s">
        <v>935</v>
      </c>
      <c r="C156" s="1" t="s">
        <v>978</v>
      </c>
      <c r="D156" s="1">
        <v>11.763</v>
      </c>
      <c r="E156" s="1">
        <v>53.651000000000003</v>
      </c>
      <c r="F156" s="1">
        <v>2.2426515624902748</v>
      </c>
      <c r="G156" s="1">
        <v>8.1839999999999993</v>
      </c>
      <c r="H156" s="1">
        <v>20.536037429263274</v>
      </c>
      <c r="J156" s="60"/>
      <c r="K156" s="60" t="s">
        <v>935</v>
      </c>
      <c r="L156" s="1" t="s">
        <v>978</v>
      </c>
      <c r="M156" s="1">
        <f t="shared" si="13"/>
        <v>8.0133596369934931E-2</v>
      </c>
      <c r="N156" s="1">
        <f t="shared" si="13"/>
        <v>-0.46026397487916493</v>
      </c>
      <c r="O156" s="1">
        <f t="shared" si="13"/>
        <v>-0.28441658505231937</v>
      </c>
      <c r="P156" s="1">
        <f t="shared" si="13"/>
        <v>-0.18443112671448345</v>
      </c>
      <c r="Q156" s="1">
        <f t="shared" si="13"/>
        <v>-4.9188004361423072E-2</v>
      </c>
      <c r="AA156" s="60"/>
      <c r="AB156" s="60" t="s">
        <v>935</v>
      </c>
      <c r="AC156" s="1" t="s">
        <v>978</v>
      </c>
      <c r="AD156" s="1">
        <v>0.14216662978601419</v>
      </c>
      <c r="AE156" s="1">
        <v>-0.1210461796697694</v>
      </c>
      <c r="AF156" s="1">
        <v>-0.40508396013149239</v>
      </c>
      <c r="AG156" s="1">
        <v>-0.19239627378185389</v>
      </c>
      <c r="AH156" s="1">
        <v>0.31562405612926592</v>
      </c>
    </row>
    <row r="157" spans="1:34">
      <c r="A157" s="60"/>
      <c r="B157" s="60" t="s">
        <v>935</v>
      </c>
      <c r="C157" s="1" t="s">
        <v>979</v>
      </c>
      <c r="D157" s="1">
        <v>11.933999999999999</v>
      </c>
      <c r="E157" s="1">
        <v>54.674999999999997</v>
      </c>
      <c r="F157" s="1">
        <v>1.8867250815204295</v>
      </c>
      <c r="G157" s="1">
        <v>8.3480000000000008</v>
      </c>
      <c r="H157" s="1">
        <v>20.801303996100632</v>
      </c>
      <c r="J157" s="60"/>
      <c r="K157" s="60" t="s">
        <v>935</v>
      </c>
      <c r="L157" s="1" t="s">
        <v>979</v>
      </c>
      <c r="M157" s="1">
        <f t="shared" si="13"/>
        <v>0.12804882684265967</v>
      </c>
      <c r="N157" s="1">
        <f t="shared" si="13"/>
        <v>-0.24064789167326647</v>
      </c>
      <c r="O157" s="1">
        <f t="shared" si="13"/>
        <v>-0.47702798373859889</v>
      </c>
      <c r="P157" s="1">
        <f t="shared" si="13"/>
        <v>-9.9013229416658063E-2</v>
      </c>
      <c r="Q157" s="1">
        <f t="shared" si="13"/>
        <v>4.4022178552985534E-2</v>
      </c>
      <c r="AA157" s="60"/>
      <c r="AB157" s="60" t="s">
        <v>935</v>
      </c>
      <c r="AC157" s="1" t="s">
        <v>979</v>
      </c>
      <c r="AD157" s="1">
        <v>4.849490270835273E-2</v>
      </c>
      <c r="AE157" s="1">
        <v>6.3364605334132101E-2</v>
      </c>
      <c r="AF157" s="1">
        <v>-0.52855421741414554</v>
      </c>
      <c r="AG157" s="1">
        <v>-4.5602276658025777E-2</v>
      </c>
      <c r="AH157" s="1">
        <v>0.16059022920411881</v>
      </c>
    </row>
    <row r="158" spans="1:34">
      <c r="A158" s="60"/>
      <c r="B158" s="60" t="s">
        <v>935</v>
      </c>
      <c r="C158" s="1" t="s">
        <v>980</v>
      </c>
      <c r="D158" s="1">
        <v>11.824999999999999</v>
      </c>
      <c r="E158" s="1">
        <v>55.338000000000001</v>
      </c>
      <c r="F158" s="1">
        <v>1.6311294750883292</v>
      </c>
      <c r="G158" s="1">
        <v>8.0069999999999997</v>
      </c>
      <c r="H158" s="1">
        <v>21.432291737242192</v>
      </c>
      <c r="J158" s="60"/>
      <c r="K158" s="60" t="s">
        <v>935</v>
      </c>
      <c r="L158" s="1" t="s">
        <v>980</v>
      </c>
      <c r="M158" s="1">
        <f t="shared" si="13"/>
        <v>9.7506369991624486E-2</v>
      </c>
      <c r="N158" s="1">
        <f t="shared" si="13"/>
        <v>-9.8455056550695766E-2</v>
      </c>
      <c r="O158" s="1">
        <f t="shared" si="13"/>
        <v>-0.61534482692151893</v>
      </c>
      <c r="P158" s="1">
        <f t="shared" si="13"/>
        <v>-0.27661995489567198</v>
      </c>
      <c r="Q158" s="1">
        <f t="shared" si="13"/>
        <v>0.26574059361663371</v>
      </c>
      <c r="AA158" s="60"/>
      <c r="AB158" s="60" t="s">
        <v>935</v>
      </c>
      <c r="AC158" s="1" t="s">
        <v>980</v>
      </c>
      <c r="AD158" s="1">
        <v>-0.2336518774394018</v>
      </c>
      <c r="AE158" s="1">
        <v>2.512142340906846E-2</v>
      </c>
      <c r="AF158" s="1">
        <v>-0.69699049506093913</v>
      </c>
      <c r="AG158" s="1">
        <v>-6.7725911235332721E-4</v>
      </c>
      <c r="AH158" s="1">
        <v>6.2978681157749045E-2</v>
      </c>
    </row>
    <row r="159" spans="1:34">
      <c r="A159" s="60"/>
      <c r="B159" s="60" t="s">
        <v>935</v>
      </c>
      <c r="C159" s="1" t="s">
        <v>981</v>
      </c>
      <c r="D159" s="1">
        <v>11.624000000000001</v>
      </c>
      <c r="E159" s="1">
        <v>54.31</v>
      </c>
      <c r="F159" s="1">
        <v>2.2386266397722681</v>
      </c>
      <c r="G159" s="1">
        <v>8.0760000000000005</v>
      </c>
      <c r="H159" s="1">
        <v>20.97265909904511</v>
      </c>
      <c r="J159" s="60"/>
      <c r="K159" s="60" t="s">
        <v>935</v>
      </c>
      <c r="L159" s="1" t="s">
        <v>981</v>
      </c>
      <c r="M159" s="1">
        <f t="shared" si="13"/>
        <v>4.1184958734211359E-2</v>
      </c>
      <c r="N159" s="1">
        <f t="shared" si="13"/>
        <v>-0.31892901508161831</v>
      </c>
      <c r="O159" s="1">
        <f t="shared" si="13"/>
        <v>-0.28659469214962507</v>
      </c>
      <c r="P159" s="1">
        <f t="shared" si="13"/>
        <v>-0.2406819371301234</v>
      </c>
      <c r="Q159" s="1">
        <f t="shared" si="13"/>
        <v>0.10423346216553742</v>
      </c>
      <c r="AA159" s="60"/>
      <c r="AB159" s="60" t="s">
        <v>935</v>
      </c>
      <c r="AC159" s="1" t="s">
        <v>981</v>
      </c>
      <c r="AD159" s="1">
        <v>-3.5261379729661958E-2</v>
      </c>
      <c r="AE159" s="1">
        <v>-0.1496643151576609</v>
      </c>
      <c r="AF159" s="1">
        <v>-0.41291312572408428</v>
      </c>
      <c r="AG159" s="1">
        <v>-0.1136591596542046</v>
      </c>
      <c r="AH159" s="1">
        <v>0.21744520792684019</v>
      </c>
    </row>
    <row r="160" spans="1:34">
      <c r="A160" s="60"/>
      <c r="B160" s="60" t="s">
        <v>935</v>
      </c>
      <c r="C160" s="1" t="s">
        <v>982</v>
      </c>
      <c r="D160" s="1">
        <v>8.3640000000000008</v>
      </c>
      <c r="E160" s="1">
        <v>57.17</v>
      </c>
      <c r="F160" s="1">
        <v>3.0714063581264108</v>
      </c>
      <c r="G160" s="1">
        <v>6.6520000000000001</v>
      </c>
      <c r="H160" s="1">
        <v>22.808314738371767</v>
      </c>
      <c r="J160" s="60"/>
      <c r="K160" s="60" t="s">
        <v>935</v>
      </c>
      <c r="L160" s="1" t="s">
        <v>982</v>
      </c>
      <c r="M160" s="1">
        <f t="shared" si="13"/>
        <v>-0.87228668653528096</v>
      </c>
      <c r="N160" s="1">
        <f t="shared" si="13"/>
        <v>0.29445184230985949</v>
      </c>
      <c r="O160" s="1">
        <f t="shared" si="13"/>
        <v>0.16406822540763019</v>
      </c>
      <c r="P160" s="1">
        <f t="shared" si="13"/>
        <v>-0.98235928927708849</v>
      </c>
      <c r="Q160" s="1">
        <f t="shared" si="13"/>
        <v>0.7492517920269498</v>
      </c>
      <c r="AA160" s="60"/>
      <c r="AB160" s="60" t="s">
        <v>935</v>
      </c>
      <c r="AC160" s="1" t="s">
        <v>982</v>
      </c>
      <c r="AD160" s="1">
        <v>-1.4248836061074339</v>
      </c>
      <c r="AE160" s="1">
        <v>-0.5705805974075423</v>
      </c>
      <c r="AF160" s="1">
        <v>0.1047462502259114</v>
      </c>
      <c r="AG160" s="1">
        <v>-8.8663094325349981E-2</v>
      </c>
      <c r="AH160" s="1">
        <v>0.16193802609625799</v>
      </c>
    </row>
    <row r="161" spans="1:34">
      <c r="A161" s="60"/>
      <c r="B161" s="60" t="s">
        <v>935</v>
      </c>
      <c r="C161" s="1" t="s">
        <v>983</v>
      </c>
      <c r="D161" s="1">
        <v>12.352</v>
      </c>
      <c r="E161" s="1">
        <v>54.527000000000001</v>
      </c>
      <c r="F161" s="1">
        <v>0.95631940789410985</v>
      </c>
      <c r="G161" s="1">
        <v>7.4850000000000003</v>
      </c>
      <c r="H161" s="1">
        <v>21.988493266329556</v>
      </c>
      <c r="J161" s="60"/>
      <c r="K161" s="60" t="s">
        <v>935</v>
      </c>
      <c r="L161" s="1" t="s">
        <v>983</v>
      </c>
      <c r="M161" s="1">
        <f t="shared" si="13"/>
        <v>0.2451749457759875</v>
      </c>
      <c r="N161" s="1">
        <f t="shared" si="13"/>
        <v>-0.27238927869911833</v>
      </c>
      <c r="O161" s="1">
        <f t="shared" si="13"/>
        <v>-0.98052167618459096</v>
      </c>
      <c r="P161" s="1">
        <f t="shared" si="13"/>
        <v>-0.54849887190460123</v>
      </c>
      <c r="Q161" s="1">
        <f t="shared" si="13"/>
        <v>0.46118039924918325</v>
      </c>
      <c r="AA161" s="60"/>
      <c r="AB161" s="60" t="s">
        <v>935</v>
      </c>
      <c r="AC161" s="1" t="s">
        <v>983</v>
      </c>
      <c r="AD161" s="1">
        <v>-0.33651803505691558</v>
      </c>
      <c r="AE161" s="1">
        <v>-9.324802234796789E-2</v>
      </c>
      <c r="AF161" s="1">
        <v>-1.2127125041204641</v>
      </c>
      <c r="AG161" s="1">
        <v>-7.117233634341591E-2</v>
      </c>
      <c r="AH161" s="1">
        <v>0.10766198533139711</v>
      </c>
    </row>
    <row r="162" spans="1:34">
      <c r="A162" s="60"/>
      <c r="B162" s="60" t="s">
        <v>935</v>
      </c>
      <c r="C162" s="1" t="s">
        <v>984</v>
      </c>
      <c r="D162" s="1">
        <v>12.129</v>
      </c>
      <c r="E162" s="1">
        <v>54.808</v>
      </c>
      <c r="F162" s="1">
        <v>0.81093066168854866</v>
      </c>
      <c r="G162" s="1">
        <v>7.5709999999999997</v>
      </c>
      <c r="H162" s="1">
        <v>21.753315661103795</v>
      </c>
      <c r="J162" s="60"/>
      <c r="K162" s="60" t="s">
        <v>935</v>
      </c>
      <c r="L162" s="1" t="s">
        <v>984</v>
      </c>
      <c r="M162" s="1">
        <f t="shared" si="13"/>
        <v>0.1826890019431355</v>
      </c>
      <c r="N162" s="1">
        <f t="shared" si="13"/>
        <v>-0.21212353711624962</v>
      </c>
      <c r="O162" s="1">
        <f t="shared" si="13"/>
        <v>-1.0591995247211548</v>
      </c>
      <c r="P162" s="1">
        <f t="shared" si="13"/>
        <v>-0.50370655990696178</v>
      </c>
      <c r="Q162" s="1">
        <f t="shared" si="13"/>
        <v>0.37854296829880607</v>
      </c>
      <c r="AA162" s="60"/>
      <c r="AB162" s="60" t="s">
        <v>935</v>
      </c>
      <c r="AC162" s="1" t="s">
        <v>984</v>
      </c>
      <c r="AD162" s="1">
        <v>-0.35726262009765108</v>
      </c>
      <c r="AE162" s="1">
        <v>5.1918367285027738E-2</v>
      </c>
      <c r="AF162" s="1">
        <v>-1.2008082006316201</v>
      </c>
      <c r="AG162" s="1">
        <v>-7.9397528051006847E-2</v>
      </c>
      <c r="AH162" s="1">
        <v>0.13679904310938831</v>
      </c>
    </row>
    <row r="163" spans="1:34">
      <c r="A163" s="60"/>
      <c r="B163" s="60" t="s">
        <v>935</v>
      </c>
      <c r="C163" s="1" t="s">
        <v>985</v>
      </c>
      <c r="D163" s="1">
        <v>11.583</v>
      </c>
      <c r="E163" s="1">
        <v>54.41</v>
      </c>
      <c r="F163" s="1">
        <v>1.7747509844242961</v>
      </c>
      <c r="G163" s="1">
        <v>7.6550000000000002</v>
      </c>
      <c r="H163" s="1">
        <v>21.41305952166303</v>
      </c>
      <c r="J163" s="60"/>
      <c r="K163" s="60" t="s">
        <v>935</v>
      </c>
      <c r="L163" s="1" t="s">
        <v>985</v>
      </c>
      <c r="M163" s="1">
        <f t="shared" si="13"/>
        <v>2.969651166180353E-2</v>
      </c>
      <c r="N163" s="1">
        <f t="shared" si="13"/>
        <v>-0.29748213195604339</v>
      </c>
      <c r="O163" s="1">
        <f t="shared" si="13"/>
        <v>-0.53762332747237063</v>
      </c>
      <c r="P163" s="1">
        <f t="shared" si="13"/>
        <v>-0.45995592958368547</v>
      </c>
      <c r="Q163" s="1">
        <f t="shared" si="13"/>
        <v>0.25898271849744403</v>
      </c>
      <c r="AA163" s="60"/>
      <c r="AB163" s="60" t="s">
        <v>935</v>
      </c>
      <c r="AC163" s="1" t="s">
        <v>985</v>
      </c>
      <c r="AD163" s="1">
        <v>-0.26230398824968931</v>
      </c>
      <c r="AE163" s="1">
        <v>-0.1667026816058515</v>
      </c>
      <c r="AF163" s="1">
        <v>-0.70025055488968369</v>
      </c>
      <c r="AG163" s="1">
        <v>-0.14875578347735061</v>
      </c>
      <c r="AH163" s="1">
        <v>0.21903324056505519</v>
      </c>
    </row>
    <row r="164" spans="1:34">
      <c r="A164" s="60"/>
      <c r="B164" s="60" t="s">
        <v>935</v>
      </c>
      <c r="C164" s="1" t="s">
        <v>986</v>
      </c>
      <c r="D164" s="1">
        <v>11.666</v>
      </c>
      <c r="E164" s="1">
        <v>55.037999999999997</v>
      </c>
      <c r="F164" s="1">
        <v>1.1057709522698169</v>
      </c>
      <c r="G164" s="1">
        <v>7.7240000000000002</v>
      </c>
      <c r="H164" s="1">
        <v>21.375015121024596</v>
      </c>
      <c r="J164" s="60"/>
      <c r="K164" s="60" t="s">
        <v>935</v>
      </c>
      <c r="L164" s="1" t="s">
        <v>986</v>
      </c>
      <c r="M164" s="1">
        <f t="shared" si="13"/>
        <v>5.2953611832775319E-2</v>
      </c>
      <c r="N164" s="1">
        <f t="shared" si="13"/>
        <v>-0.16279570592742515</v>
      </c>
      <c r="O164" s="1">
        <f t="shared" si="13"/>
        <v>-0.89964522406000647</v>
      </c>
      <c r="P164" s="1">
        <f t="shared" si="13"/>
        <v>-0.42401791181813736</v>
      </c>
      <c r="Q164" s="1">
        <f t="shared" si="13"/>
        <v>0.24561455987626479</v>
      </c>
      <c r="AA164" s="60"/>
      <c r="AB164" s="60" t="s">
        <v>935</v>
      </c>
      <c r="AC164" s="1" t="s">
        <v>986</v>
      </c>
      <c r="AD164" s="1">
        <v>-0.34002915310625281</v>
      </c>
      <c r="AE164" s="1">
        <v>0.11348027406162731</v>
      </c>
      <c r="AF164" s="1">
        <v>-0.95190739696247861</v>
      </c>
      <c r="AG164" s="1">
        <v>-0.10386622379781379</v>
      </c>
      <c r="AH164" s="1">
        <v>0.1826808014357062</v>
      </c>
    </row>
    <row r="165" spans="1:34">
      <c r="A165" s="60"/>
      <c r="B165" s="60" t="s">
        <v>935</v>
      </c>
      <c r="C165" s="1" t="s">
        <v>987</v>
      </c>
      <c r="D165" s="1">
        <v>6.077</v>
      </c>
      <c r="E165" s="1">
        <v>60.054000000000002</v>
      </c>
      <c r="F165" s="1">
        <v>1.9880849510740468</v>
      </c>
      <c r="G165" s="1">
        <v>5.9359999999999999</v>
      </c>
      <c r="H165" s="1">
        <v>23.364099269358846</v>
      </c>
      <c r="J165" s="60"/>
      <c r="K165" s="60" t="s">
        <v>935</v>
      </c>
      <c r="L165" s="1" t="s">
        <v>987</v>
      </c>
      <c r="M165" s="1">
        <f t="shared" si="13"/>
        <v>-1.5131178683547073</v>
      </c>
      <c r="N165" s="1">
        <f t="shared" si="13"/>
        <v>0.91297995165147583</v>
      </c>
      <c r="O165" s="1">
        <f t="shared" si="13"/>
        <v>-0.42217658242621636</v>
      </c>
      <c r="P165" s="1">
        <f t="shared" si="13"/>
        <v>-1.3552813286992984</v>
      </c>
      <c r="Q165" s="1">
        <f t="shared" si="13"/>
        <v>0.94454507158323608</v>
      </c>
      <c r="AA165" s="60"/>
      <c r="AB165" s="60" t="s">
        <v>935</v>
      </c>
      <c r="AC165" s="1" t="s">
        <v>987</v>
      </c>
      <c r="AD165" s="1">
        <v>-2.4422503713687691</v>
      </c>
      <c r="AE165" s="1">
        <v>-8.4191517815732753E-2</v>
      </c>
      <c r="AF165" s="1">
        <v>-9.5395820771199499E-2</v>
      </c>
      <c r="AG165" s="1">
        <v>-7.4508311042173134E-2</v>
      </c>
      <c r="AH165" s="1">
        <v>0.20956401269313421</v>
      </c>
    </row>
    <row r="166" spans="1:34">
      <c r="A166" s="60"/>
      <c r="B166" s="60" t="s">
        <v>935</v>
      </c>
      <c r="C166" s="1" t="s">
        <v>988</v>
      </c>
      <c r="D166" s="1">
        <v>11.433</v>
      </c>
      <c r="E166" s="1">
        <v>54.295000000000002</v>
      </c>
      <c r="F166" s="1">
        <v>3.2067185382081602</v>
      </c>
      <c r="G166" s="1">
        <v>8.4879999999999995</v>
      </c>
      <c r="H166" s="1">
        <v>20.423559348753184</v>
      </c>
      <c r="J166" s="60"/>
      <c r="K166" s="60" t="s">
        <v>935</v>
      </c>
      <c r="L166" s="1" t="s">
        <v>988</v>
      </c>
      <c r="M166" s="1">
        <f t="shared" si="13"/>
        <v>-1.2334392261639468E-2</v>
      </c>
      <c r="N166" s="1">
        <f t="shared" si="13"/>
        <v>-0.32214604755045489</v>
      </c>
      <c r="O166" s="1">
        <f t="shared" si="13"/>
        <v>0.23729308969370044</v>
      </c>
      <c r="P166" s="1">
        <f t="shared" si="13"/>
        <v>-2.6095512211198657E-2</v>
      </c>
      <c r="Q166" s="1">
        <f t="shared" si="13"/>
        <v>-8.8710898570082214E-2</v>
      </c>
      <c r="AA166" s="60"/>
      <c r="AB166" s="60" t="s">
        <v>935</v>
      </c>
      <c r="AC166" s="1" t="s">
        <v>988</v>
      </c>
      <c r="AD166" s="1">
        <v>0.19746325790185351</v>
      </c>
      <c r="AE166" s="1">
        <v>-0.24371037689430061</v>
      </c>
      <c r="AF166" s="1">
        <v>0.13230649024740121</v>
      </c>
      <c r="AG166" s="1">
        <v>-0.1151104175273848</v>
      </c>
      <c r="AH166" s="1">
        <v>0.1991153466506588</v>
      </c>
    </row>
    <row r="167" spans="1:34">
      <c r="A167" s="60"/>
      <c r="B167" s="60" t="s">
        <v>935</v>
      </c>
      <c r="C167" s="1" t="s">
        <v>989</v>
      </c>
      <c r="D167" s="1">
        <v>11.53</v>
      </c>
      <c r="E167" s="1">
        <v>54.399000000000001</v>
      </c>
      <c r="F167" s="1">
        <v>2.8903890112164667</v>
      </c>
      <c r="G167" s="1">
        <v>8.4039999999999999</v>
      </c>
      <c r="H167" s="1">
        <v>20.840196140381771</v>
      </c>
      <c r="J167" s="60"/>
      <c r="K167" s="60" t="s">
        <v>935</v>
      </c>
      <c r="L167" s="1" t="s">
        <v>989</v>
      </c>
      <c r="M167" s="1">
        <f t="shared" si="13"/>
        <v>1.4845592275520143E-2</v>
      </c>
      <c r="N167" s="1">
        <f t="shared" si="13"/>
        <v>-0.29984128909985586</v>
      </c>
      <c r="O167" s="1">
        <f t="shared" si="13"/>
        <v>6.6109781068790119E-2</v>
      </c>
      <c r="P167" s="1">
        <f t="shared" si="13"/>
        <v>-6.9846142534474479E-2</v>
      </c>
      <c r="Q167" s="1">
        <f t="shared" si="13"/>
        <v>5.7688219945232246E-2</v>
      </c>
      <c r="AA167" s="60"/>
      <c r="AB167" s="60" t="s">
        <v>935</v>
      </c>
      <c r="AC167" s="1" t="s">
        <v>989</v>
      </c>
      <c r="AD167" s="1">
        <v>9.8458353460982112E-2</v>
      </c>
      <c r="AE167" s="1">
        <v>-0.23921108356286691</v>
      </c>
      <c r="AF167" s="1">
        <v>-6.1588099530184619E-2</v>
      </c>
      <c r="AG167" s="1">
        <v>-3.847961817643903E-2</v>
      </c>
      <c r="AH167" s="1">
        <v>0.17467782593998649</v>
      </c>
    </row>
    <row r="168" spans="1:34">
      <c r="A168" s="60"/>
      <c r="B168" s="60" t="s">
        <v>935</v>
      </c>
      <c r="C168" s="1" t="s">
        <v>990</v>
      </c>
      <c r="D168" s="1">
        <v>11.516999999999999</v>
      </c>
      <c r="E168" s="1">
        <v>53.695</v>
      </c>
      <c r="F168" s="1">
        <v>3.1542442952921141</v>
      </c>
      <c r="G168" s="1">
        <v>8.2870000000000008</v>
      </c>
      <c r="H168" s="1">
        <v>20.724776250345659</v>
      </c>
      <c r="J168" s="60"/>
      <c r="K168" s="60" t="s">
        <v>935</v>
      </c>
      <c r="L168" s="1" t="s">
        <v>990</v>
      </c>
      <c r="M168" s="1">
        <f t="shared" si="13"/>
        <v>1.1202913935488452E-2</v>
      </c>
      <c r="N168" s="1">
        <f t="shared" si="13"/>
        <v>-0.45082734630391208</v>
      </c>
      <c r="O168" s="1">
        <f t="shared" si="13"/>
        <v>0.20889639019687506</v>
      </c>
      <c r="P168" s="1">
        <f t="shared" si="13"/>
        <v>-0.13078452048475134</v>
      </c>
      <c r="Q168" s="1">
        <f t="shared" si="13"/>
        <v>1.7131623648560221E-2</v>
      </c>
      <c r="AA168" s="60"/>
      <c r="AB168" s="60" t="s">
        <v>935</v>
      </c>
      <c r="AC168" s="1" t="s">
        <v>990</v>
      </c>
      <c r="AD168" s="1">
        <v>0.17128730441835421</v>
      </c>
      <c r="AE168" s="1">
        <v>-0.39061909110692722</v>
      </c>
      <c r="AF168" s="1">
        <v>1.253232218318206E-2</v>
      </c>
      <c r="AG168" s="1">
        <v>-0.12878930691494719</v>
      </c>
      <c r="AH168" s="1">
        <v>0.2563985704983105</v>
      </c>
    </row>
    <row r="169" spans="1:34">
      <c r="A169" s="60"/>
      <c r="B169" s="60" t="s">
        <v>935</v>
      </c>
      <c r="C169" s="1" t="s">
        <v>991</v>
      </c>
      <c r="D169" s="1">
        <v>9.2910000000000004</v>
      </c>
      <c r="E169" s="1">
        <v>55.136000000000003</v>
      </c>
      <c r="F169" s="1">
        <v>3.7739343767727327</v>
      </c>
      <c r="G169" s="1">
        <v>6.7089999999999996</v>
      </c>
      <c r="H169" s="1">
        <v>22.906172291353435</v>
      </c>
      <c r="J169" s="60"/>
      <c r="K169" s="60" t="s">
        <v>935</v>
      </c>
      <c r="L169" s="1" t="s">
        <v>991</v>
      </c>
      <c r="M169" s="1">
        <f t="shared" ref="M169:Q232" si="14">(D169-D$267)/D$268</f>
        <v>-0.61253570028840387</v>
      </c>
      <c r="N169" s="1">
        <f t="shared" si="14"/>
        <v>-0.14177776046435919</v>
      </c>
      <c r="O169" s="1">
        <f t="shared" si="14"/>
        <v>0.54424478299069134</v>
      </c>
      <c r="P169" s="1">
        <f t="shared" si="14"/>
        <v>-0.95267136155772281</v>
      </c>
      <c r="Q169" s="1">
        <f t="shared" si="14"/>
        <v>0.78363728026139545</v>
      </c>
      <c r="AA169" s="60"/>
      <c r="AB169" s="60" t="s">
        <v>935</v>
      </c>
      <c r="AC169" s="1" t="s">
        <v>991</v>
      </c>
      <c r="AD169" s="1">
        <v>-1.012934687387445</v>
      </c>
      <c r="AE169" s="1">
        <v>-1.042080548096278</v>
      </c>
      <c r="AF169" s="1">
        <v>0.19134198214082929</v>
      </c>
      <c r="AG169" s="1">
        <v>-0.1263232650338838</v>
      </c>
      <c r="AH169" s="1">
        <v>0.22053466938025151</v>
      </c>
    </row>
    <row r="170" spans="1:34">
      <c r="A170" s="60"/>
      <c r="B170" s="60" t="s">
        <v>935</v>
      </c>
      <c r="C170" s="1" t="s">
        <v>992</v>
      </c>
      <c r="D170" s="1">
        <v>11.568</v>
      </c>
      <c r="E170" s="1">
        <v>53.822000000000003</v>
      </c>
      <c r="F170" s="1">
        <v>2.3666151580127366</v>
      </c>
      <c r="G170" s="1">
        <v>7.4770000000000003</v>
      </c>
      <c r="H170" s="1">
        <v>21.908493620995316</v>
      </c>
      <c r="J170" s="60"/>
      <c r="K170" s="60" t="s">
        <v>935</v>
      </c>
      <c r="L170" s="1" t="s">
        <v>992</v>
      </c>
      <c r="M170" s="1">
        <f t="shared" si="14"/>
        <v>2.5493421269459082E-2</v>
      </c>
      <c r="N170" s="1">
        <f t="shared" si="14"/>
        <v>-0.42358980473442986</v>
      </c>
      <c r="O170" s="1">
        <f t="shared" si="14"/>
        <v>-0.21733306416704851</v>
      </c>
      <c r="P170" s="1">
        <f t="shared" si="14"/>
        <v>-0.552665598602056</v>
      </c>
      <c r="Q170" s="1">
        <f t="shared" si="14"/>
        <v>0.43306987758188131</v>
      </c>
      <c r="AA170" s="60"/>
      <c r="AB170" s="60" t="s">
        <v>935</v>
      </c>
      <c r="AC170" s="1" t="s">
        <v>992</v>
      </c>
      <c r="AD170" s="1">
        <v>-0.27540780595634268</v>
      </c>
      <c r="AE170" s="1">
        <v>-0.53147522120304136</v>
      </c>
      <c r="AF170" s="1">
        <v>-0.54671557342895316</v>
      </c>
      <c r="AG170" s="1">
        <v>-0.1241818291906807</v>
      </c>
      <c r="AH170" s="1">
        <v>0.21832605310582279</v>
      </c>
    </row>
    <row r="171" spans="1:34">
      <c r="A171" s="60"/>
      <c r="B171" s="60" t="s">
        <v>935</v>
      </c>
      <c r="C171" s="1" t="s">
        <v>993</v>
      </c>
      <c r="D171" s="1">
        <v>12.438000000000001</v>
      </c>
      <c r="E171" s="1">
        <v>53.688000000000002</v>
      </c>
      <c r="F171" s="1">
        <v>2.396748366358648</v>
      </c>
      <c r="G171" s="1">
        <v>8.1769999999999996</v>
      </c>
      <c r="H171" s="1">
        <v>21.216379428315847</v>
      </c>
      <c r="J171" s="60"/>
      <c r="K171" s="60" t="s">
        <v>935</v>
      </c>
      <c r="L171" s="1" t="s">
        <v>993</v>
      </c>
      <c r="M171" s="1">
        <f t="shared" si="14"/>
        <v>0.26927266402542815</v>
      </c>
      <c r="N171" s="1">
        <f t="shared" si="14"/>
        <v>-0.45232862812270197</v>
      </c>
      <c r="O171" s="1">
        <f t="shared" si="14"/>
        <v>-0.20102632747638122</v>
      </c>
      <c r="P171" s="1">
        <f t="shared" si="14"/>
        <v>-0.18807701257475626</v>
      </c>
      <c r="Q171" s="1">
        <f t="shared" si="14"/>
        <v>0.18987266179077247</v>
      </c>
      <c r="AA171" s="60"/>
      <c r="AB171" s="60" t="s">
        <v>935</v>
      </c>
      <c r="AC171" s="1" t="s">
        <v>993</v>
      </c>
      <c r="AD171" s="1">
        <v>0.16686415671857491</v>
      </c>
      <c r="AE171" s="1">
        <v>-0.32797762962344051</v>
      </c>
      <c r="AF171" s="1">
        <v>-0.48153425805962358</v>
      </c>
      <c r="AG171" s="1">
        <v>-5.7294556151746737E-2</v>
      </c>
      <c r="AH171" s="1">
        <v>0.1355516503899773</v>
      </c>
    </row>
    <row r="172" spans="1:34">
      <c r="A172" s="60"/>
      <c r="B172" s="60" t="s">
        <v>935</v>
      </c>
      <c r="C172" s="1" t="s">
        <v>994</v>
      </c>
      <c r="D172" s="1">
        <v>6.21</v>
      </c>
      <c r="E172" s="1">
        <v>59.76</v>
      </c>
      <c r="F172" s="1">
        <v>3.058012527250392</v>
      </c>
      <c r="G172" s="1">
        <v>6.1029999999999998</v>
      </c>
      <c r="H172" s="1">
        <v>23.120366654879291</v>
      </c>
      <c r="J172" s="60"/>
      <c r="K172" s="60" t="s">
        <v>935</v>
      </c>
      <c r="L172" s="1" t="s">
        <v>994</v>
      </c>
      <c r="M172" s="1">
        <f t="shared" si="14"/>
        <v>-1.4758504668759211</v>
      </c>
      <c r="N172" s="1">
        <f t="shared" si="14"/>
        <v>0.84992611526228101</v>
      </c>
      <c r="O172" s="1">
        <f t="shared" si="14"/>
        <v>0.15682008671402162</v>
      </c>
      <c r="P172" s="1">
        <f t="shared" si="14"/>
        <v>-1.2683009088899284</v>
      </c>
      <c r="Q172" s="1">
        <f t="shared" si="14"/>
        <v>0.85890155514350475</v>
      </c>
      <c r="AA172" s="60"/>
      <c r="AB172" s="60" t="s">
        <v>935</v>
      </c>
      <c r="AC172" s="1" t="s">
        <v>994</v>
      </c>
      <c r="AD172" s="1">
        <v>-2.22822664970474</v>
      </c>
      <c r="AE172" s="1">
        <v>-0.360700086668922</v>
      </c>
      <c r="AF172" s="1">
        <v>0.3806212579011598</v>
      </c>
      <c r="AG172" s="1">
        <v>-0.1121920221299611</v>
      </c>
      <c r="AH172" s="1">
        <v>0.1372678830804932</v>
      </c>
    </row>
    <row r="173" spans="1:34">
      <c r="A173" s="60"/>
      <c r="B173" s="60" t="s">
        <v>935</v>
      </c>
      <c r="C173" s="1" t="s">
        <v>995</v>
      </c>
      <c r="D173" s="1">
        <v>7.0720000000000001</v>
      </c>
      <c r="E173" s="1">
        <v>57.56</v>
      </c>
      <c r="F173" s="1">
        <v>4.571942122726079</v>
      </c>
      <c r="G173" s="1">
        <v>6.2240000000000002</v>
      </c>
      <c r="H173" s="1">
        <v>23.579116134335596</v>
      </c>
      <c r="J173" s="60"/>
      <c r="K173" s="60" t="s">
        <v>935</v>
      </c>
      <c r="L173" s="1" t="s">
        <v>995</v>
      </c>
      <c r="M173" s="1">
        <f t="shared" si="14"/>
        <v>-1.2343128723292027</v>
      </c>
      <c r="N173" s="1">
        <f t="shared" si="14"/>
        <v>0.37809468649960659</v>
      </c>
      <c r="O173" s="1">
        <f t="shared" si="14"/>
        <v>0.97609067344462885</v>
      </c>
      <c r="P173" s="1">
        <f t="shared" si="14"/>
        <v>-1.2052791675909234</v>
      </c>
      <c r="Q173" s="1">
        <f t="shared" si="14"/>
        <v>1.020098359557343</v>
      </c>
      <c r="AA173" s="60"/>
      <c r="AB173" s="60" t="s">
        <v>935</v>
      </c>
      <c r="AC173" s="1" t="s">
        <v>995</v>
      </c>
      <c r="AD173" s="1">
        <v>-1.778506104070106</v>
      </c>
      <c r="AE173" s="1">
        <v>-1.1429198868922219</v>
      </c>
      <c r="AF173" s="1">
        <v>0.78783112284060486</v>
      </c>
      <c r="AG173" s="1">
        <v>-6.5455318559283285E-2</v>
      </c>
      <c r="AH173" s="1">
        <v>0.13499366514877459</v>
      </c>
    </row>
    <row r="174" spans="1:34">
      <c r="A174" s="60"/>
      <c r="B174" s="60" t="s">
        <v>935</v>
      </c>
      <c r="C174" s="1" t="s">
        <v>996</v>
      </c>
      <c r="D174" s="1">
        <v>11.605</v>
      </c>
      <c r="E174" s="1">
        <v>55.716999999999999</v>
      </c>
      <c r="F174" s="1">
        <v>2.1361745500134375</v>
      </c>
      <c r="G174" s="1">
        <v>7.8159999999999998</v>
      </c>
      <c r="H174" s="1">
        <v>21.747846617554455</v>
      </c>
      <c r="J174" s="60"/>
      <c r="K174" s="60" t="s">
        <v>935</v>
      </c>
      <c r="L174" s="1" t="s">
        <v>996</v>
      </c>
      <c r="M174" s="1">
        <f t="shared" si="14"/>
        <v>3.5861044237241888E-2</v>
      </c>
      <c r="N174" s="1">
        <f t="shared" si="14"/>
        <v>-1.7171369504762626E-2</v>
      </c>
      <c r="O174" s="1">
        <f t="shared" si="14"/>
        <v>-0.34203715389905714</v>
      </c>
      <c r="P174" s="1">
        <f t="shared" si="14"/>
        <v>-0.37610055479740667</v>
      </c>
      <c r="Q174" s="1">
        <f t="shared" si="14"/>
        <v>0.37662123893924682</v>
      </c>
      <c r="AA174" s="60"/>
      <c r="AB174" s="60" t="s">
        <v>935</v>
      </c>
      <c r="AC174" s="1" t="s">
        <v>996</v>
      </c>
      <c r="AD174" s="1">
        <v>-0.36218190457702931</v>
      </c>
      <c r="AE174" s="1">
        <v>-0.17354442284855931</v>
      </c>
      <c r="AF174" s="1">
        <v>-0.48966701330054058</v>
      </c>
      <c r="AG174" s="1">
        <v>3.0333884509432758E-4</v>
      </c>
      <c r="AH174" s="1">
        <v>-2.8252351704972839E-2</v>
      </c>
    </row>
    <row r="175" spans="1:34">
      <c r="A175" s="60"/>
      <c r="B175" s="60" t="s">
        <v>935</v>
      </c>
      <c r="C175" s="1" t="s">
        <v>997</v>
      </c>
      <c r="D175" s="1">
        <v>11.59</v>
      </c>
      <c r="E175" s="1">
        <v>56.127000000000002</v>
      </c>
      <c r="F175" s="1">
        <v>1.9114188533308185</v>
      </c>
      <c r="G175" s="1">
        <v>7.7409999999999997</v>
      </c>
      <c r="H175" s="1">
        <v>22.209084268311823</v>
      </c>
      <c r="J175" s="60"/>
      <c r="K175" s="60" t="s">
        <v>935</v>
      </c>
      <c r="L175" s="1" t="s">
        <v>997</v>
      </c>
      <c r="M175" s="1">
        <f t="shared" si="14"/>
        <v>3.1657953844897439E-2</v>
      </c>
      <c r="N175" s="1">
        <f t="shared" si="14"/>
        <v>7.0760851310100389E-2</v>
      </c>
      <c r="O175" s="1">
        <f t="shared" si="14"/>
        <v>-0.46366482538556303</v>
      </c>
      <c r="P175" s="1">
        <f t="shared" si="14"/>
        <v>-0.41516361758604603</v>
      </c>
      <c r="Q175" s="1">
        <f t="shared" si="14"/>
        <v>0.53869234464502547</v>
      </c>
      <c r="AA175" s="60"/>
      <c r="AB175" s="60" t="s">
        <v>935</v>
      </c>
      <c r="AC175" s="1" t="s">
        <v>997</v>
      </c>
      <c r="AD175" s="1">
        <v>-0.50642328030876782</v>
      </c>
      <c r="AE175" s="1">
        <v>-0.1660418212947371</v>
      </c>
      <c r="AF175" s="1">
        <v>-0.61829597925661384</v>
      </c>
      <c r="AG175" s="1">
        <v>9.6392327191193547E-2</v>
      </c>
      <c r="AH175" s="1">
        <v>-8.9044045292722265E-2</v>
      </c>
    </row>
    <row r="176" spans="1:34">
      <c r="A176" s="60"/>
      <c r="B176" s="60" t="s">
        <v>935</v>
      </c>
      <c r="C176" s="1" t="s">
        <v>998</v>
      </c>
      <c r="D176" s="1">
        <v>11.256</v>
      </c>
      <c r="E176" s="1">
        <v>55.988</v>
      </c>
      <c r="F176" s="1">
        <v>2.3929340178430412</v>
      </c>
      <c r="G176" s="1">
        <v>7.5890000000000004</v>
      </c>
      <c r="H176" s="1">
        <v>22.395811621111633</v>
      </c>
      <c r="J176" s="60"/>
      <c r="K176" s="60" t="s">
        <v>935</v>
      </c>
      <c r="L176" s="1" t="s">
        <v>998</v>
      </c>
      <c r="M176" s="1">
        <f t="shared" si="14"/>
        <v>-6.1930858891301982E-2</v>
      </c>
      <c r="N176" s="1">
        <f t="shared" si="14"/>
        <v>4.0949683765548917E-2</v>
      </c>
      <c r="O176" s="1">
        <f t="shared" si="14"/>
        <v>-0.20309048128889343</v>
      </c>
      <c r="P176" s="1">
        <f t="shared" si="14"/>
        <v>-0.49433142483768799</v>
      </c>
      <c r="Q176" s="1">
        <f t="shared" si="14"/>
        <v>0.60430517673729978</v>
      </c>
      <c r="AA176" s="60"/>
      <c r="AB176" s="60" t="s">
        <v>935</v>
      </c>
      <c r="AC176" s="1" t="s">
        <v>998</v>
      </c>
      <c r="AD176" s="1">
        <v>-0.57607590401643005</v>
      </c>
      <c r="AE176" s="1">
        <v>-0.37226661711579973</v>
      </c>
      <c r="AF176" s="1">
        <v>-0.41820795870316418</v>
      </c>
      <c r="AG176" s="1">
        <v>7.7216457922850368E-2</v>
      </c>
      <c r="AH176" s="1">
        <v>-7.0712065329882251E-2</v>
      </c>
    </row>
    <row r="177" spans="1:34">
      <c r="A177" s="60"/>
      <c r="B177" s="60" t="s">
        <v>935</v>
      </c>
      <c r="C177" s="1" t="s">
        <v>999</v>
      </c>
      <c r="D177" s="1">
        <v>12.199</v>
      </c>
      <c r="E177" s="1">
        <v>55.98</v>
      </c>
      <c r="F177" s="1">
        <v>1.6657945489288373</v>
      </c>
      <c r="G177" s="1">
        <v>8.0370000000000008</v>
      </c>
      <c r="H177" s="1">
        <v>21.867099722088359</v>
      </c>
      <c r="J177" s="60"/>
      <c r="K177" s="60" t="s">
        <v>935</v>
      </c>
      <c r="L177" s="1" t="s">
        <v>999</v>
      </c>
      <c r="M177" s="1">
        <f t="shared" si="14"/>
        <v>0.20230342377407562</v>
      </c>
      <c r="N177" s="1">
        <f t="shared" si="14"/>
        <v>3.9233933115502252E-2</v>
      </c>
      <c r="O177" s="1">
        <f t="shared" si="14"/>
        <v>-0.59658564850975837</v>
      </c>
      <c r="P177" s="1">
        <f t="shared" si="14"/>
        <v>-0.26099472978021565</v>
      </c>
      <c r="Q177" s="1">
        <f t="shared" si="14"/>
        <v>0.41852476194722371</v>
      </c>
      <c r="AA177" s="60"/>
      <c r="AB177" s="60" t="s">
        <v>935</v>
      </c>
      <c r="AC177" s="1" t="s">
        <v>999</v>
      </c>
      <c r="AD177" s="1">
        <v>-0.28441219947655072</v>
      </c>
      <c r="AE177" s="1">
        <v>-1.532409452231371E-2</v>
      </c>
      <c r="AF177" s="1">
        <v>-0.72936254940861078</v>
      </c>
      <c r="AG177" s="1">
        <v>0.11208849870174049</v>
      </c>
      <c r="AH177" s="1">
        <v>-0.12650277078864841</v>
      </c>
    </row>
    <row r="178" spans="1:34">
      <c r="A178" s="60"/>
      <c r="B178" s="60" t="s">
        <v>935</v>
      </c>
      <c r="C178" s="1" t="s">
        <v>1000</v>
      </c>
      <c r="D178" s="1">
        <v>12.287000000000001</v>
      </c>
      <c r="E178" s="1">
        <v>56.322000000000003</v>
      </c>
      <c r="F178" s="1">
        <v>1.8754635348055315</v>
      </c>
      <c r="G178" s="1">
        <v>8.1549999999999994</v>
      </c>
      <c r="H178" s="1">
        <v>21.734437259840465</v>
      </c>
      <c r="J178" s="60"/>
      <c r="K178" s="60" t="s">
        <v>935</v>
      </c>
      <c r="L178" s="1" t="s">
        <v>1000</v>
      </c>
      <c r="M178" s="1">
        <f t="shared" si="14"/>
        <v>0.22696155407582905</v>
      </c>
      <c r="N178" s="1">
        <f t="shared" si="14"/>
        <v>0.11258227340497395</v>
      </c>
      <c r="O178" s="1">
        <f t="shared" si="14"/>
        <v>-0.48312222617376954</v>
      </c>
      <c r="P178" s="1">
        <f t="shared" si="14"/>
        <v>-0.19953551099275726</v>
      </c>
      <c r="Q178" s="1">
        <f t="shared" si="14"/>
        <v>0.37190941754317913</v>
      </c>
      <c r="AA178" s="60"/>
      <c r="AB178" s="60" t="s">
        <v>935</v>
      </c>
      <c r="AC178" s="1" t="s">
        <v>1000</v>
      </c>
      <c r="AD178" s="1">
        <v>-0.23731315460305269</v>
      </c>
      <c r="AE178" s="1">
        <v>1.0423316655946971E-3</v>
      </c>
      <c r="AF178" s="1">
        <v>-0.60239645439187817</v>
      </c>
      <c r="AG178" s="1">
        <v>0.12075196840256799</v>
      </c>
      <c r="AH178" s="1">
        <v>-0.20480060986515519</v>
      </c>
    </row>
    <row r="179" spans="1:34">
      <c r="A179" s="60"/>
      <c r="B179" s="60" t="s">
        <v>935</v>
      </c>
      <c r="C179" s="1" t="s">
        <v>1001</v>
      </c>
      <c r="D179" s="1">
        <v>12.089</v>
      </c>
      <c r="E179" s="1">
        <v>55.341999999999999</v>
      </c>
      <c r="F179" s="1">
        <v>2.5025780146176699</v>
      </c>
      <c r="G179" s="1">
        <v>7.7480000000000002</v>
      </c>
      <c r="H179" s="1">
        <v>22.317152745476275</v>
      </c>
      <c r="J179" s="60"/>
      <c r="K179" s="60" t="s">
        <v>935</v>
      </c>
      <c r="L179" s="1" t="s">
        <v>1001</v>
      </c>
      <c r="M179" s="1">
        <f t="shared" si="14"/>
        <v>0.1714807608968843</v>
      </c>
      <c r="N179" s="1">
        <f t="shared" si="14"/>
        <v>-9.7597181225673194E-2</v>
      </c>
      <c r="O179" s="1">
        <f t="shared" si="14"/>
        <v>-0.14375608301998694</v>
      </c>
      <c r="P179" s="1">
        <f t="shared" si="14"/>
        <v>-0.41151773172577277</v>
      </c>
      <c r="Q179" s="1">
        <f t="shared" si="14"/>
        <v>0.57666577885453207</v>
      </c>
      <c r="AA179" s="60"/>
      <c r="AB179" s="60" t="s">
        <v>935</v>
      </c>
      <c r="AC179" s="1" t="s">
        <v>1001</v>
      </c>
      <c r="AD179" s="1">
        <v>-0.31252717254428181</v>
      </c>
      <c r="AE179" s="1">
        <v>-0.46712064137482773</v>
      </c>
      <c r="AF179" s="1">
        <v>-0.47175397747395859</v>
      </c>
      <c r="AG179" s="1">
        <v>7.878090560619011E-2</v>
      </c>
      <c r="AH179" s="1">
        <v>-0.12982204375707709</v>
      </c>
    </row>
    <row r="180" spans="1:34">
      <c r="A180" s="60"/>
      <c r="B180" s="60" t="s">
        <v>935</v>
      </c>
      <c r="C180" s="1" t="s">
        <v>1002</v>
      </c>
      <c r="D180" s="1">
        <v>11.846</v>
      </c>
      <c r="E180" s="1">
        <v>55.423999999999999</v>
      </c>
      <c r="F180" s="1">
        <v>2.5008869573393464</v>
      </c>
      <c r="G180" s="1">
        <v>7.6879999999999997</v>
      </c>
      <c r="H180" s="1">
        <v>22.210674377436273</v>
      </c>
      <c r="J180" s="60"/>
      <c r="K180" s="60" t="s">
        <v>935</v>
      </c>
      <c r="L180" s="1" t="s">
        <v>1002</v>
      </c>
      <c r="M180" s="1">
        <f t="shared" si="14"/>
        <v>0.10339069654090673</v>
      </c>
      <c r="N180" s="1">
        <f t="shared" si="14"/>
        <v>-8.0010737062700593E-2</v>
      </c>
      <c r="O180" s="1">
        <f t="shared" si="14"/>
        <v>-0.14467120713985848</v>
      </c>
      <c r="P180" s="1">
        <f t="shared" si="14"/>
        <v>-0.44276818195668444</v>
      </c>
      <c r="Q180" s="1">
        <f t="shared" si="14"/>
        <v>0.53925108208454131</v>
      </c>
      <c r="AA180" s="60"/>
      <c r="AB180" s="60" t="s">
        <v>935</v>
      </c>
      <c r="AC180" s="1" t="s">
        <v>1002</v>
      </c>
      <c r="AD180" s="1">
        <v>-0.36240959338752082</v>
      </c>
      <c r="AE180" s="1">
        <v>-0.43766300677220221</v>
      </c>
      <c r="AF180" s="1">
        <v>-0.43764337262159358</v>
      </c>
      <c r="AG180" s="1">
        <v>3.9668361063154627E-2</v>
      </c>
      <c r="AH180" s="1">
        <v>-9.413598402937122E-2</v>
      </c>
    </row>
    <row r="181" spans="1:34">
      <c r="A181" s="60"/>
      <c r="B181" s="60" t="s">
        <v>935</v>
      </c>
      <c r="C181" s="1" t="s">
        <v>1003</v>
      </c>
      <c r="D181" s="1">
        <v>11.821</v>
      </c>
      <c r="E181" s="1">
        <v>55.155999999999999</v>
      </c>
      <c r="F181" s="1">
        <v>2.782496305050898</v>
      </c>
      <c r="G181" s="1">
        <v>7.6040000000000001</v>
      </c>
      <c r="H181" s="1">
        <v>22.371279185442887</v>
      </c>
      <c r="J181" s="60"/>
      <c r="K181" s="60" t="s">
        <v>935</v>
      </c>
      <c r="L181" s="1" t="s">
        <v>1003</v>
      </c>
      <c r="M181" s="1">
        <f t="shared" si="14"/>
        <v>9.6385545886999477E-2</v>
      </c>
      <c r="N181" s="1">
        <f t="shared" si="14"/>
        <v>-0.13748838383924483</v>
      </c>
      <c r="O181" s="1">
        <f t="shared" si="14"/>
        <v>7.7231024885059752E-3</v>
      </c>
      <c r="P181" s="1">
        <f t="shared" si="14"/>
        <v>-0.4865188122799603</v>
      </c>
      <c r="Q181" s="1">
        <f t="shared" si="14"/>
        <v>0.59568489396558577</v>
      </c>
      <c r="AA181" s="60"/>
      <c r="AB181" s="60" t="s">
        <v>935</v>
      </c>
      <c r="AC181" s="1" t="s">
        <v>1003</v>
      </c>
      <c r="AD181" s="1">
        <v>-0.36228589637088371</v>
      </c>
      <c r="AE181" s="1">
        <v>-0.59480288888477284</v>
      </c>
      <c r="AF181" s="1">
        <v>-0.35438569888321131</v>
      </c>
      <c r="AG181" s="1">
        <v>3.4397638546851433E-2</v>
      </c>
      <c r="AH181" s="1">
        <v>-8.9330591704839243E-2</v>
      </c>
    </row>
    <row r="182" spans="1:34">
      <c r="A182" s="60"/>
      <c r="B182" s="60" t="s">
        <v>935</v>
      </c>
      <c r="C182" s="1" t="s">
        <v>1004</v>
      </c>
      <c r="D182" s="1">
        <v>11.226000000000001</v>
      </c>
      <c r="E182" s="1">
        <v>54.814999999999998</v>
      </c>
      <c r="F182" s="1">
        <v>3.9409683292429531</v>
      </c>
      <c r="G182" s="1">
        <v>7.5359999999999996</v>
      </c>
      <c r="H182" s="1">
        <v>22.464873301637521</v>
      </c>
      <c r="J182" s="60"/>
      <c r="K182" s="60" t="s">
        <v>935</v>
      </c>
      <c r="L182" s="1" t="s">
        <v>1004</v>
      </c>
      <c r="M182" s="1">
        <f t="shared" si="14"/>
        <v>-7.0337039675990379E-2</v>
      </c>
      <c r="N182" s="1">
        <f t="shared" si="14"/>
        <v>-0.21062225529745973</v>
      </c>
      <c r="O182" s="1">
        <f t="shared" si="14"/>
        <v>0.63463604335918422</v>
      </c>
      <c r="P182" s="1">
        <f t="shared" si="14"/>
        <v>-0.52193598920832684</v>
      </c>
      <c r="Q182" s="1">
        <f t="shared" si="14"/>
        <v>0.62857228265623477</v>
      </c>
      <c r="AA182" s="60"/>
      <c r="AB182" s="60" t="s">
        <v>935</v>
      </c>
      <c r="AC182" s="1" t="s">
        <v>1004</v>
      </c>
      <c r="AD182" s="1">
        <v>-0.3659843099821416</v>
      </c>
      <c r="AE182" s="1">
        <v>-0.9755189715703404</v>
      </c>
      <c r="AF182" s="1">
        <v>0.1762570709928411</v>
      </c>
      <c r="AG182" s="1">
        <v>8.1979578029220193E-3</v>
      </c>
      <c r="AH182" s="1">
        <v>-5.3634800533249739E-2</v>
      </c>
    </row>
    <row r="183" spans="1:34">
      <c r="A183" s="60"/>
      <c r="B183" s="60" t="s">
        <v>935</v>
      </c>
      <c r="C183" s="1" t="s">
        <v>1005</v>
      </c>
      <c r="D183" s="1">
        <v>11.182</v>
      </c>
      <c r="E183" s="1">
        <v>55.88</v>
      </c>
      <c r="F183" s="1">
        <v>2.4843830597965963</v>
      </c>
      <c r="G183" s="1">
        <v>7.4249999999999998</v>
      </c>
      <c r="H183" s="1">
        <v>22.425524766176803</v>
      </c>
      <c r="J183" s="60"/>
      <c r="K183" s="60" t="s">
        <v>935</v>
      </c>
      <c r="L183" s="1" t="s">
        <v>1005</v>
      </c>
      <c r="M183" s="1">
        <f t="shared" si="14"/>
        <v>-8.2666104826867093E-2</v>
      </c>
      <c r="N183" s="1">
        <f t="shared" si="14"/>
        <v>1.778704998992732E-2</v>
      </c>
      <c r="O183" s="1">
        <f t="shared" si="14"/>
        <v>-0.15360237399437937</v>
      </c>
      <c r="P183" s="1">
        <f t="shared" si="14"/>
        <v>-0.57974932213551289</v>
      </c>
      <c r="Q183" s="1">
        <f t="shared" si="14"/>
        <v>0.6147458731262454</v>
      </c>
      <c r="AA183" s="60"/>
      <c r="AB183" s="60" t="s">
        <v>935</v>
      </c>
      <c r="AC183" s="1" t="s">
        <v>1005</v>
      </c>
      <c r="AD183" s="1">
        <v>-0.61856716982800597</v>
      </c>
      <c r="AE183" s="1">
        <v>-0.44530243291675231</v>
      </c>
      <c r="AF183" s="1">
        <v>-0.39999801212036878</v>
      </c>
      <c r="AG183" s="1">
        <v>2.064737768096717E-2</v>
      </c>
      <c r="AH183" s="1">
        <v>-5.8490974668586833E-2</v>
      </c>
    </row>
    <row r="184" spans="1:34">
      <c r="A184" s="60"/>
      <c r="B184" s="60" t="s">
        <v>935</v>
      </c>
      <c r="C184" s="1" t="s">
        <v>1006</v>
      </c>
      <c r="D184" s="1">
        <v>10.961</v>
      </c>
      <c r="E184" s="1">
        <v>56.12</v>
      </c>
      <c r="F184" s="1">
        <v>2.8555863407061612</v>
      </c>
      <c r="G184" s="1">
        <v>7.49</v>
      </c>
      <c r="H184" s="1">
        <v>22.35851196653423</v>
      </c>
      <c r="J184" s="60"/>
      <c r="K184" s="60" t="s">
        <v>935</v>
      </c>
      <c r="L184" s="1" t="s">
        <v>1006</v>
      </c>
      <c r="M184" s="1">
        <f t="shared" si="14"/>
        <v>-0.14459163660740632</v>
      </c>
      <c r="N184" s="1">
        <f t="shared" si="14"/>
        <v>6.9259569491308987E-2</v>
      </c>
      <c r="O184" s="1">
        <f t="shared" si="14"/>
        <v>4.7276141529686545E-2</v>
      </c>
      <c r="P184" s="1">
        <f t="shared" si="14"/>
        <v>-0.54589466771869199</v>
      </c>
      <c r="Q184" s="1">
        <f t="shared" si="14"/>
        <v>0.59119870927984719</v>
      </c>
      <c r="AA184" s="60"/>
      <c r="AB184" s="60" t="s">
        <v>935</v>
      </c>
      <c r="AC184" s="1" t="s">
        <v>1006</v>
      </c>
      <c r="AD184" s="1">
        <v>-0.62273637120836489</v>
      </c>
      <c r="AE184" s="1">
        <v>-0.49447104436478911</v>
      </c>
      <c r="AF184" s="1">
        <v>-0.18714361423537049</v>
      </c>
      <c r="AG184" s="1">
        <v>2.800811133649567E-2</v>
      </c>
      <c r="AH184" s="1">
        <v>-8.5709839622067172E-2</v>
      </c>
    </row>
    <row r="185" spans="1:34">
      <c r="A185" s="60"/>
      <c r="B185" s="60" t="s">
        <v>935</v>
      </c>
      <c r="C185" s="1" t="s">
        <v>1007</v>
      </c>
      <c r="D185" s="1">
        <v>6.4059999999999997</v>
      </c>
      <c r="E185" s="1">
        <v>62.877000000000002</v>
      </c>
      <c r="F185" s="1">
        <v>1.063508256660292</v>
      </c>
      <c r="G185" s="1">
        <v>6.3970000000000002</v>
      </c>
      <c r="H185" s="1">
        <v>23.6110435599069</v>
      </c>
      <c r="J185" s="60"/>
      <c r="K185" s="60" t="s">
        <v>935</v>
      </c>
      <c r="L185" s="1" t="s">
        <v>1007</v>
      </c>
      <c r="M185" s="1">
        <f t="shared" si="14"/>
        <v>-1.4209300857492893</v>
      </c>
      <c r="N185" s="1">
        <f t="shared" si="14"/>
        <v>1.5184254622864906</v>
      </c>
      <c r="O185" s="1">
        <f t="shared" si="14"/>
        <v>-0.92251589356293884</v>
      </c>
      <c r="P185" s="1">
        <f t="shared" si="14"/>
        <v>-1.1151737027584621</v>
      </c>
      <c r="Q185" s="1">
        <f t="shared" si="14"/>
        <v>1.031317116647497</v>
      </c>
      <c r="AA185" s="60"/>
      <c r="AB185" s="60" t="s">
        <v>935</v>
      </c>
      <c r="AC185" s="1" t="s">
        <v>1007</v>
      </c>
      <c r="AD185" s="1">
        <v>-2.6507834339715748</v>
      </c>
      <c r="AE185" s="1">
        <v>0.50774908186125123</v>
      </c>
      <c r="AF185" s="1">
        <v>-0.34597459204405051</v>
      </c>
      <c r="AG185" s="1">
        <v>0.22033948012911861</v>
      </c>
      <c r="AH185" s="1">
        <v>-0.17381398276629559</v>
      </c>
    </row>
    <row r="186" spans="1:34">
      <c r="A186" s="60"/>
      <c r="B186" s="60" t="s">
        <v>935</v>
      </c>
      <c r="C186" s="1" t="s">
        <v>1008</v>
      </c>
      <c r="D186" s="1">
        <v>11.154999999999999</v>
      </c>
      <c r="E186" s="1">
        <v>55.722999999999999</v>
      </c>
      <c r="F186" s="1">
        <v>3.0323338088219867</v>
      </c>
      <c r="G186" s="1">
        <v>7.4349999999999996</v>
      </c>
      <c r="H186" s="1">
        <v>22.524472648480668</v>
      </c>
      <c r="J186" s="60"/>
      <c r="K186" s="60" t="s">
        <v>935</v>
      </c>
      <c r="L186" s="1" t="s">
        <v>1008</v>
      </c>
      <c r="M186" s="1">
        <f t="shared" si="14"/>
        <v>-9.0231667533087104E-2</v>
      </c>
      <c r="N186" s="1">
        <f t="shared" si="14"/>
        <v>-1.5884556517228008E-2</v>
      </c>
      <c r="O186" s="1">
        <f t="shared" si="14"/>
        <v>0.14292391956318432</v>
      </c>
      <c r="P186" s="1">
        <f t="shared" si="14"/>
        <v>-0.57454091376369443</v>
      </c>
      <c r="Q186" s="1">
        <f t="shared" si="14"/>
        <v>0.649514484634651</v>
      </c>
      <c r="AA186" s="60"/>
      <c r="AB186" s="60" t="s">
        <v>935</v>
      </c>
      <c r="AC186" s="1" t="s">
        <v>1008</v>
      </c>
      <c r="AD186" s="1">
        <v>-0.57495887331705176</v>
      </c>
      <c r="AE186" s="1">
        <v>-0.63998984229979061</v>
      </c>
      <c r="AF186" s="1">
        <v>-0.177637824467101</v>
      </c>
      <c r="AG186" s="1">
        <v>2.9375485687171899E-2</v>
      </c>
      <c r="AH186" s="1">
        <v>-9.0580500052743665E-2</v>
      </c>
    </row>
    <row r="187" spans="1:34">
      <c r="A187" s="60"/>
      <c r="B187" s="60" t="s">
        <v>935</v>
      </c>
      <c r="C187" s="1" t="s">
        <v>1009</v>
      </c>
      <c r="D187" s="1">
        <v>11.129</v>
      </c>
      <c r="E187" s="1">
        <v>55.392000000000003</v>
      </c>
      <c r="F187" s="1">
        <v>3.1407094790287737</v>
      </c>
      <c r="G187" s="1">
        <v>7.4459999999999997</v>
      </c>
      <c r="H187" s="1">
        <v>22.502955027057133</v>
      </c>
      <c r="J187" s="60"/>
      <c r="K187" s="60" t="s">
        <v>935</v>
      </c>
      <c r="L187" s="1" t="s">
        <v>1009</v>
      </c>
      <c r="M187" s="1">
        <f t="shared" si="14"/>
        <v>-9.7517024213150491E-2</v>
      </c>
      <c r="N187" s="1">
        <f t="shared" si="14"/>
        <v>-8.6873739662884211E-2</v>
      </c>
      <c r="O187" s="1">
        <f t="shared" si="14"/>
        <v>0.20157195655445478</v>
      </c>
      <c r="P187" s="1">
        <f t="shared" si="14"/>
        <v>-0.5688116645546939</v>
      </c>
      <c r="Q187" s="1">
        <f t="shared" si="14"/>
        <v>0.64195355657393405</v>
      </c>
      <c r="AA187" s="60"/>
      <c r="AB187" s="60" t="s">
        <v>935</v>
      </c>
      <c r="AC187" s="1" t="s">
        <v>1009</v>
      </c>
      <c r="AD187" s="1">
        <v>-0.531932744836765</v>
      </c>
      <c r="AE187" s="1">
        <v>-0.69834205073057776</v>
      </c>
      <c r="AF187" s="1">
        <v>-0.14215963476140361</v>
      </c>
      <c r="AG187" s="1">
        <v>2.0549755864859059E-2</v>
      </c>
      <c r="AH187" s="1">
        <v>-4.5532733118424193E-2</v>
      </c>
    </row>
    <row r="188" spans="1:34">
      <c r="A188" s="60"/>
      <c r="B188" s="60" t="s">
        <v>935</v>
      </c>
      <c r="C188" s="1" t="s">
        <v>1010</v>
      </c>
      <c r="D188" s="1">
        <v>10.348000000000001</v>
      </c>
      <c r="E188" s="1">
        <v>55.26</v>
      </c>
      <c r="F188" s="1">
        <v>4.0365403824431985</v>
      </c>
      <c r="G188" s="1">
        <v>7.0039999999999996</v>
      </c>
      <c r="H188" s="1">
        <v>23.25287651578266</v>
      </c>
      <c r="J188" s="60"/>
      <c r="K188" s="60" t="s">
        <v>935</v>
      </c>
      <c r="L188" s="1" t="s">
        <v>1010</v>
      </c>
      <c r="M188" s="1">
        <f t="shared" si="14"/>
        <v>-0.31635793064120954</v>
      </c>
      <c r="N188" s="1">
        <f t="shared" si="14"/>
        <v>-0.11518362538864581</v>
      </c>
      <c r="O188" s="1">
        <f t="shared" si="14"/>
        <v>0.68635533884981215</v>
      </c>
      <c r="P188" s="1">
        <f t="shared" si="14"/>
        <v>-0.79902331458907494</v>
      </c>
      <c r="Q188" s="1">
        <f t="shared" si="14"/>
        <v>0.90546327801730642</v>
      </c>
      <c r="AA188" s="60"/>
      <c r="AB188" s="60" t="s">
        <v>935</v>
      </c>
      <c r="AC188" s="1" t="s">
        <v>1010</v>
      </c>
      <c r="AD188" s="1">
        <v>-0.79834626878454173</v>
      </c>
      <c r="AE188" s="1">
        <v>-1.1687463321669109</v>
      </c>
      <c r="AF188" s="1">
        <v>0.194683615484606</v>
      </c>
      <c r="AG188" s="1">
        <v>2.838031814239262E-2</v>
      </c>
      <c r="AH188" s="1">
        <v>-2.652089115825652E-2</v>
      </c>
    </row>
    <row r="189" spans="1:34">
      <c r="A189" s="60"/>
      <c r="B189" s="60" t="s">
        <v>935</v>
      </c>
      <c r="C189" s="1" t="s">
        <v>1011</v>
      </c>
      <c r="D189" s="1">
        <v>11.138999999999999</v>
      </c>
      <c r="E189" s="1">
        <v>56.107999999999997</v>
      </c>
      <c r="F189" s="1">
        <v>2.6907792567607274</v>
      </c>
      <c r="G189" s="1">
        <v>7.4379999999999997</v>
      </c>
      <c r="H189" s="1">
        <v>22.949807195430527</v>
      </c>
      <c r="J189" s="60"/>
      <c r="K189" s="60" t="s">
        <v>935</v>
      </c>
      <c r="L189" s="1" t="s">
        <v>1011</v>
      </c>
      <c r="M189" s="1">
        <f t="shared" si="14"/>
        <v>-9.4714963951587683E-2</v>
      </c>
      <c r="N189" s="1">
        <f t="shared" si="14"/>
        <v>6.6685943516239757E-2</v>
      </c>
      <c r="O189" s="1">
        <f t="shared" si="14"/>
        <v>-4.1910037778018536E-2</v>
      </c>
      <c r="P189" s="1">
        <f t="shared" si="14"/>
        <v>-0.57297839125214878</v>
      </c>
      <c r="Q189" s="1">
        <f t="shared" si="14"/>
        <v>0.79896984719197317</v>
      </c>
      <c r="AA189" s="60"/>
      <c r="AB189" s="60" t="s">
        <v>935</v>
      </c>
      <c r="AC189" s="1" t="s">
        <v>1011</v>
      </c>
      <c r="AD189" s="1">
        <v>-0.70019579958377498</v>
      </c>
      <c r="AE189" s="1">
        <v>-0.57765163843824963</v>
      </c>
      <c r="AF189" s="1">
        <v>-0.34436895029964087</v>
      </c>
      <c r="AG189" s="1">
        <v>0.14934374389882271</v>
      </c>
      <c r="AH189" s="1">
        <v>-0.13031632043635949</v>
      </c>
    </row>
    <row r="190" spans="1:34">
      <c r="A190" s="60"/>
      <c r="B190" s="60" t="s">
        <v>935</v>
      </c>
      <c r="C190" s="1" t="s">
        <v>1012</v>
      </c>
      <c r="D190" s="1">
        <v>10.952</v>
      </c>
      <c r="E190" s="1">
        <v>55.933999999999997</v>
      </c>
      <c r="F190" s="1">
        <v>3.1760414008827871</v>
      </c>
      <c r="G190" s="1">
        <v>7.468</v>
      </c>
      <c r="H190" s="1">
        <v>22.668162974717799</v>
      </c>
      <c r="J190" s="60"/>
      <c r="K190" s="60" t="s">
        <v>935</v>
      </c>
      <c r="L190" s="1" t="s">
        <v>1012</v>
      </c>
      <c r="M190" s="1">
        <f t="shared" si="14"/>
        <v>-0.147113490842813</v>
      </c>
      <c r="N190" s="1">
        <f t="shared" si="14"/>
        <v>2.9368366877737355E-2</v>
      </c>
      <c r="O190" s="1">
        <f t="shared" si="14"/>
        <v>0.22069200311022763</v>
      </c>
      <c r="P190" s="1">
        <f t="shared" si="14"/>
        <v>-0.55735316613669295</v>
      </c>
      <c r="Q190" s="1">
        <f t="shared" si="14"/>
        <v>0.7000048338380086</v>
      </c>
      <c r="AA190" s="60"/>
      <c r="AB190" s="60" t="s">
        <v>935</v>
      </c>
      <c r="AC190" s="1" t="s">
        <v>1012</v>
      </c>
      <c r="AD190" s="1">
        <v>-0.62873561383008802</v>
      </c>
      <c r="AE190" s="1">
        <v>-0.67130042984563265</v>
      </c>
      <c r="AF190" s="1">
        <v>-9.1480016777365836E-2</v>
      </c>
      <c r="AG190" s="1">
        <v>8.1172133080652686E-2</v>
      </c>
      <c r="AH190" s="1">
        <v>-0.1046370475946415</v>
      </c>
    </row>
    <row r="191" spans="1:34">
      <c r="A191" s="60"/>
      <c r="B191" s="60" t="s">
        <v>935</v>
      </c>
      <c r="C191" s="1" t="s">
        <v>1013</v>
      </c>
      <c r="D191" s="1">
        <v>8.5</v>
      </c>
      <c r="E191" s="1">
        <v>57.116999999999997</v>
      </c>
      <c r="F191" s="1">
        <v>4.550233196359585</v>
      </c>
      <c r="G191" s="1">
        <v>6.8810000000000002</v>
      </c>
      <c r="H191" s="1">
        <v>23.472650065326551</v>
      </c>
      <c r="J191" s="60"/>
      <c r="K191" s="60" t="s">
        <v>935</v>
      </c>
      <c r="L191" s="1" t="s">
        <v>1013</v>
      </c>
      <c r="M191" s="1">
        <f t="shared" si="14"/>
        <v>-0.83417866697802623</v>
      </c>
      <c r="N191" s="1">
        <f t="shared" si="14"/>
        <v>0.28308499425330319</v>
      </c>
      <c r="O191" s="1">
        <f t="shared" si="14"/>
        <v>0.96434277916029731</v>
      </c>
      <c r="P191" s="1">
        <f t="shared" si="14"/>
        <v>-0.86308673756244303</v>
      </c>
      <c r="Q191" s="1">
        <f t="shared" si="14"/>
        <v>0.98268798445871386</v>
      </c>
      <c r="AA191" s="60"/>
      <c r="AB191" s="60" t="s">
        <v>935</v>
      </c>
      <c r="AC191" s="1" t="s">
        <v>1013</v>
      </c>
      <c r="AD191" s="1">
        <v>-1.3095138041617569</v>
      </c>
      <c r="AE191" s="1">
        <v>-1.10338164710086</v>
      </c>
      <c r="AF191" s="1">
        <v>0.68729493400956243</v>
      </c>
      <c r="AG191" s="1">
        <v>0.1049339286794175</v>
      </c>
      <c r="AH191" s="1">
        <v>-2.965857944061083E-2</v>
      </c>
    </row>
    <row r="192" spans="1:34">
      <c r="A192" s="60"/>
      <c r="B192" s="60" t="s">
        <v>935</v>
      </c>
      <c r="C192" s="1" t="s">
        <v>1014</v>
      </c>
      <c r="D192" s="1">
        <v>11.074999999999999</v>
      </c>
      <c r="E192" s="1">
        <v>56.234999999999999</v>
      </c>
      <c r="F192" s="1">
        <v>1.2415456566214713</v>
      </c>
      <c r="G192" s="1">
        <v>8.3529999999999998</v>
      </c>
      <c r="H192" s="1">
        <v>20.375843546974881</v>
      </c>
      <c r="J192" s="60"/>
      <c r="K192" s="60" t="s">
        <v>935</v>
      </c>
      <c r="L192" s="1" t="s">
        <v>1014</v>
      </c>
      <c r="M192" s="1">
        <f t="shared" si="14"/>
        <v>-0.11264814962559001</v>
      </c>
      <c r="N192" s="1">
        <f t="shared" si="14"/>
        <v>9.3923485085721986E-2</v>
      </c>
      <c r="O192" s="1">
        <f t="shared" si="14"/>
        <v>-0.82617006244761759</v>
      </c>
      <c r="P192" s="1">
        <f t="shared" si="14"/>
        <v>-9.640902523074929E-2</v>
      </c>
      <c r="Q192" s="1">
        <f t="shared" si="14"/>
        <v>-0.10547742389850852</v>
      </c>
      <c r="AA192" s="60"/>
      <c r="AB192" s="60" t="s">
        <v>935</v>
      </c>
      <c r="AC192" s="1" t="s">
        <v>1014</v>
      </c>
      <c r="AD192" s="1">
        <v>-0.2391655887800071</v>
      </c>
      <c r="AE192" s="1">
        <v>0.54025926177224382</v>
      </c>
      <c r="AF192" s="1">
        <v>-0.58306710351454716</v>
      </c>
      <c r="AG192" s="1">
        <v>-7.4395451136738497E-2</v>
      </c>
      <c r="AH192" s="1">
        <v>0.17293411089130589</v>
      </c>
    </row>
    <row r="193" spans="1:34">
      <c r="A193" s="60"/>
      <c r="B193" s="60" t="s">
        <v>935</v>
      </c>
      <c r="C193" s="1" t="s">
        <v>1015</v>
      </c>
      <c r="D193" s="1">
        <v>10.988</v>
      </c>
      <c r="E193" s="1">
        <v>56.802</v>
      </c>
      <c r="F193" s="1">
        <v>1.1412805695001167</v>
      </c>
      <c r="G193" s="1">
        <v>8.5670000000000002</v>
      </c>
      <c r="H193" s="1">
        <v>20.128063176428988</v>
      </c>
      <c r="J193" s="60"/>
      <c r="K193" s="60" t="s">
        <v>935</v>
      </c>
      <c r="L193" s="1" t="s">
        <v>1015</v>
      </c>
      <c r="M193" s="1">
        <f t="shared" si="14"/>
        <v>-0.13702607390118682</v>
      </c>
      <c r="N193" s="1">
        <f t="shared" si="14"/>
        <v>0.21552731240773881</v>
      </c>
      <c r="O193" s="1">
        <f t="shared" si="14"/>
        <v>-0.88042901676094376</v>
      </c>
      <c r="P193" s="1">
        <f t="shared" si="14"/>
        <v>1.5050913926168401E-2</v>
      </c>
      <c r="Q193" s="1">
        <f t="shared" si="14"/>
        <v>-0.19254325332639571</v>
      </c>
      <c r="AA193" s="60"/>
      <c r="AB193" s="60" t="s">
        <v>935</v>
      </c>
      <c r="AC193" s="1" t="s">
        <v>1015</v>
      </c>
      <c r="AD193" s="1">
        <v>-0.22610095747469519</v>
      </c>
      <c r="AE193" s="1">
        <v>0.72209758863262175</v>
      </c>
      <c r="AF193" s="1">
        <v>-0.53424025851112211</v>
      </c>
      <c r="AG193" s="1">
        <v>-3.8765287843033507E-2</v>
      </c>
      <c r="AH193" s="1">
        <v>0.1349847526687345</v>
      </c>
    </row>
    <row r="194" spans="1:34">
      <c r="A194" s="60"/>
      <c r="B194" s="60" t="s">
        <v>935</v>
      </c>
      <c r="C194" s="1" t="s">
        <v>1016</v>
      </c>
      <c r="D194" s="1">
        <v>11.022</v>
      </c>
      <c r="E194" s="1">
        <v>56.045999999999999</v>
      </c>
      <c r="F194" s="1">
        <v>1.5235467478582816</v>
      </c>
      <c r="G194" s="1">
        <v>8.3049999999999997</v>
      </c>
      <c r="H194" s="1">
        <v>20.572095859843813</v>
      </c>
      <c r="J194" s="60"/>
      <c r="K194" s="60" t="s">
        <v>935</v>
      </c>
      <c r="L194" s="1" t="s">
        <v>1016</v>
      </c>
      <c r="M194" s="1">
        <f t="shared" si="14"/>
        <v>-0.12749906901187291</v>
      </c>
      <c r="N194" s="1">
        <f t="shared" si="14"/>
        <v>5.338887597838305E-2</v>
      </c>
      <c r="O194" s="1">
        <f t="shared" si="14"/>
        <v>-0.67356375884757458</v>
      </c>
      <c r="P194" s="1">
        <f t="shared" si="14"/>
        <v>-0.12140938541547847</v>
      </c>
      <c r="Q194" s="1">
        <f t="shared" si="14"/>
        <v>-3.6517682013265024E-2</v>
      </c>
      <c r="AA194" s="60"/>
      <c r="AB194" s="60" t="s">
        <v>935</v>
      </c>
      <c r="AC194" s="1" t="s">
        <v>1016</v>
      </c>
      <c r="AD194" s="1">
        <v>-0.24663942060194199</v>
      </c>
      <c r="AE194" s="1">
        <v>0.3930191310530351</v>
      </c>
      <c r="AF194" s="1">
        <v>-0.49120413571346022</v>
      </c>
      <c r="AG194" s="1">
        <v>-5.5573821354370889E-2</v>
      </c>
      <c r="AH194" s="1">
        <v>0.17088975436260001</v>
      </c>
    </row>
    <row r="195" spans="1:34">
      <c r="A195" s="60"/>
      <c r="B195" s="60" t="s">
        <v>935</v>
      </c>
      <c r="C195" s="1" t="s">
        <v>1017</v>
      </c>
      <c r="D195" s="1">
        <v>7.1210000000000004</v>
      </c>
      <c r="E195" s="1">
        <v>59.442999999999998</v>
      </c>
      <c r="F195" s="1">
        <v>2.7952576698306872</v>
      </c>
      <c r="G195" s="1">
        <v>6.1079999999999997</v>
      </c>
      <c r="H195" s="1">
        <v>23.564796368893109</v>
      </c>
      <c r="J195" s="60"/>
      <c r="K195" s="60" t="s">
        <v>935</v>
      </c>
      <c r="L195" s="1" t="s">
        <v>1017</v>
      </c>
      <c r="M195" s="1">
        <f t="shared" si="14"/>
        <v>-1.2205827770475446</v>
      </c>
      <c r="N195" s="1">
        <f t="shared" si="14"/>
        <v>0.78193949575420463</v>
      </c>
      <c r="O195" s="1">
        <f t="shared" si="14"/>
        <v>1.4628978984920089E-2</v>
      </c>
      <c r="P195" s="1">
        <f t="shared" si="14"/>
        <v>-1.2656967047040191</v>
      </c>
      <c r="Q195" s="1">
        <f t="shared" si="14"/>
        <v>1.0150666362908223</v>
      </c>
      <c r="AA195" s="60"/>
      <c r="AB195" s="60" t="s">
        <v>935</v>
      </c>
      <c r="AC195" s="1" t="s">
        <v>1017</v>
      </c>
      <c r="AD195" s="1">
        <v>-2.126989474778695</v>
      </c>
      <c r="AE195" s="1">
        <v>-0.44462475338091278</v>
      </c>
      <c r="AF195" s="1">
        <v>0.1037256871676806</v>
      </c>
      <c r="AG195" s="1">
        <v>-2.8876637160937919E-2</v>
      </c>
      <c r="AH195" s="1">
        <v>2.1115079692929539E-2</v>
      </c>
    </row>
    <row r="196" spans="1:34">
      <c r="A196" s="60"/>
      <c r="B196" s="60" t="s">
        <v>935</v>
      </c>
      <c r="C196" s="1" t="s">
        <v>1018</v>
      </c>
      <c r="D196" s="1">
        <v>10.648999999999999</v>
      </c>
      <c r="E196" s="1">
        <v>57.243000000000002</v>
      </c>
      <c r="F196" s="1">
        <v>1.4469778801090636</v>
      </c>
      <c r="G196" s="1">
        <v>8.5549999999999997</v>
      </c>
      <c r="H196" s="1">
        <v>20.15599337017753</v>
      </c>
      <c r="J196" s="60"/>
      <c r="K196" s="60" t="s">
        <v>935</v>
      </c>
      <c r="L196" s="1" t="s">
        <v>1018</v>
      </c>
      <c r="M196" s="1">
        <f t="shared" si="14"/>
        <v>-0.23201591676816788</v>
      </c>
      <c r="N196" s="1">
        <f t="shared" si="14"/>
        <v>0.31010806699153015</v>
      </c>
      <c r="O196" s="1">
        <f t="shared" si="14"/>
        <v>-0.71499938530845353</v>
      </c>
      <c r="P196" s="1">
        <f t="shared" si="14"/>
        <v>8.8008238799858769E-3</v>
      </c>
      <c r="Q196" s="1">
        <f t="shared" si="14"/>
        <v>-0.18272905586014404</v>
      </c>
      <c r="AA196" s="60"/>
      <c r="AB196" s="60" t="s">
        <v>935</v>
      </c>
      <c r="AC196" s="1" t="s">
        <v>1018</v>
      </c>
      <c r="AD196" s="1">
        <v>-0.30855988390821198</v>
      </c>
      <c r="AE196" s="1">
        <v>0.6856447790212542</v>
      </c>
      <c r="AF196" s="1">
        <v>-0.34474028948868968</v>
      </c>
      <c r="AG196" s="1">
        <v>-2.8706902485925251E-2</v>
      </c>
      <c r="AH196" s="1">
        <v>9.8498547153415203E-2</v>
      </c>
    </row>
    <row r="197" spans="1:34">
      <c r="A197" s="60"/>
      <c r="B197" s="60" t="s">
        <v>935</v>
      </c>
      <c r="C197" s="1" t="s">
        <v>1019</v>
      </c>
      <c r="D197" s="1">
        <v>10.792</v>
      </c>
      <c r="E197" s="1">
        <v>56.06</v>
      </c>
      <c r="F197" s="1">
        <v>1.8681845007553577</v>
      </c>
      <c r="G197" s="1">
        <v>8.5739999999999998</v>
      </c>
      <c r="H197" s="1">
        <v>20.029987014831409</v>
      </c>
      <c r="J197" s="60"/>
      <c r="K197" s="60" t="s">
        <v>935</v>
      </c>
      <c r="L197" s="1" t="s">
        <v>1019</v>
      </c>
      <c r="M197" s="1">
        <f t="shared" si="14"/>
        <v>-0.19194645502781879</v>
      </c>
      <c r="N197" s="1">
        <f t="shared" si="14"/>
        <v>5.639143961596433E-2</v>
      </c>
      <c r="O197" s="1">
        <f t="shared" si="14"/>
        <v>-0.48706131192448054</v>
      </c>
      <c r="P197" s="1">
        <f t="shared" si="14"/>
        <v>1.8696799786441232E-2</v>
      </c>
      <c r="Q197" s="1">
        <f t="shared" si="14"/>
        <v>-0.22700555692931612</v>
      </c>
      <c r="AA197" s="60"/>
      <c r="AB197" s="60" t="s">
        <v>935</v>
      </c>
      <c r="AC197" s="1" t="s">
        <v>1019</v>
      </c>
      <c r="AD197" s="1">
        <v>-0.1119972510499198</v>
      </c>
      <c r="AE197" s="1">
        <v>0.45987500231010531</v>
      </c>
      <c r="AF197" s="1">
        <v>-0.2277345704760585</v>
      </c>
      <c r="AG197" s="1">
        <v>-8.7876074997044001E-2</v>
      </c>
      <c r="AH197" s="1">
        <v>0.21335325095504801</v>
      </c>
    </row>
    <row r="198" spans="1:34">
      <c r="A198" s="60"/>
      <c r="B198" s="60" t="s">
        <v>935</v>
      </c>
      <c r="C198" s="1" t="s">
        <v>1020</v>
      </c>
      <c r="D198" s="1">
        <v>11.000999999999999</v>
      </c>
      <c r="E198" s="1">
        <v>56.143000000000001</v>
      </c>
      <c r="F198" s="1">
        <v>1.4489689308105995</v>
      </c>
      <c r="G198" s="1">
        <v>8.327</v>
      </c>
      <c r="H198" s="1">
        <v>20.618201800831972</v>
      </c>
      <c r="J198" s="60"/>
      <c r="K198" s="60" t="s">
        <v>935</v>
      </c>
      <c r="L198" s="1" t="s">
        <v>1020</v>
      </c>
      <c r="M198" s="1">
        <f t="shared" si="14"/>
        <v>-0.13338339556115514</v>
      </c>
      <c r="N198" s="1">
        <f t="shared" si="14"/>
        <v>7.4192352610192192E-2</v>
      </c>
      <c r="O198" s="1">
        <f t="shared" si="14"/>
        <v>-0.71392191824437568</v>
      </c>
      <c r="P198" s="1">
        <f t="shared" si="14"/>
        <v>-0.10995088699747747</v>
      </c>
      <c r="Q198" s="1">
        <f t="shared" si="14"/>
        <v>-2.0316834525454051E-2</v>
      </c>
      <c r="AA198" s="60"/>
      <c r="AB198" s="60" t="s">
        <v>935</v>
      </c>
      <c r="AC198" s="1" t="s">
        <v>1020</v>
      </c>
      <c r="AD198" s="1">
        <v>-0.26600071768838229</v>
      </c>
      <c r="AE198" s="1">
        <v>0.42196511313328228</v>
      </c>
      <c r="AF198" s="1">
        <v>-0.51757352035205517</v>
      </c>
      <c r="AG198" s="1">
        <v>-3.1825103518962138E-2</v>
      </c>
      <c r="AH198" s="1">
        <v>0.1666612953499528</v>
      </c>
    </row>
    <row r="199" spans="1:34">
      <c r="A199" s="60"/>
      <c r="B199" s="60" t="s">
        <v>935</v>
      </c>
      <c r="C199" s="1" t="s">
        <v>1021</v>
      </c>
      <c r="D199" s="1">
        <v>8.4580000000000002</v>
      </c>
      <c r="E199" s="1">
        <v>58.959000000000003</v>
      </c>
      <c r="F199" s="1">
        <v>2.2609539282641671</v>
      </c>
      <c r="G199" s="1">
        <v>7.4589999999999996</v>
      </c>
      <c r="H199" s="1">
        <v>21.819568759004646</v>
      </c>
      <c r="J199" s="60"/>
      <c r="K199" s="60" t="s">
        <v>935</v>
      </c>
      <c r="L199" s="1" t="s">
        <v>1021</v>
      </c>
      <c r="M199" s="1">
        <f t="shared" si="14"/>
        <v>-0.84594732007659024</v>
      </c>
      <c r="N199" s="1">
        <f t="shared" si="14"/>
        <v>0.6781365814264172</v>
      </c>
      <c r="O199" s="1">
        <f t="shared" si="14"/>
        <v>-0.27451216810258433</v>
      </c>
      <c r="P199" s="1">
        <f t="shared" si="14"/>
        <v>-0.56204073367132978</v>
      </c>
      <c r="Q199" s="1">
        <f t="shared" si="14"/>
        <v>0.40182318580835347</v>
      </c>
      <c r="AA199" s="60"/>
      <c r="AB199" s="60" t="s">
        <v>935</v>
      </c>
      <c r="AC199" s="1" t="s">
        <v>1021</v>
      </c>
      <c r="AD199" s="1">
        <v>-1.2982122539882619</v>
      </c>
      <c r="AE199" s="1">
        <v>0.19695555371965379</v>
      </c>
      <c r="AF199" s="1">
        <v>4.1380119070765761E-2</v>
      </c>
      <c r="AG199" s="1">
        <v>2.7668209549057181E-2</v>
      </c>
      <c r="AH199" s="1">
        <v>3.9752863904082489E-2</v>
      </c>
    </row>
    <row r="200" spans="1:34">
      <c r="A200" s="60"/>
      <c r="B200" s="60" t="s">
        <v>935</v>
      </c>
      <c r="C200" s="1" t="s">
        <v>1022</v>
      </c>
      <c r="D200" s="1">
        <v>6.2140000000000004</v>
      </c>
      <c r="E200" s="1">
        <v>59.5</v>
      </c>
      <c r="F200" s="1">
        <v>3.9659028804869609</v>
      </c>
      <c r="G200" s="1">
        <v>6.8070000000000004</v>
      </c>
      <c r="H200" s="1">
        <v>22.511436917863008</v>
      </c>
      <c r="J200" s="60"/>
      <c r="K200" s="60" t="s">
        <v>935</v>
      </c>
      <c r="L200" s="1" t="s">
        <v>1022</v>
      </c>
      <c r="M200" s="1">
        <f t="shared" si="14"/>
        <v>-1.4747296427712959</v>
      </c>
      <c r="N200" s="1">
        <f t="shared" si="14"/>
        <v>0.7941642191357835</v>
      </c>
      <c r="O200" s="1">
        <f t="shared" si="14"/>
        <v>0.6481295007092428</v>
      </c>
      <c r="P200" s="1">
        <f t="shared" si="14"/>
        <v>-0.90162895951390043</v>
      </c>
      <c r="Q200" s="1">
        <f t="shared" si="14"/>
        <v>0.64493394947795346</v>
      </c>
      <c r="AA200" s="60"/>
      <c r="AB200" s="60" t="s">
        <v>935</v>
      </c>
      <c r="AC200" s="1" t="s">
        <v>1022</v>
      </c>
      <c r="AD200" s="1">
        <v>-1.856993717198776</v>
      </c>
      <c r="AE200" s="1">
        <v>-0.40174966183596478</v>
      </c>
      <c r="AF200" s="1">
        <v>0.90777400197412705</v>
      </c>
      <c r="AG200" s="1">
        <v>-2.6616564756812101E-2</v>
      </c>
      <c r="AH200" s="1">
        <v>0.1409972306687208</v>
      </c>
    </row>
    <row r="201" spans="1:34">
      <c r="A201" s="60"/>
      <c r="B201" s="60" t="s">
        <v>935</v>
      </c>
      <c r="C201" s="1" t="s">
        <v>1023</v>
      </c>
      <c r="D201" s="1">
        <v>11.638</v>
      </c>
      <c r="E201" s="1">
        <v>54.994999999999997</v>
      </c>
      <c r="F201" s="1">
        <v>0</v>
      </c>
      <c r="G201" s="1">
        <v>7.8529999999999998</v>
      </c>
      <c r="H201" s="1">
        <v>20.335000000000001</v>
      </c>
      <c r="J201" s="60"/>
      <c r="K201" s="60" t="s">
        <v>935</v>
      </c>
      <c r="L201" s="1" t="s">
        <v>1023</v>
      </c>
      <c r="M201" s="1">
        <f t="shared" si="14"/>
        <v>4.5107843100399184E-2</v>
      </c>
      <c r="N201" s="1">
        <f t="shared" si="14"/>
        <v>-0.17201786567142272</v>
      </c>
      <c r="O201" s="1">
        <f t="shared" si="14"/>
        <v>-1.4980387157805426</v>
      </c>
      <c r="P201" s="1">
        <f t="shared" si="14"/>
        <v>-0.35682944382167797</v>
      </c>
      <c r="Q201" s="1">
        <f t="shared" si="14"/>
        <v>-0.11982915517693993</v>
      </c>
      <c r="AA201" s="60"/>
      <c r="AB201" s="60" t="s">
        <v>935</v>
      </c>
      <c r="AC201" s="1" t="s">
        <v>1023</v>
      </c>
      <c r="AD201" s="1">
        <v>-0.25072869948440663</v>
      </c>
      <c r="AE201" s="1">
        <v>0.66246122371771077</v>
      </c>
      <c r="AF201" s="1">
        <v>-1.3080914369857231</v>
      </c>
      <c r="AG201" s="1">
        <v>-0.26965237318582319</v>
      </c>
      <c r="AH201" s="1">
        <v>0.36317457572139589</v>
      </c>
    </row>
    <row r="202" spans="1:34">
      <c r="A202" s="60"/>
      <c r="B202" s="60" t="s">
        <v>935</v>
      </c>
      <c r="C202" s="1" t="s">
        <v>1024</v>
      </c>
      <c r="D202" s="1">
        <v>10.648999999999999</v>
      </c>
      <c r="E202" s="1">
        <v>56.290999999999997</v>
      </c>
      <c r="F202" s="1">
        <v>1.9869204428560525</v>
      </c>
      <c r="G202" s="1">
        <v>8.7210000000000001</v>
      </c>
      <c r="H202" s="1">
        <v>19.74214710667631</v>
      </c>
      <c r="J202" s="60"/>
      <c r="K202" s="60" t="s">
        <v>935</v>
      </c>
      <c r="L202" s="1" t="s">
        <v>1024</v>
      </c>
      <c r="M202" s="1">
        <f t="shared" si="14"/>
        <v>-0.23201591676816788</v>
      </c>
      <c r="N202" s="1">
        <f t="shared" si="14"/>
        <v>0.10593373963604408</v>
      </c>
      <c r="O202" s="1">
        <f t="shared" si="14"/>
        <v>-0.42280676188360983</v>
      </c>
      <c r="P202" s="1">
        <f t="shared" si="14"/>
        <v>9.5260402852174395E-2</v>
      </c>
      <c r="Q202" s="1">
        <f t="shared" si="14"/>
        <v>-0.32814763001104508</v>
      </c>
      <c r="AA202" s="60"/>
      <c r="AB202" s="60" t="s">
        <v>935</v>
      </c>
      <c r="AC202" s="1" t="s">
        <v>1024</v>
      </c>
      <c r="AD202" s="1">
        <v>-7.0078135298379002E-2</v>
      </c>
      <c r="AE202" s="1">
        <v>0.53919009617973834</v>
      </c>
      <c r="AF202" s="1">
        <v>-0.1006781992964878</v>
      </c>
      <c r="AG202" s="1">
        <v>-9.7296619677879267E-2</v>
      </c>
      <c r="AH202" s="1">
        <v>0.2129194102834211</v>
      </c>
    </row>
    <row r="203" spans="1:34">
      <c r="A203" s="60"/>
      <c r="B203" s="60" t="s">
        <v>935</v>
      </c>
      <c r="C203" s="1" t="s">
        <v>1025</v>
      </c>
      <c r="D203" s="1">
        <v>10.678000000000001</v>
      </c>
      <c r="E203" s="1">
        <v>56.921999999999997</v>
      </c>
      <c r="F203" s="1">
        <v>2.006770255486011</v>
      </c>
      <c r="G203" s="1">
        <v>8.8000000000000007</v>
      </c>
      <c r="H203" s="1">
        <v>20.098286026696982</v>
      </c>
      <c r="J203" s="60"/>
      <c r="K203" s="60" t="s">
        <v>935</v>
      </c>
      <c r="L203" s="1" t="s">
        <v>1025</v>
      </c>
      <c r="M203" s="1">
        <f t="shared" si="14"/>
        <v>-0.22388994200963511</v>
      </c>
      <c r="N203" s="1">
        <f t="shared" si="14"/>
        <v>0.24126357215842964</v>
      </c>
      <c r="O203" s="1">
        <f t="shared" si="14"/>
        <v>-0.41206493631362429</v>
      </c>
      <c r="P203" s="1">
        <f t="shared" si="14"/>
        <v>0.13640682898954146</v>
      </c>
      <c r="Q203" s="1">
        <f t="shared" si="14"/>
        <v>-0.20300643987222128</v>
      </c>
      <c r="AA203" s="60"/>
      <c r="AB203" s="60" t="s">
        <v>935</v>
      </c>
      <c r="AC203" s="1" t="s">
        <v>1025</v>
      </c>
      <c r="AD203" s="1">
        <v>-0.15377834478449071</v>
      </c>
      <c r="AE203" s="1">
        <v>0.54468306179028603</v>
      </c>
      <c r="AF203" s="1">
        <v>-8.6941007292671749E-2</v>
      </c>
      <c r="AG203" s="1">
        <v>2.5872190242336071E-2</v>
      </c>
      <c r="AH203" s="1">
        <v>9.6929049539095744E-2</v>
      </c>
    </row>
    <row r="204" spans="1:34">
      <c r="A204" s="60"/>
      <c r="B204" s="60" t="s">
        <v>935</v>
      </c>
      <c r="C204" s="1" t="s">
        <v>1026</v>
      </c>
      <c r="D204" s="1">
        <v>10.579000000000001</v>
      </c>
      <c r="E204" s="1">
        <v>56.345999999999997</v>
      </c>
      <c r="F204" s="1">
        <v>2.1412333052664327</v>
      </c>
      <c r="G204" s="1">
        <v>8.8360000000000003</v>
      </c>
      <c r="H204" s="1">
        <v>19.690294693873664</v>
      </c>
      <c r="J204" s="60"/>
      <c r="K204" s="60" t="s">
        <v>935</v>
      </c>
      <c r="L204" s="1" t="s">
        <v>1026</v>
      </c>
      <c r="M204" s="1">
        <f t="shared" si="14"/>
        <v>-0.25163033859910749</v>
      </c>
      <c r="N204" s="1">
        <f t="shared" si="14"/>
        <v>0.1177295253551109</v>
      </c>
      <c r="O204" s="1">
        <f t="shared" si="14"/>
        <v>-0.3392995831450184</v>
      </c>
      <c r="P204" s="1">
        <f t="shared" si="14"/>
        <v>0.15515709912808809</v>
      </c>
      <c r="Q204" s="1">
        <f t="shared" si="14"/>
        <v>-0.34636769045632304</v>
      </c>
      <c r="AA204" s="60"/>
      <c r="AB204" s="60" t="s">
        <v>935</v>
      </c>
      <c r="AC204" s="1" t="s">
        <v>1026</v>
      </c>
      <c r="AD204" s="1">
        <v>-3.6783805329503143E-2</v>
      </c>
      <c r="AE204" s="1">
        <v>0.53529995192859081</v>
      </c>
      <c r="AF204" s="1">
        <v>-3.4922134602475901E-3</v>
      </c>
      <c r="AG204" s="1">
        <v>-6.8415383390852069E-2</v>
      </c>
      <c r="AH204" s="1">
        <v>0.20917607621206441</v>
      </c>
    </row>
    <row r="205" spans="1:34">
      <c r="A205" s="60"/>
      <c r="B205" s="60" t="s">
        <v>935</v>
      </c>
      <c r="C205" s="1" t="s">
        <v>1027</v>
      </c>
      <c r="D205" s="1">
        <v>10.534000000000001</v>
      </c>
      <c r="E205" s="1">
        <v>56.356000000000002</v>
      </c>
      <c r="F205" s="1">
        <v>1.9299016392435724</v>
      </c>
      <c r="G205" s="1">
        <v>8.8309999999999995</v>
      </c>
      <c r="H205" s="1">
        <v>19.447453254025568</v>
      </c>
      <c r="J205" s="60"/>
      <c r="K205" s="60" t="s">
        <v>935</v>
      </c>
      <c r="L205" s="1" t="s">
        <v>1027</v>
      </c>
      <c r="M205" s="1">
        <f t="shared" si="14"/>
        <v>-0.26423960977614036</v>
      </c>
      <c r="N205" s="1">
        <f t="shared" si="14"/>
        <v>0.11987421366766961</v>
      </c>
      <c r="O205" s="1">
        <f t="shared" si="14"/>
        <v>-0.45366277317361708</v>
      </c>
      <c r="P205" s="1">
        <f t="shared" si="14"/>
        <v>0.15255289494217841</v>
      </c>
      <c r="Q205" s="1">
        <f t="shared" si="14"/>
        <v>-0.43169806321045034</v>
      </c>
      <c r="AA205" s="60"/>
      <c r="AB205" s="60" t="s">
        <v>935</v>
      </c>
      <c r="AC205" s="1" t="s">
        <v>1027</v>
      </c>
      <c r="AD205" s="1">
        <v>-3.0010471942621599E-2</v>
      </c>
      <c r="AE205" s="1">
        <v>0.64646671368384179</v>
      </c>
      <c r="AF205" s="1">
        <v>-6.5493776903981421E-2</v>
      </c>
      <c r="AG205" s="1">
        <v>-0.1202326441595276</v>
      </c>
      <c r="AH205" s="1">
        <v>0.24914403447286049</v>
      </c>
    </row>
    <row r="206" spans="1:34">
      <c r="A206" s="60"/>
      <c r="B206" s="60" t="s">
        <v>935</v>
      </c>
      <c r="C206" s="1" t="s">
        <v>1028</v>
      </c>
      <c r="D206" s="1">
        <v>10.667999999999999</v>
      </c>
      <c r="E206" s="1">
        <v>56.895000000000003</v>
      </c>
      <c r="F206" s="1">
        <v>1.9228405543881555</v>
      </c>
      <c r="G206" s="1">
        <v>8.8510000000000009</v>
      </c>
      <c r="H206" s="1">
        <v>19.791806895931131</v>
      </c>
      <c r="J206" s="60"/>
      <c r="K206" s="60" t="s">
        <v>935</v>
      </c>
      <c r="L206" s="1" t="s">
        <v>1028</v>
      </c>
      <c r="M206" s="1">
        <f t="shared" si="14"/>
        <v>-0.22669200227119843</v>
      </c>
      <c r="N206" s="1">
        <f t="shared" si="14"/>
        <v>0.23547291371452539</v>
      </c>
      <c r="O206" s="1">
        <f t="shared" si="14"/>
        <v>-0.45748391462546534</v>
      </c>
      <c r="P206" s="1">
        <f t="shared" si="14"/>
        <v>0.16296971168581625</v>
      </c>
      <c r="Q206" s="1">
        <f t="shared" si="14"/>
        <v>-0.31069802037829047</v>
      </c>
      <c r="AA206" s="60"/>
      <c r="AB206" s="60" t="s">
        <v>935</v>
      </c>
      <c r="AC206" s="1" t="s">
        <v>1028</v>
      </c>
      <c r="AD206" s="1">
        <v>-0.10369973579038</v>
      </c>
      <c r="AE206" s="1">
        <v>0.63551949519661466</v>
      </c>
      <c r="AF206" s="1">
        <v>-8.6502640234462636E-2</v>
      </c>
      <c r="AG206" s="1">
        <v>-2.580561618437973E-2</v>
      </c>
      <c r="AH206" s="1">
        <v>0.12819272736694989</v>
      </c>
    </row>
    <row r="207" spans="1:34">
      <c r="A207" s="60"/>
      <c r="B207" s="60" t="s">
        <v>935</v>
      </c>
      <c r="C207" s="1" t="s">
        <v>1029</v>
      </c>
      <c r="D207" s="1">
        <v>7.2530000000000001</v>
      </c>
      <c r="E207" s="1">
        <v>61.338999999999999</v>
      </c>
      <c r="F207" s="1">
        <v>1.6457030109763422</v>
      </c>
      <c r="G207" s="1">
        <v>7.6680000000000001</v>
      </c>
      <c r="H207" s="1">
        <v>21.44517830917464</v>
      </c>
      <c r="J207" s="60"/>
      <c r="K207" s="60" t="s">
        <v>935</v>
      </c>
      <c r="L207" s="1" t="s">
        <v>1029</v>
      </c>
      <c r="M207" s="1">
        <f t="shared" si="14"/>
        <v>-1.1835955815949148</v>
      </c>
      <c r="N207" s="1">
        <f t="shared" si="14"/>
        <v>1.1885723998151285</v>
      </c>
      <c r="O207" s="1">
        <f t="shared" si="14"/>
        <v>-0.60745828494929432</v>
      </c>
      <c r="P207" s="1">
        <f t="shared" si="14"/>
        <v>-0.45318499870032136</v>
      </c>
      <c r="Q207" s="1">
        <f t="shared" si="14"/>
        <v>0.27026871693531651</v>
      </c>
      <c r="AA207" s="60"/>
      <c r="AB207" s="60" t="s">
        <v>935</v>
      </c>
      <c r="AC207" s="1" t="s">
        <v>1029</v>
      </c>
      <c r="AD207" s="1">
        <v>-1.6738628850938271</v>
      </c>
      <c r="AE207" s="1">
        <v>0.79769798365836064</v>
      </c>
      <c r="AF207" s="1">
        <v>0.10372263040175669</v>
      </c>
      <c r="AG207" s="1">
        <v>0.1100918497371567</v>
      </c>
      <c r="AH207" s="1">
        <v>-3.5510652567343091E-3</v>
      </c>
    </row>
    <row r="208" spans="1:34">
      <c r="A208" s="60"/>
      <c r="B208" s="60" t="s">
        <v>935</v>
      </c>
      <c r="C208" s="1" t="s">
        <v>1030</v>
      </c>
      <c r="D208" s="1">
        <v>7.0540000000000003</v>
      </c>
      <c r="E208" s="1">
        <v>59.279000000000003</v>
      </c>
      <c r="F208" s="1">
        <v>3.0475874513268111</v>
      </c>
      <c r="G208" s="1">
        <v>7.2990000000000004</v>
      </c>
      <c r="H208" s="1">
        <v>21.729747252990364</v>
      </c>
      <c r="J208" s="60"/>
      <c r="K208" s="60" t="s">
        <v>935</v>
      </c>
      <c r="L208" s="1" t="s">
        <v>1030</v>
      </c>
      <c r="M208" s="1">
        <f t="shared" si="14"/>
        <v>-1.2393565808000158</v>
      </c>
      <c r="N208" s="1">
        <f t="shared" si="14"/>
        <v>0.74676660742826095</v>
      </c>
      <c r="O208" s="1">
        <f t="shared" si="14"/>
        <v>0.15117850463903773</v>
      </c>
      <c r="P208" s="1">
        <f t="shared" si="14"/>
        <v>-0.64537526762042663</v>
      </c>
      <c r="Q208" s="1">
        <f t="shared" si="14"/>
        <v>0.37026142849736854</v>
      </c>
      <c r="AA208" s="60"/>
      <c r="AB208" s="60" t="s">
        <v>935</v>
      </c>
      <c r="AC208" s="1" t="s">
        <v>1030</v>
      </c>
      <c r="AD208" s="1">
        <v>-1.5298107783665671</v>
      </c>
      <c r="AE208" s="1">
        <v>5.2478693948785182E-2</v>
      </c>
      <c r="AF208" s="1">
        <v>0.54516390238757195</v>
      </c>
      <c r="AG208" s="1">
        <v>-3.0014441930184679E-2</v>
      </c>
      <c r="AH208" s="1">
        <v>0.1701270818542632</v>
      </c>
    </row>
    <row r="209" spans="1:34">
      <c r="A209" s="60"/>
      <c r="B209" s="60" t="s">
        <v>935</v>
      </c>
      <c r="C209" s="1" t="s">
        <v>1031</v>
      </c>
      <c r="D209" s="1">
        <v>7.74</v>
      </c>
      <c r="E209" s="1">
        <v>59.652000000000001</v>
      </c>
      <c r="F209" s="1">
        <v>2.0532082148513897</v>
      </c>
      <c r="G209" s="1">
        <v>7.5019999999999998</v>
      </c>
      <c r="H209" s="1">
        <v>21.408500639511523</v>
      </c>
      <c r="J209" s="60"/>
      <c r="K209" s="60" t="s">
        <v>935</v>
      </c>
      <c r="L209" s="1" t="s">
        <v>1031</v>
      </c>
      <c r="M209" s="1">
        <f t="shared" si="14"/>
        <v>-1.0471352468568036</v>
      </c>
      <c r="N209" s="1">
        <f t="shared" si="14"/>
        <v>0.82676348148665946</v>
      </c>
      <c r="O209" s="1">
        <f t="shared" si="14"/>
        <v>-0.38693480190741242</v>
      </c>
      <c r="P209" s="1">
        <f t="shared" si="14"/>
        <v>-0.53964457767250984</v>
      </c>
      <c r="Q209" s="1">
        <f t="shared" si="14"/>
        <v>0.25738080445191069</v>
      </c>
      <c r="AA209" s="60"/>
      <c r="AB209" s="60" t="s">
        <v>935</v>
      </c>
      <c r="AC209" s="1" t="s">
        <v>1031</v>
      </c>
      <c r="AD209" s="1">
        <v>-1.433795840168397</v>
      </c>
      <c r="AE209" s="1">
        <v>0.45282524526267509</v>
      </c>
      <c r="AF209" s="1">
        <v>0.1164893950434477</v>
      </c>
      <c r="AG209" s="1">
        <v>-1.506990673959855E-2</v>
      </c>
      <c r="AH209" s="1">
        <v>0.1122126280347064</v>
      </c>
    </row>
    <row r="210" spans="1:34">
      <c r="A210" s="60"/>
      <c r="B210" s="60" t="s">
        <v>935</v>
      </c>
      <c r="C210" s="1" t="s">
        <v>1032</v>
      </c>
      <c r="D210" s="1">
        <v>9.1</v>
      </c>
      <c r="E210" s="1">
        <v>58.863</v>
      </c>
      <c r="F210" s="1">
        <v>1.966728473138285</v>
      </c>
      <c r="G210" s="1">
        <v>8.18</v>
      </c>
      <c r="H210" s="1">
        <v>20.777316063370879</v>
      </c>
      <c r="J210" s="60"/>
      <c r="K210" s="60" t="s">
        <v>935</v>
      </c>
      <c r="L210" s="1" t="s">
        <v>1032</v>
      </c>
      <c r="M210" s="1">
        <f t="shared" si="14"/>
        <v>-0.6660550512842548</v>
      </c>
      <c r="N210" s="1">
        <f t="shared" si="14"/>
        <v>0.65754757362586325</v>
      </c>
      <c r="O210" s="1">
        <f t="shared" si="14"/>
        <v>-0.43373374747617582</v>
      </c>
      <c r="P210" s="1">
        <f t="shared" si="14"/>
        <v>-0.18651449006321064</v>
      </c>
      <c r="Q210" s="1">
        <f t="shared" si="14"/>
        <v>3.5593224900301118E-2</v>
      </c>
      <c r="AA210" s="60"/>
      <c r="AB210" s="60" t="s">
        <v>935</v>
      </c>
      <c r="AC210" s="1" t="s">
        <v>1032</v>
      </c>
      <c r="AD210" s="1">
        <v>-0.86933574716370821</v>
      </c>
      <c r="AE210" s="1">
        <v>0.5831635584707684</v>
      </c>
      <c r="AF210" s="1">
        <v>3.1998835111265667E-2</v>
      </c>
      <c r="AG210" s="1">
        <v>3.6387384829439803E-2</v>
      </c>
      <c r="AH210" s="1">
        <v>4.4780518492151297E-2</v>
      </c>
    </row>
    <row r="211" spans="1:34">
      <c r="A211" s="60"/>
      <c r="B211" s="60" t="s">
        <v>935</v>
      </c>
      <c r="C211" s="1" t="s">
        <v>1033</v>
      </c>
      <c r="D211" s="1">
        <v>10.33</v>
      </c>
      <c r="E211" s="1">
        <v>56.792999999999999</v>
      </c>
      <c r="F211" s="1">
        <v>1.8230207547164301</v>
      </c>
      <c r="G211" s="1">
        <v>8.7560000000000002</v>
      </c>
      <c r="H211" s="1">
        <v>19.673625850834814</v>
      </c>
      <c r="J211" s="60"/>
      <c r="K211" s="60" t="s">
        <v>935</v>
      </c>
      <c r="L211" s="1" t="s">
        <v>1033</v>
      </c>
      <c r="M211" s="1">
        <f t="shared" si="14"/>
        <v>-0.32140163911202285</v>
      </c>
      <c r="N211" s="1">
        <f t="shared" si="14"/>
        <v>0.21359709292643689</v>
      </c>
      <c r="O211" s="1">
        <f t="shared" si="14"/>
        <v>-0.51150189940413693</v>
      </c>
      <c r="P211" s="1">
        <f t="shared" si="14"/>
        <v>0.11348983215353947</v>
      </c>
      <c r="Q211" s="1">
        <f t="shared" si="14"/>
        <v>-0.35222483984060798</v>
      </c>
      <c r="AA211" s="60"/>
      <c r="AB211" s="60" t="s">
        <v>935</v>
      </c>
      <c r="AC211" s="1" t="s">
        <v>1033</v>
      </c>
      <c r="AD211" s="1">
        <v>-0.1665670061336898</v>
      </c>
      <c r="AE211" s="1">
        <v>0.67566041341144467</v>
      </c>
      <c r="AF211" s="1">
        <v>-9.7101994389642052E-2</v>
      </c>
      <c r="AG211" s="1">
        <v>-7.776736371758862E-2</v>
      </c>
      <c r="AH211" s="1">
        <v>0.21854309110526801</v>
      </c>
    </row>
    <row r="212" spans="1:34">
      <c r="A212" s="60"/>
      <c r="B212" s="60" t="s">
        <v>935</v>
      </c>
      <c r="C212" s="1" t="s">
        <v>1034</v>
      </c>
      <c r="D212" s="1">
        <v>9.4949999999999992</v>
      </c>
      <c r="E212" s="1">
        <v>65.542000000000002</v>
      </c>
      <c r="F212" s="1">
        <v>0</v>
      </c>
      <c r="G212" s="1">
        <v>9.6039999999999992</v>
      </c>
      <c r="H212" s="1">
        <v>14.032999999999998</v>
      </c>
      <c r="J212" s="60"/>
      <c r="K212" s="60" t="s">
        <v>935</v>
      </c>
      <c r="L212" s="1" t="s">
        <v>1034</v>
      </c>
      <c r="M212" s="1">
        <f t="shared" si="14"/>
        <v>-0.55537367095252188</v>
      </c>
      <c r="N212" s="1">
        <f t="shared" si="14"/>
        <v>2.0899848975830948</v>
      </c>
      <c r="O212" s="1">
        <f t="shared" si="14"/>
        <v>-1.4980387157805426</v>
      </c>
      <c r="P212" s="1">
        <f t="shared" si="14"/>
        <v>0.55516286208375398</v>
      </c>
      <c r="Q212" s="1">
        <f t="shared" si="14"/>
        <v>-2.3342453167385306</v>
      </c>
      <c r="AA212" s="60"/>
      <c r="AB212" s="60" t="s">
        <v>935</v>
      </c>
      <c r="AC212" s="1" t="s">
        <v>1034</v>
      </c>
      <c r="AD212" s="1">
        <v>-0.31558851071311972</v>
      </c>
      <c r="AE212" s="1">
        <v>3.3856584706314261</v>
      </c>
      <c r="AF212" s="1">
        <v>0.3484211091556188</v>
      </c>
      <c r="AG212" s="1">
        <v>-0.8880349852860131</v>
      </c>
      <c r="AH212" s="1">
        <v>-0.45301323423636808</v>
      </c>
    </row>
    <row r="213" spans="1:34">
      <c r="A213" s="60"/>
      <c r="B213" s="60" t="s">
        <v>935</v>
      </c>
      <c r="C213" s="1" t="s">
        <v>1035</v>
      </c>
      <c r="D213" s="1">
        <v>9.4290000000000003</v>
      </c>
      <c r="E213" s="1">
        <v>57.917999999999999</v>
      </c>
      <c r="F213" s="1">
        <v>0</v>
      </c>
      <c r="G213" s="1">
        <v>9.74</v>
      </c>
      <c r="H213" s="1">
        <v>18.415999999999997</v>
      </c>
      <c r="J213" s="60"/>
      <c r="K213" s="60" t="s">
        <v>935</v>
      </c>
      <c r="L213" s="1" t="s">
        <v>1035</v>
      </c>
      <c r="M213" s="1">
        <f t="shared" si="14"/>
        <v>-0.57386726867883653</v>
      </c>
      <c r="N213" s="1">
        <f t="shared" si="14"/>
        <v>0.45487452808916862</v>
      </c>
      <c r="O213" s="1">
        <f t="shared" si="14"/>
        <v>-1.4980387157805426</v>
      </c>
      <c r="P213" s="1">
        <f t="shared" si="14"/>
        <v>0.62599721594048707</v>
      </c>
      <c r="Q213" s="1">
        <f t="shared" si="14"/>
        <v>-0.79413328307866948</v>
      </c>
      <c r="AA213" s="60"/>
      <c r="AB213" s="60" t="s">
        <v>935</v>
      </c>
      <c r="AC213" s="1" t="s">
        <v>1035</v>
      </c>
      <c r="AD213" s="1">
        <v>-0.13352037888182081</v>
      </c>
      <c r="AE213" s="1">
        <v>1.815934674080864</v>
      </c>
      <c r="AF213" s="1">
        <v>-0.47084656932237312</v>
      </c>
      <c r="AG213" s="1">
        <v>9.2000786097706469E-2</v>
      </c>
      <c r="AH213" s="1">
        <v>0.50721552560036598</v>
      </c>
    </row>
    <row r="214" spans="1:34">
      <c r="A214" s="60"/>
      <c r="B214" s="60" t="s">
        <v>935</v>
      </c>
      <c r="C214" s="1" t="s">
        <v>1036</v>
      </c>
      <c r="D214" s="1">
        <v>9.8309999999999995</v>
      </c>
      <c r="E214" s="1">
        <v>61.453000000000003</v>
      </c>
      <c r="F214" s="1">
        <v>0</v>
      </c>
      <c r="G214" s="1">
        <v>9.3249999999999993</v>
      </c>
      <c r="H214" s="1">
        <v>16.241</v>
      </c>
      <c r="J214" s="60"/>
      <c r="K214" s="60" t="s">
        <v>935</v>
      </c>
      <c r="L214" s="1" t="s">
        <v>1036</v>
      </c>
      <c r="M214" s="1">
        <f t="shared" si="14"/>
        <v>-0.4612244461640097</v>
      </c>
      <c r="N214" s="1">
        <f t="shared" si="14"/>
        <v>1.2130218465782863</v>
      </c>
      <c r="O214" s="1">
        <f t="shared" si="14"/>
        <v>-1.4980387157805426</v>
      </c>
      <c r="P214" s="1">
        <f t="shared" si="14"/>
        <v>0.40984826851001582</v>
      </c>
      <c r="Q214" s="1">
        <f t="shared" si="14"/>
        <v>-1.5583914791111118</v>
      </c>
      <c r="AA214" s="60"/>
      <c r="AB214" s="60" t="s">
        <v>935</v>
      </c>
      <c r="AC214" s="1" t="s">
        <v>1036</v>
      </c>
      <c r="AD214" s="1">
        <v>-0.23203654457553469</v>
      </c>
      <c r="AE214" s="1">
        <v>2.4804723425838819</v>
      </c>
      <c r="AF214" s="1">
        <v>-0.16357636099716999</v>
      </c>
      <c r="AG214" s="1">
        <v>-0.53966513098099012</v>
      </c>
      <c r="AH214" s="1">
        <v>-1.5808527564407052E-2</v>
      </c>
    </row>
    <row r="215" spans="1:34">
      <c r="A215" s="60"/>
      <c r="B215" s="60" t="s">
        <v>935</v>
      </c>
      <c r="C215" s="1" t="s">
        <v>1037</v>
      </c>
      <c r="D215" s="1">
        <v>11.147</v>
      </c>
      <c r="E215" s="1">
        <v>61.034999999999997</v>
      </c>
      <c r="F215" s="1">
        <v>0</v>
      </c>
      <c r="G215" s="1">
        <v>9.5079999999999991</v>
      </c>
      <c r="H215" s="1">
        <v>17.312000000000005</v>
      </c>
      <c r="J215" s="60"/>
      <c r="K215" s="60" t="s">
        <v>935</v>
      </c>
      <c r="L215" s="1" t="s">
        <v>1037</v>
      </c>
      <c r="M215" s="1">
        <f t="shared" si="14"/>
        <v>-9.247331574233715E-2</v>
      </c>
      <c r="N215" s="1">
        <f t="shared" si="14"/>
        <v>1.1233738751133766</v>
      </c>
      <c r="O215" s="1">
        <f t="shared" si="14"/>
        <v>-1.4980387157805426</v>
      </c>
      <c r="P215" s="1">
        <f t="shared" si="14"/>
        <v>0.50516214171429563</v>
      </c>
      <c r="Q215" s="1">
        <f t="shared" si="14"/>
        <v>-1.1820602018923758</v>
      </c>
      <c r="AA215" s="60"/>
      <c r="AB215" s="60" t="s">
        <v>935</v>
      </c>
      <c r="AC215" s="1" t="s">
        <v>1037</v>
      </c>
      <c r="AD215" s="1">
        <v>-7.1098350316617293E-2</v>
      </c>
      <c r="AE215" s="1">
        <v>2.2045983705361158</v>
      </c>
      <c r="AF215" s="1">
        <v>-0.41803908158273401</v>
      </c>
      <c r="AG215" s="1">
        <v>-0.26212299236660069</v>
      </c>
      <c r="AH215" s="1">
        <v>-0.2414978137836078</v>
      </c>
    </row>
    <row r="216" spans="1:34">
      <c r="A216" s="60"/>
      <c r="B216" s="60" t="s">
        <v>935</v>
      </c>
      <c r="C216" s="1" t="s">
        <v>1038</v>
      </c>
      <c r="D216" s="1">
        <v>11.196</v>
      </c>
      <c r="E216" s="1">
        <v>61.116</v>
      </c>
      <c r="F216" s="1">
        <v>0</v>
      </c>
      <c r="G216" s="1">
        <v>9.6790000000000003</v>
      </c>
      <c r="H216" s="1">
        <v>16.981999999999996</v>
      </c>
      <c r="J216" s="60"/>
      <c r="K216" s="60" t="s">
        <v>935</v>
      </c>
      <c r="L216" s="1" t="s">
        <v>1038</v>
      </c>
      <c r="M216" s="1">
        <f t="shared" si="14"/>
        <v>-7.8743220460679275E-2</v>
      </c>
      <c r="N216" s="1">
        <f t="shared" si="14"/>
        <v>1.140745850445094</v>
      </c>
      <c r="O216" s="1">
        <f t="shared" si="14"/>
        <v>-1.4980387157805426</v>
      </c>
      <c r="P216" s="1">
        <f t="shared" si="14"/>
        <v>0.5942259248723939</v>
      </c>
      <c r="Q216" s="1">
        <f t="shared" si="14"/>
        <v>-1.2980166178421289</v>
      </c>
      <c r="AA216" s="60"/>
      <c r="AB216" s="60" t="s">
        <v>935</v>
      </c>
      <c r="AC216" s="1" t="s">
        <v>1038</v>
      </c>
      <c r="AD216" s="1">
        <v>2.0169323360387861E-2</v>
      </c>
      <c r="AE216" s="1">
        <v>2.306891073598305</v>
      </c>
      <c r="AF216" s="1">
        <v>-0.36470086670941088</v>
      </c>
      <c r="AG216" s="1">
        <v>-0.27720798501724958</v>
      </c>
      <c r="AH216" s="1">
        <v>-0.2399353201388581</v>
      </c>
    </row>
    <row r="217" spans="1:34">
      <c r="A217" s="60"/>
      <c r="B217" s="60" t="s">
        <v>935</v>
      </c>
      <c r="C217" s="1" t="s">
        <v>1039</v>
      </c>
      <c r="D217" s="1">
        <v>10.63</v>
      </c>
      <c r="E217" s="1">
        <v>60.878999999999998</v>
      </c>
      <c r="F217" s="1">
        <v>0</v>
      </c>
      <c r="G217" s="1">
        <v>9.0719999999999992</v>
      </c>
      <c r="H217" s="1">
        <v>18.175000000000001</v>
      </c>
      <c r="J217" s="60"/>
      <c r="K217" s="60" t="s">
        <v>935</v>
      </c>
      <c r="L217" s="1" t="s">
        <v>1039</v>
      </c>
      <c r="M217" s="1">
        <f t="shared" si="14"/>
        <v>-0.23733983126513686</v>
      </c>
      <c r="N217" s="1">
        <f t="shared" si="14"/>
        <v>1.0899167374374781</v>
      </c>
      <c r="O217" s="1">
        <f t="shared" si="14"/>
        <v>-1.4980387157805426</v>
      </c>
      <c r="P217" s="1">
        <f t="shared" si="14"/>
        <v>0.27807553670300583</v>
      </c>
      <c r="Q217" s="1">
        <f t="shared" si="14"/>
        <v>-0.87881660502984915</v>
      </c>
      <c r="AA217" s="60"/>
      <c r="AB217" s="60" t="s">
        <v>935</v>
      </c>
      <c r="AC217" s="1" t="s">
        <v>1039</v>
      </c>
      <c r="AD217" s="1">
        <v>-0.37634992549526158</v>
      </c>
      <c r="AE217" s="1">
        <v>1.9652411363680811</v>
      </c>
      <c r="AF217" s="1">
        <v>-0.5091129131109845</v>
      </c>
      <c r="AG217" s="1">
        <v>-0.20567945558350911</v>
      </c>
      <c r="AH217" s="1">
        <v>-0.180835080055048</v>
      </c>
    </row>
    <row r="218" spans="1:34">
      <c r="A218" s="60"/>
      <c r="B218" s="60" t="s">
        <v>935</v>
      </c>
      <c r="C218" s="1" t="s">
        <v>1040</v>
      </c>
      <c r="D218" s="1">
        <v>11.105</v>
      </c>
      <c r="E218" s="1">
        <v>60.18</v>
      </c>
      <c r="F218" s="1">
        <v>0</v>
      </c>
      <c r="G218" s="1">
        <v>9.3780000000000001</v>
      </c>
      <c r="H218" s="1">
        <v>17.434999999999995</v>
      </c>
      <c r="J218" s="60"/>
      <c r="K218" s="60" t="s">
        <v>935</v>
      </c>
      <c r="L218" s="1" t="s">
        <v>1040</v>
      </c>
      <c r="M218" s="1">
        <f t="shared" si="14"/>
        <v>-0.1042419688409011</v>
      </c>
      <c r="N218" s="1">
        <f t="shared" si="14"/>
        <v>0.94000302438970129</v>
      </c>
      <c r="O218" s="1">
        <f t="shared" si="14"/>
        <v>-1.4980387157805426</v>
      </c>
      <c r="P218" s="1">
        <f t="shared" si="14"/>
        <v>0.43745283288065467</v>
      </c>
      <c r="Q218" s="1">
        <f t="shared" si="14"/>
        <v>-1.1388400832201997</v>
      </c>
      <c r="AA218" s="60"/>
      <c r="AB218" s="60" t="s">
        <v>935</v>
      </c>
      <c r="AC218" s="1" t="s">
        <v>1040</v>
      </c>
      <c r="AD218" s="1">
        <v>-4.5068438307072828E-2</v>
      </c>
      <c r="AE218" s="1">
        <v>2.0705494955093342</v>
      </c>
      <c r="AF218" s="1">
        <v>-0.48784965238839378</v>
      </c>
      <c r="AG218" s="1">
        <v>-0.29361814382641982</v>
      </c>
      <c r="AH218" s="1">
        <v>-0.11618308330556081</v>
      </c>
    </row>
    <row r="219" spans="1:34">
      <c r="A219" s="60"/>
      <c r="B219" s="60" t="s">
        <v>935</v>
      </c>
      <c r="C219" s="1" t="s">
        <v>1041</v>
      </c>
      <c r="D219" s="1">
        <v>10.976000000000001</v>
      </c>
      <c r="E219" s="1">
        <v>61.668999999999997</v>
      </c>
      <c r="F219" s="1">
        <v>0</v>
      </c>
      <c r="G219" s="1">
        <v>9.2349999999999994</v>
      </c>
      <c r="H219" s="1">
        <v>16.43</v>
      </c>
      <c r="J219" s="60"/>
      <c r="K219" s="60" t="s">
        <v>935</v>
      </c>
      <c r="L219" s="1" t="s">
        <v>1041</v>
      </c>
      <c r="M219" s="1">
        <f t="shared" si="14"/>
        <v>-0.14038854621506189</v>
      </c>
      <c r="N219" s="1">
        <f t="shared" si="14"/>
        <v>1.2593471141295296</v>
      </c>
      <c r="O219" s="1">
        <f t="shared" si="14"/>
        <v>-1.4980387157805426</v>
      </c>
      <c r="P219" s="1">
        <f t="shared" si="14"/>
        <v>0.36297259316364872</v>
      </c>
      <c r="Q219" s="1">
        <f t="shared" si="14"/>
        <v>-1.4919800772489822</v>
      </c>
      <c r="AA219" s="60"/>
      <c r="AB219" s="60" t="s">
        <v>935</v>
      </c>
      <c r="AC219" s="1" t="s">
        <v>1041</v>
      </c>
      <c r="AD219" s="1">
        <v>-0.1149751740210281</v>
      </c>
      <c r="AE219" s="1">
        <v>2.3891279007394282</v>
      </c>
      <c r="AF219" s="1">
        <v>-0.31179097563335162</v>
      </c>
      <c r="AG219" s="1">
        <v>-0.55987160539494152</v>
      </c>
      <c r="AH219" s="1">
        <v>-0.27516631752693921</v>
      </c>
    </row>
    <row r="220" spans="1:34">
      <c r="A220" s="60"/>
      <c r="B220" s="60" t="s">
        <v>935</v>
      </c>
      <c r="C220" s="1" t="s">
        <v>1042</v>
      </c>
      <c r="D220" s="1">
        <v>10.621</v>
      </c>
      <c r="E220" s="1">
        <v>61.017000000000003</v>
      </c>
      <c r="F220" s="1">
        <v>0</v>
      </c>
      <c r="G220" s="1">
        <v>9.327</v>
      </c>
      <c r="H220" s="1">
        <v>16.605000000000004</v>
      </c>
      <c r="J220" s="60"/>
      <c r="K220" s="60" t="s">
        <v>935</v>
      </c>
      <c r="L220" s="1" t="s">
        <v>1042</v>
      </c>
      <c r="M220" s="1">
        <f t="shared" ref="M220:Q283" si="15">(D220-D$267)/D$268</f>
        <v>-0.23986168550054351</v>
      </c>
      <c r="N220" s="1">
        <f t="shared" si="15"/>
        <v>1.1195134361507744</v>
      </c>
      <c r="O220" s="1">
        <f t="shared" si="15"/>
        <v>-1.4980387157805426</v>
      </c>
      <c r="P220" s="1">
        <f t="shared" si="15"/>
        <v>0.4108899501843799</v>
      </c>
      <c r="Q220" s="1">
        <f t="shared" si="15"/>
        <v>-1.4304880384877496</v>
      </c>
      <c r="AA220" s="60"/>
      <c r="AB220" s="60" t="s">
        <v>935</v>
      </c>
      <c r="AC220" s="1" t="s">
        <v>1042</v>
      </c>
      <c r="AD220" s="1">
        <v>-0.10794817979243949</v>
      </c>
      <c r="AE220" s="1">
        <v>2.3268936587841291</v>
      </c>
      <c r="AF220" s="1">
        <v>-0.31224378825762528</v>
      </c>
      <c r="AG220" s="1">
        <v>-0.48302630743735242</v>
      </c>
      <c r="AH220" s="1">
        <v>-0.1148609137061771</v>
      </c>
    </row>
    <row r="221" spans="1:34">
      <c r="A221" s="60"/>
      <c r="B221" s="60" t="s">
        <v>935</v>
      </c>
      <c r="C221" s="1" t="s">
        <v>1043</v>
      </c>
      <c r="D221" s="1">
        <v>10.667</v>
      </c>
      <c r="E221" s="1">
        <v>60.677999999999997</v>
      </c>
      <c r="F221" s="1">
        <v>0</v>
      </c>
      <c r="G221" s="1">
        <v>9.8520000000000003</v>
      </c>
      <c r="H221" s="1">
        <v>16.75</v>
      </c>
      <c r="J221" s="60"/>
      <c r="K221" s="60" t="s">
        <v>935</v>
      </c>
      <c r="L221" s="1" t="s">
        <v>1043</v>
      </c>
      <c r="M221" s="1">
        <f t="shared" si="15"/>
        <v>-0.22697220829735454</v>
      </c>
      <c r="N221" s="1">
        <f t="shared" si="15"/>
        <v>1.0468085023550699</v>
      </c>
      <c r="O221" s="1">
        <f t="shared" si="15"/>
        <v>-1.4980387157805426</v>
      </c>
      <c r="P221" s="1">
        <f t="shared" si="15"/>
        <v>0.68433138970485519</v>
      </c>
      <c r="Q221" s="1">
        <f t="shared" si="15"/>
        <v>-1.3795374920855881</v>
      </c>
      <c r="AA221" s="60"/>
      <c r="AB221" s="60" t="s">
        <v>935</v>
      </c>
      <c r="AC221" s="1" t="s">
        <v>1043</v>
      </c>
      <c r="AD221" s="1">
        <v>5.4835009389624517E-2</v>
      </c>
      <c r="AE221" s="1">
        <v>2.3684494417160011</v>
      </c>
      <c r="AF221" s="1">
        <v>-0.28325135041849708</v>
      </c>
      <c r="AG221" s="1">
        <v>-0.2586041691990138</v>
      </c>
      <c r="AH221" s="1">
        <v>-5.6661105391803988E-2</v>
      </c>
    </row>
    <row r="222" spans="1:34">
      <c r="A222" s="60"/>
      <c r="B222" s="60" t="s">
        <v>935</v>
      </c>
      <c r="C222" s="1" t="s">
        <v>1044</v>
      </c>
      <c r="D222" s="1">
        <v>10.788</v>
      </c>
      <c r="E222" s="1">
        <v>60.868000000000002</v>
      </c>
      <c r="F222" s="1">
        <v>0</v>
      </c>
      <c r="G222" s="1">
        <v>9.1890000000000001</v>
      </c>
      <c r="H222" s="1">
        <v>16.571999999999996</v>
      </c>
      <c r="J222" s="60"/>
      <c r="K222" s="60" t="s">
        <v>935</v>
      </c>
      <c r="L222" s="1" t="s">
        <v>1044</v>
      </c>
      <c r="M222" s="1">
        <f t="shared" si="15"/>
        <v>-0.19306727913244381</v>
      </c>
      <c r="N222" s="1">
        <f t="shared" si="15"/>
        <v>1.0875575802936657</v>
      </c>
      <c r="O222" s="1">
        <f t="shared" si="15"/>
        <v>-1.4980387157805426</v>
      </c>
      <c r="P222" s="1">
        <f t="shared" si="15"/>
        <v>0.33901391465328362</v>
      </c>
      <c r="Q222" s="1">
        <f t="shared" si="15"/>
        <v>-1.4420836800827275</v>
      </c>
      <c r="AA222" s="60"/>
      <c r="AB222" s="60" t="s">
        <v>935</v>
      </c>
      <c r="AC222" s="1" t="s">
        <v>1044</v>
      </c>
      <c r="AD222" s="1">
        <v>-9.8321367244906033E-2</v>
      </c>
      <c r="AE222" s="1">
        <v>2.2814955043848162</v>
      </c>
      <c r="AF222" s="1">
        <v>-0.35339369832081358</v>
      </c>
      <c r="AG222" s="1">
        <v>-0.55004999693823253</v>
      </c>
      <c r="AH222" s="1">
        <v>-0.12798945449949009</v>
      </c>
    </row>
    <row r="223" spans="1:34">
      <c r="A223" s="60"/>
      <c r="B223" s="60" t="s">
        <v>935</v>
      </c>
      <c r="C223" s="1" t="s">
        <v>1045</v>
      </c>
      <c r="D223" s="1">
        <v>10.678000000000001</v>
      </c>
      <c r="E223" s="1">
        <v>60.414000000000001</v>
      </c>
      <c r="F223" s="1">
        <v>0</v>
      </c>
      <c r="G223" s="1">
        <v>8.9879999999999995</v>
      </c>
      <c r="H223" s="1">
        <v>18.345000000000002</v>
      </c>
      <c r="J223" s="60"/>
      <c r="K223" s="60" t="s">
        <v>935</v>
      </c>
      <c r="L223" s="1" t="s">
        <v>1045</v>
      </c>
      <c r="M223" s="1">
        <f t="shared" si="15"/>
        <v>-0.22388994200963511</v>
      </c>
      <c r="N223" s="1">
        <f t="shared" si="15"/>
        <v>0.99018873090354986</v>
      </c>
      <c r="O223" s="1">
        <f t="shared" si="15"/>
        <v>-1.4980387157805426</v>
      </c>
      <c r="P223" s="1">
        <f t="shared" si="15"/>
        <v>0.23432490637973002</v>
      </c>
      <c r="Q223" s="1">
        <f t="shared" si="15"/>
        <v>-0.81908148166179551</v>
      </c>
      <c r="AA223" s="60"/>
      <c r="AB223" s="60" t="s">
        <v>935</v>
      </c>
      <c r="AC223" s="1" t="s">
        <v>1045</v>
      </c>
      <c r="AD223" s="1">
        <v>-0.3682184896867986</v>
      </c>
      <c r="AE223" s="1">
        <v>1.8665478442108581</v>
      </c>
      <c r="AF223" s="1">
        <v>-0.56703378205882049</v>
      </c>
      <c r="AG223" s="1">
        <v>-0.20531419012471089</v>
      </c>
      <c r="AH223" s="1">
        <v>-0.1313625545279315</v>
      </c>
    </row>
    <row r="224" spans="1:34">
      <c r="A224" s="60"/>
      <c r="B224" s="60" t="s">
        <v>935</v>
      </c>
      <c r="C224" s="1" t="s">
        <v>1046</v>
      </c>
      <c r="D224" s="1">
        <v>11.362</v>
      </c>
      <c r="E224" s="1">
        <v>60.615000000000002</v>
      </c>
      <c r="F224" s="1">
        <v>0</v>
      </c>
      <c r="G224" s="1">
        <v>9.4179999999999993</v>
      </c>
      <c r="H224" s="1">
        <v>17.289000000000001</v>
      </c>
      <c r="J224" s="60"/>
      <c r="K224" s="60" t="s">
        <v>935</v>
      </c>
      <c r="L224" s="1" t="s">
        <v>1046</v>
      </c>
      <c r="M224" s="1">
        <f t="shared" si="15"/>
        <v>-3.2229020118735699E-2</v>
      </c>
      <c r="N224" s="1">
        <f t="shared" si="15"/>
        <v>1.0332969659859581</v>
      </c>
      <c r="O224" s="1">
        <f t="shared" si="15"/>
        <v>-1.4980387157805426</v>
      </c>
      <c r="P224" s="1">
        <f t="shared" si="15"/>
        <v>0.45828646636792852</v>
      </c>
      <c r="Q224" s="1">
        <f t="shared" si="15"/>
        <v>-1.1901420127009958</v>
      </c>
      <c r="AA224" s="60"/>
      <c r="AB224" s="60" t="s">
        <v>935</v>
      </c>
      <c r="AC224" s="1" t="s">
        <v>1046</v>
      </c>
      <c r="AD224" s="1">
        <v>-1.5124375100647319E-2</v>
      </c>
      <c r="AE224" s="1">
        <v>2.136947011341952</v>
      </c>
      <c r="AF224" s="1">
        <v>-0.47402800268108969</v>
      </c>
      <c r="AG224" s="1">
        <v>-0.31454364689183628</v>
      </c>
      <c r="AH224" s="1">
        <v>-0.22116575266453781</v>
      </c>
    </row>
    <row r="225" spans="1:34">
      <c r="A225" s="60"/>
      <c r="B225" s="60" t="s">
        <v>935</v>
      </c>
      <c r="C225" s="1" t="s">
        <v>1047</v>
      </c>
      <c r="D225" s="1">
        <v>10.984</v>
      </c>
      <c r="E225" s="1">
        <v>61.158000000000001</v>
      </c>
      <c r="F225" s="1">
        <v>0</v>
      </c>
      <c r="G225" s="1">
        <v>9.61</v>
      </c>
      <c r="H225" s="1">
        <v>17.861000000000001</v>
      </c>
      <c r="J225" s="60"/>
      <c r="K225" s="60" t="s">
        <v>935</v>
      </c>
      <c r="L225" s="1" t="s">
        <v>1047</v>
      </c>
      <c r="M225" s="1">
        <f t="shared" si="15"/>
        <v>-0.13814689800581184</v>
      </c>
      <c r="N225" s="1">
        <f t="shared" si="15"/>
        <v>1.1497535413578364</v>
      </c>
      <c r="O225" s="1">
        <f t="shared" si="15"/>
        <v>-1.4980387157805426</v>
      </c>
      <c r="P225" s="1">
        <f t="shared" si="15"/>
        <v>0.55828790710684528</v>
      </c>
      <c r="Q225" s="1">
        <f t="shared" si="15"/>
        <v>-0.98915089172142945</v>
      </c>
      <c r="AA225" s="60"/>
      <c r="AB225" s="60" t="s">
        <v>935</v>
      </c>
      <c r="AC225" s="1" t="s">
        <v>1047</v>
      </c>
      <c r="AD225" s="1">
        <v>-0.15780773712511861</v>
      </c>
      <c r="AE225" s="1">
        <v>2.142674561415193</v>
      </c>
      <c r="AF225" s="1">
        <v>-0.43459331092667852</v>
      </c>
      <c r="AG225" s="1">
        <v>-8.5774501672587267E-2</v>
      </c>
      <c r="AH225" s="1">
        <v>-0.25111047372468781</v>
      </c>
    </row>
    <row r="226" spans="1:34">
      <c r="A226" s="60"/>
      <c r="B226" s="60" t="s">
        <v>935</v>
      </c>
      <c r="C226" s="1" t="s">
        <v>1048</v>
      </c>
      <c r="D226" s="1">
        <v>11.15</v>
      </c>
      <c r="E226" s="1">
        <v>59.878999999999998</v>
      </c>
      <c r="F226" s="1">
        <v>0</v>
      </c>
      <c r="G226" s="1">
        <v>9.5129999999999999</v>
      </c>
      <c r="H226" s="1">
        <v>17.934000000000005</v>
      </c>
      <c r="J226" s="60"/>
      <c r="K226" s="60" t="s">
        <v>935</v>
      </c>
      <c r="L226" s="1" t="s">
        <v>1048</v>
      </c>
      <c r="M226" s="1">
        <f t="shared" si="15"/>
        <v>-9.1632697663868265E-2</v>
      </c>
      <c r="N226" s="1">
        <f t="shared" si="15"/>
        <v>0.87544790618171664</v>
      </c>
      <c r="O226" s="1">
        <f t="shared" si="15"/>
        <v>-1.4980387157805426</v>
      </c>
      <c r="P226" s="1">
        <f t="shared" si="15"/>
        <v>0.50776634590020531</v>
      </c>
      <c r="Q226" s="1">
        <f t="shared" si="15"/>
        <v>-0.96349992698102882</v>
      </c>
      <c r="AA226" s="60"/>
      <c r="AB226" s="60" t="s">
        <v>935</v>
      </c>
      <c r="AC226" s="1" t="s">
        <v>1048</v>
      </c>
      <c r="AD226" s="1">
        <v>-3.9730136389370029E-2</v>
      </c>
      <c r="AE226" s="1">
        <v>1.970787087291699</v>
      </c>
      <c r="AF226" s="1">
        <v>-0.54148873122978081</v>
      </c>
      <c r="AG226" s="1">
        <v>-0.12994746724724979</v>
      </c>
      <c r="AH226" s="1">
        <v>-9.6993482006734827E-2</v>
      </c>
    </row>
    <row r="227" spans="1:34">
      <c r="A227" s="60"/>
      <c r="B227" s="60" t="s">
        <v>935</v>
      </c>
      <c r="C227" s="1" t="s">
        <v>1049</v>
      </c>
      <c r="D227" s="1">
        <v>10.811</v>
      </c>
      <c r="E227" s="1">
        <v>60.402999999999999</v>
      </c>
      <c r="F227" s="1">
        <v>0</v>
      </c>
      <c r="G227" s="1">
        <v>9.7059999999999995</v>
      </c>
      <c r="H227" s="1">
        <v>17.138000000000005</v>
      </c>
      <c r="J227" s="60"/>
      <c r="K227" s="60" t="s">
        <v>935</v>
      </c>
      <c r="L227" s="1" t="s">
        <v>1049</v>
      </c>
      <c r="M227" s="1">
        <f t="shared" si="15"/>
        <v>-0.18662254053084934</v>
      </c>
      <c r="N227" s="1">
        <f t="shared" si="15"/>
        <v>0.9878295737597359</v>
      </c>
      <c r="O227" s="1">
        <f t="shared" si="15"/>
        <v>-1.4980387157805426</v>
      </c>
      <c r="P227" s="1">
        <f t="shared" si="15"/>
        <v>0.60828862747630363</v>
      </c>
      <c r="Q227" s="1">
        <f t="shared" si="15"/>
        <v>-1.2432008575749711</v>
      </c>
      <c r="AA227" s="60"/>
      <c r="AB227" s="60" t="s">
        <v>935</v>
      </c>
      <c r="AC227" s="1" t="s">
        <v>1049</v>
      </c>
      <c r="AD227" s="1">
        <v>1.3395410264381419E-2</v>
      </c>
      <c r="AE227" s="1">
        <v>2.2305100250600081</v>
      </c>
      <c r="AF227" s="1">
        <v>-0.37140560405810252</v>
      </c>
      <c r="AG227" s="1">
        <v>-0.22928143323132849</v>
      </c>
      <c r="AH227" s="1">
        <v>-6.6724453825966701E-2</v>
      </c>
    </row>
    <row r="228" spans="1:34">
      <c r="A228" s="60"/>
      <c r="B228" s="60" t="s">
        <v>935</v>
      </c>
      <c r="C228" s="1" t="s">
        <v>1050</v>
      </c>
      <c r="D228" s="1">
        <v>11.17</v>
      </c>
      <c r="E228" s="1">
        <v>60.973999999999997</v>
      </c>
      <c r="F228" s="1">
        <v>0</v>
      </c>
      <c r="G228" s="1">
        <v>9.6470000000000002</v>
      </c>
      <c r="H228" s="1">
        <v>16.026</v>
      </c>
      <c r="J228" s="60"/>
      <c r="K228" s="60" t="s">
        <v>935</v>
      </c>
      <c r="L228" s="1" t="s">
        <v>1050</v>
      </c>
      <c r="M228" s="1">
        <f t="shared" si="15"/>
        <v>-8.6028577140742662E-2</v>
      </c>
      <c r="N228" s="1">
        <f t="shared" si="15"/>
        <v>1.1102912764067752</v>
      </c>
      <c r="O228" s="1">
        <f t="shared" si="15"/>
        <v>-1.4980387157805426</v>
      </c>
      <c r="P228" s="1">
        <f t="shared" si="15"/>
        <v>0.57755901808257437</v>
      </c>
      <c r="Q228" s="1">
        <f t="shared" si="15"/>
        <v>-1.6339388410177669</v>
      </c>
      <c r="AA228" s="60"/>
      <c r="AB228" s="60" t="s">
        <v>935</v>
      </c>
      <c r="AC228" s="1" t="s">
        <v>1050</v>
      </c>
      <c r="AD228" s="1">
        <v>0.15219338529718079</v>
      </c>
      <c r="AE228" s="1">
        <v>2.467496399864813</v>
      </c>
      <c r="AF228" s="1">
        <v>-0.27842878019558731</v>
      </c>
      <c r="AG228" s="1">
        <v>-0.51913949542196047</v>
      </c>
      <c r="AH228" s="1">
        <v>-0.1699072478149703</v>
      </c>
    </row>
    <row r="229" spans="1:34">
      <c r="A229" s="60"/>
      <c r="B229" s="60" t="s">
        <v>935</v>
      </c>
      <c r="C229" s="1" t="s">
        <v>1051</v>
      </c>
      <c r="D229" s="1">
        <v>11.268000000000001</v>
      </c>
      <c r="E229" s="1">
        <v>60.048999999999999</v>
      </c>
      <c r="F229" s="1">
        <v>0</v>
      </c>
      <c r="G229" s="1">
        <v>8.9619999999999997</v>
      </c>
      <c r="H229" s="1">
        <v>17.452999999999999</v>
      </c>
      <c r="J229" s="60"/>
      <c r="K229" s="60" t="s">
        <v>935</v>
      </c>
      <c r="L229" s="1" t="s">
        <v>1051</v>
      </c>
      <c r="M229" s="1">
        <f t="shared" si="15"/>
        <v>-5.8568386577426419E-2</v>
      </c>
      <c r="N229" s="1">
        <f t="shared" si="15"/>
        <v>0.91190760749519639</v>
      </c>
      <c r="O229" s="1">
        <f t="shared" si="15"/>
        <v>-1.4980387157805426</v>
      </c>
      <c r="P229" s="1">
        <f t="shared" si="15"/>
        <v>0.22078304461300183</v>
      </c>
      <c r="Q229" s="1">
        <f t="shared" si="15"/>
        <v>-1.1325151878047572</v>
      </c>
      <c r="AA229" s="60"/>
      <c r="AB229" s="60" t="s">
        <v>935</v>
      </c>
      <c r="AC229" s="1" t="s">
        <v>1051</v>
      </c>
      <c r="AD229" s="1">
        <v>-0.11975554244913431</v>
      </c>
      <c r="AE229" s="1">
        <v>1.961599861979664</v>
      </c>
      <c r="AF229" s="1">
        <v>-0.56800684664178969</v>
      </c>
      <c r="AG229" s="1">
        <v>-0.4521138164776104</v>
      </c>
      <c r="AH229" s="1">
        <v>-0.14562777393245821</v>
      </c>
    </row>
    <row r="230" spans="1:34">
      <c r="A230" s="60"/>
      <c r="B230" s="60" t="s">
        <v>935</v>
      </c>
      <c r="C230" s="1" t="s">
        <v>1052</v>
      </c>
      <c r="D230" s="1">
        <v>11.103999999999999</v>
      </c>
      <c r="E230" s="1">
        <v>59.433</v>
      </c>
      <c r="F230" s="1">
        <v>0</v>
      </c>
      <c r="G230" s="1">
        <v>9.0690000000000008</v>
      </c>
      <c r="H230" s="1">
        <v>17.251000000000005</v>
      </c>
      <c r="J230" s="60"/>
      <c r="K230" s="60" t="s">
        <v>935</v>
      </c>
      <c r="L230" s="1" t="s">
        <v>1052</v>
      </c>
      <c r="M230" s="1">
        <f t="shared" si="15"/>
        <v>-0.10452217486705774</v>
      </c>
      <c r="N230" s="1">
        <f t="shared" si="15"/>
        <v>0.77979480744164742</v>
      </c>
      <c r="O230" s="1">
        <f t="shared" si="15"/>
        <v>-1.4980387157805426</v>
      </c>
      <c r="P230" s="1">
        <f t="shared" si="15"/>
        <v>0.27651301419146113</v>
      </c>
      <c r="Q230" s="1">
        <f t="shared" si="15"/>
        <v>-1.2034945696891477</v>
      </c>
      <c r="AA230" s="60"/>
      <c r="AB230" s="60" t="s">
        <v>935</v>
      </c>
      <c r="AC230" s="1" t="s">
        <v>1052</v>
      </c>
      <c r="AD230" s="1">
        <v>-2.9199943461243109E-2</v>
      </c>
      <c r="AE230" s="1">
        <v>1.967141844069755</v>
      </c>
      <c r="AF230" s="1">
        <v>-0.54876878492714043</v>
      </c>
      <c r="AG230" s="1">
        <v>-0.46505114683216231</v>
      </c>
      <c r="AH230" s="1">
        <v>-8.0016966459159847E-3</v>
      </c>
    </row>
    <row r="231" spans="1:34">
      <c r="A231" s="60"/>
      <c r="B231" s="60" t="s">
        <v>935</v>
      </c>
      <c r="C231" s="1" t="s">
        <v>1053</v>
      </c>
      <c r="D231" s="1">
        <v>11.657999999999999</v>
      </c>
      <c r="E231" s="1">
        <v>59.320999999999998</v>
      </c>
      <c r="F231" s="1">
        <v>0</v>
      </c>
      <c r="G231" s="1">
        <v>9.2680000000000007</v>
      </c>
      <c r="H231" s="1">
        <v>16.14</v>
      </c>
      <c r="J231" s="60"/>
      <c r="K231" s="60" t="s">
        <v>935</v>
      </c>
      <c r="L231" s="1" t="s">
        <v>1053</v>
      </c>
      <c r="M231" s="1">
        <f t="shared" si="15"/>
        <v>5.0711963623524779E-2</v>
      </c>
      <c r="N231" s="1">
        <f t="shared" si="15"/>
        <v>0.75577429834100174</v>
      </c>
      <c r="O231" s="1">
        <f t="shared" si="15"/>
        <v>-1.4980387157805426</v>
      </c>
      <c r="P231" s="1">
        <f t="shared" si="15"/>
        <v>0.3801603407906507</v>
      </c>
      <c r="Q231" s="1">
        <f t="shared" si="15"/>
        <v>-1.5938811700533075</v>
      </c>
      <c r="AA231" s="60"/>
      <c r="AB231" s="60" t="s">
        <v>935</v>
      </c>
      <c r="AC231" s="1" t="s">
        <v>1053</v>
      </c>
      <c r="AD231" s="1">
        <v>0.27882518687730451</v>
      </c>
      <c r="AE231" s="1">
        <v>2.1763453461045512</v>
      </c>
      <c r="AF231" s="1">
        <v>-0.48173459320053341</v>
      </c>
      <c r="AG231" s="1">
        <v>-0.67486424123655209</v>
      </c>
      <c r="AH231" s="1">
        <v>-3.3660711391726703E-2</v>
      </c>
    </row>
    <row r="232" spans="1:34">
      <c r="A232" s="60"/>
      <c r="B232" s="60" t="s">
        <v>935</v>
      </c>
      <c r="C232" s="1" t="s">
        <v>1054</v>
      </c>
      <c r="D232" s="1">
        <v>11.010999999999999</v>
      </c>
      <c r="E232" s="1">
        <v>59.682000000000002</v>
      </c>
      <c r="F232" s="1">
        <v>0</v>
      </c>
      <c r="G232" s="1">
        <v>9.1720000000000006</v>
      </c>
      <c r="H232" s="1">
        <v>16.095000000000002</v>
      </c>
      <c r="J232" s="60"/>
      <c r="K232" s="60" t="s">
        <v>935</v>
      </c>
      <c r="L232" s="1" t="s">
        <v>1054</v>
      </c>
      <c r="M232" s="1">
        <f t="shared" si="15"/>
        <v>-0.13058133529959232</v>
      </c>
      <c r="N232" s="1">
        <f t="shared" si="15"/>
        <v>0.83319754642433252</v>
      </c>
      <c r="O232" s="1">
        <f t="shared" si="15"/>
        <v>-1.4980387157805426</v>
      </c>
      <c r="P232" s="1">
        <f t="shared" si="15"/>
        <v>0.33015962042119235</v>
      </c>
      <c r="Q232" s="1">
        <f t="shared" si="15"/>
        <v>-1.6096934085919092</v>
      </c>
      <c r="AA232" s="60"/>
      <c r="AB232" s="60" t="s">
        <v>935</v>
      </c>
      <c r="AC232" s="1" t="s">
        <v>1054</v>
      </c>
      <c r="AD232" s="1">
        <v>0.11674745096194079</v>
      </c>
      <c r="AE232" s="1">
        <v>2.235831354846554</v>
      </c>
      <c r="AF232" s="1">
        <v>-0.3969229004417128</v>
      </c>
      <c r="AG232" s="1">
        <v>-0.69601408533382603</v>
      </c>
      <c r="AH232" s="1">
        <v>3.0865265189851779E-2</v>
      </c>
    </row>
    <row r="233" spans="1:34">
      <c r="A233" s="60"/>
      <c r="B233" s="60" t="s">
        <v>935</v>
      </c>
      <c r="C233" s="1" t="s">
        <v>1055</v>
      </c>
      <c r="D233" s="1">
        <v>11.603</v>
      </c>
      <c r="E233" s="1">
        <v>60.058999999999997</v>
      </c>
      <c r="F233" s="1">
        <v>0</v>
      </c>
      <c r="G233" s="1">
        <v>8.8559999999999999</v>
      </c>
      <c r="H233" s="1">
        <v>16.263999999999999</v>
      </c>
      <c r="J233" s="60"/>
      <c r="K233" s="60" t="s">
        <v>935</v>
      </c>
      <c r="L233" s="1" t="s">
        <v>1055</v>
      </c>
      <c r="M233" s="1">
        <f t="shared" si="15"/>
        <v>3.5300632184929133E-2</v>
      </c>
      <c r="N233" s="1">
        <f t="shared" si="15"/>
        <v>0.9140522958077536</v>
      </c>
      <c r="O233" s="1">
        <f t="shared" si="15"/>
        <v>-1.4980387157805426</v>
      </c>
      <c r="P233" s="1">
        <f t="shared" si="15"/>
        <v>0.16557391587172501</v>
      </c>
      <c r="Q233" s="1">
        <f t="shared" si="15"/>
        <v>-1.5503096683024928</v>
      </c>
      <c r="AA233" s="60"/>
      <c r="AB233" s="60" t="s">
        <v>935</v>
      </c>
      <c r="AC233" s="1" t="s">
        <v>1055</v>
      </c>
      <c r="AD233" s="1">
        <v>6.8609113155047613E-2</v>
      </c>
      <c r="AE233" s="1">
        <v>2.1478724339620028</v>
      </c>
      <c r="AF233" s="1">
        <v>-0.50069461879700228</v>
      </c>
      <c r="AG233" s="1">
        <v>-0.78610419885417826</v>
      </c>
      <c r="AH233" s="1">
        <v>-0.15815941831125191</v>
      </c>
    </row>
    <row r="234" spans="1:34">
      <c r="A234" s="60"/>
      <c r="B234" s="60" t="s">
        <v>935</v>
      </c>
      <c r="C234" s="1" t="s">
        <v>1056</v>
      </c>
      <c r="D234" s="1">
        <v>11.331</v>
      </c>
      <c r="E234" s="1">
        <v>59.137</v>
      </c>
      <c r="F234" s="1">
        <v>0</v>
      </c>
      <c r="G234" s="1">
        <v>8.5649999999999995</v>
      </c>
      <c r="H234" s="1">
        <v>17.575999999999997</v>
      </c>
      <c r="J234" s="60"/>
      <c r="K234" s="60" t="s">
        <v>935</v>
      </c>
      <c r="L234" s="1" t="s">
        <v>1056</v>
      </c>
      <c r="M234" s="1">
        <f t="shared" si="15"/>
        <v>-4.0915406929580726E-2</v>
      </c>
      <c r="N234" s="1">
        <f t="shared" si="15"/>
        <v>0.71631203338994209</v>
      </c>
      <c r="O234" s="1">
        <f t="shared" si="15"/>
        <v>-1.4980387157805426</v>
      </c>
      <c r="P234" s="1">
        <f t="shared" si="15"/>
        <v>1.4009232251804339E-2</v>
      </c>
      <c r="Q234" s="1">
        <f t="shared" si="15"/>
        <v>-1.0892950691325785</v>
      </c>
      <c r="AA234" s="60"/>
      <c r="AB234" s="60" t="s">
        <v>935</v>
      </c>
      <c r="AC234" s="1" t="s">
        <v>1056</v>
      </c>
      <c r="AD234" s="1">
        <v>-0.14270353001670311</v>
      </c>
      <c r="AE234" s="1">
        <v>1.762532719228163</v>
      </c>
      <c r="AF234" s="1">
        <v>-0.68670883280333739</v>
      </c>
      <c r="AG234" s="1">
        <v>-0.5876807572384849</v>
      </c>
      <c r="AH234" s="1">
        <v>-4.2818484304400772E-2</v>
      </c>
    </row>
    <row r="235" spans="1:34">
      <c r="A235" s="60"/>
      <c r="B235" s="60" t="s">
        <v>935</v>
      </c>
      <c r="C235" s="1" t="s">
        <v>1057</v>
      </c>
      <c r="D235" s="1">
        <v>11.27</v>
      </c>
      <c r="E235" s="1">
        <v>60.55</v>
      </c>
      <c r="F235" s="1">
        <v>0</v>
      </c>
      <c r="G235" s="1">
        <v>9.0020000000000007</v>
      </c>
      <c r="H235" s="1">
        <v>17.859000000000002</v>
      </c>
      <c r="J235" s="60"/>
      <c r="K235" s="60" t="s">
        <v>935</v>
      </c>
      <c r="L235" s="1" t="s">
        <v>1057</v>
      </c>
      <c r="M235" s="1">
        <f t="shared" si="15"/>
        <v>-5.8007974525114157E-2</v>
      </c>
      <c r="N235" s="1">
        <f t="shared" si="15"/>
        <v>1.0193564919543325</v>
      </c>
      <c r="O235" s="1">
        <f t="shared" si="15"/>
        <v>-1.4980387157805426</v>
      </c>
      <c r="P235" s="1">
        <f t="shared" si="15"/>
        <v>0.24161667810027662</v>
      </c>
      <c r="Q235" s="1">
        <f t="shared" si="15"/>
        <v>-0.98985365787870028</v>
      </c>
      <c r="AA235" s="60"/>
      <c r="AB235" s="60" t="s">
        <v>935</v>
      </c>
      <c r="AC235" s="1" t="s">
        <v>1057</v>
      </c>
      <c r="AD235" s="1">
        <v>-0.21390912996350281</v>
      </c>
      <c r="AE235" s="1">
        <v>1.943962645030253</v>
      </c>
      <c r="AF235" s="1">
        <v>-0.57665370247230308</v>
      </c>
      <c r="AG235" s="1">
        <v>-0.33223793876941071</v>
      </c>
      <c r="AH235" s="1">
        <v>-0.23896032775316459</v>
      </c>
    </row>
    <row r="236" spans="1:34">
      <c r="A236" s="60"/>
      <c r="B236" s="60" t="s">
        <v>935</v>
      </c>
      <c r="C236" s="1" t="s">
        <v>1058</v>
      </c>
      <c r="D236" s="1">
        <v>11.519</v>
      </c>
      <c r="E236" s="1">
        <v>60.542999999999999</v>
      </c>
      <c r="F236" s="1">
        <v>0</v>
      </c>
      <c r="G236" s="1">
        <v>8.9369999999999994</v>
      </c>
      <c r="H236" s="1">
        <v>17.956000000000003</v>
      </c>
      <c r="J236" s="60"/>
      <c r="K236" s="60" t="s">
        <v>935</v>
      </c>
      <c r="L236" s="1" t="s">
        <v>1058</v>
      </c>
      <c r="M236" s="1">
        <f t="shared" si="15"/>
        <v>1.176332598780121E-2</v>
      </c>
      <c r="N236" s="1">
        <f t="shared" si="15"/>
        <v>1.0178552101355427</v>
      </c>
      <c r="O236" s="1">
        <f t="shared" si="15"/>
        <v>-1.4980387157805426</v>
      </c>
      <c r="P236" s="1">
        <f t="shared" si="15"/>
        <v>0.20776202368345523</v>
      </c>
      <c r="Q236" s="1">
        <f t="shared" si="15"/>
        <v>-0.95576949925104604</v>
      </c>
      <c r="AA236" s="60"/>
      <c r="AB236" s="60" t="s">
        <v>935</v>
      </c>
      <c r="AC236" s="1" t="s">
        <v>1058</v>
      </c>
      <c r="AD236" s="1">
        <v>-0.20298712105678149</v>
      </c>
      <c r="AE236" s="1">
        <v>1.8989339449425351</v>
      </c>
      <c r="AF236" s="1">
        <v>-0.6231097897348995</v>
      </c>
      <c r="AG236" s="1">
        <v>-0.34113042409764349</v>
      </c>
      <c r="AH236" s="1">
        <v>-0.29181898142680129</v>
      </c>
    </row>
    <row r="237" spans="1:34">
      <c r="A237" s="60"/>
      <c r="B237" s="60" t="s">
        <v>1089</v>
      </c>
      <c r="C237" s="1" t="s">
        <v>1059</v>
      </c>
      <c r="D237" s="1">
        <v>18.989999999999998</v>
      </c>
      <c r="E237" s="1">
        <v>43.54</v>
      </c>
      <c r="F237" s="1">
        <v>3.2494206179824587</v>
      </c>
      <c r="G237" s="1">
        <v>8.3699999999999992</v>
      </c>
      <c r="H237" s="1">
        <v>25.29057938201754</v>
      </c>
      <c r="J237" s="60"/>
      <c r="K237" s="60" t="s">
        <v>1089</v>
      </c>
      <c r="L237" s="1" t="s">
        <v>1059</v>
      </c>
      <c r="M237" s="1">
        <f t="shared" si="15"/>
        <v>2.1051825474014136</v>
      </c>
      <c r="N237" s="1">
        <f t="shared" si="15"/>
        <v>-2.6287583277061706</v>
      </c>
      <c r="O237" s="1">
        <f t="shared" si="15"/>
        <v>0.26040153413910699</v>
      </c>
      <c r="P237" s="1">
        <f t="shared" si="15"/>
        <v>-8.7554730998658001E-2</v>
      </c>
      <c r="Q237" s="1">
        <f t="shared" si="15"/>
        <v>1.6214775844995175</v>
      </c>
      <c r="AA237" s="60"/>
      <c r="AB237" s="60" t="s">
        <v>1089</v>
      </c>
      <c r="AC237" s="1" t="s">
        <v>1059</v>
      </c>
      <c r="AD237" s="1">
        <v>1.814399391798488</v>
      </c>
      <c r="AE237" s="1">
        <v>-2.6832055657215981</v>
      </c>
      <c r="AF237" s="1">
        <v>-1.779242246826501</v>
      </c>
      <c r="AG237" s="1">
        <v>0.60099129357896608</v>
      </c>
      <c r="AH237" s="1">
        <v>0.16821855300970501</v>
      </c>
    </row>
    <row r="238" spans="1:34">
      <c r="A238" s="60"/>
      <c r="B238" s="60" t="s">
        <v>1089</v>
      </c>
      <c r="C238" s="1" t="s">
        <v>1060</v>
      </c>
      <c r="D238" s="1">
        <v>19.25</v>
      </c>
      <c r="E238" s="1">
        <v>43.73</v>
      </c>
      <c r="F238" s="1">
        <v>3.145776212764904</v>
      </c>
      <c r="G238" s="1">
        <v>8.6300000000000008</v>
      </c>
      <c r="H238" s="1">
        <v>25.184223787235094</v>
      </c>
      <c r="J238" s="60"/>
      <c r="K238" s="60" t="s">
        <v>1089</v>
      </c>
      <c r="L238" s="1" t="s">
        <v>1060</v>
      </c>
      <c r="M238" s="1">
        <f t="shared" si="15"/>
        <v>2.1780361142020483</v>
      </c>
      <c r="N238" s="1">
        <f t="shared" si="15"/>
        <v>-2.5880092497675764</v>
      </c>
      <c r="O238" s="1">
        <f t="shared" si="15"/>
        <v>0.2043138449046214</v>
      </c>
      <c r="P238" s="1">
        <f t="shared" si="15"/>
        <v>4.7863886668625732E-2</v>
      </c>
      <c r="Q238" s="1">
        <f t="shared" si="15"/>
        <v>1.5841060281747406</v>
      </c>
      <c r="AA238" s="60"/>
      <c r="AB238" s="60" t="s">
        <v>1089</v>
      </c>
      <c r="AC238" s="1" t="s">
        <v>1060</v>
      </c>
      <c r="AD238" s="1">
        <v>1.9147807532456571</v>
      </c>
      <c r="AE238" s="1">
        <v>-2.574101733553543</v>
      </c>
      <c r="AF238" s="1">
        <v>-1.7995378908093049</v>
      </c>
      <c r="AG238" s="1">
        <v>0.67115114010233978</v>
      </c>
      <c r="AH238" s="1">
        <v>0.1178756039846808</v>
      </c>
    </row>
    <row r="239" spans="1:34">
      <c r="A239" s="60"/>
      <c r="B239" s="60" t="s">
        <v>1089</v>
      </c>
      <c r="C239" s="1" t="s">
        <v>1061</v>
      </c>
      <c r="D239" s="1">
        <v>19.5</v>
      </c>
      <c r="E239" s="1">
        <v>44.74</v>
      </c>
      <c r="F239" s="1">
        <v>3.1492006467099323</v>
      </c>
      <c r="G239" s="1">
        <v>11.88</v>
      </c>
      <c r="H239" s="1">
        <v>20.330799353290068</v>
      </c>
      <c r="J239" s="60"/>
      <c r="K239" s="60" t="s">
        <v>1089</v>
      </c>
      <c r="L239" s="1" t="s">
        <v>1061</v>
      </c>
      <c r="M239" s="1">
        <f t="shared" si="15"/>
        <v>2.2480876207411198</v>
      </c>
      <c r="N239" s="1">
        <f t="shared" si="15"/>
        <v>-2.3713957301992563</v>
      </c>
      <c r="O239" s="1">
        <f t="shared" si="15"/>
        <v>0.20616699449344489</v>
      </c>
      <c r="P239" s="1">
        <f t="shared" si="15"/>
        <v>1.7405966075096622</v>
      </c>
      <c r="Q239" s="1">
        <f t="shared" si="15"/>
        <v>-0.12130519135013661</v>
      </c>
      <c r="AA239" s="60"/>
      <c r="AB239" s="60" t="s">
        <v>1089</v>
      </c>
      <c r="AC239" s="1" t="s">
        <v>1061</v>
      </c>
      <c r="AD239" s="1">
        <v>3.3958255844990521</v>
      </c>
      <c r="AE239" s="1">
        <v>-0.91659731655943699</v>
      </c>
      <c r="AF239" s="1">
        <v>-0.87657250794807506</v>
      </c>
      <c r="AG239" s="1">
        <v>0.73591210467151857</v>
      </c>
      <c r="AH239" s="1">
        <v>0.28737425132240141</v>
      </c>
    </row>
    <row r="240" spans="1:34">
      <c r="A240" s="60"/>
      <c r="B240" s="60" t="s">
        <v>1089</v>
      </c>
      <c r="C240" s="1" t="s">
        <v>1062</v>
      </c>
      <c r="D240" s="1">
        <v>19.73</v>
      </c>
      <c r="E240" s="1">
        <v>45.22</v>
      </c>
      <c r="F240" s="1">
        <v>3.2620616762631691</v>
      </c>
      <c r="G240" s="1">
        <v>11.92</v>
      </c>
      <c r="H240" s="1">
        <v>20.627938323736831</v>
      </c>
      <c r="J240" s="60"/>
      <c r="K240" s="60" t="s">
        <v>1089</v>
      </c>
      <c r="L240" s="1" t="s">
        <v>1062</v>
      </c>
      <c r="M240" s="1">
        <f t="shared" si="15"/>
        <v>2.3125350067570656</v>
      </c>
      <c r="N240" s="1">
        <f t="shared" si="15"/>
        <v>-2.2684506911964912</v>
      </c>
      <c r="O240" s="1">
        <f t="shared" si="15"/>
        <v>0.2672423061707016</v>
      </c>
      <c r="P240" s="1">
        <f t="shared" si="15"/>
        <v>1.761430240996936</v>
      </c>
      <c r="Q240" s="1">
        <f t="shared" si="15"/>
        <v>-1.6895585131938545E-2</v>
      </c>
      <c r="AA240" s="60"/>
      <c r="AB240" s="60" t="s">
        <v>1089</v>
      </c>
      <c r="AC240" s="1" t="s">
        <v>1062</v>
      </c>
      <c r="AD240" s="1">
        <v>3.365134020453469</v>
      </c>
      <c r="AE240" s="1">
        <v>-0.9613949597533199</v>
      </c>
      <c r="AF240" s="1">
        <v>-0.85265817580696757</v>
      </c>
      <c r="AG240" s="1">
        <v>0.81894164378706003</v>
      </c>
      <c r="AH240" s="1">
        <v>0.14808266548829779</v>
      </c>
    </row>
    <row r="241" spans="1:34">
      <c r="A241" s="60"/>
      <c r="B241" s="60" t="s">
        <v>1089</v>
      </c>
      <c r="C241" s="1" t="s">
        <v>1063</v>
      </c>
      <c r="D241" s="1">
        <v>15.12</v>
      </c>
      <c r="E241" s="1">
        <v>50.64</v>
      </c>
      <c r="F241" s="1">
        <v>1.8406723808692291</v>
      </c>
      <c r="G241" s="1">
        <v>7.33</v>
      </c>
      <c r="H241" s="1">
        <v>24.569327619130771</v>
      </c>
      <c r="J241" s="60"/>
      <c r="K241" s="60" t="s">
        <v>1089</v>
      </c>
      <c r="L241" s="1" t="s">
        <v>1063</v>
      </c>
      <c r="M241" s="1">
        <f t="shared" si="15"/>
        <v>1.0207852261765868</v>
      </c>
      <c r="N241" s="1">
        <f t="shared" si="15"/>
        <v>-1.1060296257902635</v>
      </c>
      <c r="O241" s="1">
        <f t="shared" si="15"/>
        <v>-0.50194963346114296</v>
      </c>
      <c r="P241" s="1">
        <f t="shared" si="15"/>
        <v>-0.62922920166778917</v>
      </c>
      <c r="Q241" s="1">
        <f t="shared" si="15"/>
        <v>1.3680419195850062</v>
      </c>
      <c r="AA241" s="60"/>
      <c r="AB241" s="60" t="s">
        <v>1089</v>
      </c>
      <c r="AC241" s="1" t="s">
        <v>1063</v>
      </c>
      <c r="AD241" s="1">
        <v>0.1798942779596929</v>
      </c>
      <c r="AE241" s="1">
        <v>-1.413583825966227</v>
      </c>
      <c r="AF241" s="1">
        <v>-1.629017296210455</v>
      </c>
      <c r="AG241" s="1">
        <v>0.31390667969084779</v>
      </c>
      <c r="AH241" s="1">
        <v>-4.3698837832537807E-2</v>
      </c>
    </row>
    <row r="242" spans="1:34">
      <c r="A242" s="60"/>
      <c r="B242" s="60" t="s">
        <v>1089</v>
      </c>
      <c r="C242" s="1" t="s">
        <v>1064</v>
      </c>
      <c r="D242" s="1">
        <v>15.46</v>
      </c>
      <c r="E242" s="1">
        <v>50.93</v>
      </c>
      <c r="F242" s="1">
        <v>1.7663207018279365</v>
      </c>
      <c r="G242" s="1">
        <v>7.98</v>
      </c>
      <c r="H242" s="1">
        <v>24.093679298172063</v>
      </c>
      <c r="J242" s="60"/>
      <c r="K242" s="60" t="s">
        <v>1089</v>
      </c>
      <c r="L242" s="1" t="s">
        <v>1064</v>
      </c>
      <c r="M242" s="1">
        <f t="shared" si="15"/>
        <v>1.1160552750697246</v>
      </c>
      <c r="N242" s="1">
        <f t="shared" si="15"/>
        <v>-1.0438336647260928</v>
      </c>
      <c r="O242" s="1">
        <f t="shared" si="15"/>
        <v>-0.54218541714263313</v>
      </c>
      <c r="P242" s="1">
        <f t="shared" si="15"/>
        <v>-0.29068265749958172</v>
      </c>
      <c r="Q242" s="1">
        <f t="shared" si="15"/>
        <v>1.2009071482186784</v>
      </c>
      <c r="AA242" s="60"/>
      <c r="AB242" s="60" t="s">
        <v>1089</v>
      </c>
      <c r="AC242" s="1" t="s">
        <v>1064</v>
      </c>
      <c r="AD242" s="1">
        <v>0.44145501375810919</v>
      </c>
      <c r="AE242" s="1">
        <v>-1.159107828453555</v>
      </c>
      <c r="AF242" s="1">
        <v>-1.554076211371936</v>
      </c>
      <c r="AG242" s="1">
        <v>0.44001287760847252</v>
      </c>
      <c r="AH242" s="1">
        <v>-9.2896818214656368E-2</v>
      </c>
    </row>
    <row r="243" spans="1:34">
      <c r="A243" s="60"/>
      <c r="B243" s="60" t="s">
        <v>1089</v>
      </c>
      <c r="C243" s="1" t="s">
        <v>1065</v>
      </c>
      <c r="D243" s="1">
        <v>10.95</v>
      </c>
      <c r="E243" s="1">
        <v>56.94</v>
      </c>
      <c r="F243" s="1">
        <v>1.7081081945299239</v>
      </c>
      <c r="G243" s="1">
        <v>9.48</v>
      </c>
      <c r="H243" s="1">
        <v>20.991891805470075</v>
      </c>
      <c r="J243" s="60"/>
      <c r="K243" s="60" t="s">
        <v>1089</v>
      </c>
      <c r="L243" s="1" t="s">
        <v>1065</v>
      </c>
      <c r="M243" s="1">
        <f t="shared" si="15"/>
        <v>-0.14767390289512575</v>
      </c>
      <c r="N243" s="1">
        <f t="shared" si="15"/>
        <v>0.24512401112103349</v>
      </c>
      <c r="O243" s="1">
        <f t="shared" si="15"/>
        <v>-0.57368740716358746</v>
      </c>
      <c r="P243" s="1">
        <f t="shared" si="15"/>
        <v>0.49057859827320432</v>
      </c>
      <c r="Q243" s="1">
        <f t="shared" si="15"/>
        <v>0.11099150975963654</v>
      </c>
      <c r="AA243" s="60"/>
      <c r="AB243" s="60" t="s">
        <v>1089</v>
      </c>
      <c r="AC243" s="1" t="s">
        <v>1065</v>
      </c>
      <c r="AD243" s="1">
        <v>-7.3499809655687115E-2</v>
      </c>
      <c r="AE243" s="1">
        <v>0.59004240381433004</v>
      </c>
      <c r="AF243" s="1">
        <v>-0.24786238975846461</v>
      </c>
      <c r="AG243" s="1">
        <v>0.49523869051927488</v>
      </c>
      <c r="AH243" s="1">
        <v>6.121841816324667E-2</v>
      </c>
    </row>
    <row r="244" spans="1:34">
      <c r="A244" s="60"/>
      <c r="B244" s="60" t="s">
        <v>1089</v>
      </c>
      <c r="C244" s="1" t="s">
        <v>1066</v>
      </c>
      <c r="D244" s="1">
        <v>16.03</v>
      </c>
      <c r="E244" s="1">
        <v>50.24</v>
      </c>
      <c r="F244" s="1">
        <v>2.7088481214621503</v>
      </c>
      <c r="G244" s="1">
        <v>11.07</v>
      </c>
      <c r="H244" s="1">
        <v>20.851151878537848</v>
      </c>
      <c r="J244" s="60"/>
      <c r="K244" s="60" t="s">
        <v>1089</v>
      </c>
      <c r="L244" s="1" t="s">
        <v>1066</v>
      </c>
      <c r="M244" s="1">
        <f t="shared" si="15"/>
        <v>1.2757727099788077</v>
      </c>
      <c r="N244" s="1">
        <f t="shared" si="15"/>
        <v>-1.1918171582925678</v>
      </c>
      <c r="O244" s="1">
        <f t="shared" si="15"/>
        <v>-3.213198110369915E-2</v>
      </c>
      <c r="P244" s="1">
        <f t="shared" si="15"/>
        <v>1.3187155293923574</v>
      </c>
      <c r="Q244" s="1">
        <f t="shared" si="15"/>
        <v>6.1537880947240386E-2</v>
      </c>
      <c r="AA244" s="60"/>
      <c r="AB244" s="60" t="s">
        <v>1089</v>
      </c>
      <c r="AC244" s="1" t="s">
        <v>1066</v>
      </c>
      <c r="AD244" s="1">
        <v>1.954509292496919</v>
      </c>
      <c r="AE244" s="1">
        <v>-0.30696068419706091</v>
      </c>
      <c r="AF244" s="1">
        <v>-0.53389102493755136</v>
      </c>
      <c r="AG244" s="1">
        <v>0.76407439012201539</v>
      </c>
      <c r="AH244" s="1">
        <v>9.3131265105762501E-2</v>
      </c>
    </row>
    <row r="245" spans="1:34">
      <c r="A245" s="60"/>
      <c r="B245" s="60" t="s">
        <v>1089</v>
      </c>
      <c r="C245" s="1" t="s">
        <v>1067</v>
      </c>
      <c r="D245" s="1">
        <v>15.89</v>
      </c>
      <c r="E245" s="1">
        <v>51.73</v>
      </c>
      <c r="F245" s="1">
        <v>2.0422341859974438</v>
      </c>
      <c r="G245" s="1">
        <v>11.01</v>
      </c>
      <c r="H245" s="1">
        <v>20.007765814002557</v>
      </c>
      <c r="J245" s="60"/>
      <c r="K245" s="60" t="s">
        <v>1089</v>
      </c>
      <c r="L245" s="1" t="s">
        <v>1067</v>
      </c>
      <c r="M245" s="1">
        <f t="shared" si="15"/>
        <v>1.2365438663169275</v>
      </c>
      <c r="N245" s="1">
        <f t="shared" si="15"/>
        <v>-0.87225859972148423</v>
      </c>
      <c r="O245" s="1">
        <f t="shared" si="15"/>
        <v>-0.39287345261140766</v>
      </c>
      <c r="P245" s="1">
        <f t="shared" si="15"/>
        <v>1.2874650791614457</v>
      </c>
      <c r="Q245" s="1">
        <f t="shared" si="15"/>
        <v>-0.2348137108875383</v>
      </c>
      <c r="AA245" s="60"/>
      <c r="AB245" s="60" t="s">
        <v>1089</v>
      </c>
      <c r="AC245" s="1" t="s">
        <v>1067</v>
      </c>
      <c r="AD245" s="1">
        <v>1.830215176936284</v>
      </c>
      <c r="AE245" s="1">
        <v>0.19747177089934981</v>
      </c>
      <c r="AF245" s="1">
        <v>-0.64948526615262081</v>
      </c>
      <c r="AG245" s="1">
        <v>0.58857007024267982</v>
      </c>
      <c r="AH245" s="1">
        <v>7.8996013730759545E-4</v>
      </c>
    </row>
    <row r="246" spans="1:34">
      <c r="A246" s="60"/>
      <c r="B246" s="60" t="s">
        <v>1089</v>
      </c>
      <c r="C246" s="1" t="s">
        <v>1068</v>
      </c>
      <c r="D246" s="1">
        <v>15.18</v>
      </c>
      <c r="E246" s="1">
        <v>51.88</v>
      </c>
      <c r="F246" s="1">
        <v>1.8486118213654237</v>
      </c>
      <c r="G246" s="1">
        <v>9.99</v>
      </c>
      <c r="H246" s="1">
        <v>21.041388178634577</v>
      </c>
      <c r="J246" s="60"/>
      <c r="K246" s="60" t="s">
        <v>1089</v>
      </c>
      <c r="L246" s="1" t="s">
        <v>1068</v>
      </c>
      <c r="M246" s="1">
        <f t="shared" si="15"/>
        <v>1.0375975877459642</v>
      </c>
      <c r="N246" s="1">
        <f t="shared" si="15"/>
        <v>-0.84008827503311878</v>
      </c>
      <c r="O246" s="1">
        <f t="shared" si="15"/>
        <v>-0.49765316545294197</v>
      </c>
      <c r="P246" s="1">
        <f t="shared" si="15"/>
        <v>0.75620742523595141</v>
      </c>
      <c r="Q246" s="1">
        <f t="shared" si="15"/>
        <v>0.12838369774347588</v>
      </c>
      <c r="AA246" s="60"/>
      <c r="AB246" s="60" t="s">
        <v>1089</v>
      </c>
      <c r="AC246" s="1" t="s">
        <v>1068</v>
      </c>
      <c r="AD246" s="1">
        <v>1.266837312769286</v>
      </c>
      <c r="AE246" s="1">
        <v>-9.2719961940712997E-2</v>
      </c>
      <c r="AF246" s="1">
        <v>-0.87704700086625131</v>
      </c>
      <c r="AG246" s="1">
        <v>0.48394178767284363</v>
      </c>
      <c r="AH246" s="1">
        <v>3.8248096772366208E-2</v>
      </c>
    </row>
    <row r="247" spans="1:34">
      <c r="A247" s="60"/>
      <c r="B247" s="60" t="s">
        <v>1089</v>
      </c>
      <c r="C247" s="1" t="s">
        <v>1069</v>
      </c>
      <c r="D247" s="1">
        <v>21.18</v>
      </c>
      <c r="E247" s="1">
        <v>41.58</v>
      </c>
      <c r="F247" s="1">
        <v>7.5988726501179356</v>
      </c>
      <c r="G247" s="1">
        <v>8.64</v>
      </c>
      <c r="H247" s="1">
        <v>22.352450714944965</v>
      </c>
      <c r="J247" s="60"/>
      <c r="K247" s="60" t="s">
        <v>1089</v>
      </c>
      <c r="L247" s="1" t="s">
        <v>1069</v>
      </c>
      <c r="M247" s="1">
        <f t="shared" si="15"/>
        <v>2.7188337446836801</v>
      </c>
      <c r="N247" s="1">
        <f t="shared" si="15"/>
        <v>-3.0491172369674633</v>
      </c>
      <c r="O247" s="1">
        <f t="shared" si="15"/>
        <v>2.6141292959671767</v>
      </c>
      <c r="P247" s="1">
        <f t="shared" si="15"/>
        <v>5.3072295040444195E-2</v>
      </c>
      <c r="Q247" s="1">
        <f t="shared" si="15"/>
        <v>0.58906888803602608</v>
      </c>
      <c r="AA247" s="60"/>
      <c r="AB247" s="60" t="s">
        <v>1089</v>
      </c>
      <c r="AC247" s="1" t="s">
        <v>1069</v>
      </c>
      <c r="AD247" s="1">
        <v>3.1883426043053609</v>
      </c>
      <c r="AE247" s="1">
        <v>-3.6862065910745221</v>
      </c>
      <c r="AF247" s="1">
        <v>6.9778420481423728E-2</v>
      </c>
      <c r="AG247" s="1">
        <v>-0.2333741508536365</v>
      </c>
      <c r="AH247" s="1">
        <v>-0.24430214617973431</v>
      </c>
    </row>
    <row r="248" spans="1:34">
      <c r="A248" s="60"/>
      <c r="B248" s="60" t="s">
        <v>1089</v>
      </c>
      <c r="C248" s="1" t="s">
        <v>1070</v>
      </c>
      <c r="D248" s="1">
        <v>18.86</v>
      </c>
      <c r="E248" s="1">
        <v>43.39</v>
      </c>
      <c r="F248" s="1">
        <v>7.3683535947299674</v>
      </c>
      <c r="G248" s="1">
        <v>10.28</v>
      </c>
      <c r="H248" s="1">
        <v>20.529874299328245</v>
      </c>
      <c r="J248" s="60"/>
      <c r="K248" s="60" t="s">
        <v>1089</v>
      </c>
      <c r="L248" s="1" t="s">
        <v>1070</v>
      </c>
      <c r="M248" s="1">
        <f t="shared" si="15"/>
        <v>2.0687557640010965</v>
      </c>
      <c r="N248" s="1">
        <f t="shared" si="15"/>
        <v>-2.6609286523945346</v>
      </c>
      <c r="O248" s="1">
        <f t="shared" si="15"/>
        <v>2.4893827540376985</v>
      </c>
      <c r="P248" s="1">
        <f t="shared" si="15"/>
        <v>0.90725126801868961</v>
      </c>
      <c r="Q248" s="1">
        <f t="shared" si="15"/>
        <v>-5.1353623932024785E-2</v>
      </c>
      <c r="AA248" s="60"/>
      <c r="AB248" s="60" t="s">
        <v>1089</v>
      </c>
      <c r="AC248" s="1" t="s">
        <v>1070</v>
      </c>
      <c r="AD248" s="1">
        <v>3.2996946368058588</v>
      </c>
      <c r="AE248" s="1">
        <v>-2.6391748799635821</v>
      </c>
      <c r="AF248" s="1">
        <v>0.71955873447913576</v>
      </c>
      <c r="AG248" s="1">
        <v>5.1826000878228223E-2</v>
      </c>
      <c r="AH248" s="1">
        <v>9.6854573492243412E-2</v>
      </c>
    </row>
    <row r="249" spans="1:34">
      <c r="A249" s="60"/>
      <c r="B249" s="60" t="s">
        <v>1089</v>
      </c>
      <c r="C249" s="1" t="s">
        <v>1071</v>
      </c>
      <c r="D249" s="1">
        <v>20.21</v>
      </c>
      <c r="E249" s="1">
        <v>44.69</v>
      </c>
      <c r="F249" s="1">
        <v>7.2767132121487537</v>
      </c>
      <c r="G249" s="1">
        <v>12.27</v>
      </c>
      <c r="H249" s="1">
        <v>16.872333324666776</v>
      </c>
      <c r="J249" s="60"/>
      <c r="K249" s="60" t="s">
        <v>1089</v>
      </c>
      <c r="L249" s="1" t="s">
        <v>1071</v>
      </c>
      <c r="M249" s="1">
        <f t="shared" si="15"/>
        <v>2.4470338993120828</v>
      </c>
      <c r="N249" s="1">
        <f t="shared" si="15"/>
        <v>-2.3821191717620454</v>
      </c>
      <c r="O249" s="1">
        <f t="shared" si="15"/>
        <v>2.4397911018037393</v>
      </c>
      <c r="P249" s="1">
        <f t="shared" si="15"/>
        <v>1.943724534010586</v>
      </c>
      <c r="Q249" s="1">
        <f t="shared" si="15"/>
        <v>-1.336551631844447</v>
      </c>
      <c r="AA249" s="60"/>
      <c r="AB249" s="60" t="s">
        <v>1089</v>
      </c>
      <c r="AC249" s="1" t="s">
        <v>1071</v>
      </c>
      <c r="AD249" s="1">
        <v>4.4225413042781598</v>
      </c>
      <c r="AE249" s="1">
        <v>-1.4600971586253479</v>
      </c>
      <c r="AF249" s="1">
        <v>1.2135095944280641</v>
      </c>
      <c r="AG249" s="1">
        <v>-9.5441213245873818E-2</v>
      </c>
      <c r="AH249" s="1">
        <v>-8.3742106333827893E-2</v>
      </c>
    </row>
    <row r="250" spans="1:34">
      <c r="A250" s="60"/>
      <c r="B250" s="60" t="s">
        <v>1089</v>
      </c>
      <c r="C250" s="1" t="s">
        <v>1072</v>
      </c>
      <c r="D250" s="1">
        <v>19.86</v>
      </c>
      <c r="E250" s="1">
        <v>45.66</v>
      </c>
      <c r="F250" s="1">
        <v>7.3987633724647486</v>
      </c>
      <c r="G250" s="1">
        <v>12.1</v>
      </c>
      <c r="H250" s="1">
        <v>17.442511246467255</v>
      </c>
      <c r="J250" s="60"/>
      <c r="K250" s="60" t="s">
        <v>1089</v>
      </c>
      <c r="L250" s="1" t="s">
        <v>1072</v>
      </c>
      <c r="M250" s="1">
        <f t="shared" si="15"/>
        <v>2.3489617901573827</v>
      </c>
      <c r="N250" s="1">
        <f t="shared" si="15"/>
        <v>-2.1740844054439568</v>
      </c>
      <c r="O250" s="1">
        <f t="shared" si="15"/>
        <v>2.505839157639012</v>
      </c>
      <c r="P250" s="1">
        <f t="shared" si="15"/>
        <v>1.8551815916896701</v>
      </c>
      <c r="Q250" s="1">
        <f t="shared" si="15"/>
        <v>-1.136200758312143</v>
      </c>
      <c r="AA250" s="60"/>
      <c r="AB250" s="60" t="s">
        <v>1089</v>
      </c>
      <c r="AC250" s="1" t="s">
        <v>1072</v>
      </c>
      <c r="AD250" s="1">
        <v>4.1545012374537436</v>
      </c>
      <c r="AE250" s="1">
        <v>-1.521406906539116</v>
      </c>
      <c r="AF250" s="1">
        <v>1.2794227598774039</v>
      </c>
      <c r="AG250" s="1">
        <v>-5.1932633193512172E-4</v>
      </c>
      <c r="AH250" s="1">
        <v>-0.21133599656119381</v>
      </c>
    </row>
    <row r="251" spans="1:34">
      <c r="A251" s="60"/>
      <c r="B251" s="60" t="s">
        <v>1089</v>
      </c>
      <c r="C251" s="1" t="s">
        <v>1073</v>
      </c>
      <c r="D251" s="1">
        <v>21.6</v>
      </c>
      <c r="E251" s="1">
        <v>44.13</v>
      </c>
      <c r="F251" s="1">
        <v>6.5368315985798224</v>
      </c>
      <c r="G251" s="1">
        <v>11.96</v>
      </c>
      <c r="H251" s="1">
        <v>17.76808694771309</v>
      </c>
      <c r="J251" s="60"/>
      <c r="K251" s="60" t="s">
        <v>1089</v>
      </c>
      <c r="L251" s="1" t="s">
        <v>1073</v>
      </c>
      <c r="M251" s="1">
        <f t="shared" si="15"/>
        <v>2.8365202756693209</v>
      </c>
      <c r="N251" s="1">
        <f t="shared" si="15"/>
        <v>-2.5022217172652708</v>
      </c>
      <c r="O251" s="1">
        <f t="shared" si="15"/>
        <v>2.0394004591534478</v>
      </c>
      <c r="P251" s="1">
        <f t="shared" si="15"/>
        <v>1.7822638744842108</v>
      </c>
      <c r="Q251" s="1">
        <f t="shared" si="15"/>
        <v>-1.0217989660794351</v>
      </c>
      <c r="AA251" s="60"/>
      <c r="AB251" s="60" t="s">
        <v>1089</v>
      </c>
      <c r="AC251" s="1" t="s">
        <v>1073</v>
      </c>
      <c r="AD251" s="1">
        <v>4.4424194595481792</v>
      </c>
      <c r="AE251" s="1">
        <v>-1.599722582349409</v>
      </c>
      <c r="AF251" s="1">
        <v>0.57874379296543588</v>
      </c>
      <c r="AG251" s="1">
        <v>-2.5884435979748179E-2</v>
      </c>
      <c r="AH251" s="1">
        <v>-0.2384015474611911</v>
      </c>
    </row>
    <row r="252" spans="1:34">
      <c r="A252" s="60"/>
      <c r="B252" s="60" t="s">
        <v>1089</v>
      </c>
      <c r="C252" s="1" t="s">
        <v>1074</v>
      </c>
      <c r="D252" s="1">
        <v>19.98</v>
      </c>
      <c r="E252" s="1">
        <v>44.53</v>
      </c>
      <c r="F252" s="1">
        <v>7.7366303232627773</v>
      </c>
      <c r="G252" s="1">
        <v>11.89</v>
      </c>
      <c r="H252" s="1">
        <v>17.668494843739804</v>
      </c>
      <c r="J252" s="60"/>
      <c r="K252" s="60" t="s">
        <v>1089</v>
      </c>
      <c r="L252" s="1" t="s">
        <v>1074</v>
      </c>
      <c r="M252" s="1">
        <f t="shared" si="15"/>
        <v>2.382586513296137</v>
      </c>
      <c r="N252" s="1">
        <f t="shared" si="15"/>
        <v>-2.4164341847629665</v>
      </c>
      <c r="O252" s="1">
        <f t="shared" si="15"/>
        <v>2.6886775510784426</v>
      </c>
      <c r="P252" s="1">
        <f t="shared" si="15"/>
        <v>1.7458050158814806</v>
      </c>
      <c r="Q252" s="1">
        <f t="shared" si="15"/>
        <v>-1.0567939461813658</v>
      </c>
      <c r="AA252" s="60"/>
      <c r="AB252" s="60" t="s">
        <v>1089</v>
      </c>
      <c r="AC252" s="1" t="s">
        <v>1074</v>
      </c>
      <c r="AD252" s="1">
        <v>4.2255634019995663</v>
      </c>
      <c r="AE252" s="1">
        <v>-1.8281592534419699</v>
      </c>
      <c r="AF252" s="1">
        <v>1.301829208487518</v>
      </c>
      <c r="AG252" s="1">
        <v>-5.7151039926209631E-2</v>
      </c>
      <c r="AH252" s="1">
        <v>-0.11802705100048159</v>
      </c>
    </row>
    <row r="253" spans="1:34">
      <c r="A253" s="60"/>
      <c r="B253" s="60" t="s">
        <v>1075</v>
      </c>
      <c r="C253" s="1" t="s">
        <v>1076</v>
      </c>
      <c r="D253" s="1">
        <v>5.15</v>
      </c>
      <c r="E253" s="1">
        <v>63.83</v>
      </c>
      <c r="F253" s="1">
        <v>1.4465969924503135</v>
      </c>
      <c r="G253" s="1">
        <v>7.59</v>
      </c>
      <c r="H253" s="1">
        <v>23.043403007549685</v>
      </c>
      <c r="J253" s="60"/>
      <c r="K253" s="60" t="s">
        <v>1075</v>
      </c>
      <c r="L253" s="1" t="s">
        <v>1076</v>
      </c>
      <c r="M253" s="1">
        <f t="shared" si="15"/>
        <v>-1.7728688546015843</v>
      </c>
      <c r="N253" s="1">
        <f t="shared" si="15"/>
        <v>1.7228142584732304</v>
      </c>
      <c r="O253" s="1">
        <f t="shared" si="15"/>
        <v>-0.71520550457357335</v>
      </c>
      <c r="P253" s="1">
        <f t="shared" si="15"/>
        <v>-0.49381058400050643</v>
      </c>
      <c r="Q253" s="1">
        <f t="shared" si="15"/>
        <v>0.83185783180180273</v>
      </c>
      <c r="AA253" s="60"/>
      <c r="AB253" s="60" t="s">
        <v>1075</v>
      </c>
      <c r="AC253" s="1" t="s">
        <v>1076</v>
      </c>
      <c r="AD253" s="1">
        <v>-2.522823033685468</v>
      </c>
      <c r="AE253" s="1">
        <v>0.90278921541222101</v>
      </c>
      <c r="AF253" s="1">
        <v>0.22052488131282</v>
      </c>
      <c r="AG253" s="1">
        <v>0.57294156584520783</v>
      </c>
      <c r="AH253" s="1">
        <v>-4.4164645119207577E-2</v>
      </c>
    </row>
    <row r="254" spans="1:34">
      <c r="A254" s="60"/>
      <c r="B254" s="60" t="s">
        <v>1075</v>
      </c>
      <c r="C254" s="1" t="s">
        <v>1077</v>
      </c>
      <c r="D254" s="1">
        <v>11.66</v>
      </c>
      <c r="E254" s="1">
        <v>57.69</v>
      </c>
      <c r="F254" s="1">
        <v>1.3953222682251827</v>
      </c>
      <c r="G254" s="1">
        <v>10.49</v>
      </c>
      <c r="H254" s="1">
        <v>19.304677731774817</v>
      </c>
      <c r="J254" s="60"/>
      <c r="K254" s="60" t="s">
        <v>1075</v>
      </c>
      <c r="L254" s="1" t="s">
        <v>1077</v>
      </c>
      <c r="M254" s="1">
        <f t="shared" si="15"/>
        <v>5.1272375675837541E-2</v>
      </c>
      <c r="N254" s="1">
        <f t="shared" si="15"/>
        <v>0.40597563456285463</v>
      </c>
      <c r="O254" s="1">
        <f t="shared" si="15"/>
        <v>-0.74295307852015036</v>
      </c>
      <c r="P254" s="1">
        <f t="shared" si="15"/>
        <v>1.0166278438268801</v>
      </c>
      <c r="Q254" s="1">
        <f t="shared" si="15"/>
        <v>-0.48186696577272586</v>
      </c>
      <c r="AA254" s="60"/>
      <c r="AB254" s="60" t="s">
        <v>1075</v>
      </c>
      <c r="AC254" s="1" t="s">
        <v>1077</v>
      </c>
      <c r="AD254" s="1">
        <v>0.44732498334172688</v>
      </c>
      <c r="AE254" s="1">
        <v>1.2439337238998129</v>
      </c>
      <c r="AF254" s="1">
        <v>-0.12676641609816711</v>
      </c>
      <c r="AG254" s="1">
        <v>0.46985148868959581</v>
      </c>
      <c r="AH254" s="1">
        <v>-2.91787413144153E-2</v>
      </c>
    </row>
    <row r="255" spans="1:34">
      <c r="A255" s="60"/>
      <c r="B255" s="60" t="s">
        <v>1075</v>
      </c>
      <c r="C255" s="1" t="s">
        <v>1078</v>
      </c>
      <c r="D255" s="1">
        <v>2.04</v>
      </c>
      <c r="E255" s="1">
        <v>68.180000000000007</v>
      </c>
      <c r="F255" s="1">
        <v>1.1047061150405781</v>
      </c>
      <c r="G255" s="1">
        <v>7.26</v>
      </c>
      <c r="H255" s="1">
        <v>22.63529388495942</v>
      </c>
      <c r="J255" s="60"/>
      <c r="K255" s="60" t="s">
        <v>1075</v>
      </c>
      <c r="L255" s="1" t="s">
        <v>1078</v>
      </c>
      <c r="M255" s="1">
        <f t="shared" si="15"/>
        <v>-2.6443095959476342</v>
      </c>
      <c r="N255" s="1">
        <f t="shared" si="15"/>
        <v>2.655753674435795</v>
      </c>
      <c r="O255" s="1">
        <f t="shared" si="15"/>
        <v>-0.90022146606239428</v>
      </c>
      <c r="P255" s="1">
        <f t="shared" si="15"/>
        <v>-0.66568806027051941</v>
      </c>
      <c r="Q255" s="1">
        <f t="shared" si="15"/>
        <v>0.68845519188675963</v>
      </c>
      <c r="AA255" s="60"/>
      <c r="AB255" s="60" t="s">
        <v>1075</v>
      </c>
      <c r="AC255" s="1" t="s">
        <v>1078</v>
      </c>
      <c r="AD255" s="1">
        <v>-3.5266142539539889</v>
      </c>
      <c r="AE255" s="1">
        <v>1.619053474825187</v>
      </c>
      <c r="AF255" s="1">
        <v>0.65663553004808795</v>
      </c>
      <c r="AG255" s="1">
        <v>0.52659461265209895</v>
      </c>
      <c r="AH255" s="1">
        <v>-7.8078776574410869E-2</v>
      </c>
    </row>
    <row r="256" spans="1:34">
      <c r="A256" s="60"/>
      <c r="B256" s="60" t="s">
        <v>1075</v>
      </c>
      <c r="C256" s="1" t="s">
        <v>1079</v>
      </c>
      <c r="D256" s="1">
        <v>2.14</v>
      </c>
      <c r="E256" s="1">
        <v>68.38</v>
      </c>
      <c r="F256" s="1">
        <v>0.94882121413783693</v>
      </c>
      <c r="G256" s="1">
        <v>7.19</v>
      </c>
      <c r="H256" s="1">
        <v>22.541178785862162</v>
      </c>
      <c r="J256" s="60"/>
      <c r="K256" s="60" t="s">
        <v>1075</v>
      </c>
      <c r="L256" s="1" t="s">
        <v>1079</v>
      </c>
      <c r="M256" s="1">
        <f t="shared" si="15"/>
        <v>-2.616288993332005</v>
      </c>
      <c r="N256" s="1">
        <f t="shared" si="15"/>
        <v>2.698647440686945</v>
      </c>
      <c r="O256" s="1">
        <f t="shared" si="15"/>
        <v>-0.98457936130844326</v>
      </c>
      <c r="P256" s="1">
        <f t="shared" si="15"/>
        <v>-0.70214691887324909</v>
      </c>
      <c r="Q256" s="1">
        <f t="shared" si="15"/>
        <v>0.65538473861986968</v>
      </c>
      <c r="AA256" s="60"/>
      <c r="AB256" s="60" t="s">
        <v>1075</v>
      </c>
      <c r="AC256" s="1" t="s">
        <v>1079</v>
      </c>
      <c r="AD256" s="1">
        <v>-3.5482832391747618</v>
      </c>
      <c r="AE256" s="1">
        <v>1.6843281303777611</v>
      </c>
      <c r="AF256" s="1">
        <v>0.58926788455969503</v>
      </c>
      <c r="AG256" s="1">
        <v>0.48283016495240888</v>
      </c>
      <c r="AH256" s="1">
        <v>-0.10938588399863799</v>
      </c>
    </row>
    <row r="257" spans="1:34">
      <c r="A257" s="60"/>
      <c r="B257" s="60" t="s">
        <v>1075</v>
      </c>
      <c r="C257" s="1" t="s">
        <v>1080</v>
      </c>
      <c r="D257" s="1">
        <v>2.69</v>
      </c>
      <c r="E257" s="1">
        <v>66.510000000000005</v>
      </c>
      <c r="F257" s="1">
        <v>1.3372291684913478</v>
      </c>
      <c r="G257" s="1">
        <v>7.3</v>
      </c>
      <c r="H257" s="1">
        <v>22.722770831508651</v>
      </c>
      <c r="J257" s="60"/>
      <c r="K257" s="60" t="s">
        <v>1075</v>
      </c>
      <c r="L257" s="1" t="s">
        <v>1080</v>
      </c>
      <c r="M257" s="1">
        <f t="shared" si="15"/>
        <v>-2.4621756789460481</v>
      </c>
      <c r="N257" s="1">
        <f t="shared" si="15"/>
        <v>2.2975907262386728</v>
      </c>
      <c r="O257" s="1">
        <f t="shared" si="15"/>
        <v>-0.77439045053941147</v>
      </c>
      <c r="P257" s="1">
        <f t="shared" si="15"/>
        <v>-0.644854426783245</v>
      </c>
      <c r="Q257" s="1">
        <f t="shared" si="15"/>
        <v>0.71919311067487068</v>
      </c>
      <c r="AA257" s="60"/>
      <c r="AB257" s="60" t="s">
        <v>1075</v>
      </c>
      <c r="AC257" s="1" t="s">
        <v>1080</v>
      </c>
      <c r="AD257" s="1">
        <v>-3.236721303055778</v>
      </c>
      <c r="AE257" s="1">
        <v>1.337732451688715</v>
      </c>
      <c r="AF257" s="1">
        <v>0.59027710304150027</v>
      </c>
      <c r="AG257" s="1">
        <v>0.50892839408593238</v>
      </c>
      <c r="AH257" s="1">
        <v>2.5703632506353939E-2</v>
      </c>
    </row>
    <row r="258" spans="1:34">
      <c r="A258" s="60"/>
      <c r="B258" s="60" t="s">
        <v>1075</v>
      </c>
      <c r="C258" s="1" t="s">
        <v>1081</v>
      </c>
      <c r="D258" s="1">
        <v>11.61</v>
      </c>
      <c r="E258" s="1">
        <v>59.05</v>
      </c>
      <c r="F258" s="1">
        <v>2.1324430827331691</v>
      </c>
      <c r="G258" s="1">
        <v>10.52</v>
      </c>
      <c r="H258" s="1">
        <v>18.401204232902035</v>
      </c>
      <c r="J258" s="60"/>
      <c r="K258" s="60" t="s">
        <v>1075</v>
      </c>
      <c r="L258" s="1" t="s">
        <v>1081</v>
      </c>
      <c r="M258" s="1">
        <f t="shared" si="15"/>
        <v>3.7262074368023042E-2</v>
      </c>
      <c r="N258" s="1">
        <f t="shared" si="15"/>
        <v>0.69765324507069015</v>
      </c>
      <c r="O258" s="1">
        <f t="shared" si="15"/>
        <v>-0.34405645611575697</v>
      </c>
      <c r="P258" s="1">
        <f t="shared" si="15"/>
        <v>1.0322530689423355</v>
      </c>
      <c r="Q258" s="1">
        <f t="shared" si="15"/>
        <v>-0.79933226527232659</v>
      </c>
      <c r="AA258" s="60"/>
      <c r="AB258" s="60" t="s">
        <v>1075</v>
      </c>
      <c r="AC258" s="1" t="s">
        <v>1081</v>
      </c>
      <c r="AD258" s="1">
        <v>0.49422592442868801</v>
      </c>
      <c r="AE258" s="1">
        <v>1.3410443419206901</v>
      </c>
      <c r="AF258" s="1">
        <v>0.36320316244236811</v>
      </c>
      <c r="AG258" s="1">
        <v>0.26528128724968969</v>
      </c>
      <c r="AH258" s="1">
        <v>-0.25692788139318018</v>
      </c>
    </row>
    <row r="259" spans="1:34">
      <c r="A259" s="60"/>
      <c r="B259" s="60" t="s">
        <v>1075</v>
      </c>
      <c r="C259" s="1" t="s">
        <v>1082</v>
      </c>
      <c r="D259" s="1">
        <v>11.39</v>
      </c>
      <c r="E259" s="1">
        <v>59.5</v>
      </c>
      <c r="F259" s="1">
        <v>2.1427775482788043</v>
      </c>
      <c r="G259" s="1">
        <v>10.71</v>
      </c>
      <c r="H259" s="1">
        <v>17.991905167006806</v>
      </c>
      <c r="J259" s="60"/>
      <c r="K259" s="60" t="s">
        <v>1075</v>
      </c>
      <c r="L259" s="1" t="s">
        <v>1082</v>
      </c>
      <c r="M259" s="1">
        <f t="shared" si="15"/>
        <v>-2.4383251386359561E-2</v>
      </c>
      <c r="N259" s="1">
        <f t="shared" si="15"/>
        <v>0.7941642191357835</v>
      </c>
      <c r="O259" s="1">
        <f t="shared" si="15"/>
        <v>-0.33846390830083728</v>
      </c>
      <c r="P259" s="1">
        <f t="shared" si="15"/>
        <v>1.1312128280068892</v>
      </c>
      <c r="Q259" s="1">
        <f t="shared" si="15"/>
        <v>-0.94315303112927018</v>
      </c>
      <c r="AA259" s="60"/>
      <c r="AB259" s="60" t="s">
        <v>1075</v>
      </c>
      <c r="AC259" s="1" t="s">
        <v>1082</v>
      </c>
      <c r="AD259" s="1">
        <v>0.52137538686647245</v>
      </c>
      <c r="AE259" s="1">
        <v>1.510509066472125</v>
      </c>
      <c r="AF259" s="1">
        <v>0.48150118187066188</v>
      </c>
      <c r="AG259" s="1">
        <v>0.25211490783312401</v>
      </c>
      <c r="AH259" s="1">
        <v>-0.25720423923890712</v>
      </c>
    </row>
    <row r="260" spans="1:34">
      <c r="A260" s="60"/>
      <c r="B260" s="60" t="s">
        <v>1075</v>
      </c>
      <c r="C260" s="1" t="s">
        <v>1083</v>
      </c>
      <c r="D260" s="1">
        <v>10.28</v>
      </c>
      <c r="E260" s="1">
        <v>59.43</v>
      </c>
      <c r="F260" s="1">
        <v>3.807060231491679</v>
      </c>
      <c r="G260" s="1">
        <v>10.64</v>
      </c>
      <c r="H260" s="1">
        <v>17.964365282514187</v>
      </c>
      <c r="J260" s="60"/>
      <c r="K260" s="60" t="s">
        <v>1075</v>
      </c>
      <c r="L260" s="1" t="s">
        <v>1083</v>
      </c>
      <c r="M260" s="1">
        <f t="shared" si="15"/>
        <v>-0.33541194041983735</v>
      </c>
      <c r="N260" s="1">
        <f t="shared" si="15"/>
        <v>0.77915140094788016</v>
      </c>
      <c r="O260" s="1">
        <f t="shared" si="15"/>
        <v>0.56217100526195674</v>
      </c>
      <c r="P260" s="1">
        <f t="shared" si="15"/>
        <v>1.094753969404159</v>
      </c>
      <c r="Q260" s="1">
        <f t="shared" si="15"/>
        <v>-0.95283008052755547</v>
      </c>
      <c r="AA260" s="60"/>
      <c r="AB260" s="60" t="s">
        <v>1075</v>
      </c>
      <c r="AC260" s="1" t="s">
        <v>1083</v>
      </c>
      <c r="AD260" s="1">
        <v>0.46201032812787479</v>
      </c>
      <c r="AE260" s="1">
        <v>1.055606557439271</v>
      </c>
      <c r="AF260" s="1">
        <v>1.3148261181128931</v>
      </c>
      <c r="AG260" s="1">
        <v>0.20058324999894731</v>
      </c>
      <c r="AH260" s="1">
        <v>-0.21266316549703709</v>
      </c>
    </row>
    <row r="261" spans="1:34">
      <c r="A261" s="60"/>
      <c r="B261" s="60" t="s">
        <v>1075</v>
      </c>
      <c r="C261" s="1" t="s">
        <v>1084</v>
      </c>
      <c r="D261" s="1">
        <v>11.73</v>
      </c>
      <c r="E261" s="1">
        <v>59.24</v>
      </c>
      <c r="F261" s="1">
        <v>1.5638846015572088</v>
      </c>
      <c r="G261" s="1">
        <v>10.42</v>
      </c>
      <c r="H261" s="1">
        <v>18.292799414907929</v>
      </c>
      <c r="J261" s="60"/>
      <c r="K261" s="60" t="s">
        <v>1075</v>
      </c>
      <c r="L261" s="1" t="s">
        <v>1084</v>
      </c>
      <c r="M261" s="1">
        <f t="shared" si="15"/>
        <v>7.0886797506777635E-2</v>
      </c>
      <c r="N261" s="1">
        <f t="shared" si="15"/>
        <v>0.73840232300928588</v>
      </c>
      <c r="O261" s="1">
        <f t="shared" si="15"/>
        <v>-0.65173472718973868</v>
      </c>
      <c r="P261" s="1">
        <f t="shared" si="15"/>
        <v>0.98016898522414997</v>
      </c>
      <c r="Q261" s="1">
        <f t="shared" si="15"/>
        <v>-0.83742388395802825</v>
      </c>
      <c r="AA261" s="60"/>
      <c r="AB261" s="60" t="s">
        <v>1075</v>
      </c>
      <c r="AC261" s="1" t="s">
        <v>1084</v>
      </c>
      <c r="AD261" s="1">
        <v>0.43808275033801303</v>
      </c>
      <c r="AE261" s="1">
        <v>1.5240558054058619</v>
      </c>
      <c r="AF261" s="1">
        <v>0.1126954839522526</v>
      </c>
      <c r="AG261" s="1">
        <v>0.21891146276455431</v>
      </c>
      <c r="AH261" s="1">
        <v>-0.24848740322613941</v>
      </c>
    </row>
    <row r="262" spans="1:34">
      <c r="A262" s="60"/>
      <c r="B262" s="60" t="s">
        <v>1075</v>
      </c>
      <c r="C262" s="1" t="s">
        <v>1085</v>
      </c>
      <c r="D262" s="1">
        <v>3.35</v>
      </c>
      <c r="E262" s="1">
        <v>64.459999999999994</v>
      </c>
      <c r="F262" s="1">
        <v>4.4192799668443854</v>
      </c>
      <c r="G262" s="1">
        <v>7.35</v>
      </c>
      <c r="H262" s="1">
        <v>21.803483223227072</v>
      </c>
      <c r="J262" s="60"/>
      <c r="K262" s="60" t="s">
        <v>1075</v>
      </c>
      <c r="L262" s="1" t="s">
        <v>1085</v>
      </c>
      <c r="M262" s="1">
        <f t="shared" si="15"/>
        <v>-2.2772397016828991</v>
      </c>
      <c r="N262" s="1">
        <f t="shared" si="15"/>
        <v>1.8579296221643593</v>
      </c>
      <c r="O262" s="1">
        <f t="shared" si="15"/>
        <v>0.89347678281554965</v>
      </c>
      <c r="P262" s="1">
        <f t="shared" si="15"/>
        <v>-0.61881238492415225</v>
      </c>
      <c r="Q262" s="1">
        <f t="shared" si="15"/>
        <v>0.39617100072532641</v>
      </c>
      <c r="AA262" s="60"/>
      <c r="AB262" s="60" t="s">
        <v>1075</v>
      </c>
      <c r="AC262" s="1" t="s">
        <v>1085</v>
      </c>
      <c r="AD262" s="1">
        <v>-2.5416643195449491</v>
      </c>
      <c r="AE262" s="1">
        <v>0.35868256368154888</v>
      </c>
      <c r="AF262" s="1">
        <v>1.8324776326140479</v>
      </c>
      <c r="AG262" s="1">
        <v>0.15958615596934689</v>
      </c>
      <c r="AH262" s="1">
        <v>-6.1248843853184708E-2</v>
      </c>
    </row>
    <row r="263" spans="1:34">
      <c r="A263" s="60"/>
      <c r="B263" s="60" t="s">
        <v>1075</v>
      </c>
      <c r="C263" s="1" t="s">
        <v>1086</v>
      </c>
      <c r="D263" s="1">
        <v>2.35</v>
      </c>
      <c r="E263" s="1">
        <v>65.790000000000006</v>
      </c>
      <c r="F263" s="1">
        <v>4.0143458805373902</v>
      </c>
      <c r="G263" s="1">
        <v>7.02</v>
      </c>
      <c r="H263" s="1">
        <v>21.837847372990769</v>
      </c>
      <c r="J263" s="60"/>
      <c r="K263" s="60" t="s">
        <v>1075</v>
      </c>
      <c r="L263" s="1" t="s">
        <v>1086</v>
      </c>
      <c r="M263" s="1">
        <f t="shared" si="15"/>
        <v>-2.5574457278391853</v>
      </c>
      <c r="N263" s="1">
        <f t="shared" si="15"/>
        <v>2.1431731677345249</v>
      </c>
      <c r="O263" s="1">
        <f t="shared" si="15"/>
        <v>0.67434467292921374</v>
      </c>
      <c r="P263" s="1">
        <f t="shared" si="15"/>
        <v>-0.79068986119416529</v>
      </c>
      <c r="Q263" s="1">
        <f t="shared" si="15"/>
        <v>0.40824598146398916</v>
      </c>
      <c r="AA263" s="60"/>
      <c r="AB263" s="60" t="s">
        <v>1075</v>
      </c>
      <c r="AC263" s="1" t="s">
        <v>1086</v>
      </c>
      <c r="AD263" s="1">
        <v>-2.963916893085214</v>
      </c>
      <c r="AE263" s="1">
        <v>0.59375534013857256</v>
      </c>
      <c r="AF263" s="1">
        <v>1.796888946888354</v>
      </c>
      <c r="AG263" s="1">
        <v>0.10852180372807189</v>
      </c>
      <c r="AH263" s="1">
        <v>-4.8787613509875448E-2</v>
      </c>
    </row>
    <row r="264" spans="1:34">
      <c r="A264" s="60"/>
      <c r="B264" s="60" t="s">
        <v>1075</v>
      </c>
      <c r="C264" s="1" t="s">
        <v>1087</v>
      </c>
      <c r="D264" s="1">
        <v>5.45</v>
      </c>
      <c r="E264" s="1">
        <v>61.7</v>
      </c>
      <c r="F264" s="1">
        <v>5.8369657361706917</v>
      </c>
      <c r="G264" s="1">
        <v>8.2899999999999991</v>
      </c>
      <c r="H264" s="1">
        <v>20.967833957235058</v>
      </c>
      <c r="J264" s="60"/>
      <c r="K264" s="60" t="s">
        <v>1075</v>
      </c>
      <c r="L264" s="1" t="s">
        <v>1087</v>
      </c>
      <c r="M264" s="1">
        <f t="shared" si="15"/>
        <v>-1.6888070467546985</v>
      </c>
      <c r="N264" s="1">
        <f t="shared" si="15"/>
        <v>1.2659956478984595</v>
      </c>
      <c r="O264" s="1">
        <f t="shared" si="15"/>
        <v>1.6606645407579221</v>
      </c>
      <c r="P264" s="1">
        <f t="shared" si="15"/>
        <v>-0.12922199797320663</v>
      </c>
      <c r="Q264" s="1">
        <f t="shared" si="15"/>
        <v>0.10253798898146796</v>
      </c>
      <c r="AA264" s="60"/>
      <c r="AB264" s="60" t="s">
        <v>1075</v>
      </c>
      <c r="AC264" s="1" t="s">
        <v>1087</v>
      </c>
      <c r="AD264" s="1">
        <v>-1.442309821813309</v>
      </c>
      <c r="AE264" s="1">
        <v>-0.107316593630764</v>
      </c>
      <c r="AF264" s="1">
        <v>2.2609020944926068</v>
      </c>
      <c r="AG264" s="1">
        <v>0.1597049740286042</v>
      </c>
      <c r="AH264" s="1">
        <v>-0.10428264267488201</v>
      </c>
    </row>
    <row r="265" spans="1:34">
      <c r="A265" s="60"/>
      <c r="B265" s="60" t="s">
        <v>1075</v>
      </c>
      <c r="C265" s="1" t="s">
        <v>1088</v>
      </c>
      <c r="D265" s="1">
        <v>3.13</v>
      </c>
      <c r="E265" s="1">
        <v>65.63</v>
      </c>
      <c r="F265" s="1">
        <v>3.8504716204412985</v>
      </c>
      <c r="G265" s="1">
        <v>7.72</v>
      </c>
      <c r="H265" s="1">
        <v>21.01530323671571</v>
      </c>
      <c r="J265" s="60"/>
      <c r="K265" s="60" t="s">
        <v>1075</v>
      </c>
      <c r="L265" s="1" t="s">
        <v>1088</v>
      </c>
      <c r="M265" s="1">
        <f t="shared" si="15"/>
        <v>-2.3388850274372825</v>
      </c>
      <c r="N265" s="1">
        <f t="shared" si="15"/>
        <v>2.1088581547336007</v>
      </c>
      <c r="O265" s="1">
        <f t="shared" si="15"/>
        <v>0.58566329592186051</v>
      </c>
      <c r="P265" s="1">
        <f t="shared" si="15"/>
        <v>-0.42610127516686502</v>
      </c>
      <c r="Q265" s="1">
        <f t="shared" si="15"/>
        <v>0.11921789054599329</v>
      </c>
      <c r="AA265" s="60"/>
      <c r="AB265" s="60" t="s">
        <v>1075</v>
      </c>
      <c r="AC265" s="1" t="s">
        <v>1088</v>
      </c>
      <c r="AD265" s="1">
        <v>-2.5313813338261322</v>
      </c>
      <c r="AE265" s="1">
        <v>0.88175945834732683</v>
      </c>
      <c r="AF265" s="1">
        <v>1.8001664845542911</v>
      </c>
      <c r="AG265" s="1">
        <v>0.15260500670163241</v>
      </c>
      <c r="AH265" s="1">
        <v>-8.4638802334007113E-2</v>
      </c>
    </row>
    <row r="267" spans="1:34">
      <c r="C267" s="1" t="s">
        <v>1090</v>
      </c>
      <c r="D267" s="1">
        <f>AVERAGE(D3:D265)</f>
        <v>11.477019011406842</v>
      </c>
      <c r="E267" s="1">
        <f t="shared" ref="E267:H267" si="16">AVERAGE(E3:E265)</f>
        <v>55.797064638783269</v>
      </c>
      <c r="F267" s="1">
        <f t="shared" si="16"/>
        <v>2.7682247888807638</v>
      </c>
      <c r="G267" s="1">
        <f t="shared" si="16"/>
        <v>8.5381026615969571</v>
      </c>
      <c r="H267" s="1">
        <f t="shared" si="16"/>
        <v>20.676021416404648</v>
      </c>
      <c r="M267" s="1">
        <f>AVERAGE(M3:M265)</f>
        <v>5.7241917163182977E-16</v>
      </c>
      <c r="N267" s="1">
        <f t="shared" ref="N267:Q267" si="17">AVERAGE(N3:N265)</f>
        <v>2.6003702782094922E-16</v>
      </c>
      <c r="O267" s="1">
        <f t="shared" si="17"/>
        <v>-7.4000797040604538E-16</v>
      </c>
      <c r="P267" s="1">
        <f t="shared" si="17"/>
        <v>5.2513971202802081E-16</v>
      </c>
      <c r="Q267" s="1">
        <f t="shared" si="17"/>
        <v>8.3213959592864637E-17</v>
      </c>
    </row>
    <row r="268" spans="1:34">
      <c r="C268" s="1" t="s">
        <v>1108</v>
      </c>
      <c r="D268" s="1">
        <f>STDEV(D3:D265)</f>
        <v>3.5688026189781019</v>
      </c>
      <c r="E268" s="1">
        <f t="shared" ref="E268:H268" si="18">STDEV(E3:E265)</f>
        <v>4.662682190902907</v>
      </c>
      <c r="F268" s="1">
        <f t="shared" si="18"/>
        <v>1.847899363160584</v>
      </c>
      <c r="G268" s="1">
        <f t="shared" si="18"/>
        <v>1.9199723382113352</v>
      </c>
      <c r="H268" s="1">
        <f t="shared" si="18"/>
        <v>2.8458968595839171</v>
      </c>
      <c r="M268" s="1">
        <f>STDEV(M3:M265)</f>
        <v>1.0000000000000007</v>
      </c>
      <c r="N268" s="1">
        <f t="shared" ref="N268:Q268" si="19">STDEV(N3:N265)</f>
        <v>0.99999999999999989</v>
      </c>
      <c r="O268" s="1">
        <f t="shared" si="19"/>
        <v>1.0000000000000018</v>
      </c>
      <c r="P268" s="1">
        <f t="shared" si="19"/>
        <v>1.0000000000000009</v>
      </c>
      <c r="Q268" s="1">
        <f t="shared" si="19"/>
        <v>1.0000000000000016</v>
      </c>
    </row>
  </sheetData>
  <mergeCells count="4">
    <mergeCell ref="A1:H1"/>
    <mergeCell ref="J1:Q1"/>
    <mergeCell ref="S1:X1"/>
    <mergeCell ref="AA1:A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TOT</vt:lpstr>
      <vt:lpstr>Pelagonian Zone</vt:lpstr>
      <vt:lpstr>Vardar Zone</vt:lpstr>
      <vt:lpstr>Serbo Macedonian</vt:lpstr>
      <vt:lpstr>PCA-tot</vt:lpstr>
      <vt:lpstr>PCA-subpelagonian-pelagonian</vt:lpstr>
      <vt:lpstr>PCA-Vardar</vt:lpstr>
      <vt:lpstr>PCA-Serbo-Macedonian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2026-01-05T09:36:37Z</dcterms:created>
  <dcterms:modified xsi:type="dcterms:W3CDTF">2026-03-02T13:45:10Z</dcterms:modified>
</cp:coreProperties>
</file>